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lipo6_" sheetId="1" r:id="rId1"/>
  </sheets>
  <calcPr calcId="152511"/>
</workbook>
</file>

<file path=xl/calcChain.xml><?xml version="1.0" encoding="utf-8"?>
<calcChain xmlns="http://schemas.openxmlformats.org/spreadsheetml/2006/main">
  <c r="DD156" i="1" l="1"/>
  <c r="DC156" i="1"/>
  <c r="DA156" i="1"/>
  <c r="CZ156" i="1"/>
  <c r="CU156" i="1"/>
  <c r="CT156" i="1"/>
  <c r="CS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S156" i="1"/>
  <c r="BQ156" i="1"/>
  <c r="BJ156" i="1"/>
  <c r="BI156" i="1"/>
  <c r="BH156" i="1"/>
  <c r="DD137" i="1"/>
  <c r="DC137" i="1"/>
  <c r="DA137" i="1"/>
  <c r="CZ137" i="1"/>
  <c r="CU137" i="1"/>
  <c r="CT137" i="1"/>
  <c r="CS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S137" i="1"/>
  <c r="BQ137" i="1"/>
  <c r="BJ137" i="1"/>
  <c r="BI137" i="1"/>
  <c r="BH137" i="1"/>
  <c r="DD120" i="1"/>
  <c r="DC120" i="1"/>
  <c r="DA120" i="1"/>
  <c r="CZ120" i="1"/>
  <c r="CU120" i="1"/>
  <c r="CT120" i="1"/>
  <c r="CS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S120" i="1"/>
  <c r="BQ120" i="1"/>
  <c r="BJ120" i="1"/>
  <c r="BI120" i="1"/>
  <c r="BH120" i="1"/>
  <c r="DD103" i="1"/>
  <c r="DC103" i="1"/>
  <c r="DA103" i="1"/>
  <c r="CZ103" i="1"/>
  <c r="CU103" i="1"/>
  <c r="CT103" i="1"/>
  <c r="CS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S103" i="1"/>
  <c r="BQ103" i="1"/>
  <c r="BJ103" i="1"/>
  <c r="BI103" i="1"/>
  <c r="BH103" i="1"/>
  <c r="DD86" i="1"/>
  <c r="DC86" i="1"/>
  <c r="DA86" i="1"/>
  <c r="CZ86" i="1"/>
  <c r="CU86" i="1"/>
  <c r="CT86" i="1"/>
  <c r="CS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S86" i="1"/>
  <c r="BQ86" i="1"/>
  <c r="BJ86" i="1"/>
  <c r="BI86" i="1"/>
  <c r="BH86" i="1"/>
  <c r="DD69" i="1"/>
  <c r="DC69" i="1"/>
  <c r="DA69" i="1"/>
  <c r="CZ69" i="1"/>
  <c r="CU69" i="1"/>
  <c r="CT69" i="1"/>
  <c r="CS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S69" i="1"/>
  <c r="BQ69" i="1"/>
  <c r="BJ69" i="1"/>
  <c r="BI69" i="1"/>
  <c r="BH69" i="1"/>
  <c r="DD52" i="1"/>
  <c r="DC52" i="1"/>
  <c r="DA52" i="1"/>
  <c r="CZ52" i="1"/>
  <c r="CU52" i="1"/>
  <c r="CT52" i="1"/>
  <c r="CS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S52" i="1"/>
  <c r="BQ52" i="1"/>
  <c r="BJ52" i="1"/>
  <c r="BI52" i="1"/>
  <c r="BH52" i="1"/>
  <c r="DD30" i="1"/>
  <c r="DC30" i="1"/>
  <c r="DA30" i="1"/>
  <c r="CZ30" i="1"/>
  <c r="CU30" i="1"/>
  <c r="CT30" i="1"/>
  <c r="CS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S30" i="1"/>
  <c r="BQ30" i="1"/>
  <c r="BJ30" i="1"/>
  <c r="BI30" i="1"/>
  <c r="BH30" i="1"/>
  <c r="BG156" i="1" l="1"/>
  <c r="BF156" i="1"/>
  <c r="BG137" i="1"/>
  <c r="BF137" i="1"/>
  <c r="BG120" i="1"/>
  <c r="BF120" i="1"/>
  <c r="BG103" i="1"/>
  <c r="BF103" i="1"/>
  <c r="BG86" i="1"/>
  <c r="BF86" i="1"/>
  <c r="BG69" i="1"/>
  <c r="BF69" i="1"/>
  <c r="BG52" i="1"/>
  <c r="BF52" i="1"/>
  <c r="BG30" i="1"/>
  <c r="BF30" i="1"/>
  <c r="L16" i="1" l="1"/>
  <c r="AK16" i="1"/>
  <c r="AL16" i="1"/>
  <c r="AM16" i="1"/>
  <c r="AN16" i="1"/>
  <c r="AO16" i="1"/>
  <c r="AP16" i="1"/>
  <c r="AT16" i="1"/>
  <c r="AU16" i="1" s="1"/>
  <c r="AW16" i="1"/>
  <c r="AX16" i="1"/>
  <c r="L17" i="1"/>
  <c r="N17" i="1"/>
  <c r="AK17" i="1"/>
  <c r="E17" i="1" s="1"/>
  <c r="AM17" i="1"/>
  <c r="AN17" i="1"/>
  <c r="AO17" i="1"/>
  <c r="AT17" i="1"/>
  <c r="AU17" i="1" s="1"/>
  <c r="AX17" i="1" s="1"/>
  <c r="AW17" i="1"/>
  <c r="L18" i="1"/>
  <c r="N18" i="1" s="1"/>
  <c r="AK18" i="1"/>
  <c r="E18" i="1" s="1"/>
  <c r="AM18" i="1"/>
  <c r="AN18" i="1"/>
  <c r="AO18" i="1"/>
  <c r="AT18" i="1"/>
  <c r="AU18" i="1" s="1"/>
  <c r="AW18" i="1"/>
  <c r="AX18" i="1"/>
  <c r="L19" i="1"/>
  <c r="N19" i="1" s="1"/>
  <c r="AK19" i="1"/>
  <c r="E19" i="1" s="1"/>
  <c r="AL19" i="1"/>
  <c r="H19" i="1" s="1"/>
  <c r="AM19" i="1"/>
  <c r="AN19" i="1"/>
  <c r="AO19" i="1"/>
  <c r="AP19" i="1" s="1"/>
  <c r="J19" i="1" s="1"/>
  <c r="AQ19" i="1" s="1"/>
  <c r="AT19" i="1"/>
  <c r="AU19" i="1" s="1"/>
  <c r="AW19" i="1"/>
  <c r="L20" i="1"/>
  <c r="N20" i="1"/>
  <c r="AK20" i="1"/>
  <c r="E20" i="1" s="1"/>
  <c r="BC20" i="1" s="1"/>
  <c r="AL20" i="1"/>
  <c r="H20" i="1" s="1"/>
  <c r="AM20" i="1"/>
  <c r="AN20" i="1"/>
  <c r="AO20" i="1"/>
  <c r="AT20" i="1"/>
  <c r="AU20" i="1" s="1"/>
  <c r="AX20" i="1" s="1"/>
  <c r="AW20" i="1"/>
  <c r="L21" i="1"/>
  <c r="N21" i="1" s="1"/>
  <c r="AK21" i="1"/>
  <c r="E21" i="1" s="1"/>
  <c r="AL21" i="1"/>
  <c r="H21" i="1" s="1"/>
  <c r="AM21" i="1"/>
  <c r="AN21" i="1"/>
  <c r="AO21" i="1"/>
  <c r="AP21" i="1" s="1"/>
  <c r="J21" i="1" s="1"/>
  <c r="AQ21" i="1" s="1"/>
  <c r="AT21" i="1"/>
  <c r="AU21" i="1" s="1"/>
  <c r="AX21" i="1" s="1"/>
  <c r="AW21" i="1"/>
  <c r="L22" i="1"/>
  <c r="N22" i="1" s="1"/>
  <c r="AK22" i="1"/>
  <c r="E22" i="1" s="1"/>
  <c r="AL22" i="1"/>
  <c r="H22" i="1" s="1"/>
  <c r="AM22" i="1"/>
  <c r="AN22" i="1"/>
  <c r="AO22" i="1"/>
  <c r="AT22" i="1"/>
  <c r="AU22" i="1" s="1"/>
  <c r="AW22" i="1"/>
  <c r="AX22" i="1"/>
  <c r="L23" i="1"/>
  <c r="N23" i="1" s="1"/>
  <c r="AK23" i="1"/>
  <c r="E23" i="1" s="1"/>
  <c r="AM23" i="1"/>
  <c r="AN23" i="1"/>
  <c r="AO23" i="1"/>
  <c r="AT23" i="1"/>
  <c r="AU23" i="1" s="1"/>
  <c r="AW23" i="1"/>
  <c r="L24" i="1"/>
  <c r="N24" i="1"/>
  <c r="AK24" i="1"/>
  <c r="E24" i="1" s="1"/>
  <c r="AL24" i="1"/>
  <c r="H24" i="1" s="1"/>
  <c r="AM24" i="1"/>
  <c r="AN24" i="1"/>
  <c r="AO24" i="1"/>
  <c r="AT24" i="1"/>
  <c r="AU24" i="1" s="1"/>
  <c r="AW24" i="1"/>
  <c r="AX24" i="1"/>
  <c r="L25" i="1"/>
  <c r="N25" i="1" s="1"/>
  <c r="BC25" i="1" s="1"/>
  <c r="AK25" i="1"/>
  <c r="E25" i="1" s="1"/>
  <c r="AM25" i="1"/>
  <c r="AN25" i="1"/>
  <c r="AO25" i="1"/>
  <c r="AT25" i="1"/>
  <c r="AU25" i="1"/>
  <c r="AW25" i="1"/>
  <c r="L26" i="1"/>
  <c r="N26" i="1" s="1"/>
  <c r="AK26" i="1"/>
  <c r="AL26" i="1" s="1"/>
  <c r="AM26" i="1"/>
  <c r="AN26" i="1"/>
  <c r="AO26" i="1"/>
  <c r="AT26" i="1"/>
  <c r="AU26" i="1"/>
  <c r="AW26" i="1"/>
  <c r="L27" i="1"/>
  <c r="N27" i="1" s="1"/>
  <c r="AK27" i="1"/>
  <c r="AL27" i="1" s="1"/>
  <c r="AM27" i="1"/>
  <c r="AN27" i="1"/>
  <c r="AO27" i="1"/>
  <c r="AP27" i="1" s="1"/>
  <c r="J27" i="1" s="1"/>
  <c r="AQ27" i="1" s="1"/>
  <c r="AT27" i="1"/>
  <c r="AU27" i="1"/>
  <c r="AW27" i="1"/>
  <c r="L28" i="1"/>
  <c r="N28" i="1" s="1"/>
  <c r="AK28" i="1"/>
  <c r="AL28" i="1" s="1"/>
  <c r="AM28" i="1"/>
  <c r="AN28" i="1"/>
  <c r="AO28" i="1"/>
  <c r="AP28" i="1" s="1"/>
  <c r="J28" i="1" s="1"/>
  <c r="AQ28" i="1" s="1"/>
  <c r="AT28" i="1"/>
  <c r="AU28" i="1"/>
  <c r="AX28" i="1" s="1"/>
  <c r="AW28" i="1"/>
  <c r="L29" i="1"/>
  <c r="N29" i="1" s="1"/>
  <c r="AK29" i="1"/>
  <c r="AL29" i="1" s="1"/>
  <c r="AM29" i="1"/>
  <c r="AN29" i="1"/>
  <c r="AO29" i="1"/>
  <c r="AT29" i="1"/>
  <c r="AU29" i="1" s="1"/>
  <c r="AX29" i="1" s="1"/>
  <c r="AW29" i="1"/>
  <c r="L30" i="1"/>
  <c r="N30" i="1" s="1"/>
  <c r="AK30" i="1"/>
  <c r="AL30" i="1" s="1"/>
  <c r="AM30" i="1"/>
  <c r="AN30" i="1"/>
  <c r="AO30" i="1"/>
  <c r="AT30" i="1"/>
  <c r="AU30" i="1"/>
  <c r="AW30" i="1"/>
  <c r="L38" i="1"/>
  <c r="AK38" i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P40" i="1" s="1"/>
  <c r="J40" i="1" s="1"/>
  <c r="AQ40" i="1" s="1"/>
  <c r="AT40" i="1"/>
  <c r="AU40" i="1"/>
  <c r="AX40" i="1" s="1"/>
  <c r="AW40" i="1"/>
  <c r="L41" i="1"/>
  <c r="N41" i="1" s="1"/>
  <c r="AK41" i="1"/>
  <c r="AL41" i="1" s="1"/>
  <c r="AM41" i="1"/>
  <c r="AN41" i="1"/>
  <c r="AO41" i="1"/>
  <c r="AT41" i="1"/>
  <c r="AU41" i="1" s="1"/>
  <c r="AX41" i="1" s="1"/>
  <c r="AW41" i="1"/>
  <c r="L42" i="1"/>
  <c r="N42" i="1" s="1"/>
  <c r="AK42" i="1"/>
  <c r="AL42" i="1" s="1"/>
  <c r="AM42" i="1"/>
  <c r="AN42" i="1"/>
  <c r="AO42" i="1"/>
  <c r="AP42" i="1" s="1"/>
  <c r="J42" i="1" s="1"/>
  <c r="AQ42" i="1" s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P45" i="1" s="1"/>
  <c r="J45" i="1" s="1"/>
  <c r="AQ45" i="1" s="1"/>
  <c r="AT45" i="1"/>
  <c r="AU45" i="1"/>
  <c r="AX45" i="1" s="1"/>
  <c r="AW45" i="1"/>
  <c r="L46" i="1"/>
  <c r="N46" i="1" s="1"/>
  <c r="AK46" i="1"/>
  <c r="AL46" i="1" s="1"/>
  <c r="AM46" i="1"/>
  <c r="AN46" i="1"/>
  <c r="AO46" i="1"/>
  <c r="AT46" i="1"/>
  <c r="AU46" i="1" s="1"/>
  <c r="AX46" i="1" s="1"/>
  <c r="AW46" i="1"/>
  <c r="L47" i="1"/>
  <c r="N47" i="1" s="1"/>
  <c r="AK47" i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 s="1"/>
  <c r="AW51" i="1"/>
  <c r="L52" i="1"/>
  <c r="N52" i="1" s="1"/>
  <c r="AK52" i="1"/>
  <c r="AL52" i="1" s="1"/>
  <c r="AM52" i="1"/>
  <c r="AN52" i="1"/>
  <c r="AO52" i="1"/>
  <c r="AT52" i="1"/>
  <c r="AU52" i="1"/>
  <c r="AW52" i="1"/>
  <c r="L55" i="1"/>
  <c r="AK55" i="1"/>
  <c r="AM55" i="1"/>
  <c r="AN55" i="1"/>
  <c r="AO55" i="1"/>
  <c r="AT55" i="1"/>
  <c r="AU55" i="1"/>
  <c r="AW55" i="1"/>
  <c r="L56" i="1"/>
  <c r="N56" i="1" s="1"/>
  <c r="AK56" i="1"/>
  <c r="E56" i="1" s="1"/>
  <c r="AL56" i="1"/>
  <c r="H56" i="1" s="1"/>
  <c r="AM56" i="1"/>
  <c r="AN56" i="1"/>
  <c r="AO56" i="1"/>
  <c r="AT56" i="1"/>
  <c r="AU56" i="1" s="1"/>
  <c r="AW56" i="1"/>
  <c r="L57" i="1"/>
  <c r="N57" i="1" s="1"/>
  <c r="AK57" i="1"/>
  <c r="E57" i="1" s="1"/>
  <c r="AM57" i="1"/>
  <c r="AN57" i="1"/>
  <c r="AO57" i="1"/>
  <c r="AT57" i="1"/>
  <c r="AU57" i="1" s="1"/>
  <c r="AX57" i="1" s="1"/>
  <c r="AW57" i="1"/>
  <c r="L58" i="1"/>
  <c r="N58" i="1" s="1"/>
  <c r="AK58" i="1"/>
  <c r="E58" i="1" s="1"/>
  <c r="AM58" i="1"/>
  <c r="AN58" i="1"/>
  <c r="AO58" i="1"/>
  <c r="AT58" i="1"/>
  <c r="AU58" i="1" s="1"/>
  <c r="AW58" i="1"/>
  <c r="L59" i="1"/>
  <c r="N59" i="1" s="1"/>
  <c r="AK59" i="1"/>
  <c r="E59" i="1" s="1"/>
  <c r="AM59" i="1"/>
  <c r="AN59" i="1"/>
  <c r="AO59" i="1"/>
  <c r="AT59" i="1"/>
  <c r="AU59" i="1" s="1"/>
  <c r="AX59" i="1" s="1"/>
  <c r="AW59" i="1"/>
  <c r="L60" i="1"/>
  <c r="N60" i="1" s="1"/>
  <c r="AK60" i="1"/>
  <c r="E60" i="1" s="1"/>
  <c r="AM60" i="1"/>
  <c r="AN60" i="1"/>
  <c r="AO60" i="1"/>
  <c r="AT60" i="1"/>
  <c r="AU60" i="1" s="1"/>
  <c r="AW60" i="1"/>
  <c r="L61" i="1"/>
  <c r="N61" i="1"/>
  <c r="AK61" i="1"/>
  <c r="E61" i="1" s="1"/>
  <c r="AM61" i="1"/>
  <c r="AN61" i="1"/>
  <c r="AO61" i="1"/>
  <c r="AT61" i="1"/>
  <c r="AU61" i="1" s="1"/>
  <c r="AX61" i="1" s="1"/>
  <c r="AW61" i="1"/>
  <c r="L62" i="1"/>
  <c r="N62" i="1" s="1"/>
  <c r="AK62" i="1"/>
  <c r="E62" i="1" s="1"/>
  <c r="AM62" i="1"/>
  <c r="AN62" i="1"/>
  <c r="AO62" i="1"/>
  <c r="AT62" i="1"/>
  <c r="AU62" i="1" s="1"/>
  <c r="AW62" i="1"/>
  <c r="L63" i="1"/>
  <c r="N63" i="1"/>
  <c r="AK63" i="1"/>
  <c r="E63" i="1" s="1"/>
  <c r="AM63" i="1"/>
  <c r="AN63" i="1"/>
  <c r="AO63" i="1"/>
  <c r="AT63" i="1"/>
  <c r="AU63" i="1" s="1"/>
  <c r="AX63" i="1" s="1"/>
  <c r="AW63" i="1"/>
  <c r="L64" i="1"/>
  <c r="N64" i="1" s="1"/>
  <c r="AK64" i="1"/>
  <c r="E64" i="1" s="1"/>
  <c r="AM64" i="1"/>
  <c r="AN64" i="1"/>
  <c r="AO64" i="1"/>
  <c r="AT64" i="1"/>
  <c r="AU64" i="1" s="1"/>
  <c r="AW64" i="1"/>
  <c r="L65" i="1"/>
  <c r="N65" i="1" s="1"/>
  <c r="AK65" i="1"/>
  <c r="E65" i="1" s="1"/>
  <c r="AM65" i="1"/>
  <c r="AN65" i="1"/>
  <c r="AO65" i="1"/>
  <c r="AT65" i="1"/>
  <c r="AU65" i="1" s="1"/>
  <c r="AX65" i="1" s="1"/>
  <c r="AW65" i="1"/>
  <c r="L66" i="1"/>
  <c r="N66" i="1" s="1"/>
  <c r="AK66" i="1"/>
  <c r="E66" i="1" s="1"/>
  <c r="AM66" i="1"/>
  <c r="AN66" i="1"/>
  <c r="AO66" i="1"/>
  <c r="AT66" i="1"/>
  <c r="AU66" i="1" s="1"/>
  <c r="AW66" i="1"/>
  <c r="L67" i="1"/>
  <c r="N67" i="1" s="1"/>
  <c r="AK67" i="1"/>
  <c r="E67" i="1" s="1"/>
  <c r="AM67" i="1"/>
  <c r="AN67" i="1"/>
  <c r="AO67" i="1"/>
  <c r="AT67" i="1"/>
  <c r="AU67" i="1" s="1"/>
  <c r="AX67" i="1" s="1"/>
  <c r="AW67" i="1"/>
  <c r="L68" i="1"/>
  <c r="N68" i="1" s="1"/>
  <c r="AK68" i="1"/>
  <c r="E68" i="1" s="1"/>
  <c r="AM68" i="1"/>
  <c r="AN68" i="1"/>
  <c r="AO68" i="1"/>
  <c r="AT68" i="1"/>
  <c r="AU68" i="1" s="1"/>
  <c r="AW68" i="1"/>
  <c r="L69" i="1"/>
  <c r="N69" i="1"/>
  <c r="AK69" i="1"/>
  <c r="E69" i="1" s="1"/>
  <c r="AM69" i="1"/>
  <c r="AN69" i="1"/>
  <c r="AO69" i="1"/>
  <c r="AT69" i="1"/>
  <c r="AU69" i="1" s="1"/>
  <c r="AX69" i="1" s="1"/>
  <c r="AW69" i="1"/>
  <c r="L72" i="1"/>
  <c r="AK72" i="1"/>
  <c r="AL72" i="1"/>
  <c r="AM72" i="1"/>
  <c r="AN72" i="1"/>
  <c r="AO72" i="1"/>
  <c r="AP72" i="1"/>
  <c r="AT72" i="1"/>
  <c r="AU72" i="1"/>
  <c r="AW72" i="1"/>
  <c r="L73" i="1"/>
  <c r="N73" i="1" s="1"/>
  <c r="AK73" i="1"/>
  <c r="E73" i="1" s="1"/>
  <c r="AM73" i="1"/>
  <c r="AN73" i="1"/>
  <c r="AO73" i="1"/>
  <c r="AT73" i="1"/>
  <c r="AU73" i="1" s="1"/>
  <c r="AX73" i="1" s="1"/>
  <c r="AW73" i="1"/>
  <c r="L74" i="1"/>
  <c r="N74" i="1" s="1"/>
  <c r="AK74" i="1"/>
  <c r="E74" i="1" s="1"/>
  <c r="AM74" i="1"/>
  <c r="AN74" i="1"/>
  <c r="AO74" i="1"/>
  <c r="AT74" i="1"/>
  <c r="AU74" i="1"/>
  <c r="AW74" i="1"/>
  <c r="L75" i="1"/>
  <c r="N75" i="1" s="1"/>
  <c r="AK75" i="1"/>
  <c r="E75" i="1" s="1"/>
  <c r="AM75" i="1"/>
  <c r="AN75" i="1"/>
  <c r="AO75" i="1"/>
  <c r="AT75" i="1"/>
  <c r="AU75" i="1"/>
  <c r="AW75" i="1"/>
  <c r="L76" i="1"/>
  <c r="N76" i="1" s="1"/>
  <c r="AK76" i="1"/>
  <c r="E76" i="1" s="1"/>
  <c r="AM76" i="1"/>
  <c r="AN76" i="1"/>
  <c r="AO76" i="1"/>
  <c r="AT76" i="1"/>
  <c r="AU76" i="1"/>
  <c r="AW76" i="1"/>
  <c r="L77" i="1"/>
  <c r="N77" i="1" s="1"/>
  <c r="AK77" i="1"/>
  <c r="E77" i="1" s="1"/>
  <c r="AM77" i="1"/>
  <c r="AN77" i="1"/>
  <c r="AO77" i="1"/>
  <c r="AT77" i="1"/>
  <c r="AU77" i="1"/>
  <c r="AX77" i="1" s="1"/>
  <c r="AW77" i="1"/>
  <c r="L78" i="1"/>
  <c r="N78" i="1" s="1"/>
  <c r="AK78" i="1"/>
  <c r="E78" i="1" s="1"/>
  <c r="AM78" i="1"/>
  <c r="AN78" i="1"/>
  <c r="AO78" i="1"/>
  <c r="AT78" i="1"/>
  <c r="AU78" i="1" s="1"/>
  <c r="AX78" i="1" s="1"/>
  <c r="AW78" i="1"/>
  <c r="L79" i="1"/>
  <c r="N79" i="1" s="1"/>
  <c r="AK79" i="1"/>
  <c r="E79" i="1" s="1"/>
  <c r="AM79" i="1"/>
  <c r="AN79" i="1"/>
  <c r="AO79" i="1"/>
  <c r="AT79" i="1"/>
  <c r="AU79" i="1"/>
  <c r="AW79" i="1"/>
  <c r="L80" i="1"/>
  <c r="N80" i="1" s="1"/>
  <c r="AK80" i="1"/>
  <c r="E80" i="1" s="1"/>
  <c r="AM80" i="1"/>
  <c r="AN80" i="1"/>
  <c r="AO80" i="1"/>
  <c r="AT80" i="1"/>
  <c r="AU80" i="1"/>
  <c r="AW80" i="1"/>
  <c r="L81" i="1"/>
  <c r="N81" i="1" s="1"/>
  <c r="AK81" i="1"/>
  <c r="E81" i="1" s="1"/>
  <c r="AM81" i="1"/>
  <c r="AN81" i="1"/>
  <c r="AO81" i="1"/>
  <c r="AT81" i="1"/>
  <c r="AU81" i="1"/>
  <c r="AW81" i="1"/>
  <c r="L82" i="1"/>
  <c r="N82" i="1" s="1"/>
  <c r="AK82" i="1"/>
  <c r="E82" i="1" s="1"/>
  <c r="AM82" i="1"/>
  <c r="AN82" i="1"/>
  <c r="AO82" i="1"/>
  <c r="AT82" i="1"/>
  <c r="AU82" i="1"/>
  <c r="AX82" i="1" s="1"/>
  <c r="AW82" i="1"/>
  <c r="L83" i="1"/>
  <c r="N83" i="1" s="1"/>
  <c r="AK83" i="1"/>
  <c r="E83" i="1" s="1"/>
  <c r="AM83" i="1"/>
  <c r="AN83" i="1"/>
  <c r="AO83" i="1"/>
  <c r="AT83" i="1"/>
  <c r="AU83" i="1" s="1"/>
  <c r="AX83" i="1" s="1"/>
  <c r="AW83" i="1"/>
  <c r="L84" i="1"/>
  <c r="N84" i="1" s="1"/>
  <c r="AK84" i="1"/>
  <c r="E84" i="1" s="1"/>
  <c r="AM84" i="1"/>
  <c r="AN84" i="1"/>
  <c r="AO84" i="1"/>
  <c r="AT84" i="1"/>
  <c r="AU84" i="1"/>
  <c r="AW84" i="1"/>
  <c r="L85" i="1"/>
  <c r="N85" i="1" s="1"/>
  <c r="AK85" i="1"/>
  <c r="E85" i="1" s="1"/>
  <c r="AM85" i="1"/>
  <c r="AN85" i="1"/>
  <c r="AO85" i="1"/>
  <c r="AT85" i="1"/>
  <c r="AU85" i="1"/>
  <c r="AW85" i="1"/>
  <c r="L86" i="1"/>
  <c r="N86" i="1" s="1"/>
  <c r="AK86" i="1"/>
  <c r="E86" i="1" s="1"/>
  <c r="AM86" i="1"/>
  <c r="AN86" i="1"/>
  <c r="AO86" i="1"/>
  <c r="AT86" i="1"/>
  <c r="AU86" i="1"/>
  <c r="AW86" i="1"/>
  <c r="L89" i="1"/>
  <c r="AK89" i="1"/>
  <c r="AM89" i="1"/>
  <c r="AN89" i="1"/>
  <c r="AO89" i="1"/>
  <c r="AT89" i="1"/>
  <c r="AU89" i="1"/>
  <c r="AX89" i="1" s="1"/>
  <c r="AW89" i="1"/>
  <c r="L90" i="1"/>
  <c r="N90" i="1" s="1"/>
  <c r="AK90" i="1"/>
  <c r="E90" i="1" s="1"/>
  <c r="AM90" i="1"/>
  <c r="AN90" i="1"/>
  <c r="AO90" i="1"/>
  <c r="AT90" i="1"/>
  <c r="AU90" i="1" s="1"/>
  <c r="AX90" i="1" s="1"/>
  <c r="AW90" i="1"/>
  <c r="L91" i="1"/>
  <c r="N91" i="1" s="1"/>
  <c r="AK91" i="1"/>
  <c r="E91" i="1" s="1"/>
  <c r="AM91" i="1"/>
  <c r="AN91" i="1"/>
  <c r="AO91" i="1"/>
  <c r="AT91" i="1"/>
  <c r="AU91" i="1"/>
  <c r="AW91" i="1"/>
  <c r="L92" i="1"/>
  <c r="N92" i="1" s="1"/>
  <c r="AK92" i="1"/>
  <c r="E92" i="1" s="1"/>
  <c r="AM92" i="1"/>
  <c r="AN92" i="1"/>
  <c r="AO92" i="1"/>
  <c r="AT92" i="1"/>
  <c r="AU92" i="1"/>
  <c r="AW92" i="1"/>
  <c r="L93" i="1"/>
  <c r="N93" i="1" s="1"/>
  <c r="AK93" i="1"/>
  <c r="E93" i="1" s="1"/>
  <c r="AM93" i="1"/>
  <c r="AN93" i="1"/>
  <c r="AO93" i="1"/>
  <c r="AT93" i="1"/>
  <c r="AU93" i="1"/>
  <c r="AW93" i="1"/>
  <c r="L94" i="1"/>
  <c r="N94" i="1" s="1"/>
  <c r="AK94" i="1"/>
  <c r="E94" i="1" s="1"/>
  <c r="AM94" i="1"/>
  <c r="AN94" i="1"/>
  <c r="AO94" i="1"/>
  <c r="AT94" i="1"/>
  <c r="AU94" i="1"/>
  <c r="AX94" i="1" s="1"/>
  <c r="AW94" i="1"/>
  <c r="L95" i="1"/>
  <c r="N95" i="1" s="1"/>
  <c r="AK95" i="1"/>
  <c r="E95" i="1" s="1"/>
  <c r="AM95" i="1"/>
  <c r="AN95" i="1"/>
  <c r="AO95" i="1"/>
  <c r="AT95" i="1"/>
  <c r="AU95" i="1" s="1"/>
  <c r="AX95" i="1" s="1"/>
  <c r="AW95" i="1"/>
  <c r="L96" i="1"/>
  <c r="N96" i="1" s="1"/>
  <c r="AK96" i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W98" i="1"/>
  <c r="L99" i="1"/>
  <c r="N99" i="1" s="1"/>
  <c r="AK99" i="1"/>
  <c r="AL99" i="1" s="1"/>
  <c r="AM99" i="1"/>
  <c r="AN99" i="1"/>
  <c r="AO99" i="1"/>
  <c r="AT99" i="1"/>
  <c r="AU99" i="1"/>
  <c r="AX99" i="1" s="1"/>
  <c r="AW99" i="1"/>
  <c r="L100" i="1"/>
  <c r="N100" i="1" s="1"/>
  <c r="AK100" i="1"/>
  <c r="AL100" i="1" s="1"/>
  <c r="AM100" i="1"/>
  <c r="AN100" i="1"/>
  <c r="AO100" i="1"/>
  <c r="AT100" i="1"/>
  <c r="AU100" i="1" s="1"/>
  <c r="AX100" i="1" s="1"/>
  <c r="AW100" i="1"/>
  <c r="L101" i="1"/>
  <c r="N101" i="1" s="1"/>
  <c r="AK101" i="1"/>
  <c r="AL101" i="1" s="1"/>
  <c r="AM101" i="1"/>
  <c r="AN101" i="1"/>
  <c r="AO101" i="1"/>
  <c r="AT101" i="1"/>
  <c r="AU101" i="1"/>
  <c r="AW101" i="1"/>
  <c r="L102" i="1"/>
  <c r="N102" i="1" s="1"/>
  <c r="AK102" i="1"/>
  <c r="E102" i="1" s="1"/>
  <c r="AM102" i="1"/>
  <c r="AN102" i="1"/>
  <c r="AO102" i="1"/>
  <c r="AT102" i="1"/>
  <c r="AU102" i="1" s="1"/>
  <c r="AX102" i="1" s="1"/>
  <c r="AW102" i="1"/>
  <c r="L103" i="1"/>
  <c r="N103" i="1" s="1"/>
  <c r="AK103" i="1"/>
  <c r="E103" i="1" s="1"/>
  <c r="AM103" i="1"/>
  <c r="AN103" i="1"/>
  <c r="AO103" i="1"/>
  <c r="AT103" i="1"/>
  <c r="AU103" i="1" s="1"/>
  <c r="AW103" i="1"/>
  <c r="L106" i="1"/>
  <c r="AK106" i="1"/>
  <c r="AM106" i="1"/>
  <c r="AN106" i="1"/>
  <c r="AO106" i="1"/>
  <c r="AT106" i="1"/>
  <c r="AU106" i="1" s="1"/>
  <c r="AX106" i="1" s="1"/>
  <c r="AW106" i="1"/>
  <c r="L107" i="1"/>
  <c r="N107" i="1" s="1"/>
  <c r="AK107" i="1"/>
  <c r="E107" i="1" s="1"/>
  <c r="AM107" i="1"/>
  <c r="AN107" i="1"/>
  <c r="AO107" i="1"/>
  <c r="AT107" i="1"/>
  <c r="AU107" i="1" s="1"/>
  <c r="AW107" i="1"/>
  <c r="L108" i="1"/>
  <c r="N108" i="1"/>
  <c r="AK108" i="1"/>
  <c r="E108" i="1" s="1"/>
  <c r="AM108" i="1"/>
  <c r="AN108" i="1"/>
  <c r="AO108" i="1"/>
  <c r="AT108" i="1"/>
  <c r="AU108" i="1" s="1"/>
  <c r="AX108" i="1" s="1"/>
  <c r="AW108" i="1"/>
  <c r="L109" i="1"/>
  <c r="N109" i="1" s="1"/>
  <c r="AK109" i="1"/>
  <c r="E109" i="1" s="1"/>
  <c r="AM109" i="1"/>
  <c r="AN109" i="1"/>
  <c r="AO109" i="1"/>
  <c r="AT109" i="1"/>
  <c r="AU109" i="1" s="1"/>
  <c r="AW109" i="1"/>
  <c r="L110" i="1"/>
  <c r="N110" i="1"/>
  <c r="AK110" i="1"/>
  <c r="E110" i="1" s="1"/>
  <c r="AM110" i="1"/>
  <c r="AN110" i="1"/>
  <c r="AO110" i="1"/>
  <c r="AT110" i="1"/>
  <c r="AU110" i="1" s="1"/>
  <c r="AX110" i="1" s="1"/>
  <c r="AW110" i="1"/>
  <c r="L111" i="1"/>
  <c r="N111" i="1" s="1"/>
  <c r="AK111" i="1"/>
  <c r="E111" i="1" s="1"/>
  <c r="AM111" i="1"/>
  <c r="AN111" i="1"/>
  <c r="AO111" i="1"/>
  <c r="AT111" i="1"/>
  <c r="AU111" i="1" s="1"/>
  <c r="AW111" i="1"/>
  <c r="L112" i="1"/>
  <c r="N112" i="1" s="1"/>
  <c r="AK112" i="1"/>
  <c r="E112" i="1" s="1"/>
  <c r="AM112" i="1"/>
  <c r="AN112" i="1"/>
  <c r="AO112" i="1"/>
  <c r="AT112" i="1"/>
  <c r="AU112" i="1" s="1"/>
  <c r="AX112" i="1" s="1"/>
  <c r="AW112" i="1"/>
  <c r="L113" i="1"/>
  <c r="N113" i="1" s="1"/>
  <c r="AK113" i="1"/>
  <c r="E113" i="1" s="1"/>
  <c r="AM113" i="1"/>
  <c r="AN113" i="1"/>
  <c r="AO113" i="1"/>
  <c r="AT113" i="1"/>
  <c r="AU113" i="1" s="1"/>
  <c r="AW113" i="1"/>
  <c r="L114" i="1"/>
  <c r="N114" i="1" s="1"/>
  <c r="AK114" i="1"/>
  <c r="E114" i="1" s="1"/>
  <c r="AM114" i="1"/>
  <c r="AN114" i="1"/>
  <c r="AO114" i="1"/>
  <c r="AT114" i="1"/>
  <c r="AU114" i="1" s="1"/>
  <c r="AX114" i="1" s="1"/>
  <c r="AW114" i="1"/>
  <c r="L115" i="1"/>
  <c r="N115" i="1" s="1"/>
  <c r="AK115" i="1"/>
  <c r="E115" i="1" s="1"/>
  <c r="AM115" i="1"/>
  <c r="AN115" i="1"/>
  <c r="AO115" i="1"/>
  <c r="AT115" i="1"/>
  <c r="AU115" i="1" s="1"/>
  <c r="AW115" i="1"/>
  <c r="L116" i="1"/>
  <c r="N116" i="1"/>
  <c r="AK116" i="1"/>
  <c r="E116" i="1" s="1"/>
  <c r="AM116" i="1"/>
  <c r="AN116" i="1"/>
  <c r="AO116" i="1"/>
  <c r="AT116" i="1"/>
  <c r="AU116" i="1" s="1"/>
  <c r="AX116" i="1" s="1"/>
  <c r="AW116" i="1"/>
  <c r="L117" i="1"/>
  <c r="N117" i="1" s="1"/>
  <c r="AK117" i="1"/>
  <c r="E117" i="1" s="1"/>
  <c r="AM117" i="1"/>
  <c r="AN117" i="1"/>
  <c r="AO117" i="1"/>
  <c r="AT117" i="1"/>
  <c r="AU117" i="1" s="1"/>
  <c r="AW117" i="1"/>
  <c r="L118" i="1"/>
  <c r="N118" i="1"/>
  <c r="AK118" i="1"/>
  <c r="E118" i="1" s="1"/>
  <c r="AM118" i="1"/>
  <c r="AN118" i="1"/>
  <c r="AO118" i="1"/>
  <c r="AT118" i="1"/>
  <c r="AU118" i="1" s="1"/>
  <c r="AX118" i="1" s="1"/>
  <c r="AW118" i="1"/>
  <c r="L119" i="1"/>
  <c r="N119" i="1" s="1"/>
  <c r="AK119" i="1"/>
  <c r="E119" i="1" s="1"/>
  <c r="AM119" i="1"/>
  <c r="AN119" i="1"/>
  <c r="AO119" i="1"/>
  <c r="AT119" i="1"/>
  <c r="AU119" i="1" s="1"/>
  <c r="AW119" i="1"/>
  <c r="L120" i="1"/>
  <c r="N120" i="1" s="1"/>
  <c r="AK120" i="1"/>
  <c r="E120" i="1" s="1"/>
  <c r="AM120" i="1"/>
  <c r="AN120" i="1"/>
  <c r="AO120" i="1"/>
  <c r="AT120" i="1"/>
  <c r="AU120" i="1" s="1"/>
  <c r="AX120" i="1" s="1"/>
  <c r="AW120" i="1"/>
  <c r="L123" i="1"/>
  <c r="AK123" i="1"/>
  <c r="AM123" i="1"/>
  <c r="AN123" i="1"/>
  <c r="AO123" i="1"/>
  <c r="AT123" i="1"/>
  <c r="AU123" i="1" s="1"/>
  <c r="AW123" i="1"/>
  <c r="L124" i="1"/>
  <c r="N124" i="1" s="1"/>
  <c r="AK124" i="1"/>
  <c r="E124" i="1" s="1"/>
  <c r="AM124" i="1"/>
  <c r="AN124" i="1"/>
  <c r="AO124" i="1"/>
  <c r="AT124" i="1"/>
  <c r="AU124" i="1" s="1"/>
  <c r="AX124" i="1" s="1"/>
  <c r="AW124" i="1"/>
  <c r="L125" i="1"/>
  <c r="N125" i="1" s="1"/>
  <c r="AK125" i="1"/>
  <c r="E125" i="1" s="1"/>
  <c r="AM125" i="1"/>
  <c r="AN125" i="1"/>
  <c r="AO125" i="1"/>
  <c r="AT125" i="1"/>
  <c r="AU125" i="1" s="1"/>
  <c r="AW125" i="1"/>
  <c r="L126" i="1"/>
  <c r="N126" i="1"/>
  <c r="AK126" i="1"/>
  <c r="E126" i="1" s="1"/>
  <c r="AM126" i="1"/>
  <c r="AN126" i="1"/>
  <c r="AO126" i="1"/>
  <c r="AT126" i="1"/>
  <c r="AU126" i="1" s="1"/>
  <c r="AX126" i="1" s="1"/>
  <c r="AW126" i="1"/>
  <c r="L127" i="1"/>
  <c r="N127" i="1" s="1"/>
  <c r="AK127" i="1"/>
  <c r="E127" i="1" s="1"/>
  <c r="AM127" i="1"/>
  <c r="AN127" i="1"/>
  <c r="AO127" i="1"/>
  <c r="AT127" i="1"/>
  <c r="AU127" i="1" s="1"/>
  <c r="AW127" i="1"/>
  <c r="L128" i="1"/>
  <c r="N128" i="1"/>
  <c r="AK128" i="1"/>
  <c r="E128" i="1" s="1"/>
  <c r="AM128" i="1"/>
  <c r="AN128" i="1"/>
  <c r="AO128" i="1"/>
  <c r="AT128" i="1"/>
  <c r="AU128" i="1" s="1"/>
  <c r="AX128" i="1" s="1"/>
  <c r="AW128" i="1"/>
  <c r="L129" i="1"/>
  <c r="N129" i="1" s="1"/>
  <c r="AK129" i="1"/>
  <c r="E129" i="1" s="1"/>
  <c r="AM129" i="1"/>
  <c r="AN129" i="1"/>
  <c r="AO129" i="1"/>
  <c r="AT129" i="1"/>
  <c r="AU129" i="1" s="1"/>
  <c r="AW129" i="1"/>
  <c r="L130" i="1"/>
  <c r="N130" i="1" s="1"/>
  <c r="AK130" i="1"/>
  <c r="E130" i="1" s="1"/>
  <c r="AM130" i="1"/>
  <c r="AN130" i="1"/>
  <c r="AO130" i="1"/>
  <c r="AT130" i="1"/>
  <c r="AU130" i="1" s="1"/>
  <c r="AX130" i="1" s="1"/>
  <c r="AW130" i="1"/>
  <c r="L131" i="1"/>
  <c r="N131" i="1" s="1"/>
  <c r="AK131" i="1"/>
  <c r="E131" i="1" s="1"/>
  <c r="AM131" i="1"/>
  <c r="AN131" i="1"/>
  <c r="AO131" i="1"/>
  <c r="AT131" i="1"/>
  <c r="AU131" i="1" s="1"/>
  <c r="AW131" i="1"/>
  <c r="L132" i="1"/>
  <c r="N132" i="1" s="1"/>
  <c r="AK132" i="1"/>
  <c r="E132" i="1" s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AM133" i="1"/>
  <c r="AN133" i="1"/>
  <c r="AO133" i="1"/>
  <c r="AT133" i="1"/>
  <c r="AU133" i="1" s="1"/>
  <c r="AW133" i="1"/>
  <c r="L134" i="1"/>
  <c r="N134" i="1"/>
  <c r="AK134" i="1"/>
  <c r="E134" i="1" s="1"/>
  <c r="AM134" i="1"/>
  <c r="AN134" i="1"/>
  <c r="AO134" i="1"/>
  <c r="AT134" i="1"/>
  <c r="AU134" i="1" s="1"/>
  <c r="AX134" i="1" s="1"/>
  <c r="AW134" i="1"/>
  <c r="L135" i="1"/>
  <c r="N135" i="1" s="1"/>
  <c r="AK135" i="1"/>
  <c r="E135" i="1" s="1"/>
  <c r="AM135" i="1"/>
  <c r="AN135" i="1"/>
  <c r="AO135" i="1"/>
  <c r="AT135" i="1"/>
  <c r="AU135" i="1" s="1"/>
  <c r="AW135" i="1"/>
  <c r="L136" i="1"/>
  <c r="N136" i="1"/>
  <c r="AK136" i="1"/>
  <c r="E136" i="1" s="1"/>
  <c r="AM136" i="1"/>
  <c r="AN136" i="1"/>
  <c r="AO136" i="1"/>
  <c r="AT136" i="1"/>
  <c r="AU136" i="1" s="1"/>
  <c r="AX136" i="1" s="1"/>
  <c r="AW136" i="1"/>
  <c r="L137" i="1"/>
  <c r="N137" i="1" s="1"/>
  <c r="AK137" i="1"/>
  <c r="E137" i="1" s="1"/>
  <c r="AM137" i="1"/>
  <c r="AN137" i="1"/>
  <c r="AO137" i="1"/>
  <c r="AT137" i="1"/>
  <c r="AU137" i="1" s="1"/>
  <c r="AW137" i="1"/>
  <c r="L142" i="1"/>
  <c r="N142" i="1" s="1"/>
  <c r="AK142" i="1"/>
  <c r="AM142" i="1"/>
  <c r="AN142" i="1"/>
  <c r="AO142" i="1"/>
  <c r="AT142" i="1"/>
  <c r="AU142" i="1" s="1"/>
  <c r="AX142" i="1" s="1"/>
  <c r="AW142" i="1"/>
  <c r="L143" i="1"/>
  <c r="N143" i="1"/>
  <c r="AK143" i="1"/>
  <c r="E143" i="1" s="1"/>
  <c r="AL143" i="1"/>
  <c r="H143" i="1" s="1"/>
  <c r="AM143" i="1"/>
  <c r="AN143" i="1"/>
  <c r="AO143" i="1"/>
  <c r="AT143" i="1"/>
  <c r="AU143" i="1" s="1"/>
  <c r="AW143" i="1"/>
  <c r="AX143" i="1"/>
  <c r="L144" i="1"/>
  <c r="N144" i="1" s="1"/>
  <c r="AK144" i="1"/>
  <c r="E144" i="1" s="1"/>
  <c r="AM144" i="1"/>
  <c r="AN144" i="1"/>
  <c r="AO144" i="1"/>
  <c r="AT144" i="1"/>
  <c r="AU144" i="1" s="1"/>
  <c r="AX144" i="1" s="1"/>
  <c r="AW144" i="1"/>
  <c r="L145" i="1"/>
  <c r="N145" i="1"/>
  <c r="AK145" i="1"/>
  <c r="E145" i="1" s="1"/>
  <c r="BC145" i="1" s="1"/>
  <c r="AL145" i="1"/>
  <c r="H145" i="1" s="1"/>
  <c r="AM145" i="1"/>
  <c r="AN145" i="1"/>
  <c r="AO145" i="1"/>
  <c r="AT145" i="1"/>
  <c r="AU145" i="1" s="1"/>
  <c r="AX145" i="1" s="1"/>
  <c r="AW145" i="1"/>
  <c r="L146" i="1"/>
  <c r="N146" i="1"/>
  <c r="AK146" i="1"/>
  <c r="E146" i="1" s="1"/>
  <c r="AM146" i="1"/>
  <c r="AN146" i="1"/>
  <c r="AO146" i="1"/>
  <c r="AT146" i="1"/>
  <c r="AU146" i="1" s="1"/>
  <c r="AX146" i="1" s="1"/>
  <c r="AW146" i="1"/>
  <c r="L147" i="1"/>
  <c r="N147" i="1"/>
  <c r="AK147" i="1"/>
  <c r="E147" i="1" s="1"/>
  <c r="BC147" i="1" s="1"/>
  <c r="AL147" i="1"/>
  <c r="H147" i="1" s="1"/>
  <c r="AM147" i="1"/>
  <c r="AN147" i="1"/>
  <c r="AO147" i="1"/>
  <c r="AT147" i="1"/>
  <c r="AU147" i="1" s="1"/>
  <c r="AW147" i="1"/>
  <c r="AX147" i="1"/>
  <c r="L148" i="1"/>
  <c r="N148" i="1"/>
  <c r="AK148" i="1"/>
  <c r="E148" i="1" s="1"/>
  <c r="AM148" i="1"/>
  <c r="AN148" i="1"/>
  <c r="AO148" i="1"/>
  <c r="AT148" i="1"/>
  <c r="AU148" i="1" s="1"/>
  <c r="AW148" i="1"/>
  <c r="L149" i="1"/>
  <c r="N149" i="1"/>
  <c r="AK149" i="1"/>
  <c r="E149" i="1" s="1"/>
  <c r="BC149" i="1" s="1"/>
  <c r="AL149" i="1"/>
  <c r="H149" i="1" s="1"/>
  <c r="AM149" i="1"/>
  <c r="AN149" i="1"/>
  <c r="AO149" i="1"/>
  <c r="AP149" i="1" s="1"/>
  <c r="J149" i="1" s="1"/>
  <c r="AQ149" i="1" s="1"/>
  <c r="AT149" i="1"/>
  <c r="AU149" i="1" s="1"/>
  <c r="AW149" i="1"/>
  <c r="AX149" i="1"/>
  <c r="L150" i="1"/>
  <c r="N150" i="1" s="1"/>
  <c r="AK150" i="1"/>
  <c r="E150" i="1" s="1"/>
  <c r="AM150" i="1"/>
  <c r="AN150" i="1"/>
  <c r="AO150" i="1"/>
  <c r="AT150" i="1"/>
  <c r="AU150" i="1" s="1"/>
  <c r="AW150" i="1"/>
  <c r="L151" i="1"/>
  <c r="N151" i="1" s="1"/>
  <c r="AK151" i="1"/>
  <c r="E151" i="1" s="1"/>
  <c r="AL151" i="1"/>
  <c r="H151" i="1" s="1"/>
  <c r="AM151" i="1"/>
  <c r="AN151" i="1"/>
  <c r="AO151" i="1"/>
  <c r="AT151" i="1"/>
  <c r="AU151" i="1" s="1"/>
  <c r="AX151" i="1" s="1"/>
  <c r="AW151" i="1"/>
  <c r="L152" i="1"/>
  <c r="N152" i="1" s="1"/>
  <c r="AK152" i="1"/>
  <c r="E152" i="1" s="1"/>
  <c r="AM152" i="1"/>
  <c r="AN152" i="1"/>
  <c r="AO152" i="1"/>
  <c r="AT152" i="1"/>
  <c r="AU152" i="1" s="1"/>
  <c r="AW152" i="1"/>
  <c r="L153" i="1"/>
  <c r="N153" i="1"/>
  <c r="AK153" i="1"/>
  <c r="E153" i="1" s="1"/>
  <c r="AM153" i="1"/>
  <c r="AN153" i="1"/>
  <c r="AO153" i="1"/>
  <c r="AT153" i="1"/>
  <c r="AU153" i="1" s="1"/>
  <c r="AX153" i="1" s="1"/>
  <c r="AW153" i="1"/>
  <c r="L154" i="1"/>
  <c r="N154" i="1" s="1"/>
  <c r="AK154" i="1"/>
  <c r="E154" i="1" s="1"/>
  <c r="AL154" i="1"/>
  <c r="H154" i="1" s="1"/>
  <c r="AM154" i="1"/>
  <c r="AN154" i="1"/>
  <c r="AO154" i="1"/>
  <c r="AT154" i="1"/>
  <c r="AU154" i="1" s="1"/>
  <c r="AW154" i="1"/>
  <c r="L155" i="1"/>
  <c r="N155" i="1" s="1"/>
  <c r="AK155" i="1"/>
  <c r="E155" i="1" s="1"/>
  <c r="AM155" i="1"/>
  <c r="AN155" i="1"/>
  <c r="AO155" i="1"/>
  <c r="AT155" i="1"/>
  <c r="AU155" i="1" s="1"/>
  <c r="AX155" i="1" s="1"/>
  <c r="AW155" i="1"/>
  <c r="L156" i="1"/>
  <c r="N156" i="1" s="1"/>
  <c r="AK156" i="1"/>
  <c r="E156" i="1" s="1"/>
  <c r="AM156" i="1"/>
  <c r="AN156" i="1"/>
  <c r="AO156" i="1"/>
  <c r="AT156" i="1"/>
  <c r="AU156" i="1"/>
  <c r="AW156" i="1"/>
  <c r="BT156" i="1" l="1"/>
  <c r="AP143" i="1"/>
  <c r="J143" i="1" s="1"/>
  <c r="AQ143" i="1" s="1"/>
  <c r="BR120" i="1"/>
  <c r="AP145" i="1"/>
  <c r="J145" i="1" s="1"/>
  <c r="AQ145" i="1" s="1"/>
  <c r="AP147" i="1"/>
  <c r="J147" i="1" s="1"/>
  <c r="AQ147" i="1" s="1"/>
  <c r="AP98" i="1"/>
  <c r="J98" i="1" s="1"/>
  <c r="AQ98" i="1" s="1"/>
  <c r="BC56" i="1"/>
  <c r="BC22" i="1"/>
  <c r="AP154" i="1"/>
  <c r="J154" i="1" s="1"/>
  <c r="AQ154" i="1" s="1"/>
  <c r="AP30" i="1"/>
  <c r="J30" i="1" s="1"/>
  <c r="AQ30" i="1" s="1"/>
  <c r="BB30" i="1" s="1"/>
  <c r="N55" i="1"/>
  <c r="BT69" i="1" s="1"/>
  <c r="BR69" i="1"/>
  <c r="E142" i="1"/>
  <c r="BK156" i="1" s="1"/>
  <c r="CQ156" i="1"/>
  <c r="H72" i="1"/>
  <c r="J16" i="1"/>
  <c r="N38" i="1"/>
  <c r="BT52" i="1" s="1"/>
  <c r="BR52" i="1"/>
  <c r="J72" i="1"/>
  <c r="AL144" i="1"/>
  <c r="H144" i="1" s="1"/>
  <c r="AP99" i="1"/>
  <c r="J99" i="1" s="1"/>
  <c r="AQ99" i="1" s="1"/>
  <c r="E72" i="1"/>
  <c r="BK86" i="1" s="1"/>
  <c r="CQ86" i="1"/>
  <c r="E123" i="1"/>
  <c r="BK137" i="1" s="1"/>
  <c r="CQ137" i="1"/>
  <c r="AL38" i="1"/>
  <c r="CQ52" i="1"/>
  <c r="AL146" i="1"/>
  <c r="H146" i="1" s="1"/>
  <c r="BR156" i="1"/>
  <c r="E89" i="1"/>
  <c r="BK103" i="1" s="1"/>
  <c r="CQ103" i="1"/>
  <c r="N72" i="1"/>
  <c r="BT86" i="1" s="1"/>
  <c r="BR86" i="1"/>
  <c r="BC154" i="1"/>
  <c r="BC151" i="1"/>
  <c r="N89" i="1"/>
  <c r="BT103" i="1" s="1"/>
  <c r="BR103" i="1"/>
  <c r="AP56" i="1"/>
  <c r="J56" i="1" s="1"/>
  <c r="AQ56" i="1" s="1"/>
  <c r="AP39" i="1"/>
  <c r="J39" i="1" s="1"/>
  <c r="AQ39" i="1" s="1"/>
  <c r="AP20" i="1"/>
  <c r="J20" i="1" s="1"/>
  <c r="AQ20" i="1" s="1"/>
  <c r="AP144" i="1"/>
  <c r="J144" i="1" s="1"/>
  <c r="AQ144" i="1" s="1"/>
  <c r="AP44" i="1"/>
  <c r="J44" i="1" s="1"/>
  <c r="AQ44" i="1" s="1"/>
  <c r="AP22" i="1"/>
  <c r="J22" i="1" s="1"/>
  <c r="AQ22" i="1" s="1"/>
  <c r="H16" i="1"/>
  <c r="CR30" i="1"/>
  <c r="E106" i="1"/>
  <c r="BK120" i="1" s="1"/>
  <c r="CQ120" i="1"/>
  <c r="E16" i="1"/>
  <c r="BC16" i="1" s="1"/>
  <c r="CQ30" i="1"/>
  <c r="N123" i="1"/>
  <c r="BT137" i="1" s="1"/>
  <c r="BR137" i="1"/>
  <c r="AL55" i="1"/>
  <c r="AP55" i="1" s="1"/>
  <c r="CQ69" i="1"/>
  <c r="N106" i="1"/>
  <c r="BT120" i="1" s="1"/>
  <c r="AP101" i="1"/>
  <c r="J101" i="1" s="1"/>
  <c r="AQ101" i="1" s="1"/>
  <c r="I101" i="1" s="1"/>
  <c r="AP24" i="1"/>
  <c r="J24" i="1" s="1"/>
  <c r="AQ24" i="1" s="1"/>
  <c r="I24" i="1" s="1"/>
  <c r="AL18" i="1"/>
  <c r="N16" i="1"/>
  <c r="BT30" i="1" s="1"/>
  <c r="BR30" i="1"/>
  <c r="AX72" i="1"/>
  <c r="AX137" i="1"/>
  <c r="AX133" i="1"/>
  <c r="AX125" i="1"/>
  <c r="AX119" i="1"/>
  <c r="AX117" i="1"/>
  <c r="AX103" i="1"/>
  <c r="AX91" i="1"/>
  <c r="AX84" i="1"/>
  <c r="AX79" i="1"/>
  <c r="AX60" i="1"/>
  <c r="AX42" i="1"/>
  <c r="AX156" i="1"/>
  <c r="AX150" i="1"/>
  <c r="AP151" i="1"/>
  <c r="J151" i="1" s="1"/>
  <c r="AQ151" i="1" s="1"/>
  <c r="AX97" i="1"/>
  <c r="AX92" i="1"/>
  <c r="AX85" i="1"/>
  <c r="AX80" i="1"/>
  <c r="AX43" i="1"/>
  <c r="AX38" i="1"/>
  <c r="AL153" i="1"/>
  <c r="H153" i="1" s="1"/>
  <c r="AP97" i="1"/>
  <c r="J97" i="1" s="1"/>
  <c r="AQ97" i="1" s="1"/>
  <c r="AR97" i="1" s="1"/>
  <c r="AS97" i="1" s="1"/>
  <c r="AV97" i="1" s="1"/>
  <c r="F97" i="1" s="1"/>
  <c r="AY97" i="1" s="1"/>
  <c r="AL69" i="1"/>
  <c r="H69" i="1" s="1"/>
  <c r="AP43" i="1"/>
  <c r="J43" i="1" s="1"/>
  <c r="AQ43" i="1" s="1"/>
  <c r="I43" i="1" s="1"/>
  <c r="AP38" i="1"/>
  <c r="AX101" i="1"/>
  <c r="AX56" i="1"/>
  <c r="AX75" i="1"/>
  <c r="BC153" i="1"/>
  <c r="AL142" i="1"/>
  <c r="AL136" i="1"/>
  <c r="AL134" i="1"/>
  <c r="AL132" i="1"/>
  <c r="AL130" i="1"/>
  <c r="AL128" i="1"/>
  <c r="AL126" i="1"/>
  <c r="AL124" i="1"/>
  <c r="AL120" i="1"/>
  <c r="AL118" i="1"/>
  <c r="AL116" i="1"/>
  <c r="AL114" i="1"/>
  <c r="AL112" i="1"/>
  <c r="AL110" i="1"/>
  <c r="AL108" i="1"/>
  <c r="AL106" i="1"/>
  <c r="CR120" i="1" s="1"/>
  <c r="AL102" i="1"/>
  <c r="BC69" i="1"/>
  <c r="AL67" i="1"/>
  <c r="AL65" i="1"/>
  <c r="AL63" i="1"/>
  <c r="AL61" i="1"/>
  <c r="AL59" i="1"/>
  <c r="AL57" i="1"/>
  <c r="AL17" i="1"/>
  <c r="AX154" i="1"/>
  <c r="AX129" i="1"/>
  <c r="AX113" i="1"/>
  <c r="AX62" i="1"/>
  <c r="AX30" i="1"/>
  <c r="AX98" i="1"/>
  <c r="AX86" i="1"/>
  <c r="AX76" i="1"/>
  <c r="BE86" i="1"/>
  <c r="AX44" i="1"/>
  <c r="AL152" i="1"/>
  <c r="BC143" i="1"/>
  <c r="AL137" i="1"/>
  <c r="AL135" i="1"/>
  <c r="AL133" i="1"/>
  <c r="AL131" i="1"/>
  <c r="AL129" i="1"/>
  <c r="AL127" i="1"/>
  <c r="AL125" i="1"/>
  <c r="AL123" i="1"/>
  <c r="AL119" i="1"/>
  <c r="AL117" i="1"/>
  <c r="AL115" i="1"/>
  <c r="AL113" i="1"/>
  <c r="AL111" i="1"/>
  <c r="AL109" i="1"/>
  <c r="AL107" i="1"/>
  <c r="AL103" i="1"/>
  <c r="AL68" i="1"/>
  <c r="AL66" i="1"/>
  <c r="AL64" i="1"/>
  <c r="AL62" i="1"/>
  <c r="AL60" i="1"/>
  <c r="AL58" i="1"/>
  <c r="BC18" i="1"/>
  <c r="AX123" i="1"/>
  <c r="AX96" i="1"/>
  <c r="AX64" i="1"/>
  <c r="AX23" i="1"/>
  <c r="BC68" i="1"/>
  <c r="AX107" i="1"/>
  <c r="AX66" i="1"/>
  <c r="AX39" i="1"/>
  <c r="BE137" i="1"/>
  <c r="AL150" i="1"/>
  <c r="AL25" i="1"/>
  <c r="AP25" i="1" s="1"/>
  <c r="J25" i="1" s="1"/>
  <c r="AQ25" i="1" s="1"/>
  <c r="AX152" i="1"/>
  <c r="AX131" i="1"/>
  <c r="AX115" i="1"/>
  <c r="AX74" i="1"/>
  <c r="AX81" i="1"/>
  <c r="AX19" i="1"/>
  <c r="AX135" i="1"/>
  <c r="AX111" i="1"/>
  <c r="AX68" i="1"/>
  <c r="AX148" i="1"/>
  <c r="AX93" i="1"/>
  <c r="AX27" i="1"/>
  <c r="AL148" i="1"/>
  <c r="H148" i="1" s="1"/>
  <c r="AL23" i="1"/>
  <c r="H23" i="1" s="1"/>
  <c r="AX127" i="1"/>
  <c r="AX109" i="1"/>
  <c r="AX58" i="1"/>
  <c r="AP100" i="1"/>
  <c r="J100" i="1" s="1"/>
  <c r="AQ100" i="1" s="1"/>
  <c r="I100" i="1" s="1"/>
  <c r="AP46" i="1"/>
  <c r="J46" i="1" s="1"/>
  <c r="AQ46" i="1" s="1"/>
  <c r="AR46" i="1" s="1"/>
  <c r="AS46" i="1" s="1"/>
  <c r="AV46" i="1" s="1"/>
  <c r="F46" i="1" s="1"/>
  <c r="AY46" i="1" s="1"/>
  <c r="AP41" i="1"/>
  <c r="J41" i="1" s="1"/>
  <c r="AQ41" i="1" s="1"/>
  <c r="AP29" i="1"/>
  <c r="J29" i="1" s="1"/>
  <c r="AQ29" i="1" s="1"/>
  <c r="I29" i="1" s="1"/>
  <c r="I154" i="1"/>
  <c r="AR154" i="1"/>
  <c r="AS154" i="1" s="1"/>
  <c r="AV154" i="1" s="1"/>
  <c r="F154" i="1" s="1"/>
  <c r="AY154" i="1" s="1"/>
  <c r="G154" i="1" s="1"/>
  <c r="I144" i="1"/>
  <c r="AR144" i="1"/>
  <c r="AS144" i="1" s="1"/>
  <c r="AV144" i="1" s="1"/>
  <c r="F144" i="1" s="1"/>
  <c r="AY144" i="1" s="1"/>
  <c r="G144" i="1" s="1"/>
  <c r="BC156" i="1"/>
  <c r="BC155" i="1"/>
  <c r="I151" i="1"/>
  <c r="AR151" i="1"/>
  <c r="AS151" i="1" s="1"/>
  <c r="AV151" i="1" s="1"/>
  <c r="F151" i="1" s="1"/>
  <c r="AY151" i="1" s="1"/>
  <c r="G151" i="1" s="1"/>
  <c r="I149" i="1"/>
  <c r="AR149" i="1"/>
  <c r="AS149" i="1" s="1"/>
  <c r="AV149" i="1" s="1"/>
  <c r="F149" i="1" s="1"/>
  <c r="AY149" i="1" s="1"/>
  <c r="G149" i="1" s="1"/>
  <c r="I147" i="1"/>
  <c r="AR147" i="1"/>
  <c r="AS147" i="1" s="1"/>
  <c r="AV147" i="1" s="1"/>
  <c r="F147" i="1" s="1"/>
  <c r="AY147" i="1" s="1"/>
  <c r="G147" i="1" s="1"/>
  <c r="I145" i="1"/>
  <c r="AR145" i="1"/>
  <c r="AS145" i="1" s="1"/>
  <c r="AV145" i="1" s="1"/>
  <c r="F145" i="1" s="1"/>
  <c r="AY145" i="1" s="1"/>
  <c r="G145" i="1" s="1"/>
  <c r="I143" i="1"/>
  <c r="AR143" i="1"/>
  <c r="AS143" i="1" s="1"/>
  <c r="AV143" i="1" s="1"/>
  <c r="F143" i="1" s="1"/>
  <c r="AY143" i="1" s="1"/>
  <c r="G143" i="1" s="1"/>
  <c r="BB143" i="1"/>
  <c r="AL156" i="1"/>
  <c r="AL155" i="1"/>
  <c r="BC152" i="1"/>
  <c r="BC150" i="1"/>
  <c r="BC148" i="1"/>
  <c r="BC146" i="1"/>
  <c r="BC144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3" i="1"/>
  <c r="BC102" i="1"/>
  <c r="AR99" i="1"/>
  <c r="AS99" i="1" s="1"/>
  <c r="AV99" i="1" s="1"/>
  <c r="F99" i="1" s="1"/>
  <c r="AY99" i="1" s="1"/>
  <c r="I99" i="1"/>
  <c r="AR98" i="1"/>
  <c r="AS98" i="1" s="1"/>
  <c r="AV98" i="1" s="1"/>
  <c r="F98" i="1" s="1"/>
  <c r="AY98" i="1" s="1"/>
  <c r="I98" i="1"/>
  <c r="I97" i="1"/>
  <c r="H101" i="1"/>
  <c r="E101" i="1"/>
  <c r="H100" i="1"/>
  <c r="E100" i="1"/>
  <c r="H99" i="1"/>
  <c r="E99" i="1"/>
  <c r="H98" i="1"/>
  <c r="E98" i="1"/>
  <c r="H97" i="1"/>
  <c r="E97" i="1"/>
  <c r="E96" i="1"/>
  <c r="AL96" i="1"/>
  <c r="AP96" i="1" s="1"/>
  <c r="J96" i="1" s="1"/>
  <c r="AQ96" i="1" s="1"/>
  <c r="BC95" i="1"/>
  <c r="BC94" i="1"/>
  <c r="BC93" i="1"/>
  <c r="BC92" i="1"/>
  <c r="BC91" i="1"/>
  <c r="BC90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AL95" i="1"/>
  <c r="AL94" i="1"/>
  <c r="AL93" i="1"/>
  <c r="AL92" i="1"/>
  <c r="AL91" i="1"/>
  <c r="AL90" i="1"/>
  <c r="AL89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CR86" i="1" s="1"/>
  <c r="BC67" i="1"/>
  <c r="BC66" i="1"/>
  <c r="BC65" i="1"/>
  <c r="BC64" i="1"/>
  <c r="BC63" i="1"/>
  <c r="BC62" i="1"/>
  <c r="BC61" i="1"/>
  <c r="BC60" i="1"/>
  <c r="BC59" i="1"/>
  <c r="BC58" i="1"/>
  <c r="BC57" i="1"/>
  <c r="AR56" i="1"/>
  <c r="AS56" i="1" s="1"/>
  <c r="AV56" i="1" s="1"/>
  <c r="F56" i="1" s="1"/>
  <c r="AY56" i="1" s="1"/>
  <c r="G56" i="1" s="1"/>
  <c r="I56" i="1"/>
  <c r="AX55" i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7" i="1"/>
  <c r="H46" i="1"/>
  <c r="H45" i="1"/>
  <c r="H44" i="1"/>
  <c r="H43" i="1"/>
  <c r="I25" i="1"/>
  <c r="AR25" i="1"/>
  <c r="AS25" i="1" s="1"/>
  <c r="AV25" i="1" s="1"/>
  <c r="F25" i="1" s="1"/>
  <c r="AY25" i="1" s="1"/>
  <c r="G25" i="1" s="1"/>
  <c r="E55" i="1"/>
  <c r="H52" i="1"/>
  <c r="E52" i="1"/>
  <c r="H51" i="1"/>
  <c r="E51" i="1"/>
  <c r="H50" i="1"/>
  <c r="E50" i="1"/>
  <c r="H49" i="1"/>
  <c r="E49" i="1"/>
  <c r="H48" i="1"/>
  <c r="E48" i="1"/>
  <c r="AL47" i="1"/>
  <c r="AP47" i="1" s="1"/>
  <c r="J47" i="1" s="1"/>
  <c r="AQ47" i="1" s="1"/>
  <c r="E47" i="1"/>
  <c r="AR45" i="1"/>
  <c r="AS45" i="1" s="1"/>
  <c r="AV45" i="1" s="1"/>
  <c r="F45" i="1" s="1"/>
  <c r="AY45" i="1" s="1"/>
  <c r="I45" i="1"/>
  <c r="AR44" i="1"/>
  <c r="AS44" i="1" s="1"/>
  <c r="AV44" i="1" s="1"/>
  <c r="F44" i="1" s="1"/>
  <c r="AY44" i="1" s="1"/>
  <c r="I44" i="1"/>
  <c r="AR42" i="1"/>
  <c r="AS42" i="1" s="1"/>
  <c r="AV42" i="1" s="1"/>
  <c r="F42" i="1" s="1"/>
  <c r="AY42" i="1" s="1"/>
  <c r="I42" i="1"/>
  <c r="AR40" i="1"/>
  <c r="AS40" i="1" s="1"/>
  <c r="AV40" i="1" s="1"/>
  <c r="F40" i="1" s="1"/>
  <c r="AY40" i="1" s="1"/>
  <c r="I40" i="1"/>
  <c r="AR39" i="1"/>
  <c r="AS39" i="1" s="1"/>
  <c r="AV39" i="1" s="1"/>
  <c r="F39" i="1" s="1"/>
  <c r="AY39" i="1" s="1"/>
  <c r="I39" i="1"/>
  <c r="AR30" i="1"/>
  <c r="AS30" i="1" s="1"/>
  <c r="AV30" i="1" s="1"/>
  <c r="F30" i="1" s="1"/>
  <c r="AY30" i="1" s="1"/>
  <c r="I30" i="1"/>
  <c r="AR28" i="1"/>
  <c r="AS28" i="1" s="1"/>
  <c r="AV28" i="1" s="1"/>
  <c r="F28" i="1" s="1"/>
  <c r="AY28" i="1" s="1"/>
  <c r="I28" i="1"/>
  <c r="AR27" i="1"/>
  <c r="AS27" i="1" s="1"/>
  <c r="AV27" i="1" s="1"/>
  <c r="F27" i="1" s="1"/>
  <c r="AY27" i="1" s="1"/>
  <c r="I27" i="1"/>
  <c r="E46" i="1"/>
  <c r="E45" i="1"/>
  <c r="E44" i="1"/>
  <c r="E43" i="1"/>
  <c r="AX26" i="1"/>
  <c r="AP26" i="1"/>
  <c r="J26" i="1" s="1"/>
  <c r="AQ26" i="1" s="1"/>
  <c r="AX25" i="1"/>
  <c r="BC24" i="1"/>
  <c r="I21" i="1"/>
  <c r="AR21" i="1"/>
  <c r="AS21" i="1" s="1"/>
  <c r="AV21" i="1" s="1"/>
  <c r="F21" i="1" s="1"/>
  <c r="AY21" i="1" s="1"/>
  <c r="G21" i="1" s="1"/>
  <c r="I19" i="1"/>
  <c r="AR19" i="1"/>
  <c r="AS19" i="1" s="1"/>
  <c r="AV19" i="1" s="1"/>
  <c r="F19" i="1" s="1"/>
  <c r="AY19" i="1" s="1"/>
  <c r="G19" i="1" s="1"/>
  <c r="H42" i="1"/>
  <c r="BB42" i="1"/>
  <c r="E42" i="1"/>
  <c r="H41" i="1"/>
  <c r="E41" i="1"/>
  <c r="H40" i="1"/>
  <c r="BB40" i="1"/>
  <c r="E40" i="1"/>
  <c r="H39" i="1"/>
  <c r="E39" i="1"/>
  <c r="E38" i="1"/>
  <c r="H30" i="1"/>
  <c r="E30" i="1"/>
  <c r="H29" i="1"/>
  <c r="E29" i="1"/>
  <c r="H28" i="1"/>
  <c r="E28" i="1"/>
  <c r="H27" i="1"/>
  <c r="E27" i="1"/>
  <c r="H26" i="1"/>
  <c r="E26" i="1"/>
  <c r="BE30" i="1" s="1"/>
  <c r="I22" i="1"/>
  <c r="AR22" i="1"/>
  <c r="AS22" i="1" s="1"/>
  <c r="AV22" i="1" s="1"/>
  <c r="F22" i="1" s="1"/>
  <c r="AY22" i="1" s="1"/>
  <c r="G22" i="1" s="1"/>
  <c r="I20" i="1"/>
  <c r="AR20" i="1"/>
  <c r="AS20" i="1" s="1"/>
  <c r="AV20" i="1" s="1"/>
  <c r="F20" i="1" s="1"/>
  <c r="AY20" i="1" s="1"/>
  <c r="G20" i="1" s="1"/>
  <c r="BC23" i="1"/>
  <c r="BC21" i="1"/>
  <c r="BC19" i="1"/>
  <c r="BC17" i="1"/>
  <c r="J55" i="1" l="1"/>
  <c r="BC89" i="1"/>
  <c r="AQ16" i="1"/>
  <c r="CR156" i="1"/>
  <c r="AR101" i="1"/>
  <c r="AS101" i="1" s="1"/>
  <c r="AV101" i="1" s="1"/>
  <c r="F101" i="1" s="1"/>
  <c r="CR52" i="1"/>
  <c r="BE69" i="1"/>
  <c r="BK69" i="1"/>
  <c r="H55" i="1"/>
  <c r="BC106" i="1"/>
  <c r="DI120" i="1" s="1"/>
  <c r="J38" i="1"/>
  <c r="CV52" i="1"/>
  <c r="CR69" i="1"/>
  <c r="AR24" i="1"/>
  <c r="AS24" i="1" s="1"/>
  <c r="AV24" i="1" s="1"/>
  <c r="F24" i="1" s="1"/>
  <c r="AR43" i="1"/>
  <c r="AS43" i="1" s="1"/>
  <c r="AV43" i="1" s="1"/>
  <c r="F43" i="1" s="1"/>
  <c r="AY43" i="1" s="1"/>
  <c r="G43" i="1" s="1"/>
  <c r="BE156" i="1"/>
  <c r="BB21" i="1"/>
  <c r="BC142" i="1"/>
  <c r="DI156" i="1" s="1"/>
  <c r="BC123" i="1"/>
  <c r="DI137" i="1" s="1"/>
  <c r="BK30" i="1"/>
  <c r="BE103" i="1"/>
  <c r="BC72" i="1"/>
  <c r="DI86" i="1" s="1"/>
  <c r="BK52" i="1"/>
  <c r="H38" i="1"/>
  <c r="BN52" i="1" s="1"/>
  <c r="CR137" i="1"/>
  <c r="AQ72" i="1"/>
  <c r="BB28" i="1"/>
  <c r="AP146" i="1"/>
  <c r="J146" i="1" s="1"/>
  <c r="AQ146" i="1" s="1"/>
  <c r="BB97" i="1"/>
  <c r="BE120" i="1"/>
  <c r="BB39" i="1"/>
  <c r="CR103" i="1"/>
  <c r="BB151" i="1"/>
  <c r="BD151" i="1" s="1"/>
  <c r="H18" i="1"/>
  <c r="BN30" i="1" s="1"/>
  <c r="AP18" i="1"/>
  <c r="J18" i="1" s="1"/>
  <c r="AQ18" i="1" s="1"/>
  <c r="BD21" i="1"/>
  <c r="H102" i="1"/>
  <c r="AP102" i="1"/>
  <c r="J102" i="1" s="1"/>
  <c r="AQ102" i="1" s="1"/>
  <c r="H106" i="1"/>
  <c r="AP106" i="1"/>
  <c r="H68" i="1"/>
  <c r="AP68" i="1"/>
  <c r="J68" i="1" s="1"/>
  <c r="AQ68" i="1" s="1"/>
  <c r="H129" i="1"/>
  <c r="AP129" i="1"/>
  <c r="J129" i="1" s="1"/>
  <c r="AQ129" i="1" s="1"/>
  <c r="H59" i="1"/>
  <c r="AP59" i="1"/>
  <c r="J59" i="1" s="1"/>
  <c r="AQ59" i="1" s="1"/>
  <c r="AR41" i="1"/>
  <c r="AS41" i="1" s="1"/>
  <c r="AV41" i="1" s="1"/>
  <c r="F41" i="1" s="1"/>
  <c r="AY41" i="1" s="1"/>
  <c r="G41" i="1" s="1"/>
  <c r="H131" i="1"/>
  <c r="AP131" i="1"/>
  <c r="J131" i="1" s="1"/>
  <c r="AQ131" i="1" s="1"/>
  <c r="H61" i="1"/>
  <c r="AP61" i="1"/>
  <c r="J61" i="1" s="1"/>
  <c r="AQ61" i="1" s="1"/>
  <c r="H133" i="1"/>
  <c r="AP133" i="1"/>
  <c r="J133" i="1" s="1"/>
  <c r="AQ133" i="1" s="1"/>
  <c r="H63" i="1"/>
  <c r="AP63" i="1"/>
  <c r="J63" i="1" s="1"/>
  <c r="AQ63" i="1" s="1"/>
  <c r="H142" i="1"/>
  <c r="AP142" i="1"/>
  <c r="BB27" i="1"/>
  <c r="BB147" i="1"/>
  <c r="BD147" i="1" s="1"/>
  <c r="H58" i="1"/>
  <c r="AP58" i="1"/>
  <c r="J58" i="1" s="1"/>
  <c r="AQ58" i="1" s="1"/>
  <c r="H135" i="1"/>
  <c r="AP135" i="1"/>
  <c r="J135" i="1" s="1"/>
  <c r="AQ135" i="1" s="1"/>
  <c r="H65" i="1"/>
  <c r="AP65" i="1"/>
  <c r="J65" i="1" s="1"/>
  <c r="AQ65" i="1" s="1"/>
  <c r="I41" i="1"/>
  <c r="H134" i="1"/>
  <c r="AP134" i="1"/>
  <c r="J134" i="1" s="1"/>
  <c r="AQ134" i="1" s="1"/>
  <c r="H136" i="1"/>
  <c r="AP136" i="1"/>
  <c r="J136" i="1" s="1"/>
  <c r="AQ136" i="1" s="1"/>
  <c r="H60" i="1"/>
  <c r="AP60" i="1"/>
  <c r="J60" i="1" s="1"/>
  <c r="AQ60" i="1" s="1"/>
  <c r="H137" i="1"/>
  <c r="AP137" i="1"/>
  <c r="J137" i="1" s="1"/>
  <c r="AQ137" i="1" s="1"/>
  <c r="H67" i="1"/>
  <c r="AP67" i="1"/>
  <c r="J67" i="1" s="1"/>
  <c r="AQ67" i="1" s="1"/>
  <c r="H62" i="1"/>
  <c r="AP62" i="1"/>
  <c r="J62" i="1" s="1"/>
  <c r="AQ62" i="1" s="1"/>
  <c r="BB44" i="1"/>
  <c r="AR100" i="1"/>
  <c r="AS100" i="1" s="1"/>
  <c r="AV100" i="1" s="1"/>
  <c r="F100" i="1" s="1"/>
  <c r="H113" i="1"/>
  <c r="AP113" i="1"/>
  <c r="J113" i="1" s="1"/>
  <c r="AQ113" i="1" s="1"/>
  <c r="H118" i="1"/>
  <c r="AP118" i="1"/>
  <c r="J118" i="1" s="1"/>
  <c r="AQ118" i="1" s="1"/>
  <c r="I46" i="1"/>
  <c r="H112" i="1"/>
  <c r="AP112" i="1"/>
  <c r="J112" i="1" s="1"/>
  <c r="AQ112" i="1" s="1"/>
  <c r="BE52" i="1"/>
  <c r="BB46" i="1"/>
  <c r="BB98" i="1"/>
  <c r="H115" i="1"/>
  <c r="AP115" i="1"/>
  <c r="J115" i="1" s="1"/>
  <c r="AQ115" i="1" s="1"/>
  <c r="H120" i="1"/>
  <c r="AP120" i="1"/>
  <c r="J120" i="1" s="1"/>
  <c r="AQ120" i="1" s="1"/>
  <c r="AR29" i="1"/>
  <c r="AS29" i="1" s="1"/>
  <c r="AV29" i="1" s="1"/>
  <c r="F29" i="1" s="1"/>
  <c r="AY29" i="1" s="1"/>
  <c r="G29" i="1" s="1"/>
  <c r="BB45" i="1"/>
  <c r="H117" i="1"/>
  <c r="AP117" i="1"/>
  <c r="J117" i="1" s="1"/>
  <c r="AQ117" i="1" s="1"/>
  <c r="H124" i="1"/>
  <c r="AP124" i="1"/>
  <c r="J124" i="1" s="1"/>
  <c r="AQ124" i="1" s="1"/>
  <c r="AP153" i="1"/>
  <c r="J153" i="1" s="1"/>
  <c r="AQ153" i="1" s="1"/>
  <c r="H119" i="1"/>
  <c r="AP119" i="1"/>
  <c r="J119" i="1" s="1"/>
  <c r="AQ119" i="1" s="1"/>
  <c r="H126" i="1"/>
  <c r="AP126" i="1"/>
  <c r="J126" i="1" s="1"/>
  <c r="AQ126" i="1" s="1"/>
  <c r="AP69" i="1"/>
  <c r="J69" i="1" s="1"/>
  <c r="AQ69" i="1" s="1"/>
  <c r="H152" i="1"/>
  <c r="AP152" i="1"/>
  <c r="J152" i="1" s="1"/>
  <c r="AQ152" i="1" s="1"/>
  <c r="H110" i="1"/>
  <c r="AP110" i="1"/>
  <c r="J110" i="1" s="1"/>
  <c r="AQ110" i="1" s="1"/>
  <c r="H114" i="1"/>
  <c r="AP114" i="1"/>
  <c r="J114" i="1" s="1"/>
  <c r="AQ114" i="1" s="1"/>
  <c r="H150" i="1"/>
  <c r="AP150" i="1"/>
  <c r="J150" i="1" s="1"/>
  <c r="AQ150" i="1" s="1"/>
  <c r="BB99" i="1"/>
  <c r="H123" i="1"/>
  <c r="AP123" i="1"/>
  <c r="H128" i="1"/>
  <c r="AP128" i="1"/>
  <c r="J128" i="1" s="1"/>
  <c r="AQ128" i="1" s="1"/>
  <c r="AP23" i="1"/>
  <c r="J23" i="1" s="1"/>
  <c r="AQ23" i="1" s="1"/>
  <c r="H64" i="1"/>
  <c r="AP64" i="1"/>
  <c r="J64" i="1" s="1"/>
  <c r="AQ64" i="1" s="1"/>
  <c r="H66" i="1"/>
  <c r="AP66" i="1"/>
  <c r="J66" i="1" s="1"/>
  <c r="AQ66" i="1" s="1"/>
  <c r="H108" i="1"/>
  <c r="AP108" i="1"/>
  <c r="J108" i="1" s="1"/>
  <c r="AQ108" i="1" s="1"/>
  <c r="H111" i="1"/>
  <c r="AP111" i="1"/>
  <c r="J111" i="1" s="1"/>
  <c r="AQ111" i="1" s="1"/>
  <c r="BD143" i="1"/>
  <c r="H125" i="1"/>
  <c r="AP125" i="1"/>
  <c r="J125" i="1" s="1"/>
  <c r="AQ125" i="1" s="1"/>
  <c r="H17" i="1"/>
  <c r="AP17" i="1"/>
  <c r="H130" i="1"/>
  <c r="AP130" i="1"/>
  <c r="J130" i="1" s="1"/>
  <c r="AQ130" i="1" s="1"/>
  <c r="H103" i="1"/>
  <c r="AP103" i="1"/>
  <c r="J103" i="1" s="1"/>
  <c r="AQ103" i="1" s="1"/>
  <c r="H107" i="1"/>
  <c r="AP107" i="1"/>
  <c r="J107" i="1" s="1"/>
  <c r="AQ107" i="1" s="1"/>
  <c r="H109" i="1"/>
  <c r="AP109" i="1"/>
  <c r="J109" i="1" s="1"/>
  <c r="AQ109" i="1" s="1"/>
  <c r="H116" i="1"/>
  <c r="AP116" i="1"/>
  <c r="J116" i="1" s="1"/>
  <c r="AQ116" i="1" s="1"/>
  <c r="BB20" i="1"/>
  <c r="BD20" i="1" s="1"/>
  <c r="BB25" i="1"/>
  <c r="BD25" i="1" s="1"/>
  <c r="H25" i="1"/>
  <c r="H127" i="1"/>
  <c r="AP127" i="1"/>
  <c r="J127" i="1" s="1"/>
  <c r="AQ127" i="1" s="1"/>
  <c r="H57" i="1"/>
  <c r="AP57" i="1"/>
  <c r="J57" i="1" s="1"/>
  <c r="AQ57" i="1" s="1"/>
  <c r="H132" i="1"/>
  <c r="AP132" i="1"/>
  <c r="J132" i="1" s="1"/>
  <c r="AQ132" i="1" s="1"/>
  <c r="AP148" i="1"/>
  <c r="J148" i="1" s="1"/>
  <c r="AQ148" i="1" s="1"/>
  <c r="BA22" i="1"/>
  <c r="AZ22" i="1"/>
  <c r="BC26" i="1"/>
  <c r="DI30" i="1" s="1"/>
  <c r="BC28" i="1"/>
  <c r="BC30" i="1"/>
  <c r="BD30" i="1" s="1"/>
  <c r="BC39" i="1"/>
  <c r="BD39" i="1" s="1"/>
  <c r="BC41" i="1"/>
  <c r="BA19" i="1"/>
  <c r="AZ19" i="1"/>
  <c r="BA21" i="1"/>
  <c r="AZ21" i="1"/>
  <c r="AY24" i="1"/>
  <c r="G24" i="1" s="1"/>
  <c r="BB24" i="1"/>
  <c r="BD24" i="1" s="1"/>
  <c r="AR26" i="1"/>
  <c r="AS26" i="1" s="1"/>
  <c r="AV26" i="1" s="1"/>
  <c r="F26" i="1" s="1"/>
  <c r="AY26" i="1" s="1"/>
  <c r="G26" i="1" s="1"/>
  <c r="I26" i="1"/>
  <c r="BC43" i="1"/>
  <c r="BC45" i="1"/>
  <c r="BD45" i="1" s="1"/>
  <c r="BC47" i="1"/>
  <c r="BC48" i="1"/>
  <c r="BC50" i="1"/>
  <c r="BC52" i="1"/>
  <c r="AZ25" i="1"/>
  <c r="BA25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I49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I51" i="1"/>
  <c r="AR52" i="1"/>
  <c r="AS52" i="1" s="1"/>
  <c r="AV52" i="1" s="1"/>
  <c r="F52" i="1" s="1"/>
  <c r="AY52" i="1" s="1"/>
  <c r="G52" i="1" s="1"/>
  <c r="I52" i="1"/>
  <c r="AZ56" i="1"/>
  <c r="BA56" i="1"/>
  <c r="H74" i="1"/>
  <c r="H76" i="1"/>
  <c r="H78" i="1"/>
  <c r="H80" i="1"/>
  <c r="H82" i="1"/>
  <c r="H84" i="1"/>
  <c r="H86" i="1"/>
  <c r="H90" i="1"/>
  <c r="H92" i="1"/>
  <c r="H94" i="1"/>
  <c r="AP74" i="1"/>
  <c r="J74" i="1" s="1"/>
  <c r="AQ74" i="1" s="1"/>
  <c r="AP76" i="1"/>
  <c r="J76" i="1" s="1"/>
  <c r="AQ76" i="1" s="1"/>
  <c r="AP78" i="1"/>
  <c r="J78" i="1" s="1"/>
  <c r="AQ78" i="1" s="1"/>
  <c r="AP80" i="1"/>
  <c r="J80" i="1" s="1"/>
  <c r="AQ80" i="1" s="1"/>
  <c r="AP82" i="1"/>
  <c r="J82" i="1" s="1"/>
  <c r="AQ82" i="1" s="1"/>
  <c r="AP84" i="1"/>
  <c r="J84" i="1" s="1"/>
  <c r="AQ84" i="1" s="1"/>
  <c r="AP86" i="1"/>
  <c r="J86" i="1" s="1"/>
  <c r="AQ86" i="1" s="1"/>
  <c r="AP90" i="1"/>
  <c r="J90" i="1" s="1"/>
  <c r="AQ90" i="1" s="1"/>
  <c r="AP92" i="1"/>
  <c r="J92" i="1" s="1"/>
  <c r="AQ92" i="1" s="1"/>
  <c r="AP94" i="1"/>
  <c r="J94" i="1" s="1"/>
  <c r="AQ94" i="1" s="1"/>
  <c r="AR96" i="1"/>
  <c r="AS96" i="1" s="1"/>
  <c r="AV96" i="1" s="1"/>
  <c r="F96" i="1" s="1"/>
  <c r="AY96" i="1" s="1"/>
  <c r="G96" i="1" s="1"/>
  <c r="I96" i="1"/>
  <c r="BC96" i="1"/>
  <c r="BC98" i="1"/>
  <c r="BC100" i="1"/>
  <c r="H155" i="1"/>
  <c r="BA145" i="1"/>
  <c r="AZ145" i="1"/>
  <c r="BA149" i="1"/>
  <c r="AZ149" i="1"/>
  <c r="BA144" i="1"/>
  <c r="AZ144" i="1"/>
  <c r="BA154" i="1"/>
  <c r="AZ154" i="1"/>
  <c r="AP155" i="1"/>
  <c r="J155" i="1" s="1"/>
  <c r="AQ155" i="1" s="1"/>
  <c r="BB19" i="1"/>
  <c r="BD19" i="1" s="1"/>
  <c r="BA20" i="1"/>
  <c r="AZ20" i="1"/>
  <c r="BB22" i="1"/>
  <c r="BD22" i="1" s="1"/>
  <c r="BC27" i="1"/>
  <c r="BD27" i="1" s="1"/>
  <c r="BC29" i="1"/>
  <c r="BC38" i="1"/>
  <c r="BC40" i="1"/>
  <c r="BD40" i="1" s="1"/>
  <c r="BC42" i="1"/>
  <c r="BD42" i="1" s="1"/>
  <c r="BC44" i="1"/>
  <c r="BC46" i="1"/>
  <c r="BD46" i="1" s="1"/>
  <c r="G27" i="1"/>
  <c r="G28" i="1"/>
  <c r="G30" i="1"/>
  <c r="G39" i="1"/>
  <c r="G40" i="1"/>
  <c r="G42" i="1"/>
  <c r="G44" i="1"/>
  <c r="G45" i="1"/>
  <c r="G46" i="1"/>
  <c r="H47" i="1"/>
  <c r="BC49" i="1"/>
  <c r="BC51" i="1"/>
  <c r="BC55" i="1"/>
  <c r="DI69" i="1" s="1"/>
  <c r="BB56" i="1"/>
  <c r="BD56" i="1" s="1"/>
  <c r="H73" i="1"/>
  <c r="BN86" i="1" s="1"/>
  <c r="H75" i="1"/>
  <c r="H77" i="1"/>
  <c r="H79" i="1"/>
  <c r="H81" i="1"/>
  <c r="H83" i="1"/>
  <c r="H85" i="1"/>
  <c r="H89" i="1"/>
  <c r="H91" i="1"/>
  <c r="H93" i="1"/>
  <c r="H95" i="1"/>
  <c r="AP73" i="1"/>
  <c r="AP75" i="1"/>
  <c r="J75" i="1" s="1"/>
  <c r="AQ75" i="1" s="1"/>
  <c r="AP77" i="1"/>
  <c r="J77" i="1" s="1"/>
  <c r="AQ77" i="1" s="1"/>
  <c r="AP79" i="1"/>
  <c r="J79" i="1" s="1"/>
  <c r="AQ79" i="1" s="1"/>
  <c r="AP81" i="1"/>
  <c r="J81" i="1" s="1"/>
  <c r="AQ81" i="1" s="1"/>
  <c r="AP83" i="1"/>
  <c r="J83" i="1" s="1"/>
  <c r="AQ83" i="1" s="1"/>
  <c r="AP85" i="1"/>
  <c r="J85" i="1" s="1"/>
  <c r="AQ85" i="1" s="1"/>
  <c r="AP89" i="1"/>
  <c r="AP91" i="1"/>
  <c r="J91" i="1" s="1"/>
  <c r="AQ91" i="1" s="1"/>
  <c r="AP93" i="1"/>
  <c r="J93" i="1" s="1"/>
  <c r="AQ93" i="1" s="1"/>
  <c r="AP95" i="1"/>
  <c r="J95" i="1" s="1"/>
  <c r="AQ95" i="1" s="1"/>
  <c r="H96" i="1"/>
  <c r="BB96" i="1"/>
  <c r="BD96" i="1" s="1"/>
  <c r="BC97" i="1"/>
  <c r="BC99" i="1"/>
  <c r="BD99" i="1" s="1"/>
  <c r="BC101" i="1"/>
  <c r="G97" i="1"/>
  <c r="G98" i="1"/>
  <c r="G99" i="1"/>
  <c r="BB144" i="1"/>
  <c r="BD144" i="1" s="1"/>
  <c r="BB154" i="1"/>
  <c r="BD154" i="1" s="1"/>
  <c r="H156" i="1"/>
  <c r="BA143" i="1"/>
  <c r="AZ143" i="1"/>
  <c r="BB145" i="1"/>
  <c r="BD145" i="1" s="1"/>
  <c r="BA147" i="1"/>
  <c r="AZ147" i="1"/>
  <c r="BB149" i="1"/>
  <c r="BD149" i="1" s="1"/>
  <c r="BA151" i="1"/>
  <c r="AZ151" i="1"/>
  <c r="AP156" i="1"/>
  <c r="J156" i="1" s="1"/>
  <c r="AQ156" i="1" s="1"/>
  <c r="BD28" i="1" l="1"/>
  <c r="AY101" i="1"/>
  <c r="G101" i="1" s="1"/>
  <c r="BB101" i="1"/>
  <c r="BD98" i="1"/>
  <c r="J123" i="1"/>
  <c r="CV137" i="1"/>
  <c r="BB43" i="1"/>
  <c r="J73" i="1"/>
  <c r="CV86" i="1"/>
  <c r="BN137" i="1"/>
  <c r="J106" i="1"/>
  <c r="CV120" i="1"/>
  <c r="BN120" i="1"/>
  <c r="I16" i="1"/>
  <c r="AR16" i="1"/>
  <c r="AQ38" i="1"/>
  <c r="BP52" i="1"/>
  <c r="DI103" i="1"/>
  <c r="DI52" i="1"/>
  <c r="BN69" i="1"/>
  <c r="BB47" i="1"/>
  <c r="BD47" i="1" s="1"/>
  <c r="BD101" i="1"/>
  <c r="J17" i="1"/>
  <c r="CV30" i="1"/>
  <c r="J142" i="1"/>
  <c r="CV156" i="1"/>
  <c r="BB48" i="1"/>
  <c r="BD48" i="1" s="1"/>
  <c r="BN103" i="1"/>
  <c r="BD43" i="1"/>
  <c r="BN156" i="1"/>
  <c r="CV69" i="1"/>
  <c r="I146" i="1"/>
  <c r="BB146" i="1"/>
  <c r="BD146" i="1" s="1"/>
  <c r="AR146" i="1"/>
  <c r="AS146" i="1" s="1"/>
  <c r="AV146" i="1" s="1"/>
  <c r="F146" i="1" s="1"/>
  <c r="AY146" i="1" s="1"/>
  <c r="G146" i="1" s="1"/>
  <c r="J89" i="1"/>
  <c r="CV103" i="1"/>
  <c r="I72" i="1"/>
  <c r="AR72" i="1"/>
  <c r="BD97" i="1"/>
  <c r="I18" i="1"/>
  <c r="AR18" i="1"/>
  <c r="AS18" i="1" s="1"/>
  <c r="AV18" i="1" s="1"/>
  <c r="F18" i="1" s="1"/>
  <c r="AQ55" i="1"/>
  <c r="BP69" i="1"/>
  <c r="AR118" i="1"/>
  <c r="AS118" i="1" s="1"/>
  <c r="AV118" i="1" s="1"/>
  <c r="F118" i="1" s="1"/>
  <c r="AY118" i="1" s="1"/>
  <c r="G118" i="1" s="1"/>
  <c r="I118" i="1"/>
  <c r="AR129" i="1"/>
  <c r="AS129" i="1" s="1"/>
  <c r="AV129" i="1" s="1"/>
  <c r="F129" i="1" s="1"/>
  <c r="AY129" i="1" s="1"/>
  <c r="G129" i="1" s="1"/>
  <c r="I129" i="1"/>
  <c r="I109" i="1"/>
  <c r="AR109" i="1"/>
  <c r="AS109" i="1" s="1"/>
  <c r="AV109" i="1" s="1"/>
  <c r="F109" i="1" s="1"/>
  <c r="AY109" i="1" s="1"/>
  <c r="G109" i="1" s="1"/>
  <c r="AR153" i="1"/>
  <c r="AS153" i="1" s="1"/>
  <c r="AV153" i="1" s="1"/>
  <c r="F153" i="1" s="1"/>
  <c r="AY153" i="1" s="1"/>
  <c r="G153" i="1" s="1"/>
  <c r="I153" i="1"/>
  <c r="AR112" i="1"/>
  <c r="AS112" i="1" s="1"/>
  <c r="AV112" i="1" s="1"/>
  <c r="F112" i="1" s="1"/>
  <c r="I112" i="1"/>
  <c r="I23" i="1"/>
  <c r="AR23" i="1"/>
  <c r="AS23" i="1" s="1"/>
  <c r="AV23" i="1" s="1"/>
  <c r="F23" i="1" s="1"/>
  <c r="I124" i="1"/>
  <c r="AR124" i="1"/>
  <c r="AS124" i="1" s="1"/>
  <c r="AV124" i="1" s="1"/>
  <c r="F124" i="1" s="1"/>
  <c r="AR134" i="1"/>
  <c r="AS134" i="1" s="1"/>
  <c r="AV134" i="1" s="1"/>
  <c r="F134" i="1" s="1"/>
  <c r="AY134" i="1" s="1"/>
  <c r="G134" i="1" s="1"/>
  <c r="I134" i="1"/>
  <c r="BB26" i="1"/>
  <c r="BD26" i="1" s="1"/>
  <c r="AR107" i="1"/>
  <c r="AS107" i="1" s="1"/>
  <c r="AV107" i="1" s="1"/>
  <c r="F107" i="1" s="1"/>
  <c r="AY107" i="1" s="1"/>
  <c r="G107" i="1" s="1"/>
  <c r="I107" i="1"/>
  <c r="AR128" i="1"/>
  <c r="AS128" i="1" s="1"/>
  <c r="AV128" i="1" s="1"/>
  <c r="F128" i="1" s="1"/>
  <c r="I128" i="1"/>
  <c r="AR65" i="1"/>
  <c r="AS65" i="1" s="1"/>
  <c r="AV65" i="1" s="1"/>
  <c r="F65" i="1" s="1"/>
  <c r="AY65" i="1" s="1"/>
  <c r="G65" i="1" s="1"/>
  <c r="BB65" i="1"/>
  <c r="BD65" i="1" s="1"/>
  <c r="I65" i="1"/>
  <c r="I64" i="1"/>
  <c r="AR64" i="1"/>
  <c r="AS64" i="1" s="1"/>
  <c r="AV64" i="1" s="1"/>
  <c r="F64" i="1" s="1"/>
  <c r="AY64" i="1" s="1"/>
  <c r="G64" i="1" s="1"/>
  <c r="AR131" i="1"/>
  <c r="AS131" i="1" s="1"/>
  <c r="AV131" i="1" s="1"/>
  <c r="F131" i="1" s="1"/>
  <c r="AY131" i="1" s="1"/>
  <c r="G131" i="1" s="1"/>
  <c r="I131" i="1"/>
  <c r="I117" i="1"/>
  <c r="AR117" i="1"/>
  <c r="AS117" i="1" s="1"/>
  <c r="AV117" i="1" s="1"/>
  <c r="F117" i="1" s="1"/>
  <c r="AY117" i="1" s="1"/>
  <c r="G117" i="1" s="1"/>
  <c r="AR59" i="1"/>
  <c r="AS59" i="1" s="1"/>
  <c r="AV59" i="1" s="1"/>
  <c r="F59" i="1" s="1"/>
  <c r="I59" i="1"/>
  <c r="I103" i="1"/>
  <c r="AR103" i="1"/>
  <c r="AS103" i="1" s="1"/>
  <c r="AV103" i="1" s="1"/>
  <c r="F103" i="1" s="1"/>
  <c r="AY103" i="1" s="1"/>
  <c r="G103" i="1" s="1"/>
  <c r="I135" i="1"/>
  <c r="AR135" i="1"/>
  <c r="AS135" i="1" s="1"/>
  <c r="AV135" i="1" s="1"/>
  <c r="F135" i="1" s="1"/>
  <c r="AY135" i="1" s="1"/>
  <c r="G135" i="1" s="1"/>
  <c r="BB135" i="1"/>
  <c r="BD135" i="1" s="1"/>
  <c r="I58" i="1"/>
  <c r="AR58" i="1"/>
  <c r="AS58" i="1" s="1"/>
  <c r="AV58" i="1" s="1"/>
  <c r="F58" i="1" s="1"/>
  <c r="AY58" i="1" s="1"/>
  <c r="G58" i="1" s="1"/>
  <c r="AR57" i="1"/>
  <c r="AS57" i="1" s="1"/>
  <c r="AV57" i="1" s="1"/>
  <c r="F57" i="1" s="1"/>
  <c r="AY57" i="1" s="1"/>
  <c r="G57" i="1" s="1"/>
  <c r="I57" i="1"/>
  <c r="BB57" i="1"/>
  <c r="BD57" i="1" s="1"/>
  <c r="I127" i="1"/>
  <c r="AR127" i="1"/>
  <c r="AS127" i="1" s="1"/>
  <c r="AV127" i="1" s="1"/>
  <c r="F127" i="1" s="1"/>
  <c r="AY127" i="1" s="1"/>
  <c r="G127" i="1" s="1"/>
  <c r="AR67" i="1"/>
  <c r="AS67" i="1" s="1"/>
  <c r="AV67" i="1" s="1"/>
  <c r="F67" i="1" s="1"/>
  <c r="AY67" i="1" s="1"/>
  <c r="G67" i="1" s="1"/>
  <c r="BB67" i="1"/>
  <c r="BD67" i="1" s="1"/>
  <c r="I67" i="1"/>
  <c r="AR68" i="1"/>
  <c r="AS68" i="1" s="1"/>
  <c r="AV68" i="1" s="1"/>
  <c r="F68" i="1" s="1"/>
  <c r="AY68" i="1" s="1"/>
  <c r="G68" i="1" s="1"/>
  <c r="I68" i="1"/>
  <c r="AR125" i="1"/>
  <c r="AS125" i="1" s="1"/>
  <c r="AV125" i="1" s="1"/>
  <c r="F125" i="1" s="1"/>
  <c r="AY125" i="1" s="1"/>
  <c r="G125" i="1" s="1"/>
  <c r="I125" i="1"/>
  <c r="AR111" i="1"/>
  <c r="AS111" i="1" s="1"/>
  <c r="AV111" i="1" s="1"/>
  <c r="F111" i="1" s="1"/>
  <c r="AY111" i="1" s="1"/>
  <c r="G111" i="1" s="1"/>
  <c r="I111" i="1"/>
  <c r="BB111" i="1"/>
  <c r="BD111" i="1" s="1"/>
  <c r="I152" i="1"/>
  <c r="AR152" i="1"/>
  <c r="AS152" i="1" s="1"/>
  <c r="AV152" i="1" s="1"/>
  <c r="F152" i="1" s="1"/>
  <c r="AR115" i="1"/>
  <c r="AS115" i="1" s="1"/>
  <c r="AV115" i="1" s="1"/>
  <c r="F115" i="1" s="1"/>
  <c r="AY115" i="1" s="1"/>
  <c r="G115" i="1" s="1"/>
  <c r="BB115" i="1"/>
  <c r="BD115" i="1" s="1"/>
  <c r="I115" i="1"/>
  <c r="I130" i="1"/>
  <c r="AR130" i="1"/>
  <c r="AS130" i="1" s="1"/>
  <c r="AV130" i="1" s="1"/>
  <c r="F130" i="1" s="1"/>
  <c r="AY130" i="1" s="1"/>
  <c r="G130" i="1" s="1"/>
  <c r="AY100" i="1"/>
  <c r="G100" i="1" s="1"/>
  <c r="AZ100" i="1" s="1"/>
  <c r="BB100" i="1"/>
  <c r="BD100" i="1" s="1"/>
  <c r="I137" i="1"/>
  <c r="AR137" i="1"/>
  <c r="AS137" i="1" s="1"/>
  <c r="AV137" i="1" s="1"/>
  <c r="F137" i="1" s="1"/>
  <c r="AY137" i="1" s="1"/>
  <c r="G137" i="1" s="1"/>
  <c r="AR63" i="1"/>
  <c r="AS63" i="1" s="1"/>
  <c r="AV63" i="1" s="1"/>
  <c r="F63" i="1" s="1"/>
  <c r="AY63" i="1" s="1"/>
  <c r="G63" i="1" s="1"/>
  <c r="I63" i="1"/>
  <c r="I102" i="1"/>
  <c r="AR102" i="1"/>
  <c r="AS102" i="1" s="1"/>
  <c r="AV102" i="1" s="1"/>
  <c r="F102" i="1" s="1"/>
  <c r="AY102" i="1" s="1"/>
  <c r="G102" i="1" s="1"/>
  <c r="BB68" i="1"/>
  <c r="BD68" i="1" s="1"/>
  <c r="BB52" i="1"/>
  <c r="BD52" i="1" s="1"/>
  <c r="AR108" i="1"/>
  <c r="AS108" i="1" s="1"/>
  <c r="AV108" i="1" s="1"/>
  <c r="F108" i="1" s="1"/>
  <c r="I108" i="1"/>
  <c r="I69" i="1"/>
  <c r="AR69" i="1"/>
  <c r="AS69" i="1" s="1"/>
  <c r="AV69" i="1" s="1"/>
  <c r="F69" i="1" s="1"/>
  <c r="AR113" i="1"/>
  <c r="AS113" i="1" s="1"/>
  <c r="AV113" i="1" s="1"/>
  <c r="F113" i="1" s="1"/>
  <c r="AY113" i="1" s="1"/>
  <c r="G113" i="1" s="1"/>
  <c r="BB113" i="1"/>
  <c r="BD113" i="1" s="1"/>
  <c r="I113" i="1"/>
  <c r="I150" i="1"/>
  <c r="AR150" i="1"/>
  <c r="AS150" i="1" s="1"/>
  <c r="AV150" i="1" s="1"/>
  <c r="F150" i="1" s="1"/>
  <c r="AY150" i="1" s="1"/>
  <c r="G150" i="1" s="1"/>
  <c r="AR132" i="1"/>
  <c r="AS132" i="1" s="1"/>
  <c r="AV132" i="1" s="1"/>
  <c r="F132" i="1" s="1"/>
  <c r="I132" i="1"/>
  <c r="AR114" i="1"/>
  <c r="AS114" i="1" s="1"/>
  <c r="AV114" i="1" s="1"/>
  <c r="F114" i="1" s="1"/>
  <c r="AY114" i="1" s="1"/>
  <c r="G114" i="1" s="1"/>
  <c r="I114" i="1"/>
  <c r="AR110" i="1"/>
  <c r="AS110" i="1" s="1"/>
  <c r="AV110" i="1" s="1"/>
  <c r="F110" i="1" s="1"/>
  <c r="I110" i="1"/>
  <c r="BB134" i="1"/>
  <c r="BD134" i="1" s="1"/>
  <c r="BD44" i="1"/>
  <c r="AR126" i="1"/>
  <c r="AS126" i="1" s="1"/>
  <c r="AV126" i="1" s="1"/>
  <c r="F126" i="1" s="1"/>
  <c r="I126" i="1"/>
  <c r="AR60" i="1"/>
  <c r="AS60" i="1" s="1"/>
  <c r="AV60" i="1" s="1"/>
  <c r="F60" i="1" s="1"/>
  <c r="I60" i="1"/>
  <c r="AR133" i="1"/>
  <c r="AS133" i="1" s="1"/>
  <c r="AV133" i="1" s="1"/>
  <c r="F133" i="1" s="1"/>
  <c r="I133" i="1"/>
  <c r="BB29" i="1"/>
  <c r="BD29" i="1" s="1"/>
  <c r="AR120" i="1"/>
  <c r="AS120" i="1" s="1"/>
  <c r="AV120" i="1" s="1"/>
  <c r="F120" i="1" s="1"/>
  <c r="AY120" i="1" s="1"/>
  <c r="G120" i="1" s="1"/>
  <c r="I120" i="1"/>
  <c r="BB118" i="1"/>
  <c r="BD118" i="1" s="1"/>
  <c r="BB50" i="1"/>
  <c r="BD50" i="1" s="1"/>
  <c r="I66" i="1"/>
  <c r="AR66" i="1"/>
  <c r="AS66" i="1" s="1"/>
  <c r="AV66" i="1" s="1"/>
  <c r="F66" i="1" s="1"/>
  <c r="BB41" i="1"/>
  <c r="BD41" i="1" s="1"/>
  <c r="AR148" i="1"/>
  <c r="AS148" i="1" s="1"/>
  <c r="AV148" i="1" s="1"/>
  <c r="F148" i="1" s="1"/>
  <c r="AY148" i="1" s="1"/>
  <c r="G148" i="1" s="1"/>
  <c r="I148" i="1"/>
  <c r="AR62" i="1"/>
  <c r="AS62" i="1" s="1"/>
  <c r="AV62" i="1" s="1"/>
  <c r="F62" i="1" s="1"/>
  <c r="I62" i="1"/>
  <c r="AR116" i="1"/>
  <c r="AS116" i="1" s="1"/>
  <c r="AV116" i="1" s="1"/>
  <c r="F116" i="1" s="1"/>
  <c r="I116" i="1"/>
  <c r="AR119" i="1"/>
  <c r="AS119" i="1" s="1"/>
  <c r="AV119" i="1" s="1"/>
  <c r="F119" i="1" s="1"/>
  <c r="AY119" i="1" s="1"/>
  <c r="G119" i="1" s="1"/>
  <c r="I119" i="1"/>
  <c r="BB119" i="1"/>
  <c r="BD119" i="1" s="1"/>
  <c r="AR136" i="1"/>
  <c r="AS136" i="1" s="1"/>
  <c r="AV136" i="1" s="1"/>
  <c r="F136" i="1" s="1"/>
  <c r="I136" i="1"/>
  <c r="I61" i="1"/>
  <c r="AR61" i="1"/>
  <c r="AS61" i="1" s="1"/>
  <c r="AV61" i="1" s="1"/>
  <c r="F61" i="1" s="1"/>
  <c r="AY61" i="1" s="1"/>
  <c r="G61" i="1" s="1"/>
  <c r="BB103" i="1"/>
  <c r="BD103" i="1" s="1"/>
  <c r="I156" i="1"/>
  <c r="AR156" i="1"/>
  <c r="AS156" i="1" s="1"/>
  <c r="AV156" i="1" s="1"/>
  <c r="F156" i="1" s="1"/>
  <c r="AY156" i="1" s="1"/>
  <c r="G156" i="1" s="1"/>
  <c r="AZ98" i="1"/>
  <c r="BA98" i="1"/>
  <c r="I95" i="1"/>
  <c r="AR95" i="1"/>
  <c r="AS95" i="1" s="1"/>
  <c r="AV95" i="1" s="1"/>
  <c r="F95" i="1" s="1"/>
  <c r="AY95" i="1" s="1"/>
  <c r="G95" i="1" s="1"/>
  <c r="I91" i="1"/>
  <c r="AR91" i="1"/>
  <c r="AS91" i="1" s="1"/>
  <c r="AV91" i="1" s="1"/>
  <c r="F91" i="1" s="1"/>
  <c r="AY91" i="1" s="1"/>
  <c r="G91" i="1" s="1"/>
  <c r="I85" i="1"/>
  <c r="AR85" i="1"/>
  <c r="AS85" i="1" s="1"/>
  <c r="AV85" i="1" s="1"/>
  <c r="F85" i="1" s="1"/>
  <c r="AY85" i="1" s="1"/>
  <c r="G85" i="1" s="1"/>
  <c r="I81" i="1"/>
  <c r="AR81" i="1"/>
  <c r="AS81" i="1" s="1"/>
  <c r="AV81" i="1" s="1"/>
  <c r="F81" i="1" s="1"/>
  <c r="AY81" i="1" s="1"/>
  <c r="G81" i="1" s="1"/>
  <c r="I77" i="1"/>
  <c r="AR77" i="1"/>
  <c r="AS77" i="1" s="1"/>
  <c r="AV77" i="1" s="1"/>
  <c r="F77" i="1" s="1"/>
  <c r="AY77" i="1" s="1"/>
  <c r="G77" i="1" s="1"/>
  <c r="AZ45" i="1"/>
  <c r="BA45" i="1"/>
  <c r="AZ43" i="1"/>
  <c r="BA43" i="1"/>
  <c r="AZ41" i="1"/>
  <c r="BA41" i="1"/>
  <c r="AZ39" i="1"/>
  <c r="BA39" i="1"/>
  <c r="AZ30" i="1"/>
  <c r="BA30" i="1"/>
  <c r="AZ28" i="1"/>
  <c r="BA28" i="1"/>
  <c r="I94" i="1"/>
  <c r="AR94" i="1"/>
  <c r="AS94" i="1" s="1"/>
  <c r="AV94" i="1" s="1"/>
  <c r="F94" i="1" s="1"/>
  <c r="AY94" i="1" s="1"/>
  <c r="G94" i="1" s="1"/>
  <c r="I90" i="1"/>
  <c r="AR90" i="1"/>
  <c r="AS90" i="1" s="1"/>
  <c r="AV90" i="1" s="1"/>
  <c r="F90" i="1" s="1"/>
  <c r="AY90" i="1" s="1"/>
  <c r="G90" i="1" s="1"/>
  <c r="I84" i="1"/>
  <c r="AR84" i="1"/>
  <c r="AS84" i="1" s="1"/>
  <c r="AV84" i="1" s="1"/>
  <c r="F84" i="1" s="1"/>
  <c r="AY84" i="1" s="1"/>
  <c r="G84" i="1" s="1"/>
  <c r="I80" i="1"/>
  <c r="AR80" i="1"/>
  <c r="AS80" i="1" s="1"/>
  <c r="AV80" i="1" s="1"/>
  <c r="F80" i="1" s="1"/>
  <c r="AY80" i="1" s="1"/>
  <c r="G80" i="1" s="1"/>
  <c r="I76" i="1"/>
  <c r="AR76" i="1"/>
  <c r="AS76" i="1" s="1"/>
  <c r="AV76" i="1" s="1"/>
  <c r="F76" i="1" s="1"/>
  <c r="AY76" i="1" s="1"/>
  <c r="G76" i="1" s="1"/>
  <c r="BB94" i="1"/>
  <c r="BD94" i="1" s="1"/>
  <c r="BB90" i="1"/>
  <c r="BD90" i="1" s="1"/>
  <c r="AZ101" i="1"/>
  <c r="BA101" i="1"/>
  <c r="AZ99" i="1"/>
  <c r="BA99" i="1"/>
  <c r="AZ97" i="1"/>
  <c r="BA97" i="1"/>
  <c r="I93" i="1"/>
  <c r="AR93" i="1"/>
  <c r="AS93" i="1" s="1"/>
  <c r="AV93" i="1" s="1"/>
  <c r="F93" i="1" s="1"/>
  <c r="AY93" i="1" s="1"/>
  <c r="G93" i="1" s="1"/>
  <c r="I83" i="1"/>
  <c r="AR83" i="1"/>
  <c r="AS83" i="1" s="1"/>
  <c r="AV83" i="1" s="1"/>
  <c r="F83" i="1" s="1"/>
  <c r="AY83" i="1" s="1"/>
  <c r="G83" i="1" s="1"/>
  <c r="I79" i="1"/>
  <c r="AR79" i="1"/>
  <c r="AS79" i="1" s="1"/>
  <c r="AV79" i="1" s="1"/>
  <c r="F79" i="1" s="1"/>
  <c r="AY79" i="1" s="1"/>
  <c r="G79" i="1" s="1"/>
  <c r="I75" i="1"/>
  <c r="AR75" i="1"/>
  <c r="AS75" i="1" s="1"/>
  <c r="AV75" i="1" s="1"/>
  <c r="F75" i="1" s="1"/>
  <c r="AY75" i="1" s="1"/>
  <c r="G75" i="1" s="1"/>
  <c r="BB95" i="1"/>
  <c r="BD95" i="1" s="1"/>
  <c r="BB93" i="1"/>
  <c r="BD93" i="1" s="1"/>
  <c r="AZ46" i="1"/>
  <c r="BA46" i="1"/>
  <c r="AZ44" i="1"/>
  <c r="BA44" i="1"/>
  <c r="AZ42" i="1"/>
  <c r="BA42" i="1"/>
  <c r="AZ40" i="1"/>
  <c r="BA40" i="1"/>
  <c r="AZ29" i="1"/>
  <c r="BA29" i="1"/>
  <c r="AZ27" i="1"/>
  <c r="BA27" i="1"/>
  <c r="I155" i="1"/>
  <c r="AR155" i="1"/>
  <c r="AS155" i="1" s="1"/>
  <c r="AV155" i="1" s="1"/>
  <c r="F155" i="1" s="1"/>
  <c r="AZ96" i="1"/>
  <c r="BA96" i="1"/>
  <c r="I92" i="1"/>
  <c r="AR92" i="1"/>
  <c r="AS92" i="1" s="1"/>
  <c r="AV92" i="1" s="1"/>
  <c r="F92" i="1" s="1"/>
  <c r="I86" i="1"/>
  <c r="AR86" i="1"/>
  <c r="AS86" i="1" s="1"/>
  <c r="AV86" i="1" s="1"/>
  <c r="F86" i="1" s="1"/>
  <c r="I82" i="1"/>
  <c r="AR82" i="1"/>
  <c r="AS82" i="1" s="1"/>
  <c r="AV82" i="1" s="1"/>
  <c r="F82" i="1" s="1"/>
  <c r="I78" i="1"/>
  <c r="AR78" i="1"/>
  <c r="AS78" i="1" s="1"/>
  <c r="AV78" i="1" s="1"/>
  <c r="F78" i="1" s="1"/>
  <c r="I74" i="1"/>
  <c r="AR74" i="1"/>
  <c r="AS74" i="1" s="1"/>
  <c r="AV74" i="1" s="1"/>
  <c r="F74" i="1" s="1"/>
  <c r="AZ52" i="1"/>
  <c r="BA52" i="1"/>
  <c r="AY51" i="1"/>
  <c r="G51" i="1" s="1"/>
  <c r="BB51" i="1"/>
  <c r="BD51" i="1" s="1"/>
  <c r="AZ50" i="1"/>
  <c r="BA50" i="1"/>
  <c r="AY49" i="1"/>
  <c r="G49" i="1" s="1"/>
  <c r="BB49" i="1"/>
  <c r="BD49" i="1" s="1"/>
  <c r="AZ48" i="1"/>
  <c r="BA48" i="1"/>
  <c r="AZ47" i="1"/>
  <c r="BA47" i="1"/>
  <c r="AZ26" i="1"/>
  <c r="BA26" i="1"/>
  <c r="BA24" i="1"/>
  <c r="AZ24" i="1"/>
  <c r="CW52" i="1" l="1"/>
  <c r="AR38" i="1"/>
  <c r="I38" i="1"/>
  <c r="BO52" i="1" s="1"/>
  <c r="AQ89" i="1"/>
  <c r="BP103" i="1"/>
  <c r="BB131" i="1"/>
  <c r="BD131" i="1" s="1"/>
  <c r="AZ146" i="1"/>
  <c r="BA146" i="1"/>
  <c r="AS16" i="1"/>
  <c r="AQ142" i="1"/>
  <c r="BP156" i="1"/>
  <c r="AQ73" i="1"/>
  <c r="BP86" i="1"/>
  <c r="BB153" i="1"/>
  <c r="BD153" i="1" s="1"/>
  <c r="CW69" i="1"/>
  <c r="AR55" i="1"/>
  <c r="I55" i="1"/>
  <c r="BO69" i="1" s="1"/>
  <c r="AQ17" i="1"/>
  <c r="BP30" i="1"/>
  <c r="AQ123" i="1"/>
  <c r="BP137" i="1"/>
  <c r="AQ106" i="1"/>
  <c r="BP120" i="1"/>
  <c r="BB125" i="1"/>
  <c r="BD125" i="1" s="1"/>
  <c r="AY18" i="1"/>
  <c r="G18" i="1" s="1"/>
  <c r="BB18" i="1"/>
  <c r="BD18" i="1" s="1"/>
  <c r="BB81" i="1"/>
  <c r="BD81" i="1" s="1"/>
  <c r="BB85" i="1"/>
  <c r="BD85" i="1" s="1"/>
  <c r="BB63" i="1"/>
  <c r="BD63" i="1" s="1"/>
  <c r="BB80" i="1"/>
  <c r="BD80" i="1" s="1"/>
  <c r="BA100" i="1"/>
  <c r="AS72" i="1"/>
  <c r="BB91" i="1"/>
  <c r="BD91" i="1" s="1"/>
  <c r="BB84" i="1"/>
  <c r="BD84" i="1" s="1"/>
  <c r="AZ129" i="1"/>
  <c r="BA129" i="1"/>
  <c r="BB79" i="1"/>
  <c r="BD79" i="1" s="1"/>
  <c r="AY69" i="1"/>
  <c r="G69" i="1" s="1"/>
  <c r="BB69" i="1"/>
  <c r="BD69" i="1" s="1"/>
  <c r="BB102" i="1"/>
  <c r="BD102" i="1" s="1"/>
  <c r="AZ67" i="1"/>
  <c r="BA67" i="1"/>
  <c r="BB83" i="1"/>
  <c r="BD83" i="1" s="1"/>
  <c r="AY60" i="1"/>
  <c r="G60" i="1" s="1"/>
  <c r="BB60" i="1"/>
  <c r="BD60" i="1" s="1"/>
  <c r="AZ127" i="1"/>
  <c r="BA127" i="1"/>
  <c r="AZ131" i="1"/>
  <c r="BA131" i="1"/>
  <c r="AY62" i="1"/>
  <c r="G62" i="1" s="1"/>
  <c r="BB62" i="1"/>
  <c r="BD62" i="1" s="1"/>
  <c r="AY108" i="1"/>
  <c r="G108" i="1" s="1"/>
  <c r="BB108" i="1"/>
  <c r="BD108" i="1" s="1"/>
  <c r="AZ115" i="1"/>
  <c r="BA115" i="1"/>
  <c r="BB127" i="1"/>
  <c r="BD127" i="1" s="1"/>
  <c r="BA153" i="1"/>
  <c r="AZ153" i="1"/>
  <c r="AZ102" i="1"/>
  <c r="BA102" i="1"/>
  <c r="AZ58" i="1"/>
  <c r="BA58" i="1"/>
  <c r="AY133" i="1"/>
  <c r="G133" i="1" s="1"/>
  <c r="BB133" i="1"/>
  <c r="BD133" i="1" s="1"/>
  <c r="AY112" i="1"/>
  <c r="G112" i="1" s="1"/>
  <c r="BB112" i="1"/>
  <c r="BD112" i="1" s="1"/>
  <c r="BB76" i="1"/>
  <c r="BD76" i="1" s="1"/>
  <c r="AY126" i="1"/>
  <c r="G126" i="1" s="1"/>
  <c r="BB126" i="1"/>
  <c r="BD126" i="1" s="1"/>
  <c r="AY152" i="1"/>
  <c r="G152" i="1" s="1"/>
  <c r="BB152" i="1"/>
  <c r="BD152" i="1" s="1"/>
  <c r="AZ64" i="1"/>
  <c r="BA64" i="1"/>
  <c r="BB109" i="1"/>
  <c r="BD109" i="1" s="1"/>
  <c r="AZ111" i="1"/>
  <c r="BA111" i="1"/>
  <c r="AY110" i="1"/>
  <c r="G110" i="1" s="1"/>
  <c r="BB110" i="1"/>
  <c r="BD110" i="1" s="1"/>
  <c r="BB129" i="1"/>
  <c r="BD129" i="1" s="1"/>
  <c r="BB61" i="1"/>
  <c r="BD61" i="1" s="1"/>
  <c r="BA118" i="1"/>
  <c r="AZ118" i="1"/>
  <c r="AY136" i="1"/>
  <c r="G136" i="1" s="1"/>
  <c r="BB136" i="1"/>
  <c r="BD136" i="1" s="1"/>
  <c r="AY132" i="1"/>
  <c r="G132" i="1" s="1"/>
  <c r="BB132" i="1"/>
  <c r="BD132" i="1" s="1"/>
  <c r="BB137" i="1"/>
  <c r="BD137" i="1" s="1"/>
  <c r="BB114" i="1"/>
  <c r="BD114" i="1" s="1"/>
  <c r="AZ65" i="1"/>
  <c r="BA65" i="1"/>
  <c r="AZ61" i="1"/>
  <c r="BA61" i="1"/>
  <c r="BA135" i="1"/>
  <c r="AZ135" i="1"/>
  <c r="AZ120" i="1"/>
  <c r="BA120" i="1"/>
  <c r="BA150" i="1"/>
  <c r="AZ150" i="1"/>
  <c r="BA137" i="1"/>
  <c r="AZ137" i="1"/>
  <c r="AZ134" i="1"/>
  <c r="BA134" i="1"/>
  <c r="BB120" i="1"/>
  <c r="BD120" i="1" s="1"/>
  <c r="BA68" i="1"/>
  <c r="AZ68" i="1"/>
  <c r="AY59" i="1"/>
  <c r="G59" i="1" s="1"/>
  <c r="BB59" i="1"/>
  <c r="BD59" i="1" s="1"/>
  <c r="AY124" i="1"/>
  <c r="G124" i="1" s="1"/>
  <c r="BB124" i="1"/>
  <c r="BD124" i="1" s="1"/>
  <c r="BB150" i="1"/>
  <c r="BD150" i="1" s="1"/>
  <c r="AZ148" i="1"/>
  <c r="BA148" i="1"/>
  <c r="AY128" i="1"/>
  <c r="G128" i="1" s="1"/>
  <c r="BB128" i="1"/>
  <c r="BD128" i="1" s="1"/>
  <c r="AZ63" i="1"/>
  <c r="BA63" i="1"/>
  <c r="AZ119" i="1"/>
  <c r="BA119" i="1"/>
  <c r="BB58" i="1"/>
  <c r="BD58" i="1" s="1"/>
  <c r="BB117" i="1"/>
  <c r="BD117" i="1" s="1"/>
  <c r="BB148" i="1"/>
  <c r="BD148" i="1" s="1"/>
  <c r="AZ109" i="1"/>
  <c r="BA109" i="1"/>
  <c r="AY66" i="1"/>
  <c r="G66" i="1" s="1"/>
  <c r="BB66" i="1"/>
  <c r="BD66" i="1" s="1"/>
  <c r="BA107" i="1"/>
  <c r="AZ107" i="1"/>
  <c r="AZ103" i="1"/>
  <c r="BA103" i="1"/>
  <c r="BB75" i="1"/>
  <c r="BD75" i="1" s="1"/>
  <c r="BB107" i="1"/>
  <c r="BD107" i="1" s="1"/>
  <c r="BA117" i="1"/>
  <c r="AZ117" i="1"/>
  <c r="AY23" i="1"/>
  <c r="G23" i="1" s="1"/>
  <c r="BB23" i="1"/>
  <c r="BD23" i="1" s="1"/>
  <c r="BB130" i="1"/>
  <c r="BD130" i="1" s="1"/>
  <c r="BA57" i="1"/>
  <c r="AZ57" i="1"/>
  <c r="AZ125" i="1"/>
  <c r="BA125" i="1"/>
  <c r="AZ114" i="1"/>
  <c r="BA114" i="1"/>
  <c r="BB77" i="1"/>
  <c r="BD77" i="1" s="1"/>
  <c r="AY116" i="1"/>
  <c r="G116" i="1" s="1"/>
  <c r="BB116" i="1"/>
  <c r="BD116" i="1" s="1"/>
  <c r="AZ113" i="1"/>
  <c r="BA113" i="1"/>
  <c r="AZ130" i="1"/>
  <c r="BA130" i="1"/>
  <c r="BB64" i="1"/>
  <c r="BD64" i="1" s="1"/>
  <c r="AZ49" i="1"/>
  <c r="BA49" i="1"/>
  <c r="AZ51" i="1"/>
  <c r="BA51" i="1"/>
  <c r="BA75" i="1"/>
  <c r="AZ75" i="1"/>
  <c r="BA79" i="1"/>
  <c r="AZ79" i="1"/>
  <c r="BA83" i="1"/>
  <c r="AZ83" i="1"/>
  <c r="BA93" i="1"/>
  <c r="AZ93" i="1"/>
  <c r="BA156" i="1"/>
  <c r="AZ156" i="1"/>
  <c r="AY74" i="1"/>
  <c r="G74" i="1" s="1"/>
  <c r="BB74" i="1"/>
  <c r="BD74" i="1" s="1"/>
  <c r="AY78" i="1"/>
  <c r="G78" i="1" s="1"/>
  <c r="BB78" i="1"/>
  <c r="BD78" i="1" s="1"/>
  <c r="AY82" i="1"/>
  <c r="G82" i="1" s="1"/>
  <c r="BB82" i="1"/>
  <c r="BD82" i="1" s="1"/>
  <c r="AY86" i="1"/>
  <c r="G86" i="1" s="1"/>
  <c r="BB86" i="1"/>
  <c r="BD86" i="1" s="1"/>
  <c r="AY92" i="1"/>
  <c r="G92" i="1" s="1"/>
  <c r="BB92" i="1"/>
  <c r="BD92" i="1" s="1"/>
  <c r="AY155" i="1"/>
  <c r="G155" i="1" s="1"/>
  <c r="BB155" i="1"/>
  <c r="BD155" i="1" s="1"/>
  <c r="BA76" i="1"/>
  <c r="AZ76" i="1"/>
  <c r="BA80" i="1"/>
  <c r="AZ80" i="1"/>
  <c r="BA84" i="1"/>
  <c r="AZ84" i="1"/>
  <c r="BA90" i="1"/>
  <c r="AZ90" i="1"/>
  <c r="BA94" i="1"/>
  <c r="AZ94" i="1"/>
  <c r="BA77" i="1"/>
  <c r="AZ77" i="1"/>
  <c r="BA81" i="1"/>
  <c r="AZ81" i="1"/>
  <c r="BA85" i="1"/>
  <c r="AZ85" i="1"/>
  <c r="BA91" i="1"/>
  <c r="AZ91" i="1"/>
  <c r="BA95" i="1"/>
  <c r="AZ95" i="1"/>
  <c r="BB156" i="1"/>
  <c r="BD156" i="1" s="1"/>
  <c r="AS55" i="1" l="1"/>
  <c r="CX69" i="1"/>
  <c r="I17" i="1"/>
  <c r="BO30" i="1" s="1"/>
  <c r="AR17" i="1"/>
  <c r="CW30" i="1"/>
  <c r="BA18" i="1"/>
  <c r="AZ18" i="1"/>
  <c r="AV72" i="1"/>
  <c r="CW120" i="1"/>
  <c r="I106" i="1"/>
  <c r="BO120" i="1" s="1"/>
  <c r="AR106" i="1"/>
  <c r="CW103" i="1"/>
  <c r="I89" i="1"/>
  <c r="BO103" i="1" s="1"/>
  <c r="AR89" i="1"/>
  <c r="AV16" i="1"/>
  <c r="CW156" i="1"/>
  <c r="I142" i="1"/>
  <c r="BO156" i="1" s="1"/>
  <c r="AR142" i="1"/>
  <c r="CW137" i="1"/>
  <c r="I123" i="1"/>
  <c r="BO137" i="1" s="1"/>
  <c r="AR123" i="1"/>
  <c r="AS38" i="1"/>
  <c r="CX52" i="1"/>
  <c r="AR73" i="1"/>
  <c r="I73" i="1"/>
  <c r="BO86" i="1" s="1"/>
  <c r="CW86" i="1"/>
  <c r="AZ124" i="1"/>
  <c r="BA124" i="1"/>
  <c r="AZ59" i="1"/>
  <c r="BA59" i="1"/>
  <c r="AZ108" i="1"/>
  <c r="BA108" i="1"/>
  <c r="BA152" i="1"/>
  <c r="AZ152" i="1"/>
  <c r="AZ62" i="1"/>
  <c r="BA62" i="1"/>
  <c r="AZ112" i="1"/>
  <c r="BA112" i="1"/>
  <c r="AZ128" i="1"/>
  <c r="BA128" i="1"/>
  <c r="AZ132" i="1"/>
  <c r="BA132" i="1"/>
  <c r="AZ23" i="1"/>
  <c r="BA23" i="1"/>
  <c r="AZ136" i="1"/>
  <c r="BA136" i="1"/>
  <c r="BA60" i="1"/>
  <c r="AZ60" i="1"/>
  <c r="AZ110" i="1"/>
  <c r="BA110" i="1"/>
  <c r="BA69" i="1"/>
  <c r="AZ69" i="1"/>
  <c r="AZ116" i="1"/>
  <c r="BA116" i="1"/>
  <c r="AZ126" i="1"/>
  <c r="BA126" i="1"/>
  <c r="AZ133" i="1"/>
  <c r="BA133" i="1"/>
  <c r="AZ66" i="1"/>
  <c r="BA66" i="1"/>
  <c r="BA155" i="1"/>
  <c r="AZ155" i="1"/>
  <c r="BA92" i="1"/>
  <c r="AZ92" i="1"/>
  <c r="BA86" i="1"/>
  <c r="AZ86" i="1"/>
  <c r="BA82" i="1"/>
  <c r="AZ82" i="1"/>
  <c r="BA78" i="1"/>
  <c r="AZ78" i="1"/>
  <c r="BA74" i="1"/>
  <c r="AZ74" i="1"/>
  <c r="AS89" i="1" l="1"/>
  <c r="CX103" i="1"/>
  <c r="AS73" i="1"/>
  <c r="CX86" i="1"/>
  <c r="AS17" i="1"/>
  <c r="CX30" i="1"/>
  <c r="AS106" i="1"/>
  <c r="CX120" i="1"/>
  <c r="AS123" i="1"/>
  <c r="CX137" i="1"/>
  <c r="AS142" i="1"/>
  <c r="CX156" i="1"/>
  <c r="F16" i="1"/>
  <c r="AV55" i="1"/>
  <c r="CY69" i="1"/>
  <c r="F72" i="1"/>
  <c r="AV38" i="1"/>
  <c r="CY52" i="1"/>
  <c r="AY72" i="1" l="1"/>
  <c r="BB72" i="1"/>
  <c r="AV106" i="1"/>
  <c r="CY120" i="1"/>
  <c r="F38" i="1"/>
  <c r="DB52" i="1"/>
  <c r="AV123" i="1"/>
  <c r="CY137" i="1"/>
  <c r="AV17" i="1"/>
  <c r="CY30" i="1"/>
  <c r="AV73" i="1"/>
  <c r="CY86" i="1"/>
  <c r="F55" i="1"/>
  <c r="DB69" i="1"/>
  <c r="AY16" i="1"/>
  <c r="BB16" i="1"/>
  <c r="AV142" i="1"/>
  <c r="CY156" i="1"/>
  <c r="AV89" i="1"/>
  <c r="CY103" i="1"/>
  <c r="BD16" i="1" l="1"/>
  <c r="F73" i="1"/>
  <c r="DB86" i="1"/>
  <c r="F123" i="1"/>
  <c r="DB137" i="1"/>
  <c r="F142" i="1"/>
  <c r="DB156" i="1"/>
  <c r="BD72" i="1"/>
  <c r="G16" i="1"/>
  <c r="F17" i="1"/>
  <c r="DB30" i="1"/>
  <c r="AY38" i="1"/>
  <c r="BL52" i="1"/>
  <c r="BB38" i="1"/>
  <c r="BL69" i="1"/>
  <c r="AY55" i="1"/>
  <c r="BB55" i="1"/>
  <c r="F106" i="1"/>
  <c r="DB120" i="1"/>
  <c r="F89" i="1"/>
  <c r="DB103" i="1"/>
  <c r="G72" i="1"/>
  <c r="AY17" i="1" l="1"/>
  <c r="BB17" i="1"/>
  <c r="BL30" i="1"/>
  <c r="BD55" i="1"/>
  <c r="DJ69" i="1" s="1"/>
  <c r="DH69" i="1"/>
  <c r="G55" i="1"/>
  <c r="DE69" i="1"/>
  <c r="DH52" i="1"/>
  <c r="BD38" i="1"/>
  <c r="DJ52" i="1" s="1"/>
  <c r="BL156" i="1"/>
  <c r="AY142" i="1"/>
  <c r="BB142" i="1"/>
  <c r="BA16" i="1"/>
  <c r="AZ16" i="1"/>
  <c r="BA72" i="1"/>
  <c r="AZ72" i="1"/>
  <c r="AY123" i="1"/>
  <c r="BL137" i="1"/>
  <c r="BB123" i="1"/>
  <c r="G38" i="1"/>
  <c r="DE52" i="1"/>
  <c r="AY89" i="1"/>
  <c r="BL103" i="1"/>
  <c r="BB89" i="1"/>
  <c r="AY73" i="1"/>
  <c r="BB73" i="1"/>
  <c r="BL86" i="1"/>
  <c r="AY106" i="1"/>
  <c r="BL120" i="1"/>
  <c r="BB106" i="1"/>
  <c r="G73" i="1" l="1"/>
  <c r="DE86" i="1"/>
  <c r="BD89" i="1"/>
  <c r="DJ103" i="1" s="1"/>
  <c r="DH103" i="1"/>
  <c r="G142" i="1"/>
  <c r="DE156" i="1"/>
  <c r="BM69" i="1"/>
  <c r="AZ55" i="1"/>
  <c r="DF69" i="1" s="1"/>
  <c r="BA55" i="1"/>
  <c r="DG69" i="1" s="1"/>
  <c r="G123" i="1"/>
  <c r="DE137" i="1"/>
  <c r="G89" i="1"/>
  <c r="DE103" i="1"/>
  <c r="BD73" i="1"/>
  <c r="DJ86" i="1" s="1"/>
  <c r="DH86" i="1"/>
  <c r="BM52" i="1"/>
  <c r="BA38" i="1"/>
  <c r="DG52" i="1" s="1"/>
  <c r="AZ38" i="1"/>
  <c r="DF52" i="1" s="1"/>
  <c r="BD106" i="1"/>
  <c r="DJ120" i="1" s="1"/>
  <c r="DH120" i="1"/>
  <c r="G106" i="1"/>
  <c r="DE120" i="1"/>
  <c r="BD123" i="1"/>
  <c r="DJ137" i="1" s="1"/>
  <c r="DH137" i="1"/>
  <c r="BD17" i="1"/>
  <c r="DJ30" i="1" s="1"/>
  <c r="DH30" i="1"/>
  <c r="BD142" i="1"/>
  <c r="DJ156" i="1" s="1"/>
  <c r="DH156" i="1"/>
  <c r="G17" i="1"/>
  <c r="DE30" i="1"/>
  <c r="BA17" i="1" l="1"/>
  <c r="DG30" i="1" s="1"/>
  <c r="AZ17" i="1"/>
  <c r="DF30" i="1" s="1"/>
  <c r="BM30" i="1"/>
  <c r="BM156" i="1"/>
  <c r="AZ142" i="1"/>
  <c r="DF156" i="1" s="1"/>
  <c r="BA142" i="1"/>
  <c r="DG156" i="1" s="1"/>
  <c r="BM120" i="1"/>
  <c r="AZ106" i="1"/>
  <c r="DF120" i="1" s="1"/>
  <c r="BA106" i="1"/>
  <c r="DG120" i="1" s="1"/>
  <c r="BA73" i="1"/>
  <c r="DG86" i="1" s="1"/>
  <c r="AZ73" i="1"/>
  <c r="DF86" i="1" s="1"/>
  <c r="BM86" i="1"/>
  <c r="BM103" i="1"/>
  <c r="AZ89" i="1"/>
  <c r="DF103" i="1" s="1"/>
  <c r="BA89" i="1"/>
  <c r="DG103" i="1" s="1"/>
  <c r="BM137" i="1"/>
  <c r="AZ123" i="1"/>
  <c r="DF137" i="1" s="1"/>
  <c r="BA123" i="1"/>
  <c r="DG137" i="1" s="1"/>
</calcChain>
</file>

<file path=xl/sharedStrings.xml><?xml version="1.0" encoding="utf-8"?>
<sst xmlns="http://schemas.openxmlformats.org/spreadsheetml/2006/main" count="411" uniqueCount="159">
  <si>
    <t>OPEN 6.2.4</t>
  </si>
  <si>
    <t>Mon Jun 29 2015 11:03:07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</si>
  <si>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</si>
  <si>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</si>
  <si>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</si>
  <si>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</si>
  <si>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</si>
  <si>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</si>
  <si>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</si>
  <si>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</si>
  <si>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</si>
  <si>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</si>
  <si>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</si>
  <si>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</si>
  <si>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</si>
  <si>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</si>
  <si>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</si>
  <si>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</si>
  <si>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</si>
  <si>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</si>
  <si>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</si>
  <si>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</si>
  <si>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</si>
  <si>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</si>
  <si>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</si>
  <si>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</si>
  <si>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</si>
  <si>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</si>
  <si>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</si>
  <si>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</si>
  <si>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</si>
  <si>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</si>
  <si>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</si>
  <si>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</si>
  <si>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</si>
  <si>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</si>
  <si>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</si>
  <si>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</si>
  <si>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</si>
  <si>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</si>
  <si>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</si>
  <si>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</si>
  <si>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</si>
  <si>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</si>
  <si>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</si>
  <si>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</si>
  <si>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</si>
  <si>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</si>
  <si>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</si>
  <si>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</si>
  <si>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</si>
  <si>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</si>
  <si>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</si>
  <si>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</si>
  <si>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</si>
  <si>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</si>
  <si>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</si>
  <si>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</si>
  <si>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</si>
  <si>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</si>
  <si>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</si>
  <si>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</si>
  <si>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</si>
  <si>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</si>
  <si>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</si>
  <si>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</si>
  <si>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</si>
  <si>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</si>
  <si>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</si>
  <si>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"11:06:17 CO2 Mixer: CO2R -&gt; 400 uml"
</t>
  </si>
  <si>
    <t xml:space="preserve">"11:06:23 Coolers: Tblock -&gt; 0.00 C"
</t>
  </si>
  <si>
    <t xml:space="preserve">"11:06:31 Lamp: ParIn -&gt;  1500 uml"
</t>
  </si>
  <si>
    <t xml:space="preserve">"11:21:27 Coolers: Tblock -&gt; 2.44 C"
</t>
  </si>
  <si>
    <t xml:space="preserve">"11:22:21 Flow: Fixed -&gt; 500 umol/s"
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</si>
  <si>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</si>
  <si>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</si>
  <si>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</si>
  <si>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</si>
  <si>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</si>
  <si>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</si>
  <si>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</si>
  <si>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</si>
  <si>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 xml:space="preserve">"11:23:24 Coolers: Tblock -&gt; 7.00 C"
</t>
  </si>
  <si>
    <t xml:space="preserve">"11:24:53 Flow: Fixed -&gt; 500 umol/s"
</t>
  </si>
  <si>
    <t xml:space="preserve">"11:25:16 Lamp: ParIn -&gt;  1500 uml"
</t>
  </si>
  <si>
    <t xml:space="preserve">"11:25:16 CO2 Mixer: CO2R -&gt; 400 uml"
</t>
  </si>
  <si>
    <t xml:space="preserve">"11:25:16 Coolers: Tblock -&gt; 7.00 C"
</t>
  </si>
  <si>
    <t xml:space="preserve">"11:25:16 Flow: Fixed -&gt; 500 umol/s"
</t>
  </si>
  <si>
    <t xml:space="preserve">"11:26:55 Flow: Fixed -&gt; 500 umol/s"
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</si>
  <si>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</si>
  <si>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</si>
  <si>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</si>
  <si>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</si>
  <si>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</si>
  <si>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</si>
  <si>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</si>
  <si>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</si>
  <si>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 xml:space="preserve">"11:27:23 Coolers: Tblock -&gt; 12.00 C"
</t>
  </si>
  <si>
    <t xml:space="preserve">"11:30:19 Flow: Fixed -&gt; 500 umol/s"
</t>
  </si>
  <si>
    <t>11:30:36</t>
  </si>
  <si>
    <t>11:30:37</t>
  </si>
  <si>
    <t>11:30:38</t>
  </si>
  <si>
    <t>11:30:39</t>
  </si>
  <si>
    <t>11:30:40</t>
  </si>
  <si>
    <t>11:30:41</t>
  </si>
  <si>
    <t>11:30:42</t>
  </si>
  <si>
    <t>11:30:43</t>
  </si>
  <si>
    <t xml:space="preserve">"11:30:48 Coolers: Tblock -&gt; 17.00 C"
</t>
  </si>
  <si>
    <t xml:space="preserve">"11:32:40 Flow: Fixed -&gt; 500 umol/s"
</t>
  </si>
  <si>
    <t>11:33:01</t>
  </si>
  <si>
    <t>11:33:02</t>
  </si>
  <si>
    <t>11:33:03</t>
  </si>
  <si>
    <t>11:33:04</t>
  </si>
  <si>
    <t>11:33:05</t>
  </si>
  <si>
    <t>11:33:06</t>
  </si>
  <si>
    <t>11:33:07</t>
  </si>
  <si>
    <t>11:33:08</t>
  </si>
  <si>
    <t xml:space="preserve">"11:33:20 Coolers: Tblock -&gt; 22.00 C"
</t>
  </si>
  <si>
    <t xml:space="preserve">"11:35:22 Flow: Fixed -&gt; 500 umol/s"
</t>
  </si>
  <si>
    <t>11:35:53</t>
  </si>
  <si>
    <t>11:35:54</t>
  </si>
  <si>
    <t>11:35:55</t>
  </si>
  <si>
    <t>11:35:56</t>
  </si>
  <si>
    <t>11:35:57</t>
  </si>
  <si>
    <t>11:35:58</t>
  </si>
  <si>
    <t>11:35:59</t>
  </si>
  <si>
    <t>11:36:00</t>
  </si>
  <si>
    <t xml:space="preserve">"11:36:12 Coolers: Tblock -&gt; 27.00 C"
</t>
  </si>
  <si>
    <t xml:space="preserve">"11:40:18 Flow: Fixed -&gt; 500 umol/s"
</t>
  </si>
  <si>
    <t>11:40:45</t>
  </si>
  <si>
    <t>11:40:46</t>
  </si>
  <si>
    <t>11:40:47</t>
  </si>
  <si>
    <t>11:40:48</t>
  </si>
  <si>
    <t>11:40:49</t>
  </si>
  <si>
    <t>11:40:50</t>
  </si>
  <si>
    <t>11:40:51</t>
  </si>
  <si>
    <t>11:40:52</t>
  </si>
  <si>
    <t xml:space="preserve">"11:41:04 Coolers: Tblock -&gt; 32.00 C"
</t>
  </si>
  <si>
    <t xml:space="preserve">"11:54:23 Flow: Fixed -&gt; 500 umol/s"
</t>
  </si>
  <si>
    <t>11:55:15</t>
  </si>
  <si>
    <t>11:55:16</t>
  </si>
  <si>
    <t>11:55:17</t>
  </si>
  <si>
    <t>11:55:18</t>
  </si>
  <si>
    <t>11:55:19</t>
  </si>
  <si>
    <t>11:55:20</t>
  </si>
  <si>
    <t>11:55:21</t>
  </si>
  <si>
    <t>11:55:22</t>
  </si>
  <si>
    <t xml:space="preserve">"11:55:42 Coolers: Tblock -&gt; 37.00 C"
</t>
  </si>
  <si>
    <t xml:space="preserve">"12:00:06 Flow: Fixed -&gt; 500 umol/s"
</t>
  </si>
  <si>
    <t xml:space="preserve">"12:03:11 Coolers: Tblock -&gt; 34.15 C"
</t>
  </si>
  <si>
    <t xml:space="preserve">"12:04:35 Flow: Fixed -&gt; 500 umol/s"
</t>
  </si>
  <si>
    <t>12:05:12</t>
  </si>
  <si>
    <t>12:05:13</t>
  </si>
  <si>
    <t>12:05:14</t>
  </si>
  <si>
    <t>12:05:15</t>
  </si>
  <si>
    <t>12:05:16</t>
  </si>
  <si>
    <t>12:05:17</t>
  </si>
  <si>
    <t>12:05:18</t>
  </si>
  <si>
    <t>12:05:19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</si>
</sst>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56"/>
  <sheetViews>
    <sheetView tabSelected="1" topLeftCell="B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1208.9999990835786</v>
      </c>
      <c r="D16" s="1">
        <v>0</v>
      </c>
      <c r="E16">
        <f t="shared" ref="E16:E30" si="0">(R16-S16*(1000-T16)/(1000-U16))*AK16</f>
        <v>13.574662257124901</v>
      </c>
      <c r="F16">
        <f t="shared" ref="F16:F30" si="1">IF(AV16&lt;&gt;0,1/(1/AV16-1/N16),0)</f>
        <v>0.39926222172461517</v>
      </c>
      <c r="G16">
        <f t="shared" ref="G16:G30" si="2">((AY16-AL16/2)*S16-E16)/(AY16+AL16/2)</f>
        <v>323.94663207035211</v>
      </c>
      <c r="H16">
        <f t="shared" ref="H16:H30" si="3">AL16*1000</f>
        <v>5.2964950659907863</v>
      </c>
      <c r="I16">
        <f t="shared" ref="I16:I30" si="4">(AQ16-AW16)</f>
        <v>1.0081875049100797</v>
      </c>
      <c r="J16">
        <f t="shared" ref="J16:J30" si="5">(P16+AP16*D16)</f>
        <v>10.985916137695313</v>
      </c>
      <c r="K16" s="1">
        <v>2.8513917169999998</v>
      </c>
      <c r="L16">
        <f t="shared" ref="L16:L30" si="6">(K16*AE16+AF16)</f>
        <v>2.1113249579747473</v>
      </c>
      <c r="M16" s="1">
        <v>1</v>
      </c>
      <c r="N16">
        <f t="shared" ref="N16:N30" si="7">L16*(M16+1)*(M16+1)/(M16*M16+1)</f>
        <v>4.2226499159494946</v>
      </c>
      <c r="O16" s="1">
        <v>4.9834504127502441</v>
      </c>
      <c r="P16" s="1">
        <v>10.985916137695313</v>
      </c>
      <c r="Q16" s="1">
        <v>2.3855843544006348</v>
      </c>
      <c r="R16" s="1">
        <v>399.87435913085937</v>
      </c>
      <c r="S16" s="1">
        <v>390.950927734375</v>
      </c>
      <c r="T16" s="1">
        <v>1.3780679702758789</v>
      </c>
      <c r="U16" s="1">
        <v>4.3857145309448242</v>
      </c>
      <c r="V16" s="1">
        <v>11.065336227416992</v>
      </c>
      <c r="W16" s="1">
        <v>35.215538024902344</v>
      </c>
      <c r="X16" s="1">
        <v>499.9306640625</v>
      </c>
      <c r="Y16" s="1">
        <v>1500.3524169921875</v>
      </c>
      <c r="Z16" s="1">
        <v>191.71795654296875</v>
      </c>
      <c r="AA16" s="1">
        <v>70.24652099609375</v>
      </c>
      <c r="AB16" s="1">
        <v>-2.6291778087615967</v>
      </c>
      <c r="AC16" s="1">
        <v>0.22379915416240692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1.7532865129750954</v>
      </c>
      <c r="AL16">
        <f t="shared" ref="AL16:AL30" si="9">(U16-T16)/(1000-U16)*AK16</f>
        <v>5.2964950659907866E-3</v>
      </c>
      <c r="AM16">
        <f t="shared" ref="AM16:AM30" si="10">(P16+273.15)</f>
        <v>284.13591613769529</v>
      </c>
      <c r="AN16">
        <f t="shared" ref="AN16:AN30" si="11">(O16+273.15)</f>
        <v>278.13345041275022</v>
      </c>
      <c r="AO16">
        <f t="shared" ref="AO16:AO30" si="12">(Y16*AG16+Z16*AH16)*AI16</f>
        <v>240.05638135307163</v>
      </c>
      <c r="AP16">
        <f t="shared" ref="AP16:AP30" si="13">((AO16+0.00000010773*(AN16^4-AM16^4))-AL16*44100)/(L16*51.4+0.00000043092*AM16^3)</f>
        <v>-0.43071215560314369</v>
      </c>
      <c r="AQ16">
        <f t="shared" ref="AQ16:AQ30" si="14">0.61365*EXP(17.502*J16/(240.97+J16))</f>
        <v>1.3162686927909688</v>
      </c>
      <c r="AR16">
        <f t="shared" ref="AR16:AR30" si="15">AQ16*1000/AA16</f>
        <v>18.737848851819486</v>
      </c>
      <c r="AS16">
        <f t="shared" ref="AS16:AS30" si="16">(AR16-U16)</f>
        <v>14.352134320874661</v>
      </c>
      <c r="AT16">
        <f t="shared" ref="AT16:AT30" si="17">IF(D16,P16,(O16+P16)/2)</f>
        <v>7.9846832752227783</v>
      </c>
      <c r="AU16">
        <f t="shared" ref="AU16:AU30" si="18">0.61365*EXP(17.502*AT16/(240.97+AT16))</f>
        <v>1.075739431302291</v>
      </c>
      <c r="AV16">
        <f t="shared" ref="AV16:AV30" si="19">IF(AS16&lt;&gt;0,(1000-(AR16+U16)/2)/AS16*AL16,0)</f>
        <v>0.3647720979515795</v>
      </c>
      <c r="AW16">
        <f t="shared" ref="AW16:AW30" si="20">U16*AA16/1000</f>
        <v>0.30808118788088906</v>
      </c>
      <c r="AX16">
        <f t="shared" ref="AX16:AX30" si="21">(AU16-AW16)</f>
        <v>0.76765824342140188</v>
      </c>
      <c r="AY16">
        <f t="shared" ref="AY16:AY30" si="22">1/(1.6/F16+1.37/N16)</f>
        <v>0.23084919859141928</v>
      </c>
      <c r="AZ16">
        <f t="shared" ref="AZ16:AZ30" si="23">G16*AA16*0.001</f>
        <v>22.756123891343847</v>
      </c>
      <c r="BA16">
        <f t="shared" ref="BA16:BA30" si="24">G16/S16</f>
        <v>0.82861200495846421</v>
      </c>
      <c r="BB16">
        <f t="shared" ref="BB16:BB30" si="25">(1-AL16*AA16/AQ16/F16)*100</f>
        <v>29.203690117964243</v>
      </c>
      <c r="BC16">
        <f t="shared" ref="BC16:BC30" si="26">(S16-E16/(N16/1.35))</f>
        <v>386.61104770361521</v>
      </c>
      <c r="BD16">
        <f t="shared" ref="BD16:BD30" si="27">E16*BB16/100/BC16</f>
        <v>1.0253980903231017E-2</v>
      </c>
    </row>
    <row r="17" spans="1:114" x14ac:dyDescent="0.25">
      <c r="A17" s="1">
        <v>2</v>
      </c>
      <c r="B17" s="1" t="s">
        <v>75</v>
      </c>
      <c r="C17" s="1">
        <v>1208.9999990835786</v>
      </c>
      <c r="D17" s="1">
        <v>0</v>
      </c>
      <c r="E17">
        <f t="shared" si="0"/>
        <v>13.574662257124901</v>
      </c>
      <c r="F17">
        <f t="shared" si="1"/>
        <v>0.39926222172461517</v>
      </c>
      <c r="G17">
        <f t="shared" si="2"/>
        <v>323.94663207035211</v>
      </c>
      <c r="H17">
        <f t="shared" si="3"/>
        <v>5.2964950659907863</v>
      </c>
      <c r="I17">
        <f t="shared" si="4"/>
        <v>1.0081875049100797</v>
      </c>
      <c r="J17">
        <f t="shared" si="5"/>
        <v>10.985916137695313</v>
      </c>
      <c r="K17" s="1">
        <v>2.8513917169999998</v>
      </c>
      <c r="L17">
        <f t="shared" si="6"/>
        <v>2.1113249579747473</v>
      </c>
      <c r="M17" s="1">
        <v>1</v>
      </c>
      <c r="N17">
        <f t="shared" si="7"/>
        <v>4.2226499159494946</v>
      </c>
      <c r="O17" s="1">
        <v>4.9834504127502441</v>
      </c>
      <c r="P17" s="1">
        <v>10.985916137695313</v>
      </c>
      <c r="Q17" s="1">
        <v>2.3855843544006348</v>
      </c>
      <c r="R17" s="1">
        <v>399.87435913085937</v>
      </c>
      <c r="S17" s="1">
        <v>390.950927734375</v>
      </c>
      <c r="T17" s="1">
        <v>1.3780679702758789</v>
      </c>
      <c r="U17" s="1">
        <v>4.3857145309448242</v>
      </c>
      <c r="V17" s="1">
        <v>11.065336227416992</v>
      </c>
      <c r="W17" s="1">
        <v>35.215538024902344</v>
      </c>
      <c r="X17" s="1">
        <v>499.9306640625</v>
      </c>
      <c r="Y17" s="1">
        <v>1500.3524169921875</v>
      </c>
      <c r="Z17" s="1">
        <v>191.71795654296875</v>
      </c>
      <c r="AA17" s="1">
        <v>70.24652099609375</v>
      </c>
      <c r="AB17" s="1">
        <v>-2.6291778087615967</v>
      </c>
      <c r="AC17" s="1">
        <v>0.22379915416240692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1.7532865129750954</v>
      </c>
      <c r="AL17">
        <f t="shared" si="9"/>
        <v>5.2964950659907866E-3</v>
      </c>
      <c r="AM17">
        <f t="shared" si="10"/>
        <v>284.13591613769529</v>
      </c>
      <c r="AN17">
        <f t="shared" si="11"/>
        <v>278.13345041275022</v>
      </c>
      <c r="AO17">
        <f t="shared" si="12"/>
        <v>240.05638135307163</v>
      </c>
      <c r="AP17">
        <f t="shared" si="13"/>
        <v>-0.43071215560314369</v>
      </c>
      <c r="AQ17">
        <f t="shared" si="14"/>
        <v>1.3162686927909688</v>
      </c>
      <c r="AR17">
        <f t="shared" si="15"/>
        <v>18.737848851819486</v>
      </c>
      <c r="AS17">
        <f t="shared" si="16"/>
        <v>14.352134320874661</v>
      </c>
      <c r="AT17">
        <f t="shared" si="17"/>
        <v>7.9846832752227783</v>
      </c>
      <c r="AU17">
        <f t="shared" si="18"/>
        <v>1.075739431302291</v>
      </c>
      <c r="AV17">
        <f t="shared" si="19"/>
        <v>0.3647720979515795</v>
      </c>
      <c r="AW17">
        <f t="shared" si="20"/>
        <v>0.30808118788088906</v>
      </c>
      <c r="AX17">
        <f t="shared" si="21"/>
        <v>0.76765824342140188</v>
      </c>
      <c r="AY17">
        <f t="shared" si="22"/>
        <v>0.23084919859141928</v>
      </c>
      <c r="AZ17">
        <f t="shared" si="23"/>
        <v>22.756123891343847</v>
      </c>
      <c r="BA17">
        <f t="shared" si="24"/>
        <v>0.82861200495846421</v>
      </c>
      <c r="BB17">
        <f t="shared" si="25"/>
        <v>29.203690117964243</v>
      </c>
      <c r="BC17">
        <f t="shared" si="26"/>
        <v>386.61104770361521</v>
      </c>
      <c r="BD17">
        <f t="shared" si="27"/>
        <v>1.0253980903231017E-2</v>
      </c>
    </row>
    <row r="18" spans="1:114" x14ac:dyDescent="0.25">
      <c r="A18" s="1">
        <v>3</v>
      </c>
      <c r="B18" s="1" t="s">
        <v>75</v>
      </c>
      <c r="C18" s="1">
        <v>1209.4999990724027</v>
      </c>
      <c r="D18" s="1">
        <v>0</v>
      </c>
      <c r="E18">
        <f t="shared" si="0"/>
        <v>13.528460861173119</v>
      </c>
      <c r="F18">
        <f t="shared" si="1"/>
        <v>0.3988630602175316</v>
      </c>
      <c r="G18">
        <f t="shared" si="2"/>
        <v>324.07208246579319</v>
      </c>
      <c r="H18">
        <f t="shared" si="3"/>
        <v>5.2941374080924026</v>
      </c>
      <c r="I18">
        <f t="shared" si="4"/>
        <v>1.0086579569851459</v>
      </c>
      <c r="J18">
        <f t="shared" si="5"/>
        <v>10.990030288696289</v>
      </c>
      <c r="K18" s="1">
        <v>2.8513917169999998</v>
      </c>
      <c r="L18">
        <f t="shared" si="6"/>
        <v>2.1113249579747473</v>
      </c>
      <c r="M18" s="1">
        <v>1</v>
      </c>
      <c r="N18">
        <f t="shared" si="7"/>
        <v>4.2226499159494946</v>
      </c>
      <c r="O18" s="1">
        <v>4.9822907447814941</v>
      </c>
      <c r="P18" s="1">
        <v>10.990030288696289</v>
      </c>
      <c r="Q18" s="1">
        <v>2.3856854438781738</v>
      </c>
      <c r="R18" s="1">
        <v>399.83206176757812</v>
      </c>
      <c r="S18" s="1">
        <v>390.93569946289062</v>
      </c>
      <c r="T18" s="1">
        <v>1.3778778314590454</v>
      </c>
      <c r="U18" s="1">
        <v>4.3841409683227539</v>
      </c>
      <c r="V18" s="1">
        <v>11.064700126647949</v>
      </c>
      <c r="W18" s="1">
        <v>35.205734252929688</v>
      </c>
      <c r="X18" s="1">
        <v>499.93887329101562</v>
      </c>
      <c r="Y18" s="1">
        <v>1500.32080078125</v>
      </c>
      <c r="Z18" s="1">
        <v>187.11871337890625</v>
      </c>
      <c r="AA18" s="1">
        <v>70.246498107910156</v>
      </c>
      <c r="AB18" s="1">
        <v>-2.6291778087615967</v>
      </c>
      <c r="AC18" s="1">
        <v>0.22379915416240692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1.7533153032267703</v>
      </c>
      <c r="AL18">
        <f t="shared" si="9"/>
        <v>5.2941374080924027E-3</v>
      </c>
      <c r="AM18">
        <f t="shared" si="10"/>
        <v>284.14003028869627</v>
      </c>
      <c r="AN18">
        <f t="shared" si="11"/>
        <v>278.13229074478147</v>
      </c>
      <c r="AO18">
        <f t="shared" si="12"/>
        <v>240.0513227594347</v>
      </c>
      <c r="AP18">
        <f t="shared" si="13"/>
        <v>-0.43030949528108547</v>
      </c>
      <c r="AQ18">
        <f t="shared" si="14"/>
        <v>1.3166285072212416</v>
      </c>
      <c r="AR18">
        <f t="shared" si="15"/>
        <v>18.742977126043833</v>
      </c>
      <c r="AS18">
        <f t="shared" si="16"/>
        <v>14.358836157721079</v>
      </c>
      <c r="AT18">
        <f t="shared" si="17"/>
        <v>7.9861605167388916</v>
      </c>
      <c r="AU18">
        <f t="shared" si="18"/>
        <v>1.0758475716843849</v>
      </c>
      <c r="AV18">
        <f t="shared" si="19"/>
        <v>0.36443889184961298</v>
      </c>
      <c r="AW18">
        <f t="shared" si="20"/>
        <v>0.30797055023609571</v>
      </c>
      <c r="AX18">
        <f t="shared" si="21"/>
        <v>0.76787702144828929</v>
      </c>
      <c r="AY18">
        <f t="shared" si="22"/>
        <v>0.23063567716558714</v>
      </c>
      <c r="AZ18">
        <f t="shared" si="23"/>
        <v>22.764928927759843</v>
      </c>
      <c r="BA18">
        <f t="shared" si="24"/>
        <v>0.82896517997982322</v>
      </c>
      <c r="BB18">
        <f t="shared" si="25"/>
        <v>29.183767685865025</v>
      </c>
      <c r="BC18">
        <f t="shared" si="26"/>
        <v>386.6105902243529</v>
      </c>
      <c r="BD18">
        <f t="shared" si="27"/>
        <v>1.021212219485974E-2</v>
      </c>
    </row>
    <row r="19" spans="1:114" x14ac:dyDescent="0.25">
      <c r="A19" s="1">
        <v>4</v>
      </c>
      <c r="B19" s="1" t="s">
        <v>76</v>
      </c>
      <c r="C19" s="1">
        <v>1209.9999990612268</v>
      </c>
      <c r="D19" s="1">
        <v>0</v>
      </c>
      <c r="E19">
        <f t="shared" si="0"/>
        <v>13.518578525935883</v>
      </c>
      <c r="F19">
        <f t="shared" si="1"/>
        <v>0.39860668274064398</v>
      </c>
      <c r="G19">
        <f t="shared" si="2"/>
        <v>324.09803475171844</v>
      </c>
      <c r="H19">
        <f t="shared" si="3"/>
        <v>5.2933426894623752</v>
      </c>
      <c r="I19">
        <f t="shared" si="4"/>
        <v>1.0090993709215481</v>
      </c>
      <c r="J19">
        <f t="shared" si="5"/>
        <v>10.995048522949219</v>
      </c>
      <c r="K19" s="1">
        <v>2.8513917169999998</v>
      </c>
      <c r="L19">
        <f t="shared" si="6"/>
        <v>2.1113249579747473</v>
      </c>
      <c r="M19" s="1">
        <v>1</v>
      </c>
      <c r="N19">
        <f t="shared" si="7"/>
        <v>4.2226499159494946</v>
      </c>
      <c r="O19" s="1">
        <v>4.9818301200866699</v>
      </c>
      <c r="P19" s="1">
        <v>10.995048522949219</v>
      </c>
      <c r="Q19" s="1">
        <v>2.3854744434356689</v>
      </c>
      <c r="R19" s="1">
        <v>399.84823608398437</v>
      </c>
      <c r="S19" s="1">
        <v>390.9578857421875</v>
      </c>
      <c r="T19" s="1">
        <v>1.3783700466156006</v>
      </c>
      <c r="U19" s="1">
        <v>4.3840923309326172</v>
      </c>
      <c r="V19" s="1">
        <v>11.06904411315918</v>
      </c>
      <c r="W19" s="1">
        <v>35.206596374511719</v>
      </c>
      <c r="X19" s="1">
        <v>499.95379638671875</v>
      </c>
      <c r="Y19" s="1">
        <v>1500.263671875</v>
      </c>
      <c r="Z19" s="1">
        <v>182.40467834472656</v>
      </c>
      <c r="AA19" s="1">
        <v>70.246726989746094</v>
      </c>
      <c r="AB19" s="1">
        <v>-2.6291778087615967</v>
      </c>
      <c r="AC19" s="1">
        <v>0.22379915416240692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1.7533676394091833</v>
      </c>
      <c r="AL19">
        <f t="shared" si="9"/>
        <v>5.2933426894623756E-3</v>
      </c>
      <c r="AM19">
        <f t="shared" si="10"/>
        <v>284.1450485229492</v>
      </c>
      <c r="AN19">
        <f t="shared" si="11"/>
        <v>278.13183012008665</v>
      </c>
      <c r="AO19">
        <f t="shared" si="12"/>
        <v>240.04218213463901</v>
      </c>
      <c r="AP19">
        <f t="shared" si="13"/>
        <v>-0.43054383210496505</v>
      </c>
      <c r="AQ19">
        <f t="shared" si="14"/>
        <v>1.3170675079904113</v>
      </c>
      <c r="AR19">
        <f t="shared" si="15"/>
        <v>18.749165469056848</v>
      </c>
      <c r="AS19">
        <f t="shared" si="16"/>
        <v>14.365073138124231</v>
      </c>
      <c r="AT19">
        <f t="shared" si="17"/>
        <v>7.9884393215179443</v>
      </c>
      <c r="AU19">
        <f t="shared" si="18"/>
        <v>1.0760144087198646</v>
      </c>
      <c r="AV19">
        <f t="shared" si="19"/>
        <v>0.36422484651658837</v>
      </c>
      <c r="AW19">
        <f t="shared" si="20"/>
        <v>0.30796813706886317</v>
      </c>
      <c r="AX19">
        <f t="shared" si="21"/>
        <v>0.76804627165100148</v>
      </c>
      <c r="AY19">
        <f t="shared" si="22"/>
        <v>0.23049851760489767</v>
      </c>
      <c r="AZ19">
        <f t="shared" si="23"/>
        <v>22.766826165117209</v>
      </c>
      <c r="BA19">
        <f t="shared" si="24"/>
        <v>0.82898451871985268</v>
      </c>
      <c r="BB19">
        <f t="shared" si="25"/>
        <v>29.172242186851694</v>
      </c>
      <c r="BC19">
        <f t="shared" si="26"/>
        <v>386.63593593027423</v>
      </c>
      <c r="BD19">
        <f t="shared" si="27"/>
        <v>1.0199963586718803E-2</v>
      </c>
    </row>
    <row r="20" spans="1:114" x14ac:dyDescent="0.25">
      <c r="A20" s="1">
        <v>5</v>
      </c>
      <c r="B20" s="1" t="s">
        <v>76</v>
      </c>
      <c r="C20" s="1">
        <v>1210.499999050051</v>
      </c>
      <c r="D20" s="1">
        <v>0</v>
      </c>
      <c r="E20">
        <f t="shared" si="0"/>
        <v>13.560729995899575</v>
      </c>
      <c r="F20">
        <f t="shared" si="1"/>
        <v>0.39841469782160877</v>
      </c>
      <c r="G20">
        <f t="shared" si="2"/>
        <v>323.86297095958383</v>
      </c>
      <c r="H20">
        <f t="shared" si="3"/>
        <v>5.2957312366702105</v>
      </c>
      <c r="I20">
        <f t="shared" si="4"/>
        <v>1.0099904071888177</v>
      </c>
      <c r="J20">
        <f t="shared" si="5"/>
        <v>11.005324363708496</v>
      </c>
      <c r="K20" s="1">
        <v>2.8513917169999998</v>
      </c>
      <c r="L20">
        <f t="shared" si="6"/>
        <v>2.1113249579747473</v>
      </c>
      <c r="M20" s="1">
        <v>1</v>
      </c>
      <c r="N20">
        <f t="shared" si="7"/>
        <v>4.2226499159494946</v>
      </c>
      <c r="O20" s="1">
        <v>4.982170581817627</v>
      </c>
      <c r="P20" s="1">
        <v>11.005324363708496</v>
      </c>
      <c r="Q20" s="1">
        <v>2.3855772018432617</v>
      </c>
      <c r="R20" s="1">
        <v>399.85015869140625</v>
      </c>
      <c r="S20" s="1">
        <v>390.93634033203125</v>
      </c>
      <c r="T20" s="1">
        <v>1.3774926662445068</v>
      </c>
      <c r="U20" s="1">
        <v>4.3842201232910156</v>
      </c>
      <c r="V20" s="1">
        <v>11.061712265014648</v>
      </c>
      <c r="W20" s="1">
        <v>35.206707000732422</v>
      </c>
      <c r="X20" s="1">
        <v>500.01211547851562</v>
      </c>
      <c r="Y20" s="1">
        <v>1500.2550048828125</v>
      </c>
      <c r="Z20" s="1">
        <v>177.83657836914063</v>
      </c>
      <c r="AA20" s="1">
        <v>70.246574401855469</v>
      </c>
      <c r="AB20" s="1">
        <v>-2.6291778087615967</v>
      </c>
      <c r="AC20" s="1">
        <v>0.22379915416240692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1.753572167925729</v>
      </c>
      <c r="AL20">
        <f t="shared" si="9"/>
        <v>5.2957312366702109E-3</v>
      </c>
      <c r="AM20">
        <f t="shared" si="10"/>
        <v>284.15532436370847</v>
      </c>
      <c r="AN20">
        <f t="shared" si="11"/>
        <v>278.1321705818176</v>
      </c>
      <c r="AO20">
        <f t="shared" si="12"/>
        <v>240.04079541592</v>
      </c>
      <c r="AP20">
        <f t="shared" si="13"/>
        <v>-0.43227254126221409</v>
      </c>
      <c r="AQ20">
        <f t="shared" si="14"/>
        <v>1.317966852273692</v>
      </c>
      <c r="AR20">
        <f t="shared" si="15"/>
        <v>18.762008873686511</v>
      </c>
      <c r="AS20">
        <f t="shared" si="16"/>
        <v>14.377788750395496</v>
      </c>
      <c r="AT20">
        <f t="shared" si="17"/>
        <v>7.9937474727630615</v>
      </c>
      <c r="AU20">
        <f t="shared" si="18"/>
        <v>1.0764031203192641</v>
      </c>
      <c r="AV20">
        <f t="shared" si="19"/>
        <v>0.3640645459178149</v>
      </c>
      <c r="AW20">
        <f t="shared" si="20"/>
        <v>0.30797644508487426</v>
      </c>
      <c r="AX20">
        <f t="shared" si="21"/>
        <v>0.76842667523438979</v>
      </c>
      <c r="AY20">
        <f t="shared" si="22"/>
        <v>0.23039579882244987</v>
      </c>
      <c r="AZ20">
        <f t="shared" si="23"/>
        <v>22.750264285518362</v>
      </c>
      <c r="BA20">
        <f t="shared" si="24"/>
        <v>0.82842892191736262</v>
      </c>
      <c r="BB20">
        <f t="shared" si="25"/>
        <v>29.154666735732913</v>
      </c>
      <c r="BC20">
        <f t="shared" si="26"/>
        <v>386.60091450728635</v>
      </c>
      <c r="BD20">
        <f t="shared" si="27"/>
        <v>1.0226529449046543E-2</v>
      </c>
    </row>
    <row r="21" spans="1:114" x14ac:dyDescent="0.25">
      <c r="A21" s="1">
        <v>6</v>
      </c>
      <c r="B21" s="1" t="s">
        <v>76</v>
      </c>
      <c r="C21" s="1">
        <v>1210.9999990388751</v>
      </c>
      <c r="D21" s="1">
        <v>0</v>
      </c>
      <c r="E21">
        <f t="shared" si="0"/>
        <v>13.694067129962075</v>
      </c>
      <c r="F21">
        <f t="shared" si="1"/>
        <v>0.39859253374895465</v>
      </c>
      <c r="G21">
        <f t="shared" si="2"/>
        <v>323.28567699609607</v>
      </c>
      <c r="H21">
        <f t="shared" si="3"/>
        <v>5.296198032114722</v>
      </c>
      <c r="I21">
        <f t="shared" si="4"/>
        <v>1.0096738379049128</v>
      </c>
      <c r="J21">
        <f t="shared" si="5"/>
        <v>11.002213478088379</v>
      </c>
      <c r="K21" s="1">
        <v>2.8513917169999998</v>
      </c>
      <c r="L21">
        <f t="shared" si="6"/>
        <v>2.1113249579747473</v>
      </c>
      <c r="M21" s="1">
        <v>1</v>
      </c>
      <c r="N21">
        <f t="shared" si="7"/>
        <v>4.2226499159494946</v>
      </c>
      <c r="O21" s="1">
        <v>4.9808712005615234</v>
      </c>
      <c r="P21" s="1">
        <v>11.002213478088379</v>
      </c>
      <c r="Q21" s="1">
        <v>2.3848485946655273</v>
      </c>
      <c r="R21" s="1">
        <v>399.89361572265625</v>
      </c>
      <c r="S21" s="1">
        <v>390.903564453125</v>
      </c>
      <c r="T21" s="1">
        <v>1.3777761459350586</v>
      </c>
      <c r="U21" s="1">
        <v>4.3848304748535156</v>
      </c>
      <c r="V21" s="1">
        <v>11.065040588378906</v>
      </c>
      <c r="W21" s="1">
        <v>35.214958190917969</v>
      </c>
      <c r="X21" s="1">
        <v>500.00152587890625</v>
      </c>
      <c r="Y21" s="1">
        <v>1500.2081298828125</v>
      </c>
      <c r="Z21" s="1">
        <v>173.71099853515625</v>
      </c>
      <c r="AA21" s="1">
        <v>70.24688720703125</v>
      </c>
      <c r="AB21" s="1">
        <v>-2.6291778087615967</v>
      </c>
      <c r="AC21" s="1">
        <v>0.22379915416240692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1.7535350295713377</v>
      </c>
      <c r="AL21">
        <f t="shared" si="9"/>
        <v>5.2961980321147217E-3</v>
      </c>
      <c r="AM21">
        <f t="shared" si="10"/>
        <v>284.15221347808836</v>
      </c>
      <c r="AN21">
        <f t="shared" si="11"/>
        <v>278.1308712005615</v>
      </c>
      <c r="AO21">
        <f t="shared" si="12"/>
        <v>240.03329541608764</v>
      </c>
      <c r="AP21">
        <f t="shared" si="13"/>
        <v>-0.43235291029307371</v>
      </c>
      <c r="AQ21">
        <f t="shared" si="14"/>
        <v>1.3176945296939009</v>
      </c>
      <c r="AR21">
        <f t="shared" si="15"/>
        <v>18.758048677806869</v>
      </c>
      <c r="AS21">
        <f t="shared" si="16"/>
        <v>14.373218202953353</v>
      </c>
      <c r="AT21">
        <f t="shared" si="17"/>
        <v>7.9915423393249512</v>
      </c>
      <c r="AU21">
        <f t="shared" si="18"/>
        <v>1.0762416251557152</v>
      </c>
      <c r="AV21">
        <f t="shared" si="19"/>
        <v>0.36421303306493863</v>
      </c>
      <c r="AW21">
        <f t="shared" si="20"/>
        <v>0.30802069178898817</v>
      </c>
      <c r="AX21">
        <f t="shared" si="21"/>
        <v>0.76822093336672703</v>
      </c>
      <c r="AY21">
        <f t="shared" si="22"/>
        <v>0.23049094764202677</v>
      </c>
      <c r="AZ21">
        <f t="shared" si="23"/>
        <v>22.709812487593499</v>
      </c>
      <c r="BA21">
        <f t="shared" si="24"/>
        <v>0.82702156335763655</v>
      </c>
      <c r="BB21">
        <f t="shared" si="25"/>
        <v>29.165081651239412</v>
      </c>
      <c r="BC21">
        <f t="shared" si="26"/>
        <v>386.52551015228869</v>
      </c>
      <c r="BD21">
        <f t="shared" si="27"/>
        <v>1.0332787241533968E-2</v>
      </c>
    </row>
    <row r="22" spans="1:114" x14ac:dyDescent="0.25">
      <c r="A22" s="1">
        <v>7</v>
      </c>
      <c r="B22" s="1" t="s">
        <v>77</v>
      </c>
      <c r="C22" s="1">
        <v>1211.4999990276992</v>
      </c>
      <c r="D22" s="1">
        <v>0</v>
      </c>
      <c r="E22">
        <f t="shared" si="0"/>
        <v>13.64615519481748</v>
      </c>
      <c r="F22">
        <f t="shared" si="1"/>
        <v>0.39864821840053022</v>
      </c>
      <c r="G22">
        <f t="shared" si="2"/>
        <v>323.50801445377692</v>
      </c>
      <c r="H22">
        <f t="shared" si="3"/>
        <v>5.2948258340409859</v>
      </c>
      <c r="I22">
        <f t="shared" si="4"/>
        <v>1.0092823484621631</v>
      </c>
      <c r="J22">
        <f t="shared" si="5"/>
        <v>10.99714469909668</v>
      </c>
      <c r="K22" s="1">
        <v>2.8513917169999998</v>
      </c>
      <c r="L22">
        <f t="shared" si="6"/>
        <v>2.1113249579747473</v>
      </c>
      <c r="M22" s="1">
        <v>1</v>
      </c>
      <c r="N22">
        <f t="shared" si="7"/>
        <v>4.2226499159494946</v>
      </c>
      <c r="O22" s="1">
        <v>4.9799661636352539</v>
      </c>
      <c r="P22" s="1">
        <v>10.99714469909668</v>
      </c>
      <c r="Q22" s="1">
        <v>2.3852574825286865</v>
      </c>
      <c r="R22" s="1">
        <v>399.8720703125</v>
      </c>
      <c r="S22" s="1">
        <v>390.90982055664062</v>
      </c>
      <c r="T22" s="1">
        <v>1.3778953552246094</v>
      </c>
      <c r="U22" s="1">
        <v>4.3841085433959961</v>
      </c>
      <c r="V22" s="1">
        <v>11.066646575927734</v>
      </c>
      <c r="W22" s="1">
        <v>35.211219787597656</v>
      </c>
      <c r="X22" s="1">
        <v>500.01220703125</v>
      </c>
      <c r="Y22" s="1">
        <v>1500.119140625</v>
      </c>
      <c r="Z22" s="1">
        <v>169.91683959960937</v>
      </c>
      <c r="AA22" s="1">
        <v>70.246566772460938</v>
      </c>
      <c r="AB22" s="1">
        <v>-2.6291778087615967</v>
      </c>
      <c r="AC22" s="1">
        <v>0.22379915416240692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1.7535724890066025</v>
      </c>
      <c r="AL22">
        <f t="shared" si="9"/>
        <v>5.294825834040986E-3</v>
      </c>
      <c r="AM22">
        <f t="shared" si="10"/>
        <v>284.14714469909666</v>
      </c>
      <c r="AN22">
        <f t="shared" si="11"/>
        <v>278.12996616363523</v>
      </c>
      <c r="AO22">
        <f t="shared" si="12"/>
        <v>240.01905713515589</v>
      </c>
      <c r="AP22">
        <f t="shared" si="13"/>
        <v>-0.43161167820890811</v>
      </c>
      <c r="AQ22">
        <f t="shared" si="14"/>
        <v>1.3172509219935464</v>
      </c>
      <c r="AR22">
        <f t="shared" si="15"/>
        <v>18.751819234957313</v>
      </c>
      <c r="AS22">
        <f t="shared" si="16"/>
        <v>14.367710691561317</v>
      </c>
      <c r="AT22">
        <f t="shared" si="17"/>
        <v>7.9885554313659668</v>
      </c>
      <c r="AU22">
        <f t="shared" si="18"/>
        <v>1.0760229100250724</v>
      </c>
      <c r="AV22">
        <f t="shared" si="19"/>
        <v>0.36425952556708918</v>
      </c>
      <c r="AW22">
        <f t="shared" si="20"/>
        <v>0.30796857353138329</v>
      </c>
      <c r="AX22">
        <f t="shared" si="21"/>
        <v>0.76805433649368915</v>
      </c>
      <c r="AY22">
        <f t="shared" si="22"/>
        <v>0.23052073969148046</v>
      </c>
      <c r="AZ22">
        <f t="shared" si="23"/>
        <v>22.725327338753498</v>
      </c>
      <c r="BA22">
        <f t="shared" si="24"/>
        <v>0.82757709691998504</v>
      </c>
      <c r="BB22">
        <f t="shared" si="25"/>
        <v>29.16980395971952</v>
      </c>
      <c r="BC22">
        <f t="shared" si="26"/>
        <v>386.54708391503078</v>
      </c>
      <c r="BD22">
        <f t="shared" si="27"/>
        <v>1.0297727971587364E-2</v>
      </c>
    </row>
    <row r="23" spans="1:114" x14ac:dyDescent="0.25">
      <c r="A23" s="1">
        <v>8</v>
      </c>
      <c r="B23" s="1" t="s">
        <v>77</v>
      </c>
      <c r="C23" s="1">
        <v>1211.9999990165234</v>
      </c>
      <c r="D23" s="1">
        <v>0</v>
      </c>
      <c r="E23">
        <f t="shared" si="0"/>
        <v>13.675773615195153</v>
      </c>
      <c r="F23">
        <f t="shared" si="1"/>
        <v>0.39863239012082097</v>
      </c>
      <c r="G23">
        <f t="shared" si="2"/>
        <v>323.39378485762302</v>
      </c>
      <c r="H23">
        <f t="shared" si="3"/>
        <v>5.2946254595422761</v>
      </c>
      <c r="I23">
        <f t="shared" si="4"/>
        <v>1.0092951814487303</v>
      </c>
      <c r="J23">
        <f t="shared" si="5"/>
        <v>10.99748420715332</v>
      </c>
      <c r="K23" s="1">
        <v>2.8513917169999998</v>
      </c>
      <c r="L23">
        <f t="shared" si="6"/>
        <v>2.1113249579747473</v>
      </c>
      <c r="M23" s="1">
        <v>1</v>
      </c>
      <c r="N23">
        <f t="shared" si="7"/>
        <v>4.2226499159494946</v>
      </c>
      <c r="O23" s="1">
        <v>4.9800372123718262</v>
      </c>
      <c r="P23" s="1">
        <v>10.99748420715332</v>
      </c>
      <c r="Q23" s="1">
        <v>2.386141300201416</v>
      </c>
      <c r="R23" s="1">
        <v>399.90447998046875</v>
      </c>
      <c r="S23" s="1">
        <v>390.92510986328125</v>
      </c>
      <c r="T23" s="1">
        <v>1.3781100511550903</v>
      </c>
      <c r="U23" s="1">
        <v>4.3842854499816895</v>
      </c>
      <c r="V23" s="1">
        <v>11.068475723266602</v>
      </c>
      <c r="W23" s="1">
        <v>35.212974548339844</v>
      </c>
      <c r="X23" s="1">
        <v>499.99948120117187</v>
      </c>
      <c r="Y23" s="1">
        <v>1500.0228271484375</v>
      </c>
      <c r="Z23" s="1">
        <v>166.04295349121094</v>
      </c>
      <c r="AA23" s="1">
        <v>70.247581481933594</v>
      </c>
      <c r="AB23" s="1">
        <v>-2.6291778087615967</v>
      </c>
      <c r="AC23" s="1">
        <v>0.22379915416240692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1.7535278587651586</v>
      </c>
      <c r="AL23">
        <f t="shared" si="9"/>
        <v>5.2946254595422765E-3</v>
      </c>
      <c r="AM23">
        <f t="shared" si="10"/>
        <v>284.1474842071533</v>
      </c>
      <c r="AN23">
        <f t="shared" si="11"/>
        <v>278.1300372123718</v>
      </c>
      <c r="AO23">
        <f t="shared" si="12"/>
        <v>240.00364697925033</v>
      </c>
      <c r="AP23">
        <f t="shared" si="13"/>
        <v>-0.43168984893443529</v>
      </c>
      <c r="AQ23">
        <f t="shared" si="14"/>
        <v>1.3172806308363749</v>
      </c>
      <c r="AR23">
        <f t="shared" si="15"/>
        <v>18.751971285661352</v>
      </c>
      <c r="AS23">
        <f t="shared" si="16"/>
        <v>14.367685835679662</v>
      </c>
      <c r="AT23">
        <f t="shared" si="17"/>
        <v>7.9887607097625732</v>
      </c>
      <c r="AU23">
        <f t="shared" si="18"/>
        <v>1.0760379401983184</v>
      </c>
      <c r="AV23">
        <f t="shared" si="19"/>
        <v>0.3642463102562119</v>
      </c>
      <c r="AW23">
        <f t="shared" si="20"/>
        <v>0.30798544938764461</v>
      </c>
      <c r="AX23">
        <f t="shared" si="21"/>
        <v>0.76805249081067384</v>
      </c>
      <c r="AY23">
        <f t="shared" si="22"/>
        <v>0.23051227140888431</v>
      </c>
      <c r="AZ23">
        <f t="shared" si="23"/>
        <v>22.717631252536776</v>
      </c>
      <c r="BA23">
        <f t="shared" si="24"/>
        <v>0.8272525266302897</v>
      </c>
      <c r="BB23">
        <f t="shared" si="25"/>
        <v>29.170246438336946</v>
      </c>
      <c r="BC23">
        <f t="shared" si="26"/>
        <v>386.55290408065667</v>
      </c>
      <c r="BD23">
        <f t="shared" si="27"/>
        <v>1.0320079926418311E-2</v>
      </c>
    </row>
    <row r="24" spans="1:114" x14ac:dyDescent="0.25">
      <c r="A24" s="1">
        <v>9</v>
      </c>
      <c r="B24" s="1" t="s">
        <v>78</v>
      </c>
      <c r="C24" s="1">
        <v>1212.4999990053475</v>
      </c>
      <c r="D24" s="1">
        <v>0</v>
      </c>
      <c r="E24">
        <f t="shared" si="0"/>
        <v>13.564156216968851</v>
      </c>
      <c r="F24">
        <f t="shared" si="1"/>
        <v>0.39870248560213517</v>
      </c>
      <c r="G24">
        <f t="shared" si="2"/>
        <v>323.89581630005586</v>
      </c>
      <c r="H24">
        <f t="shared" si="3"/>
        <v>5.2924814723755755</v>
      </c>
      <c r="I24">
        <f t="shared" si="4"/>
        <v>1.0087342924177889</v>
      </c>
      <c r="J24">
        <f t="shared" si="5"/>
        <v>10.990165710449219</v>
      </c>
      <c r="K24" s="1">
        <v>2.8513917169999998</v>
      </c>
      <c r="L24">
        <f t="shared" si="6"/>
        <v>2.1113249579747473</v>
      </c>
      <c r="M24" s="1">
        <v>1</v>
      </c>
      <c r="N24">
        <f t="shared" si="7"/>
        <v>4.2226499159494946</v>
      </c>
      <c r="O24" s="1">
        <v>4.9786591529846191</v>
      </c>
      <c r="P24" s="1">
        <v>10.990165710449219</v>
      </c>
      <c r="Q24" s="1">
        <v>2.3860723972320557</v>
      </c>
      <c r="R24" s="1">
        <v>399.85000610351562</v>
      </c>
      <c r="S24" s="1">
        <v>390.9345703125</v>
      </c>
      <c r="T24" s="1">
        <v>1.3781170845031738</v>
      </c>
      <c r="U24" s="1">
        <v>4.3831353187561035</v>
      </c>
      <c r="V24" s="1">
        <v>11.069645881652832</v>
      </c>
      <c r="W24" s="1">
        <v>35.207279205322266</v>
      </c>
      <c r="X24" s="1">
        <v>499.99005126953125</v>
      </c>
      <c r="Y24" s="1">
        <v>1499.995361328125</v>
      </c>
      <c r="Z24" s="1">
        <v>162.20161437988281</v>
      </c>
      <c r="AA24" s="1">
        <v>70.247901916503906</v>
      </c>
      <c r="AB24" s="1">
        <v>-2.6291778087615967</v>
      </c>
      <c r="AC24" s="1">
        <v>0.22379915416240692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1.7534947874351676</v>
      </c>
      <c r="AL24">
        <f t="shared" si="9"/>
        <v>5.2924814723755752E-3</v>
      </c>
      <c r="AM24">
        <f t="shared" si="10"/>
        <v>284.1401657104492</v>
      </c>
      <c r="AN24">
        <f t="shared" si="11"/>
        <v>278.1286591529846</v>
      </c>
      <c r="AO24">
        <f t="shared" si="12"/>
        <v>239.99925244809856</v>
      </c>
      <c r="AP24">
        <f t="shared" si="13"/>
        <v>-0.43042811845781354</v>
      </c>
      <c r="AQ24">
        <f t="shared" si="14"/>
        <v>1.3166403523765318</v>
      </c>
      <c r="AR24">
        <f t="shared" si="15"/>
        <v>18.742771192532981</v>
      </c>
      <c r="AS24">
        <f t="shared" si="16"/>
        <v>14.359635873776877</v>
      </c>
      <c r="AT24">
        <f t="shared" si="17"/>
        <v>7.9844124317169189</v>
      </c>
      <c r="AU24">
        <f t="shared" si="18"/>
        <v>1.0757196054420071</v>
      </c>
      <c r="AV24">
        <f t="shared" si="19"/>
        <v>0.36430483352696585</v>
      </c>
      <c r="AW24">
        <f t="shared" si="20"/>
        <v>0.30790605995874282</v>
      </c>
      <c r="AX24">
        <f t="shared" si="21"/>
        <v>0.76781354548326419</v>
      </c>
      <c r="AY24">
        <f t="shared" si="22"/>
        <v>0.23054977278692976</v>
      </c>
      <c r="AZ24">
        <f t="shared" si="23"/>
        <v>22.753001534612288</v>
      </c>
      <c r="BA24">
        <f t="shared" si="24"/>
        <v>0.82851669025111896</v>
      </c>
      <c r="BB24">
        <f t="shared" si="25"/>
        <v>29.176628090249444</v>
      </c>
      <c r="BC24">
        <f t="shared" si="26"/>
        <v>386.5980491096073</v>
      </c>
      <c r="BD24">
        <f t="shared" si="27"/>
        <v>1.0236894423343071E-2</v>
      </c>
    </row>
    <row r="25" spans="1:114" x14ac:dyDescent="0.25">
      <c r="A25" s="1">
        <v>10</v>
      </c>
      <c r="B25" s="1" t="s">
        <v>79</v>
      </c>
      <c r="C25" s="1">
        <v>1212.9999989941716</v>
      </c>
      <c r="D25" s="1">
        <v>0</v>
      </c>
      <c r="E25">
        <f t="shared" si="0"/>
        <v>13.488550755111612</v>
      </c>
      <c r="F25">
        <f t="shared" si="1"/>
        <v>0.39846645338824183</v>
      </c>
      <c r="G25">
        <f t="shared" si="2"/>
        <v>324.1743132808798</v>
      </c>
      <c r="H25">
        <f t="shared" si="3"/>
        <v>5.2885323702712608</v>
      </c>
      <c r="I25">
        <f t="shared" si="4"/>
        <v>1.0085327509826501</v>
      </c>
      <c r="J25">
        <f t="shared" si="5"/>
        <v>10.98627758026123</v>
      </c>
      <c r="K25" s="1">
        <v>2.8513917169999998</v>
      </c>
      <c r="L25">
        <f t="shared" si="6"/>
        <v>2.1113249579747473</v>
      </c>
      <c r="M25" s="1">
        <v>1</v>
      </c>
      <c r="N25">
        <f t="shared" si="7"/>
        <v>4.2226499159494946</v>
      </c>
      <c r="O25" s="1">
        <v>4.9775609970092773</v>
      </c>
      <c r="P25" s="1">
        <v>10.98627758026123</v>
      </c>
      <c r="Q25" s="1">
        <v>2.3854348659515381</v>
      </c>
      <c r="R25" s="1">
        <v>399.7900390625</v>
      </c>
      <c r="S25" s="1">
        <v>390.9185791015625</v>
      </c>
      <c r="T25" s="1">
        <v>1.3783489465713501</v>
      </c>
      <c r="U25" s="1">
        <v>4.3811545372009277</v>
      </c>
      <c r="V25" s="1">
        <v>11.072378158569336</v>
      </c>
      <c r="W25" s="1">
        <v>35.194133758544922</v>
      </c>
      <c r="X25" s="1">
        <v>499.98611450195312</v>
      </c>
      <c r="Y25" s="1">
        <v>1499.9638671875</v>
      </c>
      <c r="Z25" s="1">
        <v>159.60794067382812</v>
      </c>
      <c r="AA25" s="1">
        <v>70.248046875</v>
      </c>
      <c r="AB25" s="1">
        <v>-2.6291778087615967</v>
      </c>
      <c r="AC25" s="1">
        <v>0.22379915416240692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1.7534809809575984</v>
      </c>
      <c r="AL25">
        <f t="shared" si="9"/>
        <v>5.288532370271261E-3</v>
      </c>
      <c r="AM25">
        <f t="shared" si="10"/>
        <v>284.13627758026121</v>
      </c>
      <c r="AN25">
        <f t="shared" si="11"/>
        <v>278.12756099700925</v>
      </c>
      <c r="AO25">
        <f t="shared" si="12"/>
        <v>239.99421338571119</v>
      </c>
      <c r="AP25">
        <f t="shared" si="13"/>
        <v>-0.42876271572056263</v>
      </c>
      <c r="AQ25">
        <f t="shared" si="14"/>
        <v>1.3163003002785598</v>
      </c>
      <c r="AR25">
        <f t="shared" si="15"/>
        <v>18.737891782540181</v>
      </c>
      <c r="AS25">
        <f t="shared" si="16"/>
        <v>14.356737245339254</v>
      </c>
      <c r="AT25">
        <f t="shared" si="17"/>
        <v>7.9819192886352539</v>
      </c>
      <c r="AU25">
        <f t="shared" si="18"/>
        <v>1.0755371214393288</v>
      </c>
      <c r="AV25">
        <f t="shared" si="19"/>
        <v>0.36410776129182132</v>
      </c>
      <c r="AW25">
        <f t="shared" si="20"/>
        <v>0.30776754929590971</v>
      </c>
      <c r="AX25">
        <f t="shared" si="21"/>
        <v>0.76776957214341901</v>
      </c>
      <c r="AY25">
        <f t="shared" si="22"/>
        <v>0.23042349062597023</v>
      </c>
      <c r="AZ25">
        <f t="shared" si="23"/>
        <v>22.77261235502618</v>
      </c>
      <c r="BA25">
        <f t="shared" si="24"/>
        <v>0.82926299902634659</v>
      </c>
      <c r="BB25">
        <f t="shared" si="25"/>
        <v>29.169113687394933</v>
      </c>
      <c r="BC25">
        <f t="shared" si="26"/>
        <v>386.60622930182637</v>
      </c>
      <c r="BD25">
        <f t="shared" si="27"/>
        <v>1.0176997695163332E-2</v>
      </c>
    </row>
    <row r="26" spans="1:114" x14ac:dyDescent="0.25">
      <c r="A26" s="1">
        <v>11</v>
      </c>
      <c r="B26" s="1" t="s">
        <v>79</v>
      </c>
      <c r="C26" s="1">
        <v>1213.4999989829957</v>
      </c>
      <c r="D26" s="1">
        <v>0</v>
      </c>
      <c r="E26">
        <f t="shared" si="0"/>
        <v>13.421245977940677</v>
      </c>
      <c r="F26">
        <f t="shared" si="1"/>
        <v>0.39858991351954881</v>
      </c>
      <c r="G26">
        <f t="shared" si="2"/>
        <v>324.52096576950981</v>
      </c>
      <c r="H26">
        <f t="shared" si="3"/>
        <v>5.2871884782699397</v>
      </c>
      <c r="I26">
        <f t="shared" si="4"/>
        <v>1.0079982593780534</v>
      </c>
      <c r="J26">
        <f t="shared" si="5"/>
        <v>10.97992992401123</v>
      </c>
      <c r="K26" s="1">
        <v>2.8513917169999998</v>
      </c>
      <c r="L26">
        <f t="shared" si="6"/>
        <v>2.1113249579747473</v>
      </c>
      <c r="M26" s="1">
        <v>1</v>
      </c>
      <c r="N26">
        <f t="shared" si="7"/>
        <v>4.2226499159494946</v>
      </c>
      <c r="O26" s="1">
        <v>4.9762358665466309</v>
      </c>
      <c r="P26" s="1">
        <v>10.97992992401123</v>
      </c>
      <c r="Q26" s="1">
        <v>2.3850727081298828</v>
      </c>
      <c r="R26" s="1">
        <v>399.78964233398437</v>
      </c>
      <c r="S26" s="1">
        <v>390.9564208984375</v>
      </c>
      <c r="T26" s="1">
        <v>1.3786940574645996</v>
      </c>
      <c r="U26" s="1">
        <v>4.3808498382568359</v>
      </c>
      <c r="V26" s="1">
        <v>11.076207160949707</v>
      </c>
      <c r="W26" s="1">
        <v>35.195041656494141</v>
      </c>
      <c r="X26" s="1">
        <v>499.9674072265625</v>
      </c>
      <c r="Y26" s="1">
        <v>1499.9859619140625</v>
      </c>
      <c r="Z26" s="1">
        <v>159.37632751464844</v>
      </c>
      <c r="AA26" s="1">
        <v>70.248252868652344</v>
      </c>
      <c r="AB26" s="1">
        <v>-2.6291778087615967</v>
      </c>
      <c r="AC26" s="1">
        <v>0.22379915416240692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1.7534153734324063</v>
      </c>
      <c r="AL26">
        <f t="shared" si="9"/>
        <v>5.2871884782699392E-3</v>
      </c>
      <c r="AM26">
        <f t="shared" si="10"/>
        <v>284.12992992401121</v>
      </c>
      <c r="AN26">
        <f t="shared" si="11"/>
        <v>278.12623586654661</v>
      </c>
      <c r="AO26">
        <f t="shared" si="12"/>
        <v>239.99774854188217</v>
      </c>
      <c r="AP26">
        <f t="shared" si="13"/>
        <v>-0.42780857867113442</v>
      </c>
      <c r="AQ26">
        <f t="shared" si="14"/>
        <v>1.3157453065955145</v>
      </c>
      <c r="AR26">
        <f t="shared" si="15"/>
        <v>18.72993637372943</v>
      </c>
      <c r="AS26">
        <f t="shared" si="16"/>
        <v>14.349086535472594</v>
      </c>
      <c r="AT26">
        <f t="shared" si="17"/>
        <v>7.9780828952789307</v>
      </c>
      <c r="AU26">
        <f t="shared" si="18"/>
        <v>1.0752563724262052</v>
      </c>
      <c r="AV26">
        <f t="shared" si="19"/>
        <v>0.36421084534256237</v>
      </c>
      <c r="AW26">
        <f t="shared" si="20"/>
        <v>0.30774704721746093</v>
      </c>
      <c r="AX26">
        <f t="shared" si="21"/>
        <v>0.76750932520874426</v>
      </c>
      <c r="AY26">
        <f t="shared" si="22"/>
        <v>0.23048954576815806</v>
      </c>
      <c r="AZ26">
        <f t="shared" si="23"/>
        <v>22.797030864555797</v>
      </c>
      <c r="BA26">
        <f t="shared" si="24"/>
        <v>0.83006941035459736</v>
      </c>
      <c r="BB26">
        <f t="shared" si="25"/>
        <v>29.17897861472435</v>
      </c>
      <c r="BC26">
        <f t="shared" si="26"/>
        <v>386.66558873596455</v>
      </c>
      <c r="BD26">
        <f t="shared" si="27"/>
        <v>1.0128086408038332E-2</v>
      </c>
    </row>
    <row r="27" spans="1:114" x14ac:dyDescent="0.25">
      <c r="A27" s="1">
        <v>12</v>
      </c>
      <c r="B27" s="1" t="s">
        <v>80</v>
      </c>
      <c r="C27" s="1">
        <v>1213.9999989718199</v>
      </c>
      <c r="D27" s="1">
        <v>0</v>
      </c>
      <c r="E27">
        <f t="shared" si="0"/>
        <v>13.427343954570429</v>
      </c>
      <c r="F27">
        <f t="shared" si="1"/>
        <v>0.39895492596933507</v>
      </c>
      <c r="G27">
        <f t="shared" si="2"/>
        <v>324.50732329717619</v>
      </c>
      <c r="H27">
        <f t="shared" si="3"/>
        <v>5.2888679747922263</v>
      </c>
      <c r="I27">
        <f t="shared" si="4"/>
        <v>1.0074822158689607</v>
      </c>
      <c r="J27">
        <f t="shared" si="5"/>
        <v>10.974206924438477</v>
      </c>
      <c r="K27" s="1">
        <v>2.8513917169999998</v>
      </c>
      <c r="L27">
        <f t="shared" si="6"/>
        <v>2.1113249579747473</v>
      </c>
      <c r="M27" s="1">
        <v>1</v>
      </c>
      <c r="N27">
        <f t="shared" si="7"/>
        <v>4.2226499159494946</v>
      </c>
      <c r="O27" s="1">
        <v>4.9748959541320801</v>
      </c>
      <c r="P27" s="1">
        <v>10.974206924438477</v>
      </c>
      <c r="Q27" s="1">
        <v>2.3844599723815918</v>
      </c>
      <c r="R27" s="1">
        <v>399.75186157226562</v>
      </c>
      <c r="S27" s="1">
        <v>390.91494750976562</v>
      </c>
      <c r="T27" s="1">
        <v>1.3779644966125488</v>
      </c>
      <c r="U27" s="1">
        <v>4.3810615539550781</v>
      </c>
      <c r="V27" s="1">
        <v>11.071414947509766</v>
      </c>
      <c r="W27" s="1">
        <v>35.200141906738281</v>
      </c>
      <c r="X27" s="1">
        <v>499.9693603515625</v>
      </c>
      <c r="Y27" s="1">
        <v>1500.0048828125</v>
      </c>
      <c r="Z27" s="1">
        <v>161.4747314453125</v>
      </c>
      <c r="AA27" s="1">
        <v>70.24847412109375</v>
      </c>
      <c r="AB27" s="1">
        <v>-2.6291778087615967</v>
      </c>
      <c r="AC27" s="1">
        <v>0.22379915416240692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1.7534222231577117</v>
      </c>
      <c r="AL27">
        <f t="shared" si="9"/>
        <v>5.2888679747922262E-3</v>
      </c>
      <c r="AM27">
        <f t="shared" si="10"/>
        <v>284.12420692443845</v>
      </c>
      <c r="AN27">
        <f t="shared" si="11"/>
        <v>278.12489595413206</v>
      </c>
      <c r="AO27">
        <f t="shared" si="12"/>
        <v>240.00077588556451</v>
      </c>
      <c r="AP27">
        <f t="shared" si="13"/>
        <v>-0.42803787254794673</v>
      </c>
      <c r="AQ27">
        <f t="shared" si="14"/>
        <v>1.3152451050648928</v>
      </c>
      <c r="AR27">
        <f t="shared" si="15"/>
        <v>18.722756921348697</v>
      </c>
      <c r="AS27">
        <f t="shared" si="16"/>
        <v>14.341695367393619</v>
      </c>
      <c r="AT27">
        <f t="shared" si="17"/>
        <v>7.9745514392852783</v>
      </c>
      <c r="AU27">
        <f t="shared" si="18"/>
        <v>1.0749979960010332</v>
      </c>
      <c r="AV27">
        <f t="shared" si="19"/>
        <v>0.36451558327358125</v>
      </c>
      <c r="AW27">
        <f t="shared" si="20"/>
        <v>0.30776288919593209</v>
      </c>
      <c r="AX27">
        <f t="shared" si="21"/>
        <v>0.7672351068051011</v>
      </c>
      <c r="AY27">
        <f t="shared" si="22"/>
        <v>0.23068482127581086</v>
      </c>
      <c r="AZ27">
        <f t="shared" si="23"/>
        <v>22.796144302747084</v>
      </c>
      <c r="BA27">
        <f t="shared" si="24"/>
        <v>0.83012257618793028</v>
      </c>
      <c r="BB27">
        <f t="shared" si="25"/>
        <v>29.194157402476673</v>
      </c>
      <c r="BC27">
        <f t="shared" si="26"/>
        <v>386.62216579698321</v>
      </c>
      <c r="BD27">
        <f t="shared" si="27"/>
        <v>1.0139097744146501E-2</v>
      </c>
    </row>
    <row r="28" spans="1:114" x14ac:dyDescent="0.25">
      <c r="A28" s="1">
        <v>13</v>
      </c>
      <c r="B28" s="1" t="s">
        <v>80</v>
      </c>
      <c r="C28" s="1">
        <v>1214.499998960644</v>
      </c>
      <c r="D28" s="1">
        <v>0</v>
      </c>
      <c r="E28">
        <f t="shared" si="0"/>
        <v>13.445957876482646</v>
      </c>
      <c r="F28">
        <f t="shared" si="1"/>
        <v>0.3993454045728998</v>
      </c>
      <c r="G28">
        <f t="shared" si="2"/>
        <v>324.4653407292106</v>
      </c>
      <c r="H28">
        <f t="shared" si="3"/>
        <v>5.2896390073283559</v>
      </c>
      <c r="I28">
        <f t="shared" si="4"/>
        <v>1.0067333185752758</v>
      </c>
      <c r="J28">
        <f t="shared" si="5"/>
        <v>10.966246604919434</v>
      </c>
      <c r="K28" s="1">
        <v>2.8513917169999998</v>
      </c>
      <c r="L28">
        <f t="shared" si="6"/>
        <v>2.1113249579747473</v>
      </c>
      <c r="M28" s="1">
        <v>1</v>
      </c>
      <c r="N28">
        <f t="shared" si="7"/>
        <v>4.2226499159494946</v>
      </c>
      <c r="O28" s="1">
        <v>4.9732584953308105</v>
      </c>
      <c r="P28" s="1">
        <v>10.966246604919434</v>
      </c>
      <c r="Q28" s="1">
        <v>2.3842577934265137</v>
      </c>
      <c r="R28" s="1">
        <v>399.74224853515625</v>
      </c>
      <c r="S28" s="1">
        <v>390.89398193359375</v>
      </c>
      <c r="T28" s="1">
        <v>1.3780772686004639</v>
      </c>
      <c r="U28" s="1">
        <v>4.3818230628967285</v>
      </c>
      <c r="V28" s="1">
        <v>11.073582649230957</v>
      </c>
      <c r="W28" s="1">
        <v>35.210277557373047</v>
      </c>
      <c r="X28" s="1">
        <v>499.93386840820312</v>
      </c>
      <c r="Y28" s="1">
        <v>1499.985107421875</v>
      </c>
      <c r="Z28" s="1">
        <v>164.93327331542969</v>
      </c>
      <c r="AA28" s="1">
        <v>70.248458862304688</v>
      </c>
      <c r="AB28" s="1">
        <v>-2.6291778087615967</v>
      </c>
      <c r="AC28" s="1">
        <v>0.22379915416240692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1.7532977508056748</v>
      </c>
      <c r="AL28">
        <f t="shared" si="9"/>
        <v>5.2896390073283563E-3</v>
      </c>
      <c r="AM28">
        <f t="shared" si="10"/>
        <v>284.11624660491941</v>
      </c>
      <c r="AN28">
        <f t="shared" si="11"/>
        <v>278.12325849533079</v>
      </c>
      <c r="AO28">
        <f t="shared" si="12"/>
        <v>239.99761182313523</v>
      </c>
      <c r="AP28">
        <f t="shared" si="13"/>
        <v>-0.42781852482399091</v>
      </c>
      <c r="AQ28">
        <f t="shared" si="14"/>
        <v>1.3145496357510746</v>
      </c>
      <c r="AR28">
        <f t="shared" si="15"/>
        <v>18.712860851904921</v>
      </c>
      <c r="AS28">
        <f t="shared" si="16"/>
        <v>14.331037789008192</v>
      </c>
      <c r="AT28">
        <f t="shared" si="17"/>
        <v>7.9697525501251221</v>
      </c>
      <c r="AU28">
        <f t="shared" si="18"/>
        <v>1.0746469765059676</v>
      </c>
      <c r="AV28">
        <f t="shared" si="19"/>
        <v>0.36484152884516136</v>
      </c>
      <c r="AW28">
        <f t="shared" si="20"/>
        <v>0.30781631717579877</v>
      </c>
      <c r="AX28">
        <f t="shared" si="21"/>
        <v>0.76683065933016881</v>
      </c>
      <c r="AY28">
        <f t="shared" si="22"/>
        <v>0.2308936911414228</v>
      </c>
      <c r="AZ28">
        <f t="shared" si="23"/>
        <v>22.793190140459625</v>
      </c>
      <c r="BA28">
        <f t="shared" si="24"/>
        <v>0.83005969834637094</v>
      </c>
      <c r="BB28">
        <f t="shared" si="25"/>
        <v>29.215665199481467</v>
      </c>
      <c r="BC28">
        <f t="shared" si="26"/>
        <v>386.59524926700709</v>
      </c>
      <c r="BD28">
        <f t="shared" si="27"/>
        <v>1.0161340687720991E-2</v>
      </c>
    </row>
    <row r="29" spans="1:114" x14ac:dyDescent="0.25">
      <c r="A29" s="1">
        <v>14</v>
      </c>
      <c r="B29" s="1" t="s">
        <v>81</v>
      </c>
      <c r="C29" s="1">
        <v>1214.9999989494681</v>
      </c>
      <c r="D29" s="1">
        <v>0</v>
      </c>
      <c r="E29">
        <f t="shared" si="0"/>
        <v>13.478223078028416</v>
      </c>
      <c r="F29">
        <f t="shared" si="1"/>
        <v>0.39923937035950646</v>
      </c>
      <c r="G29">
        <f t="shared" si="2"/>
        <v>324.29662180358099</v>
      </c>
      <c r="H29">
        <f t="shared" si="3"/>
        <v>5.2907977344743413</v>
      </c>
      <c r="I29">
        <f t="shared" si="4"/>
        <v>1.0071924117256499</v>
      </c>
      <c r="J29">
        <f t="shared" si="5"/>
        <v>10.9716796875</v>
      </c>
      <c r="K29" s="1">
        <v>2.8513917169999998</v>
      </c>
      <c r="L29">
        <f t="shared" si="6"/>
        <v>2.1113249579747473</v>
      </c>
      <c r="M29" s="1">
        <v>1</v>
      </c>
      <c r="N29">
        <f t="shared" si="7"/>
        <v>4.2226499159494946</v>
      </c>
      <c r="O29" s="1">
        <v>4.9726004600524902</v>
      </c>
      <c r="P29" s="1">
        <v>10.9716796875</v>
      </c>
      <c r="Q29" s="1">
        <v>2.3849320411682129</v>
      </c>
      <c r="R29" s="1">
        <v>399.74807739257812</v>
      </c>
      <c r="S29" s="1">
        <v>390.88107299804687</v>
      </c>
      <c r="T29" s="1">
        <v>1.377611517906189</v>
      </c>
      <c r="U29" s="1">
        <v>4.3820538520812988</v>
      </c>
      <c r="V29" s="1">
        <v>11.070323944091797</v>
      </c>
      <c r="W29" s="1">
        <v>35.213668823242187</v>
      </c>
      <c r="X29" s="1">
        <v>499.92733764648437</v>
      </c>
      <c r="Y29" s="1">
        <v>1500.011474609375</v>
      </c>
      <c r="Z29" s="1">
        <v>170.71473693847656</v>
      </c>
      <c r="AA29" s="1">
        <v>70.248306274414063</v>
      </c>
      <c r="AB29" s="1">
        <v>-2.6291778087615967</v>
      </c>
      <c r="AC29" s="1">
        <v>0.22379915416240692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1.7532748470366846</v>
      </c>
      <c r="AL29">
        <f t="shared" si="9"/>
        <v>5.2907977344743415E-3</v>
      </c>
      <c r="AM29">
        <f t="shared" si="10"/>
        <v>284.12167968749998</v>
      </c>
      <c r="AN29">
        <f t="shared" si="11"/>
        <v>278.12260046005247</v>
      </c>
      <c r="AO29">
        <f t="shared" si="12"/>
        <v>240.00183057304093</v>
      </c>
      <c r="AP29">
        <f t="shared" si="13"/>
        <v>-0.42871742784190797</v>
      </c>
      <c r="AQ29">
        <f t="shared" si="14"/>
        <v>1.3150242728376329</v>
      </c>
      <c r="AR29">
        <f t="shared" si="15"/>
        <v>18.719658061230621</v>
      </c>
      <c r="AS29">
        <f t="shared" si="16"/>
        <v>14.337604209149323</v>
      </c>
      <c r="AT29">
        <f t="shared" si="17"/>
        <v>7.9721400737762451</v>
      </c>
      <c r="AU29">
        <f t="shared" si="18"/>
        <v>1.0748216016476797</v>
      </c>
      <c r="AV29">
        <f t="shared" si="19"/>
        <v>0.3647530239822343</v>
      </c>
      <c r="AW29">
        <f t="shared" si="20"/>
        <v>0.30783186111198302</v>
      </c>
      <c r="AX29">
        <f t="shared" si="21"/>
        <v>0.76698974053569668</v>
      </c>
      <c r="AY29">
        <f t="shared" si="22"/>
        <v>0.23083697569031575</v>
      </c>
      <c r="AZ29">
        <f t="shared" si="23"/>
        <v>22.781288412215783</v>
      </c>
      <c r="BA29">
        <f t="shared" si="24"/>
        <v>0.82965547376401472</v>
      </c>
      <c r="BB29">
        <f t="shared" si="25"/>
        <v>29.207070329867246</v>
      </c>
      <c r="BC29">
        <f t="shared" si="26"/>
        <v>386.57202500270841</v>
      </c>
      <c r="BD29">
        <f t="shared" si="27"/>
        <v>1.0183339297737792E-2</v>
      </c>
    </row>
    <row r="30" spans="1:114" x14ac:dyDescent="0.25">
      <c r="A30" s="1">
        <v>15</v>
      </c>
      <c r="B30" s="1" t="s">
        <v>81</v>
      </c>
      <c r="C30" s="1">
        <v>1215.4999989382923</v>
      </c>
      <c r="D30" s="1">
        <v>0</v>
      </c>
      <c r="E30">
        <f t="shared" si="0"/>
        <v>13.545132822472493</v>
      </c>
      <c r="F30">
        <f t="shared" si="1"/>
        <v>0.39926746253488798</v>
      </c>
      <c r="G30">
        <f t="shared" si="2"/>
        <v>323.9968293984569</v>
      </c>
      <c r="H30">
        <f t="shared" si="3"/>
        <v>5.2917036895705127</v>
      </c>
      <c r="I30">
        <f t="shared" si="4"/>
        <v>1.0072986381833564</v>
      </c>
      <c r="J30">
        <f t="shared" si="5"/>
        <v>10.973369598388672</v>
      </c>
      <c r="K30" s="1">
        <v>2.8513917169999998</v>
      </c>
      <c r="L30">
        <f t="shared" si="6"/>
        <v>2.1113249579747473</v>
      </c>
      <c r="M30" s="1">
        <v>1</v>
      </c>
      <c r="N30">
        <f t="shared" si="7"/>
        <v>4.2226499159494946</v>
      </c>
      <c r="O30" s="1">
        <v>4.9725203514099121</v>
      </c>
      <c r="P30" s="1">
        <v>10.973369598388672</v>
      </c>
      <c r="Q30" s="1">
        <v>2.3841683864593506</v>
      </c>
      <c r="R30" s="1">
        <v>399.76968383789062</v>
      </c>
      <c r="S30" s="1">
        <v>390.86456298828125</v>
      </c>
      <c r="T30" s="1">
        <v>1.3777561187744141</v>
      </c>
      <c r="U30" s="1">
        <v>4.3826441764831543</v>
      </c>
      <c r="V30" s="1">
        <v>11.071545600891113</v>
      </c>
      <c r="W30" s="1">
        <v>35.218605041503906</v>
      </c>
      <c r="X30" s="1">
        <v>499.9384765625</v>
      </c>
      <c r="Y30" s="1">
        <v>1500.0782470703125</v>
      </c>
      <c r="Z30" s="1">
        <v>177.28703308105469</v>
      </c>
      <c r="AA30" s="1">
        <v>70.248298645019531</v>
      </c>
      <c r="AB30" s="1">
        <v>-2.6291778087615967</v>
      </c>
      <c r="AC30" s="1">
        <v>0.22379915416240692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1.7533139118763177</v>
      </c>
      <c r="AL30">
        <f t="shared" si="9"/>
        <v>5.2917036895705127E-3</v>
      </c>
      <c r="AM30">
        <f t="shared" si="10"/>
        <v>284.12336959838865</v>
      </c>
      <c r="AN30">
        <f t="shared" si="11"/>
        <v>278.12252035140989</v>
      </c>
      <c r="AO30">
        <f t="shared" si="12"/>
        <v>240.01251416655214</v>
      </c>
      <c r="AP30">
        <f t="shared" si="13"/>
        <v>-0.42911131422103116</v>
      </c>
      <c r="AQ30">
        <f t="shared" si="14"/>
        <v>1.3151719351478008</v>
      </c>
      <c r="AR30">
        <f t="shared" si="15"/>
        <v>18.721762099800607</v>
      </c>
      <c r="AS30">
        <f t="shared" si="16"/>
        <v>14.339117923317453</v>
      </c>
      <c r="AT30">
        <f t="shared" si="17"/>
        <v>7.972944974899292</v>
      </c>
      <c r="AU30">
        <f t="shared" si="18"/>
        <v>1.0748804783164552</v>
      </c>
      <c r="AV30">
        <f t="shared" si="19"/>
        <v>0.36477647241439315</v>
      </c>
      <c r="AW30">
        <f t="shared" si="20"/>
        <v>0.30787329696444432</v>
      </c>
      <c r="AX30">
        <f t="shared" si="21"/>
        <v>0.76700718135201085</v>
      </c>
      <c r="AY30">
        <f t="shared" si="22"/>
        <v>0.23085200181861348</v>
      </c>
      <c r="AZ30">
        <f t="shared" si="23"/>
        <v>22.760226031622246</v>
      </c>
      <c r="BA30">
        <f t="shared" si="24"/>
        <v>0.82892352000754499</v>
      </c>
      <c r="BB30">
        <f t="shared" si="25"/>
        <v>29.20788693248797</v>
      </c>
      <c r="BC30">
        <f t="shared" si="26"/>
        <v>386.53412364940317</v>
      </c>
      <c r="BD30">
        <f t="shared" si="27"/>
        <v>1.0235181935014628E-2</v>
      </c>
      <c r="BE30">
        <f>AVERAGE(E16:E30)</f>
        <v>13.54291336792055</v>
      </c>
      <c r="BF30">
        <f>AVERAGE(O16:O30)</f>
        <v>4.9786532084147135</v>
      </c>
      <c r="BG30">
        <f>AVERAGE(P16:P30)</f>
        <v>10.986730257670084</v>
      </c>
      <c r="BH30" t="e">
        <f>AVERAGE(B16:B30)</f>
        <v>#DIV/0!</v>
      </c>
      <c r="BI30">
        <f t="shared" ref="BI30:DJ30" si="28">AVERAGE(C16:C30)</f>
        <v>1212.0333323491116</v>
      </c>
      <c r="BJ30">
        <f t="shared" si="28"/>
        <v>0</v>
      </c>
      <c r="BK30">
        <f t="shared" si="28"/>
        <v>13.54291336792055</v>
      </c>
      <c r="BL30">
        <f t="shared" si="28"/>
        <v>0.39885653616305838</v>
      </c>
      <c r="BM30">
        <f t="shared" si="28"/>
        <v>323.99806928027766</v>
      </c>
      <c r="BN30">
        <f t="shared" si="28"/>
        <v>5.2927374345991174</v>
      </c>
      <c r="BO30">
        <f t="shared" si="28"/>
        <v>1.0084230666575473</v>
      </c>
      <c r="BP30">
        <f t="shared" si="28"/>
        <v>10.986730257670084</v>
      </c>
      <c r="BQ30">
        <f t="shared" si="28"/>
        <v>2.8513917169999989</v>
      </c>
      <c r="BR30">
        <f t="shared" si="28"/>
        <v>2.1113249579747477</v>
      </c>
      <c r="BS30">
        <f t="shared" si="28"/>
        <v>1</v>
      </c>
      <c r="BT30">
        <f t="shared" si="28"/>
        <v>4.2226499159494955</v>
      </c>
      <c r="BU30">
        <f t="shared" si="28"/>
        <v>4.9786532084147135</v>
      </c>
      <c r="BV30">
        <f t="shared" si="28"/>
        <v>10.986730257670084</v>
      </c>
      <c r="BW30">
        <f t="shared" si="28"/>
        <v>2.3852367560068766</v>
      </c>
      <c r="BX30">
        <f t="shared" si="28"/>
        <v>399.82605997721356</v>
      </c>
      <c r="BY30">
        <f t="shared" si="28"/>
        <v>390.92229410807289</v>
      </c>
      <c r="BZ30">
        <f t="shared" si="28"/>
        <v>1.3780151685078939</v>
      </c>
      <c r="CA30">
        <f t="shared" si="28"/>
        <v>4.3833219528198244</v>
      </c>
      <c r="CB30">
        <f t="shared" si="28"/>
        <v>11.068759346008301</v>
      </c>
      <c r="CC30">
        <f t="shared" si="28"/>
        <v>35.208560943603516</v>
      </c>
      <c r="CD30">
        <f t="shared" si="28"/>
        <v>499.96612955729165</v>
      </c>
      <c r="CE30">
        <f t="shared" si="28"/>
        <v>1500.1279541015624</v>
      </c>
      <c r="CF30">
        <f t="shared" si="28"/>
        <v>173.07082214355469</v>
      </c>
      <c r="CG30">
        <f t="shared" si="28"/>
        <v>70.247441101074216</v>
      </c>
      <c r="CH30">
        <f t="shared" si="28"/>
        <v>-2.6291778087615967</v>
      </c>
      <c r="CI30">
        <f t="shared" si="28"/>
        <v>0.22379915416240692</v>
      </c>
      <c r="CJ30">
        <f t="shared" si="28"/>
        <v>1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1.7534108925704359</v>
      </c>
      <c r="CR30">
        <f t="shared" si="28"/>
        <v>5.2927374345991167E-3</v>
      </c>
      <c r="CS30">
        <f t="shared" si="28"/>
        <v>284.13673025767014</v>
      </c>
      <c r="CT30">
        <f t="shared" si="28"/>
        <v>278.12865320841479</v>
      </c>
      <c r="CU30">
        <f t="shared" si="28"/>
        <v>240.02046729137436</v>
      </c>
      <c r="CV30">
        <f t="shared" si="28"/>
        <v>-0.43005927797169041</v>
      </c>
      <c r="CW30">
        <f t="shared" si="28"/>
        <v>1.3163402162428741</v>
      </c>
      <c r="CX30">
        <f t="shared" si="28"/>
        <v>18.73862171026261</v>
      </c>
      <c r="CY30">
        <f t="shared" si="28"/>
        <v>14.355299757442783</v>
      </c>
      <c r="CZ30">
        <f t="shared" si="28"/>
        <v>7.9826917330423992</v>
      </c>
      <c r="DA30">
        <f t="shared" si="28"/>
        <v>1.0755937726990585</v>
      </c>
      <c r="DB30">
        <f t="shared" si="28"/>
        <v>0.36443342651680893</v>
      </c>
      <c r="DC30">
        <f t="shared" si="28"/>
        <v>0.30791714958532651</v>
      </c>
      <c r="DD30">
        <f t="shared" si="28"/>
        <v>0.76767662311373208</v>
      </c>
      <c r="DE30">
        <f t="shared" si="28"/>
        <v>0.23063217657502572</v>
      </c>
      <c r="DF30">
        <f t="shared" si="28"/>
        <v>22.760035458747055</v>
      </c>
      <c r="DG30">
        <f t="shared" si="28"/>
        <v>0.82880427902532017</v>
      </c>
      <c r="DH30">
        <f t="shared" si="28"/>
        <v>29.184845943357068</v>
      </c>
      <c r="DI30">
        <f t="shared" si="28"/>
        <v>386.59256433870803</v>
      </c>
      <c r="DJ30">
        <f t="shared" si="28"/>
        <v>1.0223874024519427E-2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 t="s">
        <v>9</v>
      </c>
      <c r="B35" s="1" t="s">
        <v>86</v>
      </c>
    </row>
    <row r="36" spans="1:56" x14ac:dyDescent="0.25">
      <c r="A36" s="1" t="s">
        <v>9</v>
      </c>
      <c r="B36" s="1" t="s">
        <v>87</v>
      </c>
    </row>
    <row r="37" spans="1:56" x14ac:dyDescent="0.25">
      <c r="A37" s="1" t="s">
        <v>9</v>
      </c>
      <c r="B37" s="1" t="s">
        <v>88</v>
      </c>
    </row>
    <row r="38" spans="1:56" x14ac:dyDescent="0.25">
      <c r="A38" s="1">
        <v>16</v>
      </c>
      <c r="B38" s="1" t="s">
        <v>89</v>
      </c>
      <c r="C38" s="1">
        <v>1456.9999996647239</v>
      </c>
      <c r="D38" s="1">
        <v>0</v>
      </c>
      <c r="E38">
        <f t="shared" ref="E38:E52" si="29">(R38-S38*(1000-T38)/(1000-U38))*AK38</f>
        <v>14.216496046506169</v>
      </c>
      <c r="F38">
        <f t="shared" ref="F38:F52" si="30">IF(AV38&lt;&gt;0,1/(1/AV38-1/N38),0)</f>
        <v>0.36942585945910145</v>
      </c>
      <c r="G38">
        <f t="shared" ref="G38:G52" si="31">((AY38-AL38/2)*S38-E38)/(AY38+AL38/2)</f>
        <v>315.84729858518364</v>
      </c>
      <c r="H38">
        <f t="shared" ref="H38:H52" si="32">AL38*1000</f>
        <v>4.7748034880908046</v>
      </c>
      <c r="I38">
        <f t="shared" ref="I38:I52" si="33">(AQ38-AW38)</f>
        <v>0.97458566257934598</v>
      </c>
      <c r="J38">
        <f t="shared" ref="J38:J52" si="34">(P38+AP38*D38)</f>
        <v>11.866070747375488</v>
      </c>
      <c r="K38" s="1">
        <v>2.8513917169999998</v>
      </c>
      <c r="L38">
        <f t="shared" ref="L38:L52" si="35">(K38*AE38+AF38)</f>
        <v>2.1113249579747473</v>
      </c>
      <c r="M38" s="1">
        <v>1</v>
      </c>
      <c r="N38">
        <f t="shared" ref="N38:N52" si="36">L38*(M38+1)*(M38+1)/(M38*M38+1)</f>
        <v>4.2226499159494946</v>
      </c>
      <c r="O38" s="1">
        <v>8.5545778274536133</v>
      </c>
      <c r="P38" s="1">
        <v>11.866070747375488</v>
      </c>
      <c r="Q38" s="1">
        <v>7.0872392654418945</v>
      </c>
      <c r="R38" s="1">
        <v>399.04434204101562</v>
      </c>
      <c r="S38" s="1">
        <v>389.87576293945312</v>
      </c>
      <c r="T38" s="1">
        <v>3.2819044589996338</v>
      </c>
      <c r="U38" s="1">
        <v>5.9884471893310547</v>
      </c>
      <c r="V38" s="1">
        <v>20.617376327514648</v>
      </c>
      <c r="W38" s="1">
        <v>37.620250701904297</v>
      </c>
      <c r="X38" s="1">
        <v>500.02178955078125</v>
      </c>
      <c r="Y38" s="1">
        <v>1499.8299560546875</v>
      </c>
      <c r="Z38" s="1">
        <v>148.42259216308594</v>
      </c>
      <c r="AA38" s="1">
        <v>70.245399475097656</v>
      </c>
      <c r="AB38" s="1">
        <v>-3.0666167736053467</v>
      </c>
      <c r="AC38" s="1">
        <v>0.22662203013896942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ref="AK38:AK52" si="37">X38*0.000001/(K38*0.0001)</f>
        <v>1.753606095471383</v>
      </c>
      <c r="AL38">
        <f t="shared" ref="AL38:AL52" si="38">(U38-T38)/(1000-U38)*AK38</f>
        <v>4.774803488090805E-3</v>
      </c>
      <c r="AM38">
        <f t="shared" ref="AM38:AM52" si="39">(P38+273.15)</f>
        <v>285.01607074737547</v>
      </c>
      <c r="AN38">
        <f t="shared" ref="AN38:AN52" si="40">(O38+273.15)</f>
        <v>281.70457782745359</v>
      </c>
      <c r="AO38">
        <f t="shared" ref="AO38:AO52" si="41">(Y38*AG38+Z38*AH38)*AI38</f>
        <v>239.97278760494009</v>
      </c>
      <c r="AP38">
        <f t="shared" ref="AP38:AP52" si="42">((AO38+0.00000010773*(AN38^4-AM38^4))-AL38*44100)/(L38*51.4+0.00000043092*AM38^3)</f>
        <v>-2.5855143582042103E-2</v>
      </c>
      <c r="AQ38">
        <f t="shared" ref="AQ38:AQ52" si="43">0.61365*EXP(17.502*J38/(240.97+J38))</f>
        <v>1.3952465276294317</v>
      </c>
      <c r="AR38">
        <f t="shared" ref="AR38:AR52" si="44">AQ38*1000/AA38</f>
        <v>19.862461286508214</v>
      </c>
      <c r="AS38">
        <f t="shared" ref="AS38:AS52" si="45">(AR38-U38)</f>
        <v>13.874014097177159</v>
      </c>
      <c r="AT38">
        <f t="shared" ref="AT38:AT52" si="46">IF(D38,P38,(O38+P38)/2)</f>
        <v>10.210324287414551</v>
      </c>
      <c r="AU38">
        <f t="shared" ref="AU38:AU52" si="47">0.61365*EXP(17.502*AT38/(240.97+AT38))</f>
        <v>1.2499641756943194</v>
      </c>
      <c r="AV38">
        <f t="shared" ref="AV38:AV52" si="48">IF(AS38&lt;&gt;0,(1000-(AR38+U38)/2)/AS38*AL38,0)</f>
        <v>0.33970608297632937</v>
      </c>
      <c r="AW38">
        <f t="shared" ref="AW38:AW52" si="49">U38*AA38/1000</f>
        <v>0.42066086505008571</v>
      </c>
      <c r="AX38">
        <f t="shared" ref="AX38:AX52" si="50">(AU38-AW38)</f>
        <v>0.82930331064423368</v>
      </c>
      <c r="AY38">
        <f t="shared" ref="AY38:AY52" si="51">1/(1.6/F38+1.37/N38)</f>
        <v>0.21480035622927326</v>
      </c>
      <c r="AZ38">
        <f t="shared" ref="AZ38:AZ52" si="52">G38*AA38*0.001</f>
        <v>22.186819662246673</v>
      </c>
      <c r="BA38">
        <f t="shared" ref="BA38:BA52" si="53">G38/S38</f>
        <v>0.81012293814795056</v>
      </c>
      <c r="BB38">
        <f t="shared" ref="BB38:BB52" si="54">(1-AL38*AA38/AQ38/F38)*100</f>
        <v>34.927851472125106</v>
      </c>
      <c r="BC38">
        <f t="shared" ref="BC38:BC52" si="55">(S38-E38/(N38/1.35))</f>
        <v>385.33068578534392</v>
      </c>
      <c r="BD38">
        <f t="shared" ref="BD38:BD52" si="56">E38*BB38/100/BC38</f>
        <v>1.2886377355449835E-2</v>
      </c>
    </row>
    <row r="39" spans="1:56" x14ac:dyDescent="0.25">
      <c r="A39" s="1">
        <v>17</v>
      </c>
      <c r="B39" s="1" t="s">
        <v>90</v>
      </c>
      <c r="C39" s="1">
        <v>1456.9999996647239</v>
      </c>
      <c r="D39" s="1">
        <v>0</v>
      </c>
      <c r="E39">
        <f t="shared" si="29"/>
        <v>14.216496046506169</v>
      </c>
      <c r="F39">
        <f t="shared" si="30"/>
        <v>0.36942585945910145</v>
      </c>
      <c r="G39">
        <f t="shared" si="31"/>
        <v>315.84729858518364</v>
      </c>
      <c r="H39">
        <f t="shared" si="32"/>
        <v>4.7748034880908046</v>
      </c>
      <c r="I39">
        <f t="shared" si="33"/>
        <v>0.97458566257934598</v>
      </c>
      <c r="J39">
        <f t="shared" si="34"/>
        <v>11.866070747375488</v>
      </c>
      <c r="K39" s="1">
        <v>2.8513917169999998</v>
      </c>
      <c r="L39">
        <f t="shared" si="35"/>
        <v>2.1113249579747473</v>
      </c>
      <c r="M39" s="1">
        <v>1</v>
      </c>
      <c r="N39">
        <f t="shared" si="36"/>
        <v>4.2226499159494946</v>
      </c>
      <c r="O39" s="1">
        <v>8.5545778274536133</v>
      </c>
      <c r="P39" s="1">
        <v>11.866070747375488</v>
      </c>
      <c r="Q39" s="1">
        <v>7.0872392654418945</v>
      </c>
      <c r="R39" s="1">
        <v>399.04434204101562</v>
      </c>
      <c r="S39" s="1">
        <v>389.87576293945312</v>
      </c>
      <c r="T39" s="1">
        <v>3.2819044589996338</v>
      </c>
      <c r="U39" s="1">
        <v>5.9884471893310547</v>
      </c>
      <c r="V39" s="1">
        <v>20.617376327514648</v>
      </c>
      <c r="W39" s="1">
        <v>37.620250701904297</v>
      </c>
      <c r="X39" s="1">
        <v>500.02178955078125</v>
      </c>
      <c r="Y39" s="1">
        <v>1499.8299560546875</v>
      </c>
      <c r="Z39" s="1">
        <v>148.42259216308594</v>
      </c>
      <c r="AA39" s="1">
        <v>70.245399475097656</v>
      </c>
      <c r="AB39" s="1">
        <v>-3.0666167736053467</v>
      </c>
      <c r="AC39" s="1">
        <v>0.22662203013896942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1.753606095471383</v>
      </c>
      <c r="AL39">
        <f t="shared" si="38"/>
        <v>4.774803488090805E-3</v>
      </c>
      <c r="AM39">
        <f t="shared" si="39"/>
        <v>285.01607074737547</v>
      </c>
      <c r="AN39">
        <f t="shared" si="40"/>
        <v>281.70457782745359</v>
      </c>
      <c r="AO39">
        <f t="shared" si="41"/>
        <v>239.97278760494009</v>
      </c>
      <c r="AP39">
        <f t="shared" si="42"/>
        <v>-2.5855143582042103E-2</v>
      </c>
      <c r="AQ39">
        <f t="shared" si="43"/>
        <v>1.3952465276294317</v>
      </c>
      <c r="AR39">
        <f t="shared" si="44"/>
        <v>19.862461286508214</v>
      </c>
      <c r="AS39">
        <f t="shared" si="45"/>
        <v>13.874014097177159</v>
      </c>
      <c r="AT39">
        <f t="shared" si="46"/>
        <v>10.210324287414551</v>
      </c>
      <c r="AU39">
        <f t="shared" si="47"/>
        <v>1.2499641756943194</v>
      </c>
      <c r="AV39">
        <f t="shared" si="48"/>
        <v>0.33970608297632937</v>
      </c>
      <c r="AW39">
        <f t="shared" si="49"/>
        <v>0.42066086505008571</v>
      </c>
      <c r="AX39">
        <f t="shared" si="50"/>
        <v>0.82930331064423368</v>
      </c>
      <c r="AY39">
        <f t="shared" si="51"/>
        <v>0.21480035622927326</v>
      </c>
      <c r="AZ39">
        <f t="shared" si="52"/>
        <v>22.186819662246673</v>
      </c>
      <c r="BA39">
        <f t="shared" si="53"/>
        <v>0.81012293814795056</v>
      </c>
      <c r="BB39">
        <f t="shared" si="54"/>
        <v>34.927851472125106</v>
      </c>
      <c r="BC39">
        <f t="shared" si="55"/>
        <v>385.33068578534392</v>
      </c>
      <c r="BD39">
        <f t="shared" si="56"/>
        <v>1.2886377355449835E-2</v>
      </c>
    </row>
    <row r="40" spans="1:56" x14ac:dyDescent="0.25">
      <c r="A40" s="1">
        <v>18</v>
      </c>
      <c r="B40" s="1" t="s">
        <v>90</v>
      </c>
      <c r="C40" s="1">
        <v>1457.499999653548</v>
      </c>
      <c r="D40" s="1">
        <v>0</v>
      </c>
      <c r="E40">
        <f t="shared" si="29"/>
        <v>14.279323431028104</v>
      </c>
      <c r="F40">
        <f t="shared" si="30"/>
        <v>0.36945889968342943</v>
      </c>
      <c r="G40">
        <f t="shared" si="31"/>
        <v>315.56000315241158</v>
      </c>
      <c r="H40">
        <f t="shared" si="32"/>
        <v>4.7759153752330059</v>
      </c>
      <c r="I40">
        <f t="shared" si="33"/>
        <v>0.97472772919930195</v>
      </c>
      <c r="J40">
        <f t="shared" si="34"/>
        <v>11.867753028869629</v>
      </c>
      <c r="K40" s="1">
        <v>2.8513917169999998</v>
      </c>
      <c r="L40">
        <f t="shared" si="35"/>
        <v>2.1113249579747473</v>
      </c>
      <c r="M40" s="1">
        <v>1</v>
      </c>
      <c r="N40">
        <f t="shared" si="36"/>
        <v>4.2226499159494946</v>
      </c>
      <c r="O40" s="1">
        <v>8.5562286376953125</v>
      </c>
      <c r="P40" s="1">
        <v>11.867753028869629</v>
      </c>
      <c r="Q40" s="1">
        <v>7.0863347053527832</v>
      </c>
      <c r="R40" s="1">
        <v>399.07781982421875</v>
      </c>
      <c r="S40" s="1">
        <v>389.87338256835937</v>
      </c>
      <c r="T40" s="1">
        <v>3.2815401554107666</v>
      </c>
      <c r="U40" s="1">
        <v>5.9886507987976074</v>
      </c>
      <c r="V40" s="1">
        <v>20.612709045410156</v>
      </c>
      <c r="W40" s="1">
        <v>37.6171875</v>
      </c>
      <c r="X40" s="1">
        <v>500.033203125</v>
      </c>
      <c r="Y40" s="1">
        <v>1499.9051513671875</v>
      </c>
      <c r="Z40" s="1">
        <v>148.13632202148437</v>
      </c>
      <c r="AA40" s="1">
        <v>70.245147705078125</v>
      </c>
      <c r="AB40" s="1">
        <v>-3.0666167736053467</v>
      </c>
      <c r="AC40" s="1">
        <v>0.22662203013896942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1.7536461235536374</v>
      </c>
      <c r="AL40">
        <f t="shared" si="38"/>
        <v>4.7759153752330056E-3</v>
      </c>
      <c r="AM40">
        <f t="shared" si="39"/>
        <v>285.01775302886961</v>
      </c>
      <c r="AN40">
        <f t="shared" si="40"/>
        <v>281.70622863769529</v>
      </c>
      <c r="AO40">
        <f t="shared" si="41"/>
        <v>239.98481885467118</v>
      </c>
      <c r="AP40">
        <f t="shared" si="42"/>
        <v>-2.6174806405422524E-2</v>
      </c>
      <c r="AQ40">
        <f t="shared" si="43"/>
        <v>1.3954013891149739</v>
      </c>
      <c r="AR40">
        <f t="shared" si="44"/>
        <v>19.864737063028457</v>
      </c>
      <c r="AS40">
        <f t="shared" si="45"/>
        <v>13.87608626423085</v>
      </c>
      <c r="AT40">
        <f t="shared" si="46"/>
        <v>10.211990833282471</v>
      </c>
      <c r="AU40">
        <f t="shared" si="47"/>
        <v>1.2501034322246778</v>
      </c>
      <c r="AV40">
        <f t="shared" si="48"/>
        <v>0.33973402075839093</v>
      </c>
      <c r="AW40">
        <f t="shared" si="49"/>
        <v>0.42067365991567202</v>
      </c>
      <c r="AX40">
        <f t="shared" si="50"/>
        <v>0.82942977230900583</v>
      </c>
      <c r="AY40">
        <f t="shared" si="51"/>
        <v>0.21481822833285782</v>
      </c>
      <c r="AZ40">
        <f t="shared" si="52"/>
        <v>22.166559031256071</v>
      </c>
      <c r="BA40">
        <f t="shared" si="53"/>
        <v>0.80939099015584148</v>
      </c>
      <c r="BB40">
        <f t="shared" si="54"/>
        <v>34.925975054869483</v>
      </c>
      <c r="BC40">
        <f t="shared" si="55"/>
        <v>385.30821921937422</v>
      </c>
      <c r="BD40">
        <f t="shared" si="56"/>
        <v>1.2943385816240695E-2</v>
      </c>
    </row>
    <row r="41" spans="1:56" x14ac:dyDescent="0.25">
      <c r="A41" s="1">
        <v>19</v>
      </c>
      <c r="B41" s="1" t="s">
        <v>91</v>
      </c>
      <c r="C41" s="1">
        <v>1457.9999996423721</v>
      </c>
      <c r="D41" s="1">
        <v>0</v>
      </c>
      <c r="E41">
        <f t="shared" si="29"/>
        <v>14.308682933270436</v>
      </c>
      <c r="F41">
        <f t="shared" si="30"/>
        <v>0.36951434700564312</v>
      </c>
      <c r="G41">
        <f t="shared" si="31"/>
        <v>315.4415226012872</v>
      </c>
      <c r="H41">
        <f t="shared" si="32"/>
        <v>4.7771148989018872</v>
      </c>
      <c r="I41">
        <f t="shared" si="33"/>
        <v>0.97484116327763082</v>
      </c>
      <c r="J41">
        <f t="shared" si="34"/>
        <v>11.869831085205078</v>
      </c>
      <c r="K41" s="1">
        <v>2.8513917169999998</v>
      </c>
      <c r="L41">
        <f t="shared" si="35"/>
        <v>2.1113249579747473</v>
      </c>
      <c r="M41" s="1">
        <v>1</v>
      </c>
      <c r="N41">
        <f t="shared" si="36"/>
        <v>4.2226499159494946</v>
      </c>
      <c r="O41" s="1">
        <v>8.556706428527832</v>
      </c>
      <c r="P41" s="1">
        <v>11.869831085205078</v>
      </c>
      <c r="Q41" s="1">
        <v>7.0858626365661621</v>
      </c>
      <c r="R41" s="1">
        <v>399.1038818359375</v>
      </c>
      <c r="S41" s="1">
        <v>389.88192749023437</v>
      </c>
      <c r="T41" s="1">
        <v>3.2817988395690918</v>
      </c>
      <c r="U41" s="1">
        <v>5.9897289276123047</v>
      </c>
      <c r="V41" s="1">
        <v>20.61376953125</v>
      </c>
      <c r="W41" s="1">
        <v>37.622932434082031</v>
      </c>
      <c r="X41" s="1">
        <v>500.00689697265625</v>
      </c>
      <c r="Y41" s="1">
        <v>1499.946533203125</v>
      </c>
      <c r="Z41" s="1">
        <v>147.68331909179687</v>
      </c>
      <c r="AA41" s="1">
        <v>70.245506286621094</v>
      </c>
      <c r="AB41" s="1">
        <v>-3.0666167736053467</v>
      </c>
      <c r="AC41" s="1">
        <v>0.22662203013896942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1.753553866315928</v>
      </c>
      <c r="AL41">
        <f t="shared" si="38"/>
        <v>4.7771148989018877E-3</v>
      </c>
      <c r="AM41">
        <f t="shared" si="39"/>
        <v>285.01983108520506</v>
      </c>
      <c r="AN41">
        <f t="shared" si="40"/>
        <v>281.70670642852781</v>
      </c>
      <c r="AO41">
        <f t="shared" si="41"/>
        <v>239.99143994827318</v>
      </c>
      <c r="AP41">
        <f t="shared" si="42"/>
        <v>-2.6701415291309986E-2</v>
      </c>
      <c r="AQ41">
        <f t="shared" si="43"/>
        <v>1.3955927043173773</v>
      </c>
      <c r="AR41">
        <f t="shared" si="44"/>
        <v>19.867359181994832</v>
      </c>
      <c r="AS41">
        <f t="shared" si="45"/>
        <v>13.877630254382527</v>
      </c>
      <c r="AT41">
        <f t="shared" si="46"/>
        <v>10.213268756866455</v>
      </c>
      <c r="AU41">
        <f t="shared" si="47"/>
        <v>1.2502102247443201</v>
      </c>
      <c r="AV41">
        <f t="shared" si="48"/>
        <v>0.33978090437936814</v>
      </c>
      <c r="AW41">
        <f t="shared" si="49"/>
        <v>0.42075154103974638</v>
      </c>
      <c r="AX41">
        <f t="shared" si="50"/>
        <v>0.82945868370457365</v>
      </c>
      <c r="AY41">
        <f t="shared" si="51"/>
        <v>0.21484822037331044</v>
      </c>
      <c r="AZ41">
        <f t="shared" si="52"/>
        <v>22.158349458950052</v>
      </c>
      <c r="BA41">
        <f t="shared" si="53"/>
        <v>0.8090693626961929</v>
      </c>
      <c r="BB41">
        <f t="shared" si="54"/>
        <v>34.927987525619486</v>
      </c>
      <c r="BC41">
        <f t="shared" si="55"/>
        <v>385.30737777751648</v>
      </c>
      <c r="BD41">
        <f t="shared" si="56"/>
        <v>1.2970774187715984E-2</v>
      </c>
    </row>
    <row r="42" spans="1:56" x14ac:dyDescent="0.25">
      <c r="A42" s="1">
        <v>20</v>
      </c>
      <c r="B42" s="1" t="s">
        <v>91</v>
      </c>
      <c r="C42" s="1">
        <v>1457.9999996423721</v>
      </c>
      <c r="D42" s="1">
        <v>0</v>
      </c>
      <c r="E42">
        <f t="shared" si="29"/>
        <v>14.308682933270436</v>
      </c>
      <c r="F42">
        <f t="shared" si="30"/>
        <v>0.36951434700564312</v>
      </c>
      <c r="G42">
        <f t="shared" si="31"/>
        <v>315.4415226012872</v>
      </c>
      <c r="H42">
        <f t="shared" si="32"/>
        <v>4.7771148989018872</v>
      </c>
      <c r="I42">
        <f t="shared" si="33"/>
        <v>0.97484116327763082</v>
      </c>
      <c r="J42">
        <f t="shared" si="34"/>
        <v>11.869831085205078</v>
      </c>
      <c r="K42" s="1">
        <v>2.8513917169999998</v>
      </c>
      <c r="L42">
        <f t="shared" si="35"/>
        <v>2.1113249579747473</v>
      </c>
      <c r="M42" s="1">
        <v>1</v>
      </c>
      <c r="N42">
        <f t="shared" si="36"/>
        <v>4.2226499159494946</v>
      </c>
      <c r="O42" s="1">
        <v>8.556706428527832</v>
      </c>
      <c r="P42" s="1">
        <v>11.869831085205078</v>
      </c>
      <c r="Q42" s="1">
        <v>7.0858626365661621</v>
      </c>
      <c r="R42" s="1">
        <v>399.1038818359375</v>
      </c>
      <c r="S42" s="1">
        <v>389.88192749023437</v>
      </c>
      <c r="T42" s="1">
        <v>3.2817988395690918</v>
      </c>
      <c r="U42" s="1">
        <v>5.9897289276123047</v>
      </c>
      <c r="V42" s="1">
        <v>20.61376953125</v>
      </c>
      <c r="W42" s="1">
        <v>37.622932434082031</v>
      </c>
      <c r="X42" s="1">
        <v>500.00689697265625</v>
      </c>
      <c r="Y42" s="1">
        <v>1499.946533203125</v>
      </c>
      <c r="Z42" s="1">
        <v>147.68331909179687</v>
      </c>
      <c r="AA42" s="1">
        <v>70.245506286621094</v>
      </c>
      <c r="AB42" s="1">
        <v>-3.0666167736053467</v>
      </c>
      <c r="AC42" s="1">
        <v>0.22662203013896942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1.753553866315928</v>
      </c>
      <c r="AL42">
        <f t="shared" si="38"/>
        <v>4.7771148989018877E-3</v>
      </c>
      <c r="AM42">
        <f t="shared" si="39"/>
        <v>285.01983108520506</v>
      </c>
      <c r="AN42">
        <f t="shared" si="40"/>
        <v>281.70670642852781</v>
      </c>
      <c r="AO42">
        <f t="shared" si="41"/>
        <v>239.99143994827318</v>
      </c>
      <c r="AP42">
        <f t="shared" si="42"/>
        <v>-2.6701415291309986E-2</v>
      </c>
      <c r="AQ42">
        <f t="shared" si="43"/>
        <v>1.3955927043173773</v>
      </c>
      <c r="AR42">
        <f t="shared" si="44"/>
        <v>19.867359181994832</v>
      </c>
      <c r="AS42">
        <f t="shared" si="45"/>
        <v>13.877630254382527</v>
      </c>
      <c r="AT42">
        <f t="shared" si="46"/>
        <v>10.213268756866455</v>
      </c>
      <c r="AU42">
        <f t="shared" si="47"/>
        <v>1.2502102247443201</v>
      </c>
      <c r="AV42">
        <f t="shared" si="48"/>
        <v>0.33978090437936814</v>
      </c>
      <c r="AW42">
        <f t="shared" si="49"/>
        <v>0.42075154103974638</v>
      </c>
      <c r="AX42">
        <f t="shared" si="50"/>
        <v>0.82945868370457365</v>
      </c>
      <c r="AY42">
        <f t="shared" si="51"/>
        <v>0.21484822037331044</v>
      </c>
      <c r="AZ42">
        <f t="shared" si="52"/>
        <v>22.158349458950052</v>
      </c>
      <c r="BA42">
        <f t="shared" si="53"/>
        <v>0.8090693626961929</v>
      </c>
      <c r="BB42">
        <f t="shared" si="54"/>
        <v>34.927987525619486</v>
      </c>
      <c r="BC42">
        <f t="shared" si="55"/>
        <v>385.30737777751648</v>
      </c>
      <c r="BD42">
        <f t="shared" si="56"/>
        <v>1.2970774187715984E-2</v>
      </c>
    </row>
    <row r="43" spans="1:56" x14ac:dyDescent="0.25">
      <c r="A43" s="1">
        <v>21</v>
      </c>
      <c r="B43" s="1" t="s">
        <v>92</v>
      </c>
      <c r="C43" s="1">
        <v>1458.4999996311963</v>
      </c>
      <c r="D43" s="1">
        <v>0</v>
      </c>
      <c r="E43">
        <f t="shared" si="29"/>
        <v>14.357777175258548</v>
      </c>
      <c r="F43">
        <f t="shared" si="30"/>
        <v>0.369870841315455</v>
      </c>
      <c r="G43">
        <f t="shared" si="31"/>
        <v>315.27934393949329</v>
      </c>
      <c r="H43">
        <f t="shared" si="32"/>
        <v>4.776661463215925</v>
      </c>
      <c r="I43">
        <f t="shared" si="33"/>
        <v>0.97389301734165645</v>
      </c>
      <c r="J43">
        <f t="shared" si="34"/>
        <v>11.85901927947998</v>
      </c>
      <c r="K43" s="1">
        <v>2.8513917169999998</v>
      </c>
      <c r="L43">
        <f t="shared" si="35"/>
        <v>2.1113249579747473</v>
      </c>
      <c r="M43" s="1">
        <v>1</v>
      </c>
      <c r="N43">
        <f t="shared" si="36"/>
        <v>4.2226499159494946</v>
      </c>
      <c r="O43" s="1">
        <v>8.5568914413452148</v>
      </c>
      <c r="P43" s="1">
        <v>11.85901927947998</v>
      </c>
      <c r="Q43" s="1">
        <v>7.0849151611328125</v>
      </c>
      <c r="R43" s="1">
        <v>399.12860107421875</v>
      </c>
      <c r="S43" s="1">
        <v>389.87872314453125</v>
      </c>
      <c r="T43" s="1">
        <v>3.2813687324523926</v>
      </c>
      <c r="U43" s="1">
        <v>5.9890542030334473</v>
      </c>
      <c r="V43" s="1">
        <v>20.610830307006836</v>
      </c>
      <c r="W43" s="1">
        <v>37.618259429931641</v>
      </c>
      <c r="X43" s="1">
        <v>500.00494384765625</v>
      </c>
      <c r="Y43" s="1">
        <v>1499.956298828125</v>
      </c>
      <c r="Z43" s="1">
        <v>146.53889465332031</v>
      </c>
      <c r="AA43" s="1">
        <v>70.245574951171875</v>
      </c>
      <c r="AB43" s="1">
        <v>-3.0666167736053467</v>
      </c>
      <c r="AC43" s="1">
        <v>0.22662203013896942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1.7535470165906226</v>
      </c>
      <c r="AL43">
        <f t="shared" si="38"/>
        <v>4.7766614632159254E-3</v>
      </c>
      <c r="AM43">
        <f t="shared" si="39"/>
        <v>285.00901927947996</v>
      </c>
      <c r="AN43">
        <f t="shared" si="40"/>
        <v>281.70689144134519</v>
      </c>
      <c r="AO43">
        <f t="shared" si="41"/>
        <v>239.99300244823826</v>
      </c>
      <c r="AP43">
        <f t="shared" si="42"/>
        <v>-2.5594399087965507E-2</v>
      </c>
      <c r="AQ43">
        <f t="shared" si="43"/>
        <v>1.3945975732474734</v>
      </c>
      <c r="AR43">
        <f t="shared" si="44"/>
        <v>19.853173302615382</v>
      </c>
      <c r="AS43">
        <f t="shared" si="45"/>
        <v>13.864119099581934</v>
      </c>
      <c r="AT43">
        <f t="shared" si="46"/>
        <v>10.207955360412598</v>
      </c>
      <c r="AU43">
        <f t="shared" si="47"/>
        <v>1.2497662517315216</v>
      </c>
      <c r="AV43">
        <f t="shared" si="48"/>
        <v>0.34008231199003158</v>
      </c>
      <c r="AW43">
        <f t="shared" si="49"/>
        <v>0.42070455590581696</v>
      </c>
      <c r="AX43">
        <f t="shared" si="50"/>
        <v>0.82906169582570466</v>
      </c>
      <c r="AY43">
        <f t="shared" si="51"/>
        <v>0.21504103691566948</v>
      </c>
      <c r="AZ43">
        <f t="shared" si="52"/>
        <v>22.146978785257971</v>
      </c>
      <c r="BA43">
        <f t="shared" si="53"/>
        <v>0.80866004022131943</v>
      </c>
      <c r="BB43">
        <f t="shared" si="54"/>
        <v>34.950429445881717</v>
      </c>
      <c r="BC43">
        <f t="shared" si="55"/>
        <v>385.28847778381902</v>
      </c>
      <c r="BD43">
        <f t="shared" si="56"/>
        <v>1.3024279393195998E-2</v>
      </c>
    </row>
    <row r="44" spans="1:56" x14ac:dyDescent="0.25">
      <c r="A44" s="1">
        <v>22</v>
      </c>
      <c r="B44" s="1" t="s">
        <v>92</v>
      </c>
      <c r="C44" s="1">
        <v>1458.9999996200204</v>
      </c>
      <c r="D44" s="1">
        <v>0</v>
      </c>
      <c r="E44">
        <f t="shared" si="29"/>
        <v>14.46391366882802</v>
      </c>
      <c r="F44">
        <f t="shared" si="30"/>
        <v>0.37013450566255862</v>
      </c>
      <c r="G44">
        <f t="shared" si="31"/>
        <v>314.81732464896328</v>
      </c>
      <c r="H44">
        <f t="shared" si="32"/>
        <v>4.7781453045503337</v>
      </c>
      <c r="I44">
        <f t="shared" si="33"/>
        <v>0.97355654330700092</v>
      </c>
      <c r="J44">
        <f t="shared" si="34"/>
        <v>11.855673789978027</v>
      </c>
      <c r="K44" s="1">
        <v>2.8513917169999998</v>
      </c>
      <c r="L44">
        <f t="shared" si="35"/>
        <v>2.1113249579747473</v>
      </c>
      <c r="M44" s="1">
        <v>1</v>
      </c>
      <c r="N44">
        <f t="shared" si="36"/>
        <v>4.2226499159494946</v>
      </c>
      <c r="O44" s="1">
        <v>8.5568418502807617</v>
      </c>
      <c r="P44" s="1">
        <v>11.855673789978027</v>
      </c>
      <c r="Q44" s="1">
        <v>7.0841755867004395</v>
      </c>
      <c r="R44" s="1">
        <v>399.1683349609375</v>
      </c>
      <c r="S44" s="1">
        <v>389.85757446289062</v>
      </c>
      <c r="T44" s="1">
        <v>3.2809302806854248</v>
      </c>
      <c r="U44" s="1">
        <v>5.9894800186157227</v>
      </c>
      <c r="V44" s="1">
        <v>20.608085632324219</v>
      </c>
      <c r="W44" s="1">
        <v>37.620952606201172</v>
      </c>
      <c r="X44" s="1">
        <v>500.00045776367187</v>
      </c>
      <c r="Y44" s="1">
        <v>1499.943359375</v>
      </c>
      <c r="Z44" s="1">
        <v>144.09361267089844</v>
      </c>
      <c r="AA44" s="1">
        <v>70.245368957519531</v>
      </c>
      <c r="AB44" s="1">
        <v>-3.0666167736053467</v>
      </c>
      <c r="AC44" s="1">
        <v>0.22662203013896942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1.7535312836278112</v>
      </c>
      <c r="AL44">
        <f t="shared" si="38"/>
        <v>4.7781453045503339E-3</v>
      </c>
      <c r="AM44">
        <f t="shared" si="39"/>
        <v>285.005673789978</v>
      </c>
      <c r="AN44">
        <f t="shared" si="40"/>
        <v>281.70684185028074</v>
      </c>
      <c r="AO44">
        <f t="shared" si="41"/>
        <v>239.99093213578453</v>
      </c>
      <c r="AP44">
        <f t="shared" si="42"/>
        <v>-2.5886548878539507E-2</v>
      </c>
      <c r="AQ44">
        <f t="shared" si="43"/>
        <v>1.3942897770783533</v>
      </c>
      <c r="AR44">
        <f t="shared" si="44"/>
        <v>19.848849792810423</v>
      </c>
      <c r="AS44">
        <f t="shared" si="45"/>
        <v>13.8593697741947</v>
      </c>
      <c r="AT44">
        <f t="shared" si="46"/>
        <v>10.206257820129395</v>
      </c>
      <c r="AU44">
        <f t="shared" si="47"/>
        <v>1.2496244391407016</v>
      </c>
      <c r="AV44">
        <f t="shared" si="48"/>
        <v>0.340305203934963</v>
      </c>
      <c r="AW44">
        <f t="shared" si="49"/>
        <v>0.42073323377135241</v>
      </c>
      <c r="AX44">
        <f t="shared" si="50"/>
        <v>0.82889120536934924</v>
      </c>
      <c r="AY44">
        <f t="shared" si="51"/>
        <v>0.21518362797406346</v>
      </c>
      <c r="AZ44">
        <f t="shared" si="52"/>
        <v>22.114459124185633</v>
      </c>
      <c r="BA44">
        <f t="shared" si="53"/>
        <v>0.80751881012620874</v>
      </c>
      <c r="BB44">
        <f t="shared" si="54"/>
        <v>34.962410959849485</v>
      </c>
      <c r="BC44">
        <f t="shared" si="55"/>
        <v>385.23339679209568</v>
      </c>
      <c r="BD44">
        <f t="shared" si="56"/>
        <v>1.3126932866889112E-2</v>
      </c>
    </row>
    <row r="45" spans="1:56" x14ac:dyDescent="0.25">
      <c r="A45" s="1">
        <v>23</v>
      </c>
      <c r="B45" s="1" t="s">
        <v>93</v>
      </c>
      <c r="C45" s="1">
        <v>1459.4999996088445</v>
      </c>
      <c r="D45" s="1">
        <v>0</v>
      </c>
      <c r="E45">
        <f t="shared" si="29"/>
        <v>14.422715188772971</v>
      </c>
      <c r="F45">
        <f t="shared" si="30"/>
        <v>0.36978910897174266</v>
      </c>
      <c r="G45">
        <f t="shared" si="31"/>
        <v>314.9946016049285</v>
      </c>
      <c r="H45">
        <f t="shared" si="32"/>
        <v>4.774458632202065</v>
      </c>
      <c r="I45">
        <f t="shared" si="33"/>
        <v>0.97364284406845014</v>
      </c>
      <c r="J45">
        <f t="shared" si="34"/>
        <v>11.85604190826416</v>
      </c>
      <c r="K45" s="1">
        <v>2.8513917169999998</v>
      </c>
      <c r="L45">
        <f t="shared" si="35"/>
        <v>2.1113249579747473</v>
      </c>
      <c r="M45" s="1">
        <v>1</v>
      </c>
      <c r="N45">
        <f t="shared" si="36"/>
        <v>4.2226499159494946</v>
      </c>
      <c r="O45" s="1">
        <v>8.5574607849121094</v>
      </c>
      <c r="P45" s="1">
        <v>11.85604190826416</v>
      </c>
      <c r="Q45" s="1">
        <v>7.0839476585388184</v>
      </c>
      <c r="R45" s="1">
        <v>399.19134521484375</v>
      </c>
      <c r="S45" s="1">
        <v>389.90487670898437</v>
      </c>
      <c r="T45" s="1">
        <v>3.2822909355163574</v>
      </c>
      <c r="U45" s="1">
        <v>5.9887218475341797</v>
      </c>
      <c r="V45" s="1">
        <v>20.615808486938477</v>
      </c>
      <c r="W45" s="1">
        <v>37.61468505859375</v>
      </c>
      <c r="X45" s="1">
        <v>500.00619506835937</v>
      </c>
      <c r="Y45" s="1">
        <v>1499.850341796875</v>
      </c>
      <c r="Z45" s="1">
        <v>141.45054626464844</v>
      </c>
      <c r="AA45" s="1">
        <v>70.245506286621094</v>
      </c>
      <c r="AB45" s="1">
        <v>-3.0666167736053467</v>
      </c>
      <c r="AC45" s="1">
        <v>0.22662203013896942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1.7535514046958964</v>
      </c>
      <c r="AL45">
        <f t="shared" si="38"/>
        <v>4.7744586322020647E-3</v>
      </c>
      <c r="AM45">
        <f t="shared" si="39"/>
        <v>285.00604190826414</v>
      </c>
      <c r="AN45">
        <f t="shared" si="40"/>
        <v>281.70746078491209</v>
      </c>
      <c r="AO45">
        <f t="shared" si="41"/>
        <v>239.97604932361719</v>
      </c>
      <c r="AP45">
        <f t="shared" si="42"/>
        <v>-2.4620785161874173E-2</v>
      </c>
      <c r="AQ45">
        <f t="shared" si="43"/>
        <v>1.3943236422582375</v>
      </c>
      <c r="AR45">
        <f t="shared" si="44"/>
        <v>19.849293086009109</v>
      </c>
      <c r="AS45">
        <f t="shared" si="45"/>
        <v>13.860571238474929</v>
      </c>
      <c r="AT45">
        <f t="shared" si="46"/>
        <v>10.206751346588135</v>
      </c>
      <c r="AU45">
        <f t="shared" si="47"/>
        <v>1.2496656669014792</v>
      </c>
      <c r="AV45">
        <f t="shared" si="48"/>
        <v>0.34001321333718698</v>
      </c>
      <c r="AW45">
        <f t="shared" si="49"/>
        <v>0.42068079818978732</v>
      </c>
      <c r="AX45">
        <f t="shared" si="50"/>
        <v>0.82898486871169186</v>
      </c>
      <c r="AY45">
        <f t="shared" si="51"/>
        <v>0.21499683275674247</v>
      </c>
      <c r="AZ45">
        <f t="shared" si="52"/>
        <v>22.126955267290711</v>
      </c>
      <c r="BA45">
        <f t="shared" si="53"/>
        <v>0.80787551123663659</v>
      </c>
      <c r="BB45">
        <f t="shared" si="54"/>
        <v>34.953344071441265</v>
      </c>
      <c r="BC45">
        <f t="shared" si="55"/>
        <v>385.29387037589947</v>
      </c>
      <c r="BD45">
        <f t="shared" si="56"/>
        <v>1.3084094121345693E-2</v>
      </c>
    </row>
    <row r="46" spans="1:56" x14ac:dyDescent="0.25">
      <c r="A46" s="1">
        <v>24</v>
      </c>
      <c r="B46" s="1" t="s">
        <v>93</v>
      </c>
      <c r="C46" s="1">
        <v>1459.9999995976686</v>
      </c>
      <c r="D46" s="1">
        <v>0</v>
      </c>
      <c r="E46">
        <f t="shared" si="29"/>
        <v>14.377522795927927</v>
      </c>
      <c r="F46">
        <f t="shared" si="30"/>
        <v>0.36879944088143785</v>
      </c>
      <c r="G46">
        <f t="shared" si="31"/>
        <v>315.043083087512</v>
      </c>
      <c r="H46">
        <f t="shared" si="32"/>
        <v>4.7689100205014325</v>
      </c>
      <c r="I46">
        <f t="shared" si="33"/>
        <v>0.97491149679322942</v>
      </c>
      <c r="J46">
        <f t="shared" si="34"/>
        <v>11.868369102478027</v>
      </c>
      <c r="K46" s="1">
        <v>2.8513917169999998</v>
      </c>
      <c r="L46">
        <f t="shared" si="35"/>
        <v>2.1113249579747473</v>
      </c>
      <c r="M46" s="1">
        <v>1</v>
      </c>
      <c r="N46">
        <f t="shared" si="36"/>
        <v>4.2226499159494946</v>
      </c>
      <c r="O46" s="1">
        <v>8.5577516555786133</v>
      </c>
      <c r="P46" s="1">
        <v>11.868369102478027</v>
      </c>
      <c r="Q46" s="1">
        <v>7.0826506614685059</v>
      </c>
      <c r="R46" s="1">
        <v>399.18121337890625</v>
      </c>
      <c r="S46" s="1">
        <v>389.92123413085937</v>
      </c>
      <c r="T46" s="1">
        <v>3.2833366394042969</v>
      </c>
      <c r="U46" s="1">
        <v>5.9867653846740723</v>
      </c>
      <c r="V46" s="1">
        <v>20.622129440307617</v>
      </c>
      <c r="W46" s="1">
        <v>37.601947784423828</v>
      </c>
      <c r="X46" s="1">
        <v>499.980712890625</v>
      </c>
      <c r="Y46" s="1">
        <v>1499.8021240234375</v>
      </c>
      <c r="Z46" s="1">
        <v>139.02395629882812</v>
      </c>
      <c r="AA46" s="1">
        <v>70.246047973632812</v>
      </c>
      <c r="AB46" s="1">
        <v>-3.0666167736053467</v>
      </c>
      <c r="AC46" s="1">
        <v>0.22662203013896942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1.7534620371860505</v>
      </c>
      <c r="AL46">
        <f t="shared" si="38"/>
        <v>4.7689100205014325E-3</v>
      </c>
      <c r="AM46">
        <f t="shared" si="39"/>
        <v>285.018369102478</v>
      </c>
      <c r="AN46">
        <f t="shared" si="40"/>
        <v>281.70775165557859</v>
      </c>
      <c r="AO46">
        <f t="shared" si="41"/>
        <v>239.96833448003963</v>
      </c>
      <c r="AP46">
        <f t="shared" si="42"/>
        <v>-2.3634888546007475E-2</v>
      </c>
      <c r="AQ46">
        <f t="shared" si="43"/>
        <v>1.3954581052119286</v>
      </c>
      <c r="AR46">
        <f t="shared" si="44"/>
        <v>19.86528986991155</v>
      </c>
      <c r="AS46">
        <f t="shared" si="45"/>
        <v>13.878524485237477</v>
      </c>
      <c r="AT46">
        <f t="shared" si="46"/>
        <v>10.21306037902832</v>
      </c>
      <c r="AU46">
        <f t="shared" si="47"/>
        <v>1.2501928106396052</v>
      </c>
      <c r="AV46">
        <f t="shared" si="48"/>
        <v>0.33917632690935234</v>
      </c>
      <c r="AW46">
        <f t="shared" si="49"/>
        <v>0.42054660841869917</v>
      </c>
      <c r="AX46">
        <f t="shared" si="50"/>
        <v>0.82964620222090601</v>
      </c>
      <c r="AY46">
        <f t="shared" si="51"/>
        <v>0.21446147201031859</v>
      </c>
      <c r="AZ46">
        <f t="shared" si="52"/>
        <v>22.130531528326557</v>
      </c>
      <c r="BA46">
        <f t="shared" si="53"/>
        <v>0.80796595699577134</v>
      </c>
      <c r="BB46">
        <f t="shared" si="54"/>
        <v>34.907047961142837</v>
      </c>
      <c r="BC46">
        <f t="shared" si="55"/>
        <v>385.32467600720582</v>
      </c>
      <c r="BD46">
        <f t="shared" si="56"/>
        <v>1.3024779077229282E-2</v>
      </c>
    </row>
    <row r="47" spans="1:56" x14ac:dyDescent="0.25">
      <c r="A47" s="1">
        <v>25</v>
      </c>
      <c r="B47" s="1" t="s">
        <v>94</v>
      </c>
      <c r="C47" s="1">
        <v>1460.4999995864928</v>
      </c>
      <c r="D47" s="1">
        <v>0</v>
      </c>
      <c r="E47">
        <f t="shared" si="29"/>
        <v>14.384178925770039</v>
      </c>
      <c r="F47">
        <f t="shared" si="30"/>
        <v>0.36874768967448596</v>
      </c>
      <c r="G47">
        <f t="shared" si="31"/>
        <v>315.00419637171461</v>
      </c>
      <c r="H47">
        <f t="shared" si="32"/>
        <v>4.7710458881061921</v>
      </c>
      <c r="I47">
        <f t="shared" si="33"/>
        <v>0.97546583407550791</v>
      </c>
      <c r="J47">
        <f t="shared" si="34"/>
        <v>11.875628471374512</v>
      </c>
      <c r="K47" s="1">
        <v>2.8513917169999998</v>
      </c>
      <c r="L47">
        <f t="shared" si="35"/>
        <v>2.1113249579747473</v>
      </c>
      <c r="M47" s="1">
        <v>1</v>
      </c>
      <c r="N47">
        <f t="shared" si="36"/>
        <v>4.2226499159494946</v>
      </c>
      <c r="O47" s="1">
        <v>8.5584583282470703</v>
      </c>
      <c r="P47" s="1">
        <v>11.875628471374512</v>
      </c>
      <c r="Q47" s="1">
        <v>7.0825567245483398</v>
      </c>
      <c r="R47" s="1">
        <v>399.19082641601562</v>
      </c>
      <c r="S47" s="1">
        <v>389.92630004882812</v>
      </c>
      <c r="T47" s="1">
        <v>3.2836945056915283</v>
      </c>
      <c r="U47" s="1">
        <v>5.9884061813354492</v>
      </c>
      <c r="V47" s="1">
        <v>20.623332977294922</v>
      </c>
      <c r="W47" s="1">
        <v>37.610347747802734</v>
      </c>
      <c r="X47" s="1">
        <v>499.966552734375</v>
      </c>
      <c r="Y47" s="1">
        <v>1499.8126220703125</v>
      </c>
      <c r="Z47" s="1">
        <v>137.53900146484375</v>
      </c>
      <c r="AA47" s="1">
        <v>70.245857238769531</v>
      </c>
      <c r="AB47" s="1">
        <v>-3.0666167736053467</v>
      </c>
      <c r="AC47" s="1">
        <v>0.22662203013896942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1.7534123766775851</v>
      </c>
      <c r="AL47">
        <f t="shared" si="38"/>
        <v>4.7710458881061917E-3</v>
      </c>
      <c r="AM47">
        <f t="shared" si="39"/>
        <v>285.02562847137449</v>
      </c>
      <c r="AN47">
        <f t="shared" si="40"/>
        <v>281.70845832824705</v>
      </c>
      <c r="AO47">
        <f t="shared" si="41"/>
        <v>239.97001416750209</v>
      </c>
      <c r="AP47">
        <f t="shared" si="42"/>
        <v>-2.4969216831523394E-2</v>
      </c>
      <c r="AQ47">
        <f t="shared" si="43"/>
        <v>1.3961265597773629</v>
      </c>
      <c r="AR47">
        <f t="shared" si="44"/>
        <v>19.874859737733029</v>
      </c>
      <c r="AS47">
        <f t="shared" si="45"/>
        <v>13.88645355639758</v>
      </c>
      <c r="AT47">
        <f t="shared" si="46"/>
        <v>10.217043399810791</v>
      </c>
      <c r="AU47">
        <f t="shared" si="47"/>
        <v>1.2505257080831249</v>
      </c>
      <c r="AV47">
        <f t="shared" si="48"/>
        <v>0.33913255495521966</v>
      </c>
      <c r="AW47">
        <f t="shared" si="49"/>
        <v>0.42066072570185498</v>
      </c>
      <c r="AX47">
        <f t="shared" si="50"/>
        <v>0.82986498238126993</v>
      </c>
      <c r="AY47">
        <f t="shared" si="51"/>
        <v>0.21443347170524812</v>
      </c>
      <c r="AZ47">
        <f t="shared" si="52"/>
        <v>22.127739807940788</v>
      </c>
      <c r="BA47">
        <f t="shared" si="53"/>
        <v>0.80785573153764834</v>
      </c>
      <c r="BB47">
        <f t="shared" si="54"/>
        <v>34.900116220601987</v>
      </c>
      <c r="BC47">
        <f t="shared" si="55"/>
        <v>385.32761393079528</v>
      </c>
      <c r="BD47">
        <f t="shared" si="56"/>
        <v>1.3028121995364416E-2</v>
      </c>
    </row>
    <row r="48" spans="1:56" x14ac:dyDescent="0.25">
      <c r="A48" s="1">
        <v>26</v>
      </c>
      <c r="B48" s="1" t="s">
        <v>94</v>
      </c>
      <c r="C48" s="1">
        <v>1460.9999995753169</v>
      </c>
      <c r="D48" s="1">
        <v>0</v>
      </c>
      <c r="E48">
        <f t="shared" si="29"/>
        <v>14.413348949917461</v>
      </c>
      <c r="F48">
        <f t="shared" si="30"/>
        <v>0.36909403320898954</v>
      </c>
      <c r="G48">
        <f t="shared" si="31"/>
        <v>314.92722430885976</v>
      </c>
      <c r="H48">
        <f t="shared" si="32"/>
        <v>4.7726221067134906</v>
      </c>
      <c r="I48">
        <f t="shared" si="33"/>
        <v>0.9749465594556439</v>
      </c>
      <c r="J48">
        <f t="shared" si="34"/>
        <v>11.870800018310547</v>
      </c>
      <c r="K48" s="1">
        <v>2.8513917169999998</v>
      </c>
      <c r="L48">
        <f t="shared" si="35"/>
        <v>2.1113249579747473</v>
      </c>
      <c r="M48" s="1">
        <v>1</v>
      </c>
      <c r="N48">
        <f t="shared" si="36"/>
        <v>4.2226499159494946</v>
      </c>
      <c r="O48" s="1">
        <v>8.5586004257202148</v>
      </c>
      <c r="P48" s="1">
        <v>11.870800018310547</v>
      </c>
      <c r="Q48" s="1">
        <v>7.0825886726379395</v>
      </c>
      <c r="R48" s="1">
        <v>399.20315551757812</v>
      </c>
      <c r="S48" s="1">
        <v>389.9215087890625</v>
      </c>
      <c r="T48" s="1">
        <v>3.2838358879089355</v>
      </c>
      <c r="U48" s="1">
        <v>5.9894809722900391</v>
      </c>
      <c r="V48" s="1">
        <v>20.623981475830078</v>
      </c>
      <c r="W48" s="1">
        <v>37.616661071777344</v>
      </c>
      <c r="X48" s="1">
        <v>499.95864868164062</v>
      </c>
      <c r="Y48" s="1">
        <v>1499.841552734375</v>
      </c>
      <c r="Z48" s="1">
        <v>136.61738586425781</v>
      </c>
      <c r="AA48" s="1">
        <v>70.245712280273438</v>
      </c>
      <c r="AB48" s="1">
        <v>-3.0666167736053467</v>
      </c>
      <c r="AC48" s="1">
        <v>0.22662203013896942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1.7533846566954892</v>
      </c>
      <c r="AL48">
        <f t="shared" si="38"/>
        <v>4.7726221067134903E-3</v>
      </c>
      <c r="AM48">
        <f t="shared" si="39"/>
        <v>285.02080001831052</v>
      </c>
      <c r="AN48">
        <f t="shared" si="40"/>
        <v>281.70860042572019</v>
      </c>
      <c r="AO48">
        <f t="shared" si="41"/>
        <v>239.97464307364862</v>
      </c>
      <c r="AP48">
        <f t="shared" si="42"/>
        <v>-2.5098739833896849E-2</v>
      </c>
      <c r="AQ48">
        <f t="shared" si="43"/>
        <v>1.3956819165433023</v>
      </c>
      <c r="AR48">
        <f t="shared" si="44"/>
        <v>19.868570923940094</v>
      </c>
      <c r="AS48">
        <f t="shared" si="45"/>
        <v>13.879089951650055</v>
      </c>
      <c r="AT48">
        <f t="shared" si="46"/>
        <v>10.214700222015381</v>
      </c>
      <c r="AU48">
        <f t="shared" si="47"/>
        <v>1.2503298578480306</v>
      </c>
      <c r="AV48">
        <f t="shared" si="48"/>
        <v>0.33942547876456214</v>
      </c>
      <c r="AW48">
        <f t="shared" si="49"/>
        <v>0.42073535708765847</v>
      </c>
      <c r="AX48">
        <f t="shared" si="50"/>
        <v>0.82959450076037222</v>
      </c>
      <c r="AY48">
        <f t="shared" si="51"/>
        <v>0.21462085256513685</v>
      </c>
      <c r="AZ48">
        <f t="shared" si="52"/>
        <v>22.122287188025297</v>
      </c>
      <c r="BA48">
        <f t="shared" si="53"/>
        <v>0.80766825427736866</v>
      </c>
      <c r="BB48">
        <f t="shared" si="54"/>
        <v>34.919123523653397</v>
      </c>
      <c r="BC48">
        <f t="shared" si="55"/>
        <v>385.31349688428838</v>
      </c>
      <c r="BD48">
        <f t="shared" si="56"/>
        <v>1.3062130354671481E-2</v>
      </c>
    </row>
    <row r="49" spans="1:114" x14ac:dyDescent="0.25">
      <c r="A49" s="1">
        <v>27</v>
      </c>
      <c r="B49" s="1" t="s">
        <v>95</v>
      </c>
      <c r="C49" s="1">
        <v>1461.499999564141</v>
      </c>
      <c r="D49" s="1">
        <v>0</v>
      </c>
      <c r="E49">
        <f t="shared" si="29"/>
        <v>14.42785510048121</v>
      </c>
      <c r="F49">
        <f t="shared" si="30"/>
        <v>0.36928043192332205</v>
      </c>
      <c r="G49">
        <f t="shared" si="31"/>
        <v>314.89635677154217</v>
      </c>
      <c r="H49">
        <f t="shared" si="32"/>
        <v>4.7745268942712444</v>
      </c>
      <c r="I49">
        <f t="shared" si="33"/>
        <v>0.97488826663115524</v>
      </c>
      <c r="J49">
        <f t="shared" si="34"/>
        <v>11.870834350585938</v>
      </c>
      <c r="K49" s="1">
        <v>2.8513917169999998</v>
      </c>
      <c r="L49">
        <f t="shared" si="35"/>
        <v>2.1113249579747473</v>
      </c>
      <c r="M49" s="1">
        <v>1</v>
      </c>
      <c r="N49">
        <f t="shared" si="36"/>
        <v>4.2226499159494946</v>
      </c>
      <c r="O49" s="1">
        <v>8.5575571060180664</v>
      </c>
      <c r="P49" s="1">
        <v>11.870834350585938</v>
      </c>
      <c r="Q49" s="1">
        <v>7.082634449005127</v>
      </c>
      <c r="R49" s="1">
        <v>399.21624755859375</v>
      </c>
      <c r="S49" s="1">
        <v>389.92581176757812</v>
      </c>
      <c r="T49" s="1">
        <v>3.2835745811462402</v>
      </c>
      <c r="U49" s="1">
        <v>5.9903206825256348</v>
      </c>
      <c r="V49" s="1">
        <v>20.623918533325195</v>
      </c>
      <c r="W49" s="1">
        <v>37.624813079833984</v>
      </c>
      <c r="X49" s="1">
        <v>499.95431518554687</v>
      </c>
      <c r="Y49" s="1">
        <v>1499.79052734375</v>
      </c>
      <c r="Z49" s="1">
        <v>136.12168884277344</v>
      </c>
      <c r="AA49" s="1">
        <v>70.246124267578125</v>
      </c>
      <c r="AB49" s="1">
        <v>-3.0666167736053467</v>
      </c>
      <c r="AC49" s="1">
        <v>0.22662203013896942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1.7533694588674675</v>
      </c>
      <c r="AL49">
        <f t="shared" si="38"/>
        <v>4.7745268942712442E-3</v>
      </c>
      <c r="AM49">
        <f t="shared" si="39"/>
        <v>285.02083435058591</v>
      </c>
      <c r="AN49">
        <f t="shared" si="40"/>
        <v>281.70755710601804</v>
      </c>
      <c r="AO49">
        <f t="shared" si="41"/>
        <v>239.9664790113311</v>
      </c>
      <c r="AP49">
        <f t="shared" si="42"/>
        <v>-2.5964216365062326E-2</v>
      </c>
      <c r="AQ49">
        <f t="shared" si="43"/>
        <v>1.3956850776984944</v>
      </c>
      <c r="AR49">
        <f t="shared" si="44"/>
        <v>19.868499397662404</v>
      </c>
      <c r="AS49">
        <f t="shared" si="45"/>
        <v>13.878178715136769</v>
      </c>
      <c r="AT49">
        <f t="shared" si="46"/>
        <v>10.214195728302002</v>
      </c>
      <c r="AU49">
        <f t="shared" si="47"/>
        <v>1.2502876941977883</v>
      </c>
      <c r="AV49">
        <f t="shared" si="48"/>
        <v>0.33958310921357165</v>
      </c>
      <c r="AW49">
        <f t="shared" si="49"/>
        <v>0.42079681106733913</v>
      </c>
      <c r="AX49">
        <f t="shared" si="50"/>
        <v>0.82949088313044916</v>
      </c>
      <c r="AY49">
        <f t="shared" si="51"/>
        <v>0.2147216889822362</v>
      </c>
      <c r="AZ49">
        <f t="shared" si="52"/>
        <v>22.120248609181367</v>
      </c>
      <c r="BA49">
        <f t="shared" si="53"/>
        <v>0.8075801787629322</v>
      </c>
      <c r="BB49">
        <f t="shared" si="54"/>
        <v>34.925778477419698</v>
      </c>
      <c r="BC49">
        <f t="shared" si="55"/>
        <v>385.31316218180967</v>
      </c>
      <c r="BD49">
        <f t="shared" si="56"/>
        <v>1.3077779858087222E-2</v>
      </c>
    </row>
    <row r="50" spans="1:114" x14ac:dyDescent="0.25">
      <c r="A50" s="1">
        <v>28</v>
      </c>
      <c r="B50" s="1" t="s">
        <v>95</v>
      </c>
      <c r="C50" s="1">
        <v>1461.9999995529652</v>
      </c>
      <c r="D50" s="1">
        <v>0</v>
      </c>
      <c r="E50">
        <f t="shared" si="29"/>
        <v>14.413301546211226</v>
      </c>
      <c r="F50">
        <f t="shared" si="30"/>
        <v>0.36912026357784505</v>
      </c>
      <c r="G50">
        <f t="shared" si="31"/>
        <v>314.91197439144611</v>
      </c>
      <c r="H50">
        <f t="shared" si="32"/>
        <v>4.7749115279172605</v>
      </c>
      <c r="I50">
        <f t="shared" si="33"/>
        <v>0.97534272254594256</v>
      </c>
      <c r="J50">
        <f t="shared" si="34"/>
        <v>11.875555992126465</v>
      </c>
      <c r="K50" s="1">
        <v>2.8513917169999998</v>
      </c>
      <c r="L50">
        <f t="shared" si="35"/>
        <v>2.1113249579747473</v>
      </c>
      <c r="M50" s="1">
        <v>1</v>
      </c>
      <c r="N50">
        <f t="shared" si="36"/>
        <v>4.2226499159494946</v>
      </c>
      <c r="O50" s="1">
        <v>8.5572824478149414</v>
      </c>
      <c r="P50" s="1">
        <v>11.875555992126465</v>
      </c>
      <c r="Q50" s="1">
        <v>7.0811920166015625</v>
      </c>
      <c r="R50" s="1">
        <v>399.18634033203125</v>
      </c>
      <c r="S50" s="1">
        <v>389.90447998046875</v>
      </c>
      <c r="T50" s="1">
        <v>3.2832262516021729</v>
      </c>
      <c r="U50" s="1">
        <v>5.9901027679443359</v>
      </c>
      <c r="V50" s="1">
        <v>20.62190055847168</v>
      </c>
      <c r="W50" s="1">
        <v>37.623756408691406</v>
      </c>
      <c r="X50" s="1">
        <v>499.97061157226562</v>
      </c>
      <c r="Y50" s="1">
        <v>1499.8154296875</v>
      </c>
      <c r="Z50" s="1">
        <v>135.50456237792969</v>
      </c>
      <c r="AA50" s="1">
        <v>70.245399475097656</v>
      </c>
      <c r="AB50" s="1">
        <v>-3.0666167736053467</v>
      </c>
      <c r="AC50" s="1">
        <v>0.22662203013896942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1.7534266112629855</v>
      </c>
      <c r="AL50">
        <f t="shared" si="38"/>
        <v>4.7749115279172609E-3</v>
      </c>
      <c r="AM50">
        <f t="shared" si="39"/>
        <v>285.02555599212644</v>
      </c>
      <c r="AN50">
        <f t="shared" si="40"/>
        <v>281.70728244781492</v>
      </c>
      <c r="AO50">
        <f t="shared" si="41"/>
        <v>239.97046338624205</v>
      </c>
      <c r="AP50">
        <f t="shared" si="42"/>
        <v>-2.6493522794198435E-2</v>
      </c>
      <c r="AQ50">
        <f t="shared" si="43"/>
        <v>1.3961198843770806</v>
      </c>
      <c r="AR50">
        <f t="shared" si="44"/>
        <v>19.874894225236943</v>
      </c>
      <c r="AS50">
        <f t="shared" si="45"/>
        <v>13.884791457292607</v>
      </c>
      <c r="AT50">
        <f t="shared" si="46"/>
        <v>10.216419219970703</v>
      </c>
      <c r="AU50">
        <f t="shared" si="47"/>
        <v>1.2504735345112357</v>
      </c>
      <c r="AV50">
        <f t="shared" si="48"/>
        <v>0.33944766158411832</v>
      </c>
      <c r="AW50">
        <f t="shared" si="49"/>
        <v>0.42077716183113806</v>
      </c>
      <c r="AX50">
        <f t="shared" si="50"/>
        <v>0.82969637268009766</v>
      </c>
      <c r="AY50">
        <f t="shared" si="51"/>
        <v>0.2146350428794109</v>
      </c>
      <c r="AZ50">
        <f t="shared" si="52"/>
        <v>22.121117440618857</v>
      </c>
      <c r="BA50">
        <f t="shared" si="53"/>
        <v>0.80766441669821487</v>
      </c>
      <c r="BB50">
        <f t="shared" si="54"/>
        <v>34.913245570716114</v>
      </c>
      <c r="BC50">
        <f t="shared" si="55"/>
        <v>385.29648323087082</v>
      </c>
      <c r="BD50">
        <f t="shared" si="56"/>
        <v>1.30604653369267E-2</v>
      </c>
    </row>
    <row r="51" spans="1:114" x14ac:dyDescent="0.25">
      <c r="A51" s="1">
        <v>29</v>
      </c>
      <c r="B51" s="1" t="s">
        <v>96</v>
      </c>
      <c r="C51" s="1">
        <v>1462.4999995417893</v>
      </c>
      <c r="D51" s="1">
        <v>0</v>
      </c>
      <c r="E51">
        <f t="shared" si="29"/>
        <v>14.330930084050451</v>
      </c>
      <c r="F51">
        <f t="shared" si="30"/>
        <v>0.36865815620183623</v>
      </c>
      <c r="G51">
        <f t="shared" si="31"/>
        <v>315.21502377938049</v>
      </c>
      <c r="H51">
        <f t="shared" si="32"/>
        <v>4.7747272426296075</v>
      </c>
      <c r="I51">
        <f t="shared" si="33"/>
        <v>0.9764210206028634</v>
      </c>
      <c r="J51">
        <f t="shared" si="34"/>
        <v>11.887649536132812</v>
      </c>
      <c r="K51" s="1">
        <v>2.8513917169999998</v>
      </c>
      <c r="L51">
        <f t="shared" si="35"/>
        <v>2.1113249579747473</v>
      </c>
      <c r="M51" s="1">
        <v>1</v>
      </c>
      <c r="N51">
        <f t="shared" si="36"/>
        <v>4.2226499159494946</v>
      </c>
      <c r="O51" s="1">
        <v>8.557042121887207</v>
      </c>
      <c r="P51" s="1">
        <v>11.887649536132812</v>
      </c>
      <c r="Q51" s="1">
        <v>7.0811543464660645</v>
      </c>
      <c r="R51" s="1">
        <v>399.14877319335937</v>
      </c>
      <c r="S51" s="1">
        <v>389.9139404296875</v>
      </c>
      <c r="T51" s="1">
        <v>3.2838549613952637</v>
      </c>
      <c r="U51" s="1">
        <v>5.9906153678894043</v>
      </c>
      <c r="V51" s="1">
        <v>20.626180648803711</v>
      </c>
      <c r="W51" s="1">
        <v>37.627582550048828</v>
      </c>
      <c r="X51" s="1">
        <v>499.97250366210937</v>
      </c>
      <c r="Y51" s="1">
        <v>1499.837890625</v>
      </c>
      <c r="Z51" s="1">
        <v>135.21212768554687</v>
      </c>
      <c r="AA51" s="1">
        <v>70.245384216308594</v>
      </c>
      <c r="AB51" s="1">
        <v>-3.0666167736053467</v>
      </c>
      <c r="AC51" s="1">
        <v>0.22662203013896942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1.7534332469343754</v>
      </c>
      <c r="AL51">
        <f t="shared" si="38"/>
        <v>4.7747272426296077E-3</v>
      </c>
      <c r="AM51">
        <f t="shared" si="39"/>
        <v>285.03764953613279</v>
      </c>
      <c r="AN51">
        <f t="shared" si="40"/>
        <v>281.70704212188718</v>
      </c>
      <c r="AO51">
        <f t="shared" si="41"/>
        <v>239.97405713616172</v>
      </c>
      <c r="AP51">
        <f t="shared" si="42"/>
        <v>-2.7432238170274622E-2</v>
      </c>
      <c r="AQ51">
        <f t="shared" si="43"/>
        <v>1.3972340988123775</v>
      </c>
      <c r="AR51">
        <f t="shared" si="44"/>
        <v>19.890760288388986</v>
      </c>
      <c r="AS51">
        <f t="shared" si="45"/>
        <v>13.900144920499582</v>
      </c>
      <c r="AT51">
        <f t="shared" si="46"/>
        <v>10.22234582901001</v>
      </c>
      <c r="AU51">
        <f t="shared" si="47"/>
        <v>1.2509690017106199</v>
      </c>
      <c r="AV51">
        <f t="shared" si="48"/>
        <v>0.33905682385855584</v>
      </c>
      <c r="AW51">
        <f t="shared" si="49"/>
        <v>0.42081307820951408</v>
      </c>
      <c r="AX51">
        <f t="shared" si="50"/>
        <v>0.83015592350110579</v>
      </c>
      <c r="AY51">
        <f t="shared" si="51"/>
        <v>0.21438502778437218</v>
      </c>
      <c r="AZ51">
        <f t="shared" si="52"/>
        <v>22.14240045613543</v>
      </c>
      <c r="BA51">
        <f t="shared" si="53"/>
        <v>0.80842204162285569</v>
      </c>
      <c r="BB51">
        <f t="shared" si="54"/>
        <v>34.886155625062962</v>
      </c>
      <c r="BC51">
        <f t="shared" si="55"/>
        <v>385.33227820370166</v>
      </c>
      <c r="BD51">
        <f t="shared" si="56"/>
        <v>1.2974543931141606E-2</v>
      </c>
    </row>
    <row r="52" spans="1:114" x14ac:dyDescent="0.25">
      <c r="A52" s="1">
        <v>30</v>
      </c>
      <c r="B52" s="1" t="s">
        <v>96</v>
      </c>
      <c r="C52" s="1">
        <v>1462.9999995306134</v>
      </c>
      <c r="D52" s="1">
        <v>0</v>
      </c>
      <c r="E52">
        <f t="shared" si="29"/>
        <v>14.2381446967731</v>
      </c>
      <c r="F52">
        <f t="shared" si="30"/>
        <v>0.36825301199873145</v>
      </c>
      <c r="G52">
        <f t="shared" si="31"/>
        <v>315.60605648224009</v>
      </c>
      <c r="H52">
        <f t="shared" si="32"/>
        <v>4.7734694413280483</v>
      </c>
      <c r="I52">
        <f t="shared" si="33"/>
        <v>0.97714793441625991</v>
      </c>
      <c r="J52">
        <f t="shared" si="34"/>
        <v>11.895514488220215</v>
      </c>
      <c r="K52" s="1">
        <v>2.8513917169999998</v>
      </c>
      <c r="L52">
        <f t="shared" si="35"/>
        <v>2.1113249579747473</v>
      </c>
      <c r="M52" s="1">
        <v>1</v>
      </c>
      <c r="N52">
        <f t="shared" si="36"/>
        <v>4.2226499159494946</v>
      </c>
      <c r="O52" s="1">
        <v>8.5572414398193359</v>
      </c>
      <c r="P52" s="1">
        <v>11.895514488220215</v>
      </c>
      <c r="Q52" s="1">
        <v>7.0804567337036133</v>
      </c>
      <c r="R52" s="1">
        <v>399.13223266601562</v>
      </c>
      <c r="S52" s="1">
        <v>389.95089721679687</v>
      </c>
      <c r="T52" s="1">
        <v>3.2846505641937256</v>
      </c>
      <c r="U52" s="1">
        <v>5.9905796051025391</v>
      </c>
      <c r="V52" s="1">
        <v>20.630931854248047</v>
      </c>
      <c r="W52" s="1">
        <v>37.626907348632812</v>
      </c>
      <c r="X52" s="1">
        <v>499.994384765625</v>
      </c>
      <c r="Y52" s="1">
        <v>1499.85400390625</v>
      </c>
      <c r="Z52" s="1">
        <v>135.67782592773437</v>
      </c>
      <c r="AA52" s="1">
        <v>70.245491027832031</v>
      </c>
      <c r="AB52" s="1">
        <v>-3.0666167736053467</v>
      </c>
      <c r="AC52" s="1">
        <v>0.22662203013896942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37"/>
        <v>1.7535099852631892</v>
      </c>
      <c r="AL52">
        <f t="shared" si="38"/>
        <v>4.7734694413280486E-3</v>
      </c>
      <c r="AM52">
        <f t="shared" si="39"/>
        <v>285.04551448822019</v>
      </c>
      <c r="AN52">
        <f t="shared" si="40"/>
        <v>281.70724143981931</v>
      </c>
      <c r="AO52">
        <f t="shared" si="41"/>
        <v>239.97663526110409</v>
      </c>
      <c r="AP52">
        <f t="shared" si="42"/>
        <v>-2.7588358115326249E-2</v>
      </c>
      <c r="AQ52">
        <f t="shared" si="43"/>
        <v>1.3979591403180038</v>
      </c>
      <c r="AR52">
        <f t="shared" si="44"/>
        <v>19.901051581575778</v>
      </c>
      <c r="AS52">
        <f t="shared" si="45"/>
        <v>13.910471976473239</v>
      </c>
      <c r="AT52">
        <f t="shared" si="46"/>
        <v>10.226377964019775</v>
      </c>
      <c r="AU52">
        <f t="shared" si="47"/>
        <v>1.2513061888637191</v>
      </c>
      <c r="AV52">
        <f t="shared" si="48"/>
        <v>0.33871409928929958</v>
      </c>
      <c r="AW52">
        <f t="shared" si="49"/>
        <v>0.42081120590174398</v>
      </c>
      <c r="AX52">
        <f t="shared" si="50"/>
        <v>0.83049498296197521</v>
      </c>
      <c r="AY52">
        <f t="shared" si="51"/>
        <v>0.21416579574662603</v>
      </c>
      <c r="AZ52">
        <f t="shared" si="52"/>
        <v>22.169902408952648</v>
      </c>
      <c r="BA52">
        <f t="shared" si="53"/>
        <v>0.80934819931129931</v>
      </c>
      <c r="BB52">
        <f t="shared" si="54"/>
        <v>34.865390524723317</v>
      </c>
      <c r="BC52">
        <f t="shared" si="55"/>
        <v>385.39889889270148</v>
      </c>
      <c r="BD52">
        <f t="shared" si="56"/>
        <v>1.288064072385219E-2</v>
      </c>
      <c r="BE52">
        <f>AVERAGE(E38:E52)</f>
        <v>14.343957968171482</v>
      </c>
      <c r="BF52">
        <f>AVERAGE(O38:O52)</f>
        <v>8.5569283167521153</v>
      </c>
      <c r="BG52">
        <f>AVERAGE(P38:P52)</f>
        <v>11.870309575398762</v>
      </c>
      <c r="BH52" t="e">
        <f>AVERAGE(B38:B52)</f>
        <v>#DIV/0!</v>
      </c>
      <c r="BI52">
        <f t="shared" ref="BI52:DJ52" si="57">AVERAGE(C38:C52)</f>
        <v>1459.666666271786</v>
      </c>
      <c r="BJ52">
        <f t="shared" si="57"/>
        <v>0</v>
      </c>
      <c r="BK52">
        <f t="shared" si="57"/>
        <v>14.343957968171482</v>
      </c>
      <c r="BL52">
        <f t="shared" si="57"/>
        <v>0.3692724530686215</v>
      </c>
      <c r="BM52">
        <f t="shared" si="57"/>
        <v>315.25552206076219</v>
      </c>
      <c r="BN52">
        <f t="shared" si="57"/>
        <v>4.7746153780435998</v>
      </c>
      <c r="BO52">
        <f t="shared" si="57"/>
        <v>0.97491984134339771</v>
      </c>
      <c r="BP52">
        <f t="shared" si="57"/>
        <v>11.870309575398762</v>
      </c>
      <c r="BQ52">
        <f t="shared" si="57"/>
        <v>2.8513917169999989</v>
      </c>
      <c r="BR52">
        <f t="shared" si="57"/>
        <v>2.1113249579747477</v>
      </c>
      <c r="BS52">
        <f t="shared" si="57"/>
        <v>1</v>
      </c>
      <c r="BT52">
        <f t="shared" si="57"/>
        <v>4.2226499159494955</v>
      </c>
      <c r="BU52">
        <f t="shared" si="57"/>
        <v>8.5569283167521153</v>
      </c>
      <c r="BV52">
        <f t="shared" si="57"/>
        <v>11.870309575398762</v>
      </c>
      <c r="BW52">
        <f t="shared" si="57"/>
        <v>7.083920701344808</v>
      </c>
      <c r="BX52">
        <f t="shared" si="57"/>
        <v>399.14142252604165</v>
      </c>
      <c r="BY52">
        <f t="shared" si="57"/>
        <v>389.89960734049481</v>
      </c>
      <c r="BZ52">
        <f t="shared" si="57"/>
        <v>3.2826473395029705</v>
      </c>
      <c r="CA52">
        <f t="shared" si="57"/>
        <v>5.9892353375752769</v>
      </c>
      <c r="CB52">
        <f t="shared" si="57"/>
        <v>20.618806711832683</v>
      </c>
      <c r="CC52">
        <f t="shared" si="57"/>
        <v>37.619297790527341</v>
      </c>
      <c r="CD52">
        <f t="shared" si="57"/>
        <v>499.99332682291669</v>
      </c>
      <c r="CE52">
        <f t="shared" si="57"/>
        <v>1499.8641520182291</v>
      </c>
      <c r="CF52">
        <f t="shared" si="57"/>
        <v>141.87518310546875</v>
      </c>
      <c r="CG52">
        <f t="shared" si="57"/>
        <v>70.245561726888027</v>
      </c>
      <c r="CH52">
        <f t="shared" si="57"/>
        <v>-3.0666167736053467</v>
      </c>
      <c r="CI52">
        <f t="shared" si="57"/>
        <v>0.22662203013896942</v>
      </c>
      <c r="CJ52">
        <f t="shared" si="57"/>
        <v>1</v>
      </c>
      <c r="CK52">
        <f t="shared" si="57"/>
        <v>-0.21956524252891541</v>
      </c>
      <c r="CL52">
        <f t="shared" si="57"/>
        <v>2.737391471862793</v>
      </c>
      <c r="CM52">
        <f t="shared" si="57"/>
        <v>1</v>
      </c>
      <c r="CN52">
        <f t="shared" si="57"/>
        <v>0</v>
      </c>
      <c r="CO52">
        <f t="shared" si="57"/>
        <v>0.15999999642372131</v>
      </c>
      <c r="CP52">
        <f t="shared" si="57"/>
        <v>111115</v>
      </c>
      <c r="CQ52">
        <f t="shared" si="57"/>
        <v>1.7535062749953154</v>
      </c>
      <c r="CR52">
        <f t="shared" si="57"/>
        <v>4.7746153780435984E-3</v>
      </c>
      <c r="CS52">
        <f t="shared" si="57"/>
        <v>285.02030957539881</v>
      </c>
      <c r="CT52">
        <f t="shared" si="57"/>
        <v>281.70692831675217</v>
      </c>
      <c r="CU52">
        <f t="shared" si="57"/>
        <v>239.97825895898447</v>
      </c>
      <c r="CV52">
        <f t="shared" si="57"/>
        <v>-2.590472252911968E-2</v>
      </c>
      <c r="CW52">
        <f t="shared" si="57"/>
        <v>1.3956370418887472</v>
      </c>
      <c r="CX52">
        <f t="shared" si="57"/>
        <v>19.867974680394546</v>
      </c>
      <c r="CY52">
        <f t="shared" si="57"/>
        <v>13.878739342819273</v>
      </c>
      <c r="CZ52">
        <f t="shared" si="57"/>
        <v>10.213618946075439</v>
      </c>
      <c r="DA52">
        <f t="shared" si="57"/>
        <v>1.2502395591153188</v>
      </c>
      <c r="DB52">
        <f t="shared" si="57"/>
        <v>0.33957631862044307</v>
      </c>
      <c r="DC52">
        <f t="shared" si="57"/>
        <v>0.42071720054534939</v>
      </c>
      <c r="DD52">
        <f t="shared" si="57"/>
        <v>0.82952235856996936</v>
      </c>
      <c r="DE52">
        <f t="shared" si="57"/>
        <v>0.21471734872385664</v>
      </c>
      <c r="DF52">
        <f t="shared" si="57"/>
        <v>22.14530119263765</v>
      </c>
      <c r="DG52">
        <f t="shared" si="57"/>
        <v>0.80855564884229225</v>
      </c>
      <c r="DH52">
        <f t="shared" si="57"/>
        <v>34.921379695390101</v>
      </c>
      <c r="DI52">
        <f t="shared" si="57"/>
        <v>385.31378004188542</v>
      </c>
      <c r="DJ52">
        <f t="shared" si="57"/>
        <v>1.3000097104085071E-2</v>
      </c>
    </row>
    <row r="53" spans="1:114" x14ac:dyDescent="0.25">
      <c r="A53" s="1" t="s">
        <v>9</v>
      </c>
      <c r="B53" s="1" t="s">
        <v>97</v>
      </c>
    </row>
    <row r="54" spans="1:114" x14ac:dyDescent="0.25">
      <c r="A54" s="1" t="s">
        <v>9</v>
      </c>
      <c r="B54" s="1" t="s">
        <v>98</v>
      </c>
    </row>
    <row r="55" spans="1:114" x14ac:dyDescent="0.25">
      <c r="A55" s="1">
        <v>31</v>
      </c>
      <c r="B55" s="1" t="s">
        <v>99</v>
      </c>
      <c r="C55" s="1">
        <v>1662.9999996200204</v>
      </c>
      <c r="D55" s="1">
        <v>0</v>
      </c>
      <c r="E55">
        <f t="shared" ref="E55:E69" si="58">(R55-S55*(1000-T55)/(1000-U55))*AK55</f>
        <v>16.361206004136516</v>
      </c>
      <c r="F55">
        <f t="shared" ref="F55:F69" si="59">IF(AV55&lt;&gt;0,1/(1/AV55-1/N55),0)</f>
        <v>0.34827727150503596</v>
      </c>
      <c r="G55">
        <f t="shared" ref="G55:G69" si="60">((AY55-AL55/2)*S55-E55)/(AY55+AL55/2)</f>
        <v>300.82734148966045</v>
      </c>
      <c r="H55">
        <f t="shared" ref="H55:H69" si="61">AL55*1000</f>
        <v>5.0793874969561861</v>
      </c>
      <c r="I55">
        <f t="shared" ref="I55:I69" si="62">(AQ55-AW55)</f>
        <v>1.0916359903528421</v>
      </c>
      <c r="J55">
        <f t="shared" ref="J55:J69" si="63">(P55+AP55*D55)</f>
        <v>14.380758285522461</v>
      </c>
      <c r="K55" s="1">
        <v>2.8513917169999998</v>
      </c>
      <c r="L55">
        <f t="shared" ref="L55:L69" si="64">(K55*AE55+AF55)</f>
        <v>2.1113249579747473</v>
      </c>
      <c r="M55" s="1">
        <v>1</v>
      </c>
      <c r="N55">
        <f t="shared" ref="N55:N69" si="65">L55*(M55+1)*(M55+1)/(M55*M55+1)</f>
        <v>4.2226499159494946</v>
      </c>
      <c r="O55" s="1">
        <v>12.571511268615723</v>
      </c>
      <c r="P55" s="1">
        <v>14.380758285522461</v>
      </c>
      <c r="Q55" s="1">
        <v>11.969180107116699</v>
      </c>
      <c r="R55" s="1">
        <v>400.38833618164062</v>
      </c>
      <c r="S55" s="1">
        <v>389.92816162109375</v>
      </c>
      <c r="T55" s="1">
        <v>4.9943008422851563</v>
      </c>
      <c r="U55" s="1">
        <v>7.8682403564453125</v>
      </c>
      <c r="V55" s="1">
        <v>24.004096984863281</v>
      </c>
      <c r="W55" s="1">
        <v>37.817104339599609</v>
      </c>
      <c r="X55" s="1">
        <v>499.98843383789062</v>
      </c>
      <c r="Y55" s="1">
        <v>1499.0205078125</v>
      </c>
      <c r="Z55" s="1">
        <v>162.2098388671875</v>
      </c>
      <c r="AA55" s="1">
        <v>70.245376586914062</v>
      </c>
      <c r="AB55" s="1">
        <v>-3.1419341564178467</v>
      </c>
      <c r="AC55" s="1">
        <v>0.22239343822002411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ref="AK55:AK69" si="66">X55*0.000001/(K55*0.0001)</f>
        <v>1.7534891150063987</v>
      </c>
      <c r="AL55">
        <f t="shared" ref="AL55:AL69" si="67">(U55-T55)/(1000-U55)*AK55</f>
        <v>5.0793874969561857E-3</v>
      </c>
      <c r="AM55">
        <f t="shared" ref="AM55:AM69" si="68">(P55+273.15)</f>
        <v>287.53075828552244</v>
      </c>
      <c r="AN55">
        <f t="shared" ref="AN55:AN69" si="69">(O55+273.15)</f>
        <v>285.7215112686157</v>
      </c>
      <c r="AO55">
        <f t="shared" ref="AO55:AO69" si="70">(Y55*AG55+Z55*AH55)*AI55</f>
        <v>239.84327588908491</v>
      </c>
      <c r="AP55">
        <f t="shared" ref="AP55:AP69" si="71">((AO55+0.00000010773*(AN55^4-AM55^4))-AL55*44100)/(L55*51.4+0.00000043092*AM55^3)</f>
        <v>-2.1189577940475553E-2</v>
      </c>
      <c r="AQ55">
        <f t="shared" ref="AQ55:AQ69" si="72">0.61365*EXP(17.502*J55/(240.97+J55))</f>
        <v>1.644343497267698</v>
      </c>
      <c r="AR55">
        <f t="shared" ref="AR55:AR69" si="73">AQ55*1000/AA55</f>
        <v>23.408565476663998</v>
      </c>
      <c r="AS55">
        <f t="shared" ref="AS55:AS69" si="74">(AR55-U55)</f>
        <v>15.540325120218686</v>
      </c>
      <c r="AT55">
        <f t="shared" ref="AT55:AT69" si="75">IF(D55,P55,(O55+P55)/2)</f>
        <v>13.476134777069092</v>
      </c>
      <c r="AU55">
        <f t="shared" ref="AU55:AU69" si="76">0.61365*EXP(17.502*AT55/(240.97+AT55))</f>
        <v>1.5505679550386324</v>
      </c>
      <c r="AV55">
        <f t="shared" ref="AV55:AV69" si="77">IF(AS55&lt;&gt;0,(1000-(AR55+U55)/2)/AS55*AL55,0)</f>
        <v>0.32174062962198274</v>
      </c>
      <c r="AW55">
        <f t="shared" ref="AW55:AW69" si="78">U55*AA55/1000</f>
        <v>0.55270750691485593</v>
      </c>
      <c r="AX55">
        <f t="shared" ref="AX55:AX69" si="79">(AU55-AW55)</f>
        <v>0.9978604481237765</v>
      </c>
      <c r="AY55">
        <f t="shared" ref="AY55:AY69" si="80">1/(1.6/F55+1.37/N55)</f>
        <v>0.20331477769106293</v>
      </c>
      <c r="AZ55">
        <f t="shared" ref="AZ55:AZ69" si="81">G55*AA55*0.001</f>
        <v>21.131729890581397</v>
      </c>
      <c r="BA55">
        <f t="shared" ref="BA55:BA69" si="82">G55/S55</f>
        <v>0.77149426765944762</v>
      </c>
      <c r="BB55">
        <f t="shared" ref="BB55:BB69" si="83">(1-AL55*AA55/AQ55/F55)*100</f>
        <v>37.69664811340261</v>
      </c>
      <c r="BC55">
        <f t="shared" ref="BC55:BC69" si="84">(S55-E55/(N55/1.35))</f>
        <v>384.69741113378564</v>
      </c>
      <c r="BD55">
        <f t="shared" ref="BD55:BD69" si="85">E55*BB55/100/BC55</f>
        <v>1.6032409046660666E-2</v>
      </c>
    </row>
    <row r="56" spans="1:114" x14ac:dyDescent="0.25">
      <c r="A56" s="1">
        <v>32</v>
      </c>
      <c r="B56" s="1" t="s">
        <v>100</v>
      </c>
      <c r="C56" s="1">
        <v>1662.9999996200204</v>
      </c>
      <c r="D56" s="1">
        <v>0</v>
      </c>
      <c r="E56">
        <f t="shared" si="58"/>
        <v>16.361206004136516</v>
      </c>
      <c r="F56">
        <f t="shared" si="59"/>
        <v>0.34827727150503596</v>
      </c>
      <c r="G56">
        <f t="shared" si="60"/>
        <v>300.82734148966045</v>
      </c>
      <c r="H56">
        <f t="shared" si="61"/>
        <v>5.0793874969561861</v>
      </c>
      <c r="I56">
        <f t="shared" si="62"/>
        <v>1.0916359903528421</v>
      </c>
      <c r="J56">
        <f t="shared" si="63"/>
        <v>14.380758285522461</v>
      </c>
      <c r="K56" s="1">
        <v>2.8513917169999998</v>
      </c>
      <c r="L56">
        <f t="shared" si="64"/>
        <v>2.1113249579747473</v>
      </c>
      <c r="M56" s="1">
        <v>1</v>
      </c>
      <c r="N56">
        <f t="shared" si="65"/>
        <v>4.2226499159494946</v>
      </c>
      <c r="O56" s="1">
        <v>12.571511268615723</v>
      </c>
      <c r="P56" s="1">
        <v>14.380758285522461</v>
      </c>
      <c r="Q56" s="1">
        <v>11.969180107116699</v>
      </c>
      <c r="R56" s="1">
        <v>400.38833618164062</v>
      </c>
      <c r="S56" s="1">
        <v>389.92816162109375</v>
      </c>
      <c r="T56" s="1">
        <v>4.9943008422851563</v>
      </c>
      <c r="U56" s="1">
        <v>7.8682403564453125</v>
      </c>
      <c r="V56" s="1">
        <v>24.004096984863281</v>
      </c>
      <c r="W56" s="1">
        <v>37.817104339599609</v>
      </c>
      <c r="X56" s="1">
        <v>499.98843383789062</v>
      </c>
      <c r="Y56" s="1">
        <v>1499.0205078125</v>
      </c>
      <c r="Z56" s="1">
        <v>162.2098388671875</v>
      </c>
      <c r="AA56" s="1">
        <v>70.245376586914062</v>
      </c>
      <c r="AB56" s="1">
        <v>-3.1419341564178467</v>
      </c>
      <c r="AC56" s="1">
        <v>0.22239343822002411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1.7534891150063987</v>
      </c>
      <c r="AL56">
        <f t="shared" si="67"/>
        <v>5.0793874969561857E-3</v>
      </c>
      <c r="AM56">
        <f t="shared" si="68"/>
        <v>287.53075828552244</v>
      </c>
      <c r="AN56">
        <f t="shared" si="69"/>
        <v>285.7215112686157</v>
      </c>
      <c r="AO56">
        <f t="shared" si="70"/>
        <v>239.84327588908491</v>
      </c>
      <c r="AP56">
        <f t="shared" si="71"/>
        <v>-2.1189577940475553E-2</v>
      </c>
      <c r="AQ56">
        <f t="shared" si="72"/>
        <v>1.644343497267698</v>
      </c>
      <c r="AR56">
        <f t="shared" si="73"/>
        <v>23.408565476663998</v>
      </c>
      <c r="AS56">
        <f t="shared" si="74"/>
        <v>15.540325120218686</v>
      </c>
      <c r="AT56">
        <f t="shared" si="75"/>
        <v>13.476134777069092</v>
      </c>
      <c r="AU56">
        <f t="shared" si="76"/>
        <v>1.5505679550386324</v>
      </c>
      <c r="AV56">
        <f t="shared" si="77"/>
        <v>0.32174062962198274</v>
      </c>
      <c r="AW56">
        <f t="shared" si="78"/>
        <v>0.55270750691485593</v>
      </c>
      <c r="AX56">
        <f t="shared" si="79"/>
        <v>0.9978604481237765</v>
      </c>
      <c r="AY56">
        <f t="shared" si="80"/>
        <v>0.20331477769106293</v>
      </c>
      <c r="AZ56">
        <f t="shared" si="81"/>
        <v>21.131729890581397</v>
      </c>
      <c r="BA56">
        <f t="shared" si="82"/>
        <v>0.77149426765944762</v>
      </c>
      <c r="BB56">
        <f t="shared" si="83"/>
        <v>37.69664811340261</v>
      </c>
      <c r="BC56">
        <f t="shared" si="84"/>
        <v>384.69741113378564</v>
      </c>
      <c r="BD56">
        <f t="shared" si="85"/>
        <v>1.6032409046660666E-2</v>
      </c>
    </row>
    <row r="57" spans="1:114" x14ac:dyDescent="0.25">
      <c r="A57" s="1">
        <v>33</v>
      </c>
      <c r="B57" s="1" t="s">
        <v>100</v>
      </c>
      <c r="C57" s="1">
        <v>1663.4999996088445</v>
      </c>
      <c r="D57" s="1">
        <v>0</v>
      </c>
      <c r="E57">
        <f t="shared" si="58"/>
        <v>16.508166975394765</v>
      </c>
      <c r="F57">
        <f t="shared" si="59"/>
        <v>0.34848422726508071</v>
      </c>
      <c r="G57">
        <f t="shared" si="60"/>
        <v>300.13348778246132</v>
      </c>
      <c r="H57">
        <f t="shared" si="61"/>
        <v>5.0829843394242262</v>
      </c>
      <c r="I57">
        <f t="shared" si="62"/>
        <v>1.0918143018187787</v>
      </c>
      <c r="J57">
        <f t="shared" si="63"/>
        <v>14.383508682250977</v>
      </c>
      <c r="K57" s="1">
        <v>2.8513917169999998</v>
      </c>
      <c r="L57">
        <f t="shared" si="64"/>
        <v>2.1113249579747473</v>
      </c>
      <c r="M57" s="1">
        <v>1</v>
      </c>
      <c r="N57">
        <f t="shared" si="65"/>
        <v>4.2226499159494946</v>
      </c>
      <c r="O57" s="1">
        <v>12.573071479797363</v>
      </c>
      <c r="P57" s="1">
        <v>14.383508682250977</v>
      </c>
      <c r="Q57" s="1">
        <v>11.968784332275391</v>
      </c>
      <c r="R57" s="1">
        <v>400.44970703125</v>
      </c>
      <c r="S57" s="1">
        <v>389.90444946289062</v>
      </c>
      <c r="T57" s="1">
        <v>4.9936933517456055</v>
      </c>
      <c r="U57" s="1">
        <v>7.8698110580444336</v>
      </c>
      <c r="V57" s="1">
        <v>23.99888801574707</v>
      </c>
      <c r="W57" s="1">
        <v>37.821044921875</v>
      </c>
      <c r="X57" s="1">
        <v>499.9627685546875</v>
      </c>
      <c r="Y57" s="1">
        <v>1498.983642578125</v>
      </c>
      <c r="Z57" s="1">
        <v>161.9178466796875</v>
      </c>
      <c r="AA57" s="1">
        <v>70.245872497558594</v>
      </c>
      <c r="AB57" s="1">
        <v>-3.1419341564178467</v>
      </c>
      <c r="AC57" s="1">
        <v>0.22239343822002411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1.7533991053348057</v>
      </c>
      <c r="AL57">
        <f t="shared" si="67"/>
        <v>5.0829843394242262E-3</v>
      </c>
      <c r="AM57">
        <f t="shared" si="68"/>
        <v>287.53350868225095</v>
      </c>
      <c r="AN57">
        <f t="shared" si="69"/>
        <v>285.72307147979734</v>
      </c>
      <c r="AO57">
        <f t="shared" si="70"/>
        <v>239.83737745171675</v>
      </c>
      <c r="AP57">
        <f t="shared" si="71"/>
        <v>-2.2679944277873742E-2</v>
      </c>
      <c r="AQ57">
        <f t="shared" si="72"/>
        <v>1.6446360459820448</v>
      </c>
      <c r="AR57">
        <f t="shared" si="73"/>
        <v>23.412564859795918</v>
      </c>
      <c r="AS57">
        <f t="shared" si="74"/>
        <v>15.542753801751484</v>
      </c>
      <c r="AT57">
        <f t="shared" si="75"/>
        <v>13.47829008102417</v>
      </c>
      <c r="AU57">
        <f t="shared" si="76"/>
        <v>1.5507856683985628</v>
      </c>
      <c r="AV57">
        <f t="shared" si="77"/>
        <v>0.32191724129447452</v>
      </c>
      <c r="AW57">
        <f t="shared" si="78"/>
        <v>0.55282174416326602</v>
      </c>
      <c r="AX57">
        <f t="shared" si="79"/>
        <v>0.99796392423529678</v>
      </c>
      <c r="AY57">
        <f t="shared" si="80"/>
        <v>0.20342761899686046</v>
      </c>
      <c r="AZ57">
        <f t="shared" si="81"/>
        <v>21.083138715014339</v>
      </c>
      <c r="BA57">
        <f t="shared" si="82"/>
        <v>0.76976163825754618</v>
      </c>
      <c r="BB57">
        <f t="shared" si="83"/>
        <v>37.700200086064619</v>
      </c>
      <c r="BC57">
        <f t="shared" si="84"/>
        <v>384.62671489801329</v>
      </c>
      <c r="BD57">
        <f t="shared" si="85"/>
        <v>1.6180914479421188E-2</v>
      </c>
    </row>
    <row r="58" spans="1:114" x14ac:dyDescent="0.25">
      <c r="A58" s="1">
        <v>34</v>
      </c>
      <c r="B58" s="1" t="s">
        <v>101</v>
      </c>
      <c r="C58" s="1">
        <v>1663.9999995976686</v>
      </c>
      <c r="D58" s="1">
        <v>0</v>
      </c>
      <c r="E58">
        <f t="shared" si="58"/>
        <v>16.478894474801471</v>
      </c>
      <c r="F58">
        <f t="shared" si="59"/>
        <v>0.34806272742923844</v>
      </c>
      <c r="G58">
        <f t="shared" si="60"/>
        <v>300.18005889646025</v>
      </c>
      <c r="H58">
        <f t="shared" si="61"/>
        <v>5.0806297847944517</v>
      </c>
      <c r="I58">
        <f t="shared" si="62"/>
        <v>1.092518150844445</v>
      </c>
      <c r="J58">
        <f t="shared" si="63"/>
        <v>14.390042304992676</v>
      </c>
      <c r="K58" s="1">
        <v>2.8513917169999998</v>
      </c>
      <c r="L58">
        <f t="shared" si="64"/>
        <v>2.1113249579747473</v>
      </c>
      <c r="M58" s="1">
        <v>1</v>
      </c>
      <c r="N58">
        <f t="shared" si="65"/>
        <v>4.2226499159494946</v>
      </c>
      <c r="O58" s="1">
        <v>12.573858261108398</v>
      </c>
      <c r="P58" s="1">
        <v>14.390042304992676</v>
      </c>
      <c r="Q58" s="1">
        <v>11.969047546386719</v>
      </c>
      <c r="R58" s="1">
        <v>400.43325805664062</v>
      </c>
      <c r="S58" s="1">
        <v>389.90509033203125</v>
      </c>
      <c r="T58" s="1">
        <v>4.9949078559875488</v>
      </c>
      <c r="U58" s="1">
        <v>7.8697280883789062</v>
      </c>
      <c r="V58" s="1">
        <v>24.003362655639648</v>
      </c>
      <c r="W58" s="1">
        <v>37.818496704101563</v>
      </c>
      <c r="X58" s="1">
        <v>499.95675659179687</v>
      </c>
      <c r="Y58" s="1">
        <v>1499.01220703125</v>
      </c>
      <c r="Z58" s="1">
        <v>161.848876953125</v>
      </c>
      <c r="AA58" s="1">
        <v>70.245506286621094</v>
      </c>
      <c r="AB58" s="1">
        <v>-3.1419341564178467</v>
      </c>
      <c r="AC58" s="1">
        <v>0.22239343822002411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1.7533780210240995</v>
      </c>
      <c r="AL58">
        <f t="shared" si="67"/>
        <v>5.0806297847944513E-3</v>
      </c>
      <c r="AM58">
        <f t="shared" si="68"/>
        <v>287.54004230499265</v>
      </c>
      <c r="AN58">
        <f t="shared" si="69"/>
        <v>285.72385826110838</v>
      </c>
      <c r="AO58">
        <f t="shared" si="70"/>
        <v>239.84194776411459</v>
      </c>
      <c r="AP58">
        <f t="shared" si="71"/>
        <v>-2.2264012162908405E-2</v>
      </c>
      <c r="AQ58">
        <f t="shared" si="72"/>
        <v>1.6453311847506642</v>
      </c>
      <c r="AR58">
        <f t="shared" si="73"/>
        <v>23.422582763333757</v>
      </c>
      <c r="AS58">
        <f t="shared" si="74"/>
        <v>15.552854674954851</v>
      </c>
      <c r="AT58">
        <f t="shared" si="75"/>
        <v>13.481950283050537</v>
      </c>
      <c r="AU58">
        <f t="shared" si="76"/>
        <v>1.5511554573631858</v>
      </c>
      <c r="AV58">
        <f t="shared" si="77"/>
        <v>0.32155752535730808</v>
      </c>
      <c r="AW58">
        <f t="shared" si="78"/>
        <v>0.55281303390621905</v>
      </c>
      <c r="AX58">
        <f t="shared" si="79"/>
        <v>0.99834242345696678</v>
      </c>
      <c r="AY58">
        <f t="shared" si="80"/>
        <v>0.203197789565564</v>
      </c>
      <c r="AZ58">
        <f t="shared" si="81"/>
        <v>21.08630021432959</v>
      </c>
      <c r="BA58">
        <f t="shared" si="82"/>
        <v>0.76987981521563642</v>
      </c>
      <c r="BB58">
        <f t="shared" si="83"/>
        <v>37.680315114038606</v>
      </c>
      <c r="BC58">
        <f t="shared" si="84"/>
        <v>384.63671431607168</v>
      </c>
      <c r="BD58">
        <f t="shared" si="85"/>
        <v>1.6143283088448642E-2</v>
      </c>
    </row>
    <row r="59" spans="1:114" x14ac:dyDescent="0.25">
      <c r="A59" s="1">
        <v>35</v>
      </c>
      <c r="B59" s="1" t="s">
        <v>101</v>
      </c>
      <c r="C59" s="1">
        <v>1664.4999995864928</v>
      </c>
      <c r="D59" s="1">
        <v>0</v>
      </c>
      <c r="E59">
        <f t="shared" si="58"/>
        <v>16.509940513368292</v>
      </c>
      <c r="F59">
        <f t="shared" si="59"/>
        <v>0.34790286749556498</v>
      </c>
      <c r="G59">
        <f t="shared" si="60"/>
        <v>299.98064361723334</v>
      </c>
      <c r="H59">
        <f t="shared" si="61"/>
        <v>5.0818356595752086</v>
      </c>
      <c r="I59">
        <f t="shared" si="62"/>
        <v>1.0932345428000589</v>
      </c>
      <c r="J59">
        <f t="shared" si="63"/>
        <v>14.397235870361328</v>
      </c>
      <c r="K59" s="1">
        <v>2.8513917169999998</v>
      </c>
      <c r="L59">
        <f t="shared" si="64"/>
        <v>2.1113249579747473</v>
      </c>
      <c r="M59" s="1">
        <v>1</v>
      </c>
      <c r="N59">
        <f t="shared" si="65"/>
        <v>4.2226499159494946</v>
      </c>
      <c r="O59" s="1">
        <v>12.574715614318848</v>
      </c>
      <c r="P59" s="1">
        <v>14.397235870361328</v>
      </c>
      <c r="Q59" s="1">
        <v>11.968588829040527</v>
      </c>
      <c r="R59" s="1">
        <v>400.44268798828125</v>
      </c>
      <c r="S59" s="1">
        <v>389.896484375</v>
      </c>
      <c r="T59" s="1">
        <v>4.9949078559875488</v>
      </c>
      <c r="U59" s="1">
        <v>7.8704319000244141</v>
      </c>
      <c r="V59" s="1">
        <v>24.002002716064453</v>
      </c>
      <c r="W59" s="1">
        <v>37.819744110107422</v>
      </c>
      <c r="X59" s="1">
        <v>499.95266723632812</v>
      </c>
      <c r="Y59" s="1">
        <v>1499.0338134765625</v>
      </c>
      <c r="Z59" s="1">
        <v>160.59843444824219</v>
      </c>
      <c r="AA59" s="1">
        <v>70.2454833984375</v>
      </c>
      <c r="AB59" s="1">
        <v>-3.1419341564178467</v>
      </c>
      <c r="AC59" s="1">
        <v>0.22239343822002411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1.7533636794117406</v>
      </c>
      <c r="AL59">
        <f t="shared" si="67"/>
        <v>5.0818356595752085E-3</v>
      </c>
      <c r="AM59">
        <f t="shared" si="68"/>
        <v>287.54723587036131</v>
      </c>
      <c r="AN59">
        <f t="shared" si="69"/>
        <v>285.72471561431882</v>
      </c>
      <c r="AO59">
        <f t="shared" si="70"/>
        <v>239.84540479528732</v>
      </c>
      <c r="AP59">
        <f t="shared" si="71"/>
        <v>-2.3230476874608653E-2</v>
      </c>
      <c r="AQ59">
        <f t="shared" si="72"/>
        <v>1.6460968361717567</v>
      </c>
      <c r="AR59">
        <f t="shared" si="73"/>
        <v>23.433490048534161</v>
      </c>
      <c r="AS59">
        <f t="shared" si="74"/>
        <v>15.563058148509747</v>
      </c>
      <c r="AT59">
        <f t="shared" si="75"/>
        <v>13.485975742340088</v>
      </c>
      <c r="AU59">
        <f t="shared" si="76"/>
        <v>1.5515622376722897</v>
      </c>
      <c r="AV59">
        <f t="shared" si="77"/>
        <v>0.32142108051127699</v>
      </c>
      <c r="AW59">
        <f t="shared" si="78"/>
        <v>0.5528622933716979</v>
      </c>
      <c r="AX59">
        <f t="shared" si="79"/>
        <v>0.99869994430059184</v>
      </c>
      <c r="AY59">
        <f t="shared" si="80"/>
        <v>0.20311061381772069</v>
      </c>
      <c r="AZ59">
        <f t="shared" si="81"/>
        <v>21.072285321066961</v>
      </c>
      <c r="BA59">
        <f t="shared" si="82"/>
        <v>0.76938535134036712</v>
      </c>
      <c r="BB59">
        <f t="shared" si="83"/>
        <v>37.665908616390773</v>
      </c>
      <c r="BC59">
        <f t="shared" si="84"/>
        <v>384.61818280212725</v>
      </c>
      <c r="BD59">
        <f t="shared" si="85"/>
        <v>1.616829204766183E-2</v>
      </c>
    </row>
    <row r="60" spans="1:114" x14ac:dyDescent="0.25">
      <c r="A60" s="1">
        <v>36</v>
      </c>
      <c r="B60" s="1" t="s">
        <v>102</v>
      </c>
      <c r="C60" s="1">
        <v>1664.9999995753169</v>
      </c>
      <c r="D60" s="1">
        <v>0</v>
      </c>
      <c r="E60">
        <f t="shared" si="58"/>
        <v>16.493027034047714</v>
      </c>
      <c r="F60">
        <f t="shared" si="59"/>
        <v>0.34803516287560221</v>
      </c>
      <c r="G60">
        <f t="shared" si="60"/>
        <v>300.10489217480404</v>
      </c>
      <c r="H60">
        <f t="shared" si="61"/>
        <v>5.0832938578343319</v>
      </c>
      <c r="I60">
        <f t="shared" si="62"/>
        <v>1.0931550847182061</v>
      </c>
      <c r="J60">
        <f t="shared" si="63"/>
        <v>14.397190093994141</v>
      </c>
      <c r="K60" s="1">
        <v>2.8513917169999998</v>
      </c>
      <c r="L60">
        <f t="shared" si="64"/>
        <v>2.1113249579747473</v>
      </c>
      <c r="M60" s="1">
        <v>1</v>
      </c>
      <c r="N60">
        <f t="shared" si="65"/>
        <v>4.2226499159494946</v>
      </c>
      <c r="O60" s="1">
        <v>12.577400207519531</v>
      </c>
      <c r="P60" s="1">
        <v>14.397190093994141</v>
      </c>
      <c r="Q60" s="1">
        <v>11.968955039978027</v>
      </c>
      <c r="R60" s="1">
        <v>400.44732666015625</v>
      </c>
      <c r="S60" s="1">
        <v>389.90975952148437</v>
      </c>
      <c r="T60" s="1">
        <v>4.9950318336486816</v>
      </c>
      <c r="U60" s="1">
        <v>7.8715543746948242</v>
      </c>
      <c r="V60" s="1">
        <v>23.998186111450195</v>
      </c>
      <c r="W60" s="1">
        <v>37.818180084228516</v>
      </c>
      <c r="X60" s="1">
        <v>499.92196655273437</v>
      </c>
      <c r="Y60" s="1">
        <v>1499.0872802734375</v>
      </c>
      <c r="Z60" s="1">
        <v>159.48292541503906</v>
      </c>
      <c r="AA60" s="1">
        <v>70.244941711425781</v>
      </c>
      <c r="AB60" s="1">
        <v>-3.1419341564178467</v>
      </c>
      <c r="AC60" s="1">
        <v>0.22239343822002411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1.7532560102920942</v>
      </c>
      <c r="AL60">
        <f t="shared" si="67"/>
        <v>5.0832938578343322E-3</v>
      </c>
      <c r="AM60">
        <f t="shared" si="68"/>
        <v>287.54719009399412</v>
      </c>
      <c r="AN60">
        <f t="shared" si="69"/>
        <v>285.72740020751951</v>
      </c>
      <c r="AO60">
        <f t="shared" si="70"/>
        <v>239.85395948259611</v>
      </c>
      <c r="AP60">
        <f t="shared" si="71"/>
        <v>-2.3468739562004171E-2</v>
      </c>
      <c r="AQ60">
        <f t="shared" si="72"/>
        <v>1.6460919629469628</v>
      </c>
      <c r="AR60">
        <f t="shared" si="73"/>
        <v>23.43360137886221</v>
      </c>
      <c r="AS60">
        <f t="shared" si="74"/>
        <v>15.562047004167386</v>
      </c>
      <c r="AT60">
        <f t="shared" si="75"/>
        <v>13.487295150756836</v>
      </c>
      <c r="AU60">
        <f t="shared" si="76"/>
        <v>1.5516955868093736</v>
      </c>
      <c r="AV60">
        <f t="shared" si="77"/>
        <v>0.32153399893433515</v>
      </c>
      <c r="AW60">
        <f t="shared" si="78"/>
        <v>0.55293687822875659</v>
      </c>
      <c r="AX60">
        <f t="shared" si="79"/>
        <v>0.99875870858061699</v>
      </c>
      <c r="AY60">
        <f t="shared" si="80"/>
        <v>0.20318275827968174</v>
      </c>
      <c r="AZ60">
        <f t="shared" si="81"/>
        <v>21.080850658132828</v>
      </c>
      <c r="BA60">
        <f t="shared" si="82"/>
        <v>0.76967781607494745</v>
      </c>
      <c r="BB60">
        <f t="shared" si="83"/>
        <v>37.672019665537107</v>
      </c>
      <c r="BC60">
        <f t="shared" si="84"/>
        <v>384.63686526333987</v>
      </c>
      <c r="BD60">
        <f t="shared" si="85"/>
        <v>1.6153564436562597E-2</v>
      </c>
    </row>
    <row r="61" spans="1:114" x14ac:dyDescent="0.25">
      <c r="A61" s="1">
        <v>37</v>
      </c>
      <c r="B61" s="1" t="s">
        <v>102</v>
      </c>
      <c r="C61" s="1">
        <v>1665.499999564141</v>
      </c>
      <c r="D61" s="1">
        <v>0</v>
      </c>
      <c r="E61">
        <f t="shared" si="58"/>
        <v>16.546936482829068</v>
      </c>
      <c r="F61">
        <f t="shared" si="59"/>
        <v>0.34832796561042145</v>
      </c>
      <c r="G61">
        <f t="shared" si="60"/>
        <v>299.93190004562484</v>
      </c>
      <c r="H61">
        <f t="shared" si="61"/>
        <v>5.0858099891522306</v>
      </c>
      <c r="I61">
        <f t="shared" si="62"/>
        <v>1.092853896752251</v>
      </c>
      <c r="J61">
        <f t="shared" si="63"/>
        <v>14.395513534545898</v>
      </c>
      <c r="K61" s="1">
        <v>2.8513917169999998</v>
      </c>
      <c r="L61">
        <f t="shared" si="64"/>
        <v>2.1113249579747473</v>
      </c>
      <c r="M61" s="1">
        <v>1</v>
      </c>
      <c r="N61">
        <f t="shared" si="65"/>
        <v>4.2226499159494946</v>
      </c>
      <c r="O61" s="1">
        <v>12.578548431396484</v>
      </c>
      <c r="P61" s="1">
        <v>14.395513534545898</v>
      </c>
      <c r="Q61" s="1">
        <v>11.969215393066406</v>
      </c>
      <c r="R61" s="1">
        <v>400.50274658203125</v>
      </c>
      <c r="S61" s="1">
        <v>389.93377685546875</v>
      </c>
      <c r="T61" s="1">
        <v>4.9953060150146484</v>
      </c>
      <c r="U61" s="1">
        <v>7.8732542991638184</v>
      </c>
      <c r="V61" s="1">
        <v>23.997840881347656</v>
      </c>
      <c r="W61" s="1">
        <v>37.82373046875</v>
      </c>
      <c r="X61" s="1">
        <v>499.9207763671875</v>
      </c>
      <c r="Y61" s="1">
        <v>1499.083984375</v>
      </c>
      <c r="Z61" s="1">
        <v>158.03475952148437</v>
      </c>
      <c r="AA61" s="1">
        <v>70.245361328125</v>
      </c>
      <c r="AB61" s="1">
        <v>-3.1419341564178467</v>
      </c>
      <c r="AC61" s="1">
        <v>0.22239343822002411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1.7532518362407361</v>
      </c>
      <c r="AL61">
        <f t="shared" si="67"/>
        <v>5.0858099891522308E-3</v>
      </c>
      <c r="AM61">
        <f t="shared" si="68"/>
        <v>287.54551353454588</v>
      </c>
      <c r="AN61">
        <f t="shared" si="69"/>
        <v>285.72854843139646</v>
      </c>
      <c r="AO61">
        <f t="shared" si="70"/>
        <v>239.8534321388579</v>
      </c>
      <c r="AP61">
        <f t="shared" si="71"/>
        <v>-2.4165684881824197E-2</v>
      </c>
      <c r="AQ61">
        <f t="shared" si="72"/>
        <v>1.645913489825227</v>
      </c>
      <c r="AR61">
        <f t="shared" si="73"/>
        <v>23.430920685808083</v>
      </c>
      <c r="AS61">
        <f t="shared" si="74"/>
        <v>15.557666386644264</v>
      </c>
      <c r="AT61">
        <f t="shared" si="75"/>
        <v>13.487030982971191</v>
      </c>
      <c r="AU61">
        <f t="shared" si="76"/>
        <v>1.5516688872595039</v>
      </c>
      <c r="AV61">
        <f t="shared" si="77"/>
        <v>0.32178389237922733</v>
      </c>
      <c r="AW61">
        <f t="shared" si="78"/>
        <v>0.55305959307297603</v>
      </c>
      <c r="AX61">
        <f t="shared" si="79"/>
        <v>0.99860929418652788</v>
      </c>
      <c r="AY61">
        <f t="shared" si="80"/>
        <v>0.20334241914615073</v>
      </c>
      <c r="AZ61">
        <f t="shared" si="81"/>
        <v>21.068824692535991</v>
      </c>
      <c r="BA61">
        <f t="shared" si="82"/>
        <v>0.76918676413301934</v>
      </c>
      <c r="BB61">
        <f t="shared" si="83"/>
        <v>37.686458676662419</v>
      </c>
      <c r="BC61">
        <f t="shared" si="84"/>
        <v>384.64364750625504</v>
      </c>
      <c r="BD61">
        <f t="shared" si="85"/>
        <v>1.6212290051543215E-2</v>
      </c>
    </row>
    <row r="62" spans="1:114" x14ac:dyDescent="0.25">
      <c r="A62" s="1">
        <v>38</v>
      </c>
      <c r="B62" s="1" t="s">
        <v>103</v>
      </c>
      <c r="C62" s="1">
        <v>1665.9999995529652</v>
      </c>
      <c r="D62" s="1">
        <v>0</v>
      </c>
      <c r="E62">
        <f t="shared" si="58"/>
        <v>16.545591476665898</v>
      </c>
      <c r="F62">
        <f t="shared" si="59"/>
        <v>0.34814100714318869</v>
      </c>
      <c r="G62">
        <f t="shared" si="60"/>
        <v>299.90122354892588</v>
      </c>
      <c r="H62">
        <f t="shared" si="61"/>
        <v>5.0856191813075027</v>
      </c>
      <c r="I62">
        <f t="shared" si="62"/>
        <v>1.0933481301271368</v>
      </c>
      <c r="J62">
        <f t="shared" si="63"/>
        <v>14.400790214538574</v>
      </c>
      <c r="K62" s="1">
        <v>2.8513917169999998</v>
      </c>
      <c r="L62">
        <f t="shared" si="64"/>
        <v>2.1113249579747473</v>
      </c>
      <c r="M62" s="1">
        <v>1</v>
      </c>
      <c r="N62">
        <f t="shared" si="65"/>
        <v>4.2226499159494946</v>
      </c>
      <c r="O62" s="1">
        <v>12.580436706542969</v>
      </c>
      <c r="P62" s="1">
        <v>14.400790214538574</v>
      </c>
      <c r="Q62" s="1">
        <v>11.96965217590332</v>
      </c>
      <c r="R62" s="1">
        <v>400.50933837890625</v>
      </c>
      <c r="S62" s="1">
        <v>389.94100952148437</v>
      </c>
      <c r="T62" s="1">
        <v>4.9963517189025879</v>
      </c>
      <c r="U62" s="1">
        <v>7.8742294311523437</v>
      </c>
      <c r="V62" s="1">
        <v>23.999849319458008</v>
      </c>
      <c r="W62" s="1">
        <v>37.823661804199219</v>
      </c>
      <c r="X62" s="1">
        <v>499.91378784179687</v>
      </c>
      <c r="Y62" s="1">
        <v>1499.096923828125</v>
      </c>
      <c r="Z62" s="1">
        <v>156.38542175292969</v>
      </c>
      <c r="AA62" s="1">
        <v>70.2452392578125</v>
      </c>
      <c r="AB62" s="1">
        <v>-3.1419341564178467</v>
      </c>
      <c r="AC62" s="1">
        <v>0.22239343822002411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1.7532273270673771</v>
      </c>
      <c r="AL62">
        <f t="shared" si="67"/>
        <v>5.0856191813075024E-3</v>
      </c>
      <c r="AM62">
        <f t="shared" si="68"/>
        <v>287.55079021453855</v>
      </c>
      <c r="AN62">
        <f t="shared" si="69"/>
        <v>285.73043670654295</v>
      </c>
      <c r="AO62">
        <f t="shared" si="70"/>
        <v>239.85550245131162</v>
      </c>
      <c r="AP62">
        <f t="shared" si="71"/>
        <v>-2.4372657791924265E-2</v>
      </c>
      <c r="AQ62">
        <f t="shared" si="72"/>
        <v>1.646475260489342</v>
      </c>
      <c r="AR62">
        <f t="shared" si="73"/>
        <v>23.43895868083651</v>
      </c>
      <c r="AS62">
        <f t="shared" si="74"/>
        <v>15.564729249684166</v>
      </c>
      <c r="AT62">
        <f t="shared" si="75"/>
        <v>13.490613460540771</v>
      </c>
      <c r="AU62">
        <f t="shared" si="76"/>
        <v>1.552031004193922</v>
      </c>
      <c r="AV62">
        <f t="shared" si="77"/>
        <v>0.32162433576311467</v>
      </c>
      <c r="AW62">
        <f t="shared" si="78"/>
        <v>0.55312713036220518</v>
      </c>
      <c r="AX62">
        <f t="shared" si="79"/>
        <v>0.99890387383171686</v>
      </c>
      <c r="AY62">
        <f t="shared" si="80"/>
        <v>0.20324047558856442</v>
      </c>
      <c r="AZ62">
        <f t="shared" si="81"/>
        <v>21.06663320190501</v>
      </c>
      <c r="BA62">
        <f t="shared" si="82"/>
        <v>0.76909382759445921</v>
      </c>
      <c r="BB62">
        <f t="shared" si="83"/>
        <v>37.676714263284836</v>
      </c>
      <c r="BC62">
        <f t="shared" si="84"/>
        <v>384.65131017673622</v>
      </c>
      <c r="BD62">
        <f t="shared" si="85"/>
        <v>1.6206457794124118E-2</v>
      </c>
    </row>
    <row r="63" spans="1:114" x14ac:dyDescent="0.25">
      <c r="A63" s="1">
        <v>39</v>
      </c>
      <c r="B63" s="1" t="s">
        <v>103</v>
      </c>
      <c r="C63" s="1">
        <v>1666.4999995417893</v>
      </c>
      <c r="D63" s="1">
        <v>0</v>
      </c>
      <c r="E63">
        <f t="shared" si="58"/>
        <v>16.515871753542385</v>
      </c>
      <c r="F63">
        <f t="shared" si="59"/>
        <v>0.34794977623569107</v>
      </c>
      <c r="G63">
        <f t="shared" si="60"/>
        <v>300.02339333417342</v>
      </c>
      <c r="H63">
        <f t="shared" si="61"/>
        <v>5.0862102644953548</v>
      </c>
      <c r="I63">
        <f t="shared" si="62"/>
        <v>1.0940238742457384</v>
      </c>
      <c r="J63">
        <f t="shared" si="63"/>
        <v>14.407835006713867</v>
      </c>
      <c r="K63" s="1">
        <v>2.8513917169999998</v>
      </c>
      <c r="L63">
        <f t="shared" si="64"/>
        <v>2.1113249579747473</v>
      </c>
      <c r="M63" s="1">
        <v>1</v>
      </c>
      <c r="N63">
        <f t="shared" si="65"/>
        <v>4.2226499159494946</v>
      </c>
      <c r="O63" s="1">
        <v>12.58221435546875</v>
      </c>
      <c r="P63" s="1">
        <v>14.407835006713867</v>
      </c>
      <c r="Q63" s="1">
        <v>11.969766616821289</v>
      </c>
      <c r="R63" s="1">
        <v>400.51736450195313</v>
      </c>
      <c r="S63" s="1">
        <v>389.9659423828125</v>
      </c>
      <c r="T63" s="1">
        <v>4.9971246719360352</v>
      </c>
      <c r="U63" s="1">
        <v>7.8752903938293457</v>
      </c>
      <c r="V63" s="1">
        <v>24.000761032104492</v>
      </c>
      <c r="W63" s="1">
        <v>37.824344635009766</v>
      </c>
      <c r="X63" s="1">
        <v>499.92132568359375</v>
      </c>
      <c r="Y63" s="1">
        <v>1499.096923828125</v>
      </c>
      <c r="Z63" s="1">
        <v>155.89390563964844</v>
      </c>
      <c r="AA63" s="1">
        <v>70.2452392578125</v>
      </c>
      <c r="AB63" s="1">
        <v>-3.1419341564178467</v>
      </c>
      <c r="AC63" s="1">
        <v>0.22239343822002411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1.7532537627259783</v>
      </c>
      <c r="AL63">
        <f t="shared" si="67"/>
        <v>5.0862102644953552E-3</v>
      </c>
      <c r="AM63">
        <f t="shared" si="68"/>
        <v>287.55783500671384</v>
      </c>
      <c r="AN63">
        <f t="shared" si="69"/>
        <v>285.73221435546873</v>
      </c>
      <c r="AO63">
        <f t="shared" si="70"/>
        <v>239.85550245131162</v>
      </c>
      <c r="AP63">
        <f t="shared" si="71"/>
        <v>-2.5049268224796795E-2</v>
      </c>
      <c r="AQ63">
        <f t="shared" si="72"/>
        <v>1.6472255321850331</v>
      </c>
      <c r="AR63">
        <f t="shared" si="73"/>
        <v>23.4496394287935</v>
      </c>
      <c r="AS63">
        <f t="shared" si="74"/>
        <v>15.574349034964154</v>
      </c>
      <c r="AT63">
        <f t="shared" si="75"/>
        <v>13.495024681091309</v>
      </c>
      <c r="AU63">
        <f t="shared" si="76"/>
        <v>1.552476992575424</v>
      </c>
      <c r="AV63">
        <f t="shared" si="77"/>
        <v>0.3214611193993745</v>
      </c>
      <c r="AW63">
        <f t="shared" si="78"/>
        <v>0.55320165793929477</v>
      </c>
      <c r="AX63">
        <f t="shared" si="79"/>
        <v>0.99927533463612928</v>
      </c>
      <c r="AY63">
        <f t="shared" si="80"/>
        <v>0.20313619491171037</v>
      </c>
      <c r="AZ63">
        <f t="shared" si="81"/>
        <v>21.0752150476998</v>
      </c>
      <c r="BA63">
        <f t="shared" si="82"/>
        <v>0.76935793803155661</v>
      </c>
      <c r="BB63">
        <f t="shared" si="83"/>
        <v>37.663619866761721</v>
      </c>
      <c r="BC63">
        <f t="shared" si="84"/>
        <v>384.6857445660184</v>
      </c>
      <c r="BD63">
        <f t="shared" si="85"/>
        <v>1.6170277279064966E-2</v>
      </c>
    </row>
    <row r="64" spans="1:114" x14ac:dyDescent="0.25">
      <c r="A64" s="1">
        <v>40</v>
      </c>
      <c r="B64" s="1" t="s">
        <v>104</v>
      </c>
      <c r="C64" s="1">
        <v>1666.9999995306134</v>
      </c>
      <c r="D64" s="1">
        <v>0</v>
      </c>
      <c r="E64">
        <f t="shared" si="58"/>
        <v>16.366435425430819</v>
      </c>
      <c r="F64">
        <f t="shared" si="59"/>
        <v>0.34789099813395929</v>
      </c>
      <c r="G64">
        <f t="shared" si="60"/>
        <v>300.79210378039113</v>
      </c>
      <c r="H64">
        <f t="shared" si="61"/>
        <v>5.0865687353043452</v>
      </c>
      <c r="I64">
        <f t="shared" si="62"/>
        <v>1.0942689042214639</v>
      </c>
      <c r="J64">
        <f t="shared" si="63"/>
        <v>14.410536766052246</v>
      </c>
      <c r="K64" s="1">
        <v>2.8513917169999998</v>
      </c>
      <c r="L64">
        <f t="shared" si="64"/>
        <v>2.1113249579747473</v>
      </c>
      <c r="M64" s="1">
        <v>1</v>
      </c>
      <c r="N64">
        <f t="shared" si="65"/>
        <v>4.2226499159494946</v>
      </c>
      <c r="O64" s="1">
        <v>12.583715438842773</v>
      </c>
      <c r="P64" s="1">
        <v>14.410536766052246</v>
      </c>
      <c r="Q64" s="1">
        <v>11.969668388366699</v>
      </c>
      <c r="R64" s="1">
        <v>400.49041748046875</v>
      </c>
      <c r="S64" s="1">
        <v>390.0240478515625</v>
      </c>
      <c r="T64" s="1">
        <v>4.9975528717041016</v>
      </c>
      <c r="U64" s="1">
        <v>7.8759012222290039</v>
      </c>
      <c r="V64" s="1">
        <v>24.000450134277344</v>
      </c>
      <c r="W64" s="1">
        <v>37.823543548583984</v>
      </c>
      <c r="X64" s="1">
        <v>499.92453002929687</v>
      </c>
      <c r="Y64" s="1">
        <v>1499.087158203125</v>
      </c>
      <c r="Z64" s="1">
        <v>155.04953002929687</v>
      </c>
      <c r="AA64" s="1">
        <v>70.245223999023438</v>
      </c>
      <c r="AB64" s="1">
        <v>-3.1419341564178467</v>
      </c>
      <c r="AC64" s="1">
        <v>0.22239343822002411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1.7532650005565575</v>
      </c>
      <c r="AL64">
        <f t="shared" si="67"/>
        <v>5.0865687353043448E-3</v>
      </c>
      <c r="AM64">
        <f t="shared" si="68"/>
        <v>287.56053676605222</v>
      </c>
      <c r="AN64">
        <f t="shared" si="69"/>
        <v>285.73371543884275</v>
      </c>
      <c r="AO64">
        <f t="shared" si="70"/>
        <v>239.85393995134655</v>
      </c>
      <c r="AP64">
        <f t="shared" si="71"/>
        <v>-2.5301504642025029E-2</v>
      </c>
      <c r="AQ64">
        <f t="shared" si="72"/>
        <v>1.647513349771123</v>
      </c>
      <c r="AR64">
        <f t="shared" si="73"/>
        <v>23.453741848613465</v>
      </c>
      <c r="AS64">
        <f t="shared" si="74"/>
        <v>15.577840626384461</v>
      </c>
      <c r="AT64">
        <f t="shared" si="75"/>
        <v>13.49712610244751</v>
      </c>
      <c r="AU64">
        <f t="shared" si="76"/>
        <v>1.5526894925629604</v>
      </c>
      <c r="AV64">
        <f t="shared" si="77"/>
        <v>0.32141094930435316</v>
      </c>
      <c r="AW64">
        <f t="shared" si="78"/>
        <v>0.5532444455496589</v>
      </c>
      <c r="AX64">
        <f t="shared" si="79"/>
        <v>0.9994450470133015</v>
      </c>
      <c r="AY64">
        <f t="shared" si="80"/>
        <v>0.20310414093794485</v>
      </c>
      <c r="AZ64">
        <f t="shared" si="81"/>
        <v>21.129208707191079</v>
      </c>
      <c r="BA64">
        <f t="shared" si="82"/>
        <v>0.77121425060146098</v>
      </c>
      <c r="BB64">
        <f t="shared" si="83"/>
        <v>37.659599847733702</v>
      </c>
      <c r="BC64">
        <f t="shared" si="84"/>
        <v>384.7916254949572</v>
      </c>
      <c r="BD64">
        <f t="shared" si="85"/>
        <v>1.6017848836046858E-2</v>
      </c>
    </row>
    <row r="65" spans="1:114" x14ac:dyDescent="0.25">
      <c r="A65" s="1">
        <v>41</v>
      </c>
      <c r="B65" s="1" t="s">
        <v>104</v>
      </c>
      <c r="C65" s="1">
        <v>1667.4999995194376</v>
      </c>
      <c r="D65" s="1">
        <v>0</v>
      </c>
      <c r="E65">
        <f t="shared" si="58"/>
        <v>16.191258964510379</v>
      </c>
      <c r="F65">
        <f t="shared" si="59"/>
        <v>0.34773302824520574</v>
      </c>
      <c r="G65">
        <f t="shared" si="60"/>
        <v>301.65395637570782</v>
      </c>
      <c r="H65">
        <f t="shared" si="61"/>
        <v>5.0842990737162124</v>
      </c>
      <c r="I65">
        <f t="shared" si="62"/>
        <v>1.0942291273392897</v>
      </c>
      <c r="J65">
        <f t="shared" si="63"/>
        <v>14.410033226013184</v>
      </c>
      <c r="K65" s="1">
        <v>2.8513917169999998</v>
      </c>
      <c r="L65">
        <f t="shared" si="64"/>
        <v>2.1113249579747473</v>
      </c>
      <c r="M65" s="1">
        <v>1</v>
      </c>
      <c r="N65">
        <f t="shared" si="65"/>
        <v>4.2226499159494946</v>
      </c>
      <c r="O65" s="1">
        <v>12.585501670837402</v>
      </c>
      <c r="P65" s="1">
        <v>14.410033226013184</v>
      </c>
      <c r="Q65" s="1">
        <v>11.970022201538086</v>
      </c>
      <c r="R65" s="1">
        <v>400.4337158203125</v>
      </c>
      <c r="S65" s="1">
        <v>390.06838989257812</v>
      </c>
      <c r="T65" s="1">
        <v>4.998927116394043</v>
      </c>
      <c r="U65" s="1">
        <v>7.8757824897766113</v>
      </c>
      <c r="V65" s="1">
        <v>24.003995895385742</v>
      </c>
      <c r="W65" s="1">
        <v>37.818168640136719</v>
      </c>
      <c r="X65" s="1">
        <v>499.96084594726562</v>
      </c>
      <c r="Y65" s="1">
        <v>1499.1365966796875</v>
      </c>
      <c r="Z65" s="1">
        <v>154.82109069824219</v>
      </c>
      <c r="AA65" s="1">
        <v>70.244522094726563</v>
      </c>
      <c r="AB65" s="1">
        <v>-3.1419341564178467</v>
      </c>
      <c r="AC65" s="1">
        <v>0.22239343822002411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1.7533923626364578</v>
      </c>
      <c r="AL65">
        <f t="shared" si="67"/>
        <v>5.0842990737162124E-3</v>
      </c>
      <c r="AM65">
        <f t="shared" si="68"/>
        <v>287.56003322601316</v>
      </c>
      <c r="AN65">
        <f t="shared" si="69"/>
        <v>285.73550167083738</v>
      </c>
      <c r="AO65">
        <f t="shared" si="70"/>
        <v>239.86185010741974</v>
      </c>
      <c r="AP65">
        <f t="shared" si="71"/>
        <v>-2.4197535534860797E-2</v>
      </c>
      <c r="AQ65">
        <f t="shared" si="72"/>
        <v>1.6474597044556636</v>
      </c>
      <c r="AR65">
        <f t="shared" si="73"/>
        <v>23.453212511489813</v>
      </c>
      <c r="AS65">
        <f t="shared" si="74"/>
        <v>15.577430021713202</v>
      </c>
      <c r="AT65">
        <f t="shared" si="75"/>
        <v>13.497767448425293</v>
      </c>
      <c r="AU65">
        <f t="shared" si="76"/>
        <v>1.5527543518622697</v>
      </c>
      <c r="AV65">
        <f t="shared" si="77"/>
        <v>0.32127610758691133</v>
      </c>
      <c r="AW65">
        <f t="shared" si="78"/>
        <v>0.5532305771163738</v>
      </c>
      <c r="AX65">
        <f t="shared" si="79"/>
        <v>0.99952377474589593</v>
      </c>
      <c r="AY65">
        <f t="shared" si="80"/>
        <v>0.20301799030681719</v>
      </c>
      <c r="AZ65">
        <f t="shared" si="81"/>
        <v>21.189538003595093</v>
      </c>
      <c r="BA65">
        <f t="shared" si="82"/>
        <v>0.77333607180725672</v>
      </c>
      <c r="BB65">
        <f t="shared" si="83"/>
        <v>37.657701859473534</v>
      </c>
      <c r="BC65">
        <f t="shared" si="84"/>
        <v>384.89197223135363</v>
      </c>
      <c r="BD65">
        <f t="shared" si="85"/>
        <v>1.5841473629087846E-2</v>
      </c>
    </row>
    <row r="66" spans="1:114" x14ac:dyDescent="0.25">
      <c r="A66" s="1">
        <v>42</v>
      </c>
      <c r="B66" s="1" t="s">
        <v>105</v>
      </c>
      <c r="C66" s="1">
        <v>1667.9999995082617</v>
      </c>
      <c r="D66" s="1">
        <v>0</v>
      </c>
      <c r="E66">
        <f t="shared" si="58"/>
        <v>16.249887906889661</v>
      </c>
      <c r="F66">
        <f t="shared" si="59"/>
        <v>0.34808139603638283</v>
      </c>
      <c r="G66">
        <f t="shared" si="60"/>
        <v>301.43458689145444</v>
      </c>
      <c r="H66">
        <f t="shared" si="61"/>
        <v>5.0882738541303461</v>
      </c>
      <c r="I66">
        <f t="shared" si="62"/>
        <v>1.0940763400156208</v>
      </c>
      <c r="J66">
        <f t="shared" si="63"/>
        <v>14.40987491607666</v>
      </c>
      <c r="K66" s="1">
        <v>2.8513917169999998</v>
      </c>
      <c r="L66">
        <f t="shared" si="64"/>
        <v>2.1113249579747473</v>
      </c>
      <c r="M66" s="1">
        <v>1</v>
      </c>
      <c r="N66">
        <f t="shared" si="65"/>
        <v>4.2226499159494946</v>
      </c>
      <c r="O66" s="1">
        <v>12.587277412414551</v>
      </c>
      <c r="P66" s="1">
        <v>14.40987491607666</v>
      </c>
      <c r="Q66" s="1">
        <v>11.970044136047363</v>
      </c>
      <c r="R66" s="1">
        <v>400.45858764648437</v>
      </c>
      <c r="S66" s="1">
        <v>390.05877685546875</v>
      </c>
      <c r="T66" s="1">
        <v>4.998528003692627</v>
      </c>
      <c r="U66" s="1">
        <v>7.8776798248291016</v>
      </c>
      <c r="V66" s="1">
        <v>23.999401092529297</v>
      </c>
      <c r="W66" s="1">
        <v>37.823051452636719</v>
      </c>
      <c r="X66" s="1">
        <v>499.95166015625</v>
      </c>
      <c r="Y66" s="1">
        <v>1499.1595458984375</v>
      </c>
      <c r="Z66" s="1">
        <v>154.76681518554687</v>
      </c>
      <c r="AA66" s="1">
        <v>70.244857788085938</v>
      </c>
      <c r="AB66" s="1">
        <v>-3.1419341564178467</v>
      </c>
      <c r="AC66" s="1">
        <v>0.22239343822002411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1.7533601475221301</v>
      </c>
      <c r="AL66">
        <f t="shared" si="67"/>
        <v>5.0882738541303462E-3</v>
      </c>
      <c r="AM66">
        <f t="shared" si="68"/>
        <v>287.55987491607664</v>
      </c>
      <c r="AN66">
        <f t="shared" si="69"/>
        <v>285.73727741241453</v>
      </c>
      <c r="AO66">
        <f t="shared" si="70"/>
        <v>239.86552198233767</v>
      </c>
      <c r="AP66">
        <f t="shared" si="71"/>
        <v>-2.5478535630886066E-2</v>
      </c>
      <c r="AQ66">
        <f t="shared" si="72"/>
        <v>1.6474428390108147</v>
      </c>
      <c r="AR66">
        <f t="shared" si="73"/>
        <v>23.452860335781526</v>
      </c>
      <c r="AS66">
        <f t="shared" si="74"/>
        <v>15.575180510952425</v>
      </c>
      <c r="AT66">
        <f t="shared" si="75"/>
        <v>13.498576164245605</v>
      </c>
      <c r="AU66">
        <f t="shared" si="76"/>
        <v>1.5528361406647562</v>
      </c>
      <c r="AV66">
        <f t="shared" si="77"/>
        <v>0.32157345890410899</v>
      </c>
      <c r="AW66">
        <f t="shared" si="78"/>
        <v>0.55336649899519397</v>
      </c>
      <c r="AX66">
        <f t="shared" si="79"/>
        <v>0.9994696416695622</v>
      </c>
      <c r="AY66">
        <f t="shared" si="80"/>
        <v>0.20320796969463198</v>
      </c>
      <c r="AZ66">
        <f t="shared" si="81"/>
        <v>21.174229688600651</v>
      </c>
      <c r="BA66">
        <f t="shared" si="82"/>
        <v>0.77279272965352896</v>
      </c>
      <c r="BB66">
        <f t="shared" si="83"/>
        <v>37.670470602424032</v>
      </c>
      <c r="BC66">
        <f t="shared" si="84"/>
        <v>384.86361526003532</v>
      </c>
      <c r="BD66">
        <f t="shared" si="85"/>
        <v>1.5905398702747629E-2</v>
      </c>
    </row>
    <row r="67" spans="1:114" x14ac:dyDescent="0.25">
      <c r="A67" s="1">
        <v>43</v>
      </c>
      <c r="B67" s="1" t="s">
        <v>105</v>
      </c>
      <c r="C67" s="1">
        <v>1668.4999994970858</v>
      </c>
      <c r="D67" s="1">
        <v>0</v>
      </c>
      <c r="E67">
        <f t="shared" si="58"/>
        <v>16.338636354165285</v>
      </c>
      <c r="F67">
        <f t="shared" si="59"/>
        <v>0.34820488390172816</v>
      </c>
      <c r="G67">
        <f t="shared" si="60"/>
        <v>301.00988917566531</v>
      </c>
      <c r="H67">
        <f t="shared" si="61"/>
        <v>5.0912853670009532</v>
      </c>
      <c r="I67">
        <f t="shared" si="62"/>
        <v>1.0943595312844767</v>
      </c>
      <c r="J67">
        <f t="shared" si="63"/>
        <v>14.413637161254883</v>
      </c>
      <c r="K67" s="1">
        <v>2.8513917169999998</v>
      </c>
      <c r="L67">
        <f t="shared" si="64"/>
        <v>2.1113249579747473</v>
      </c>
      <c r="M67" s="1">
        <v>1</v>
      </c>
      <c r="N67">
        <f t="shared" si="65"/>
        <v>4.2226499159494946</v>
      </c>
      <c r="O67" s="1">
        <v>12.589818000793457</v>
      </c>
      <c r="P67" s="1">
        <v>14.413637161254883</v>
      </c>
      <c r="Q67" s="1">
        <v>11.970239639282227</v>
      </c>
      <c r="R67" s="1">
        <v>400.49127197265625</v>
      </c>
      <c r="S67" s="1">
        <v>390.0408935546875</v>
      </c>
      <c r="T67" s="1">
        <v>4.9986987113952637</v>
      </c>
      <c r="U67" s="1">
        <v>7.8793659210205078</v>
      </c>
      <c r="V67" s="1">
        <v>23.996187210083008</v>
      </c>
      <c r="W67" s="1">
        <v>37.824790954589844</v>
      </c>
      <c r="X67" s="1">
        <v>499.98355102539062</v>
      </c>
      <c r="Y67" s="1">
        <v>1499.135986328125</v>
      </c>
      <c r="Z67" s="1">
        <v>155.95571899414062</v>
      </c>
      <c r="AA67" s="1">
        <v>70.244758605957031</v>
      </c>
      <c r="AB67" s="1">
        <v>-3.1419341564178467</v>
      </c>
      <c r="AC67" s="1">
        <v>0.22239343822002411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1.7534719906931351</v>
      </c>
      <c r="AL67">
        <f t="shared" si="67"/>
        <v>5.0912853670009531E-3</v>
      </c>
      <c r="AM67">
        <f t="shared" si="68"/>
        <v>287.56363716125486</v>
      </c>
      <c r="AN67">
        <f t="shared" si="69"/>
        <v>285.73981800079343</v>
      </c>
      <c r="AO67">
        <f t="shared" si="70"/>
        <v>239.86175245117192</v>
      </c>
      <c r="AP67">
        <f t="shared" si="71"/>
        <v>-2.6737929708211695E-2</v>
      </c>
      <c r="AQ67">
        <f t="shared" si="72"/>
        <v>1.6478436883745666</v>
      </c>
      <c r="AR67">
        <f t="shared" si="73"/>
        <v>23.458599916589691</v>
      </c>
      <c r="AS67">
        <f t="shared" si="74"/>
        <v>15.579233995569183</v>
      </c>
      <c r="AT67">
        <f t="shared" si="75"/>
        <v>13.50172758102417</v>
      </c>
      <c r="AU67">
        <f t="shared" si="76"/>
        <v>1.5531548927265066</v>
      </c>
      <c r="AV67">
        <f t="shared" si="77"/>
        <v>0.32167885179566291</v>
      </c>
      <c r="AW67">
        <f t="shared" si="78"/>
        <v>0.55348415709008991</v>
      </c>
      <c r="AX67">
        <f t="shared" si="79"/>
        <v>0.99967073563641673</v>
      </c>
      <c r="AY67">
        <f t="shared" si="80"/>
        <v>0.20327530672465768</v>
      </c>
      <c r="AZ67">
        <f t="shared" si="81"/>
        <v>21.144367003150489</v>
      </c>
      <c r="BA67">
        <f t="shared" si="82"/>
        <v>0.77173930772328314</v>
      </c>
      <c r="BB67">
        <f t="shared" si="83"/>
        <v>37.670952051668294</v>
      </c>
      <c r="BC67">
        <f t="shared" si="84"/>
        <v>384.81735868507627</v>
      </c>
      <c r="BD67">
        <f t="shared" si="85"/>
        <v>1.5994392477266244E-2</v>
      </c>
    </row>
    <row r="68" spans="1:114" x14ac:dyDescent="0.25">
      <c r="A68" s="1">
        <v>44</v>
      </c>
      <c r="B68" s="1" t="s">
        <v>106</v>
      </c>
      <c r="C68" s="1">
        <v>1668.9999994859099</v>
      </c>
      <c r="D68" s="1">
        <v>0</v>
      </c>
      <c r="E68">
        <f t="shared" si="58"/>
        <v>16.333189593910749</v>
      </c>
      <c r="F68">
        <f t="shared" si="59"/>
        <v>0.34808501936128244</v>
      </c>
      <c r="G68">
        <f t="shared" si="60"/>
        <v>301.00894918511045</v>
      </c>
      <c r="H68">
        <f t="shared" si="61"/>
        <v>5.0947726938720379</v>
      </c>
      <c r="I68">
        <f t="shared" si="62"/>
        <v>1.0954509031723854</v>
      </c>
      <c r="J68">
        <f t="shared" si="63"/>
        <v>14.425097465515137</v>
      </c>
      <c r="K68" s="1">
        <v>2.8513917169999998</v>
      </c>
      <c r="L68">
        <f t="shared" si="64"/>
        <v>2.1113249579747473</v>
      </c>
      <c r="M68" s="1">
        <v>1</v>
      </c>
      <c r="N68">
        <f t="shared" si="65"/>
        <v>4.2226499159494946</v>
      </c>
      <c r="O68" s="1">
        <v>12.590431213378906</v>
      </c>
      <c r="P68" s="1">
        <v>14.425097465515137</v>
      </c>
      <c r="Q68" s="1">
        <v>11.970211982727051</v>
      </c>
      <c r="R68" s="1">
        <v>400.49502563476562</v>
      </c>
      <c r="S68" s="1">
        <v>390.04779052734375</v>
      </c>
      <c r="T68" s="1">
        <v>4.9987850189208984</v>
      </c>
      <c r="U68" s="1">
        <v>7.881190299987793</v>
      </c>
      <c r="V68" s="1">
        <v>23.995723724365234</v>
      </c>
      <c r="W68" s="1">
        <v>37.832168579101562</v>
      </c>
      <c r="X68" s="1">
        <v>500.02340698242187</v>
      </c>
      <c r="Y68" s="1">
        <v>1499.127197265625</v>
      </c>
      <c r="Z68" s="1">
        <v>157.00198364257812</v>
      </c>
      <c r="AA68" s="1">
        <v>70.245018005371094</v>
      </c>
      <c r="AB68" s="1">
        <v>-3.1419341564178467</v>
      </c>
      <c r="AC68" s="1">
        <v>0.22239343822002411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1.7536117679001517</v>
      </c>
      <c r="AL68">
        <f t="shared" si="67"/>
        <v>5.094772693872038E-3</v>
      </c>
      <c r="AM68">
        <f t="shared" si="68"/>
        <v>287.57509746551511</v>
      </c>
      <c r="AN68">
        <f t="shared" si="69"/>
        <v>285.74043121337888</v>
      </c>
      <c r="AO68">
        <f t="shared" si="70"/>
        <v>239.86034620120336</v>
      </c>
      <c r="AP68">
        <f t="shared" si="71"/>
        <v>-2.8981258746801467E-2</v>
      </c>
      <c r="AQ68">
        <f t="shared" si="72"/>
        <v>1.6490652576987839</v>
      </c>
      <c r="AR68">
        <f t="shared" si="73"/>
        <v>23.475903409586891</v>
      </c>
      <c r="AS68">
        <f t="shared" si="74"/>
        <v>15.594713109599098</v>
      </c>
      <c r="AT68">
        <f t="shared" si="75"/>
        <v>13.507764339447021</v>
      </c>
      <c r="AU68">
        <f t="shared" si="76"/>
        <v>1.5537656451791599</v>
      </c>
      <c r="AV68">
        <f t="shared" si="77"/>
        <v>0.32157655137559599</v>
      </c>
      <c r="AW68">
        <f t="shared" si="78"/>
        <v>0.55361435452639851</v>
      </c>
      <c r="AX68">
        <f t="shared" si="79"/>
        <v>1.0001512906527614</v>
      </c>
      <c r="AY68">
        <f t="shared" si="80"/>
        <v>0.20320994551206212</v>
      </c>
      <c r="AZ68">
        <f t="shared" si="81"/>
        <v>21.144379055285917</v>
      </c>
      <c r="BA68">
        <f t="shared" si="82"/>
        <v>0.77172325159987964</v>
      </c>
      <c r="BB68">
        <f t="shared" si="83"/>
        <v>37.652769634277796</v>
      </c>
      <c r="BC68">
        <f t="shared" si="84"/>
        <v>384.82599701126406</v>
      </c>
      <c r="BD68">
        <f t="shared" si="85"/>
        <v>1.5980984391615924E-2</v>
      </c>
    </row>
    <row r="69" spans="1:114" x14ac:dyDescent="0.25">
      <c r="A69" s="1">
        <v>45</v>
      </c>
      <c r="B69" s="1" t="s">
        <v>106</v>
      </c>
      <c r="C69" s="1">
        <v>1669.4999994747341</v>
      </c>
      <c r="D69" s="1">
        <v>0</v>
      </c>
      <c r="E69">
        <f t="shared" si="58"/>
        <v>16.318003683741765</v>
      </c>
      <c r="F69">
        <f t="shared" si="59"/>
        <v>0.34790190356224937</v>
      </c>
      <c r="G69">
        <f t="shared" si="60"/>
        <v>301.03764552206769</v>
      </c>
      <c r="H69">
        <f t="shared" si="61"/>
        <v>5.0945641439899578</v>
      </c>
      <c r="I69">
        <f t="shared" si="62"/>
        <v>1.0959315849985625</v>
      </c>
      <c r="J69">
        <f t="shared" si="63"/>
        <v>14.429994583129883</v>
      </c>
      <c r="K69" s="1">
        <v>2.8513917169999998</v>
      </c>
      <c r="L69">
        <f t="shared" si="64"/>
        <v>2.1113249579747473</v>
      </c>
      <c r="M69" s="1">
        <v>1</v>
      </c>
      <c r="N69">
        <f t="shared" si="65"/>
        <v>4.2226499159494946</v>
      </c>
      <c r="O69" s="1">
        <v>12.592892646789551</v>
      </c>
      <c r="P69" s="1">
        <v>14.429994583129883</v>
      </c>
      <c r="Q69" s="1">
        <v>11.970449447631836</v>
      </c>
      <c r="R69" s="1">
        <v>400.48342895507812</v>
      </c>
      <c r="S69" s="1">
        <v>390.04547119140625</v>
      </c>
      <c r="T69" s="1">
        <v>4.9996709823608398</v>
      </c>
      <c r="U69" s="1">
        <v>7.881800651550293</v>
      </c>
      <c r="V69" s="1">
        <v>23.996042251586914</v>
      </c>
      <c r="W69" s="1">
        <v>37.828899383544922</v>
      </c>
      <c r="X69" s="1">
        <v>500.05044555664062</v>
      </c>
      <c r="Y69" s="1">
        <v>1499.150390625</v>
      </c>
      <c r="Z69" s="1">
        <v>158.47225952148437</v>
      </c>
      <c r="AA69" s="1">
        <v>70.244850158691406</v>
      </c>
      <c r="AB69" s="1">
        <v>-3.1419341564178467</v>
      </c>
      <c r="AC69" s="1">
        <v>0.22239343822002411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1.7537065937848504</v>
      </c>
      <c r="AL69">
        <f t="shared" si="67"/>
        <v>5.0945641439899582E-3</v>
      </c>
      <c r="AM69">
        <f t="shared" si="68"/>
        <v>287.57999458312986</v>
      </c>
      <c r="AN69">
        <f t="shared" si="69"/>
        <v>285.74289264678953</v>
      </c>
      <c r="AO69">
        <f t="shared" si="70"/>
        <v>239.86405713862041</v>
      </c>
      <c r="AP69">
        <f t="shared" si="71"/>
        <v>-2.9086663954538617E-2</v>
      </c>
      <c r="AQ69">
        <f t="shared" si="72"/>
        <v>1.6495874907473891</v>
      </c>
      <c r="AR69">
        <f t="shared" si="73"/>
        <v>23.4833939715264</v>
      </c>
      <c r="AS69">
        <f t="shared" si="74"/>
        <v>15.601593319976107</v>
      </c>
      <c r="AT69">
        <f t="shared" si="75"/>
        <v>13.511443614959717</v>
      </c>
      <c r="AU69">
        <f t="shared" si="76"/>
        <v>1.5541379893449434</v>
      </c>
      <c r="AV69">
        <f t="shared" si="77"/>
        <v>0.32142025773875521</v>
      </c>
      <c r="AW69">
        <f t="shared" si="78"/>
        <v>0.55365590574882662</v>
      </c>
      <c r="AX69">
        <f t="shared" si="79"/>
        <v>1.0004820835961168</v>
      </c>
      <c r="AY69">
        <f t="shared" si="80"/>
        <v>0.20311008814399173</v>
      </c>
      <c r="AZ69">
        <f t="shared" si="81"/>
        <v>21.146344301822904</v>
      </c>
      <c r="BA69">
        <f t="shared" si="82"/>
        <v>0.77180141228800492</v>
      </c>
      <c r="BB69">
        <f t="shared" si="83"/>
        <v>37.642403782631241</v>
      </c>
      <c r="BC69">
        <f t="shared" si="84"/>
        <v>384.82853267849663</v>
      </c>
      <c r="BD69">
        <f t="shared" si="85"/>
        <v>1.596162528060369E-2</v>
      </c>
      <c r="BE69">
        <f>AVERAGE(E55:E69)</f>
        <v>16.407883509838086</v>
      </c>
      <c r="BF69">
        <f>AVERAGE(O55:O69)</f>
        <v>12.580860265096028</v>
      </c>
      <c r="BG69">
        <f>AVERAGE(P55:P69)</f>
        <v>14.402187093098958</v>
      </c>
      <c r="BH69" t="e">
        <f>AVERAGE(B55:B69)</f>
        <v>#DIV/0!</v>
      </c>
      <c r="BI69">
        <f t="shared" ref="BI69:DJ69" si="86">AVERAGE(C55:C69)</f>
        <v>1666.0333328855534</v>
      </c>
      <c r="BJ69">
        <f t="shared" si="86"/>
        <v>0</v>
      </c>
      <c r="BK69">
        <f t="shared" si="86"/>
        <v>16.407883509838086</v>
      </c>
      <c r="BL69">
        <f t="shared" si="86"/>
        <v>0.34809036708704444</v>
      </c>
      <c r="BM69">
        <f t="shared" si="86"/>
        <v>300.58982755396005</v>
      </c>
      <c r="BN69">
        <f t="shared" si="86"/>
        <v>5.0856614625673018</v>
      </c>
      <c r="BO69">
        <f t="shared" si="86"/>
        <v>1.0935024235362731</v>
      </c>
      <c r="BP69">
        <f t="shared" si="86"/>
        <v>14.402187093098958</v>
      </c>
      <c r="BQ69">
        <f t="shared" si="86"/>
        <v>2.8513917169999989</v>
      </c>
      <c r="BR69">
        <f t="shared" si="86"/>
        <v>2.1113249579747477</v>
      </c>
      <c r="BS69">
        <f t="shared" si="86"/>
        <v>1</v>
      </c>
      <c r="BT69">
        <f t="shared" si="86"/>
        <v>4.2226499159494955</v>
      </c>
      <c r="BU69">
        <f t="shared" si="86"/>
        <v>12.580860265096028</v>
      </c>
      <c r="BV69">
        <f t="shared" si="86"/>
        <v>14.402187093098958</v>
      </c>
      <c r="BW69">
        <f t="shared" si="86"/>
        <v>11.969533729553223</v>
      </c>
      <c r="BX69">
        <f t="shared" si="86"/>
        <v>400.46210327148435</v>
      </c>
      <c r="BY69">
        <f t="shared" si="86"/>
        <v>389.97321370442711</v>
      </c>
      <c r="BZ69">
        <f t="shared" si="86"/>
        <v>4.9965391794840492</v>
      </c>
      <c r="CA69">
        <f t="shared" si="86"/>
        <v>7.8741667111714682</v>
      </c>
      <c r="CB69">
        <f t="shared" si="86"/>
        <v>24.000059000651042</v>
      </c>
      <c r="CC69">
        <f t="shared" si="86"/>
        <v>37.822268931070965</v>
      </c>
      <c r="CD69">
        <f t="shared" si="86"/>
        <v>499.9614237467448</v>
      </c>
      <c r="CE69">
        <f t="shared" si="86"/>
        <v>1499.0821777343749</v>
      </c>
      <c r="CF69">
        <f t="shared" si="86"/>
        <v>158.30994974772136</v>
      </c>
      <c r="CG69">
        <f t="shared" si="86"/>
        <v>70.245175170898435</v>
      </c>
      <c r="CH69">
        <f t="shared" si="86"/>
        <v>-3.1419341564178467</v>
      </c>
      <c r="CI69">
        <f t="shared" si="86"/>
        <v>0.22239343822002411</v>
      </c>
      <c r="CJ69">
        <f t="shared" si="86"/>
        <v>1</v>
      </c>
      <c r="CK69">
        <f t="shared" si="86"/>
        <v>-0.21956524252891541</v>
      </c>
      <c r="CL69">
        <f t="shared" si="86"/>
        <v>2.737391471862793</v>
      </c>
      <c r="CM69">
        <f t="shared" si="86"/>
        <v>1</v>
      </c>
      <c r="CN69">
        <f t="shared" si="86"/>
        <v>0</v>
      </c>
      <c r="CO69">
        <f t="shared" si="86"/>
        <v>0.15999999642372131</v>
      </c>
      <c r="CP69">
        <f t="shared" si="86"/>
        <v>111115</v>
      </c>
      <c r="CQ69">
        <f t="shared" si="86"/>
        <v>1.7533943890135275</v>
      </c>
      <c r="CR69">
        <f t="shared" si="86"/>
        <v>5.085661462567303E-3</v>
      </c>
      <c r="CS69">
        <f t="shared" si="86"/>
        <v>287.55218709309901</v>
      </c>
      <c r="CT69">
        <f t="shared" si="86"/>
        <v>285.73086026509611</v>
      </c>
      <c r="CU69">
        <f t="shared" si="86"/>
        <v>239.85314307636435</v>
      </c>
      <c r="CV69">
        <f t="shared" si="86"/>
        <v>-2.4492891191614338E-2</v>
      </c>
      <c r="CW69">
        <f t="shared" si="86"/>
        <v>1.6466246424629847</v>
      </c>
      <c r="CX69">
        <f t="shared" si="86"/>
        <v>23.44110671952533</v>
      </c>
      <c r="CY69">
        <f t="shared" si="86"/>
        <v>15.566940008353862</v>
      </c>
      <c r="CZ69">
        <f t="shared" si="86"/>
        <v>13.491523679097494</v>
      </c>
      <c r="DA69">
        <f t="shared" si="86"/>
        <v>1.5521233504460084</v>
      </c>
      <c r="DB69">
        <f t="shared" si="86"/>
        <v>0.32158110863923101</v>
      </c>
      <c r="DC69">
        <f t="shared" si="86"/>
        <v>0.55312221892671132</v>
      </c>
      <c r="DD69">
        <f t="shared" si="86"/>
        <v>0.99900113151929681</v>
      </c>
      <c r="DE69">
        <f t="shared" si="86"/>
        <v>0.20321285780056558</v>
      </c>
      <c r="DF69">
        <f t="shared" si="86"/>
        <v>21.114984959432899</v>
      </c>
      <c r="DG69">
        <f t="shared" si="86"/>
        <v>0.77079591397598957</v>
      </c>
      <c r="DH69">
        <f t="shared" si="86"/>
        <v>37.672828686250263</v>
      </c>
      <c r="DI69">
        <f t="shared" si="86"/>
        <v>384.72754021048775</v>
      </c>
      <c r="DJ69">
        <f t="shared" si="86"/>
        <v>1.6066774705834404E-2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 t="s">
        <v>9</v>
      </c>
      <c r="B71" s="1" t="s">
        <v>108</v>
      </c>
    </row>
    <row r="72" spans="1:114" x14ac:dyDescent="0.25">
      <c r="A72" s="1">
        <v>46</v>
      </c>
      <c r="B72" s="1" t="s">
        <v>109</v>
      </c>
      <c r="C72" s="1">
        <v>1807.4999995417893</v>
      </c>
      <c r="D72" s="1">
        <v>0</v>
      </c>
      <c r="E72">
        <f t="shared" ref="E72:E86" si="87">(R72-S72*(1000-T72)/(1000-U72))*AK72</f>
        <v>17.402432616348033</v>
      </c>
      <c r="F72">
        <f t="shared" ref="F72:F86" si="88">IF(AV72&lt;&gt;0,1/(1/AV72-1/N72),0)</f>
        <v>0.34178271318004383</v>
      </c>
      <c r="G72">
        <f t="shared" ref="G72:G86" si="89">((AY72-AL72/2)*S72-E72)/(AY72+AL72/2)</f>
        <v>292.81682542695512</v>
      </c>
      <c r="H72">
        <f t="shared" ref="H72:H86" si="90">AL72*1000</f>
        <v>5.4363760776619428</v>
      </c>
      <c r="I72">
        <f t="shared" ref="I72:I86" si="91">(AQ72-AW72)</f>
        <v>1.1855780411279775</v>
      </c>
      <c r="J72">
        <f t="shared" ref="J72:J86" si="92">(P72+AP72*D72)</f>
        <v>16.496044158935547</v>
      </c>
      <c r="K72" s="1">
        <v>2.8513917169999998</v>
      </c>
      <c r="L72">
        <f t="shared" ref="L72:L86" si="93">(K72*AE72+AF72)</f>
        <v>2.1113249579747473</v>
      </c>
      <c r="M72" s="1">
        <v>1</v>
      </c>
      <c r="N72">
        <f t="shared" ref="N72:N86" si="94">L72*(M72+1)*(M72+1)/(M72*M72+1)</f>
        <v>4.2226499159494946</v>
      </c>
      <c r="O72" s="1">
        <v>16.697818756103516</v>
      </c>
      <c r="P72" s="1">
        <v>16.496044158935547</v>
      </c>
      <c r="Q72" s="1">
        <v>17.054174423217773</v>
      </c>
      <c r="R72" s="1">
        <v>400.34033203125</v>
      </c>
      <c r="S72" s="1">
        <v>389.20962524414062</v>
      </c>
      <c r="T72" s="1">
        <v>6.8634128570556641</v>
      </c>
      <c r="U72" s="1">
        <v>9.9328193664550781</v>
      </c>
      <c r="V72" s="1">
        <v>25.273605346679688</v>
      </c>
      <c r="W72" s="1">
        <v>36.576290130615234</v>
      </c>
      <c r="X72" s="1">
        <v>500.00762939453125</v>
      </c>
      <c r="Y72" s="1">
        <v>1499.6883544921875</v>
      </c>
      <c r="Z72" s="1">
        <v>106.31504821777344</v>
      </c>
      <c r="AA72" s="1">
        <v>70.246047973632812</v>
      </c>
      <c r="AB72" s="1">
        <v>-3.3313567638397217</v>
      </c>
      <c r="AC72" s="1">
        <v>0.19566480815410614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ref="AK72:AK86" si="95">X72*0.000001/(K72*0.0001)</f>
        <v>1.7535564349629176</v>
      </c>
      <c r="AL72">
        <f t="shared" ref="AL72:AL86" si="96">(U72-T72)/(1000-U72)*AK72</f>
        <v>5.4363760776619426E-3</v>
      </c>
      <c r="AM72">
        <f t="shared" ref="AM72:AM86" si="97">(P72+273.15)</f>
        <v>289.64604415893552</v>
      </c>
      <c r="AN72">
        <f t="shared" ref="AN72:AN86" si="98">(O72+273.15)</f>
        <v>289.84781875610349</v>
      </c>
      <c r="AO72">
        <f t="shared" ref="AO72:AO86" si="99">(Y72*AG72+Z72*AH72)*AI72</f>
        <v>239.9501313554465</v>
      </c>
      <c r="AP72">
        <f t="shared" ref="AP72:AP86" si="100">((AO72+0.00000010773*(AN72^4-AM72^4))-AL72*44100)/(L72*51.4+0.00000043092*AM72^3)</f>
        <v>1.9505219473277668E-2</v>
      </c>
      <c r="AQ72">
        <f t="shared" ref="AQ72:AQ86" si="101">0.61365*EXP(17.502*J72/(240.97+J72))</f>
        <v>1.8833193468574099</v>
      </c>
      <c r="AR72">
        <f t="shared" ref="AR72:AR86" si="102">AQ72*1000/AA72</f>
        <v>26.810324583161218</v>
      </c>
      <c r="AS72">
        <f t="shared" ref="AS72:AS86" si="103">(AR72-U72)</f>
        <v>16.87750521670614</v>
      </c>
      <c r="AT72">
        <f t="shared" ref="AT72:AT86" si="104">IF(D72,P72,(O72+P72)/2)</f>
        <v>16.596931457519531</v>
      </c>
      <c r="AU72">
        <f t="shared" ref="AU72:AU86" si="105">0.61365*EXP(17.502*AT72/(240.97+AT72))</f>
        <v>1.8954419267900444</v>
      </c>
      <c r="AV72">
        <f t="shared" ref="AV72:AV86" si="106">IF(AS72&lt;&gt;0,(1000-(AR72+U72)/2)/AS72*AL72,0)</f>
        <v>0.31619017353268142</v>
      </c>
      <c r="AW72">
        <f t="shared" ref="AW72:AW86" si="107">U72*AA72/1000</f>
        <v>0.69774130572943249</v>
      </c>
      <c r="AX72">
        <f t="shared" ref="AX72:AX86" si="108">(AU72-AW72)</f>
        <v>1.197700621060612</v>
      </c>
      <c r="AY72">
        <f t="shared" ref="AY72:AY86" si="109">1/(1.6/F72+1.37/N72)</f>
        <v>0.19976916111212922</v>
      </c>
      <c r="AZ72">
        <f t="shared" ref="AZ72:AZ86" si="110">G72*AA72*0.001</f>
        <v>20.569224766428754</v>
      </c>
      <c r="BA72">
        <f t="shared" ref="BA72:BA86" si="111">G72/S72</f>
        <v>0.7523370606348162</v>
      </c>
      <c r="BB72">
        <f t="shared" ref="BB72:BB86" si="112">(1-AL72*AA72/AQ72/F72)*100</f>
        <v>40.672325165336396</v>
      </c>
      <c r="BC72">
        <f t="shared" ref="BC72:BC86" si="113">(S72-E72/(N72/1.35))</f>
        <v>383.64598996778665</v>
      </c>
      <c r="BD72">
        <f t="shared" ref="BD72:BD86" si="114">E72*BB72/100/BC72</f>
        <v>1.8449232275290932E-2</v>
      </c>
    </row>
    <row r="73" spans="1:114" x14ac:dyDescent="0.25">
      <c r="A73" s="1">
        <v>47</v>
      </c>
      <c r="B73" s="1" t="s">
        <v>110</v>
      </c>
      <c r="C73" s="1">
        <v>1807.4999995417893</v>
      </c>
      <c r="D73" s="1">
        <v>0</v>
      </c>
      <c r="E73">
        <f t="shared" si="87"/>
        <v>17.402432616348033</v>
      </c>
      <c r="F73">
        <f t="shared" si="88"/>
        <v>0.34178271318004383</v>
      </c>
      <c r="G73">
        <f t="shared" si="89"/>
        <v>292.81682542695512</v>
      </c>
      <c r="H73">
        <f t="shared" si="90"/>
        <v>5.4363760776619428</v>
      </c>
      <c r="I73">
        <f t="shared" si="91"/>
        <v>1.1855780411279775</v>
      </c>
      <c r="J73">
        <f t="shared" si="92"/>
        <v>16.496044158935547</v>
      </c>
      <c r="K73" s="1">
        <v>2.8513917169999998</v>
      </c>
      <c r="L73">
        <f t="shared" si="93"/>
        <v>2.1113249579747473</v>
      </c>
      <c r="M73" s="1">
        <v>1</v>
      </c>
      <c r="N73">
        <f t="shared" si="94"/>
        <v>4.2226499159494946</v>
      </c>
      <c r="O73" s="1">
        <v>16.697818756103516</v>
      </c>
      <c r="P73" s="1">
        <v>16.496044158935547</v>
      </c>
      <c r="Q73" s="1">
        <v>17.054174423217773</v>
      </c>
      <c r="R73" s="1">
        <v>400.34033203125</v>
      </c>
      <c r="S73" s="1">
        <v>389.20962524414062</v>
      </c>
      <c r="T73" s="1">
        <v>6.8634128570556641</v>
      </c>
      <c r="U73" s="1">
        <v>9.9328193664550781</v>
      </c>
      <c r="V73" s="1">
        <v>25.273605346679688</v>
      </c>
      <c r="W73" s="1">
        <v>36.576290130615234</v>
      </c>
      <c r="X73" s="1">
        <v>500.00762939453125</v>
      </c>
      <c r="Y73" s="1">
        <v>1499.6883544921875</v>
      </c>
      <c r="Z73" s="1">
        <v>106.31504821777344</v>
      </c>
      <c r="AA73" s="1">
        <v>70.246047973632812</v>
      </c>
      <c r="AB73" s="1">
        <v>-3.3313567638397217</v>
      </c>
      <c r="AC73" s="1">
        <v>0.19566480815410614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1.7535564349629176</v>
      </c>
      <c r="AL73">
        <f t="shared" si="96"/>
        <v>5.4363760776619426E-3</v>
      </c>
      <c r="AM73">
        <f t="shared" si="97"/>
        <v>289.64604415893552</v>
      </c>
      <c r="AN73">
        <f t="shared" si="98"/>
        <v>289.84781875610349</v>
      </c>
      <c r="AO73">
        <f t="shared" si="99"/>
        <v>239.9501313554465</v>
      </c>
      <c r="AP73">
        <f t="shared" si="100"/>
        <v>1.9505219473277668E-2</v>
      </c>
      <c r="AQ73">
        <f t="shared" si="101"/>
        <v>1.8833193468574099</v>
      </c>
      <c r="AR73">
        <f t="shared" si="102"/>
        <v>26.810324583161218</v>
      </c>
      <c r="AS73">
        <f t="shared" si="103"/>
        <v>16.87750521670614</v>
      </c>
      <c r="AT73">
        <f t="shared" si="104"/>
        <v>16.596931457519531</v>
      </c>
      <c r="AU73">
        <f t="shared" si="105"/>
        <v>1.8954419267900444</v>
      </c>
      <c r="AV73">
        <f t="shared" si="106"/>
        <v>0.31619017353268142</v>
      </c>
      <c r="AW73">
        <f t="shared" si="107"/>
        <v>0.69774130572943249</v>
      </c>
      <c r="AX73">
        <f t="shared" si="108"/>
        <v>1.197700621060612</v>
      </c>
      <c r="AY73">
        <f t="shared" si="109"/>
        <v>0.19976916111212922</v>
      </c>
      <c r="AZ73">
        <f t="shared" si="110"/>
        <v>20.569224766428754</v>
      </c>
      <c r="BA73">
        <f t="shared" si="111"/>
        <v>0.7523370606348162</v>
      </c>
      <c r="BB73">
        <f t="shared" si="112"/>
        <v>40.672325165336396</v>
      </c>
      <c r="BC73">
        <f t="shared" si="113"/>
        <v>383.64598996778665</v>
      </c>
      <c r="BD73">
        <f t="shared" si="114"/>
        <v>1.8449232275290932E-2</v>
      </c>
    </row>
    <row r="74" spans="1:114" x14ac:dyDescent="0.25">
      <c r="A74" s="1">
        <v>48</v>
      </c>
      <c r="B74" s="1" t="s">
        <v>110</v>
      </c>
      <c r="C74" s="1">
        <v>1807.4999995417893</v>
      </c>
      <c r="D74" s="1">
        <v>0</v>
      </c>
      <c r="E74">
        <f t="shared" si="87"/>
        <v>17.402432616348033</v>
      </c>
      <c r="F74">
        <f t="shared" si="88"/>
        <v>0.34178271318004383</v>
      </c>
      <c r="G74">
        <f t="shared" si="89"/>
        <v>292.81682542695512</v>
      </c>
      <c r="H74">
        <f t="shared" si="90"/>
        <v>5.4363760776619428</v>
      </c>
      <c r="I74">
        <f t="shared" si="91"/>
        <v>1.1855780411279775</v>
      </c>
      <c r="J74">
        <f t="shared" si="92"/>
        <v>16.496044158935547</v>
      </c>
      <c r="K74" s="1">
        <v>2.8513917169999998</v>
      </c>
      <c r="L74">
        <f t="shared" si="93"/>
        <v>2.1113249579747473</v>
      </c>
      <c r="M74" s="1">
        <v>1</v>
      </c>
      <c r="N74">
        <f t="shared" si="94"/>
        <v>4.2226499159494946</v>
      </c>
      <c r="O74" s="1">
        <v>16.697818756103516</v>
      </c>
      <c r="P74" s="1">
        <v>16.496044158935547</v>
      </c>
      <c r="Q74" s="1">
        <v>17.054174423217773</v>
      </c>
      <c r="R74" s="1">
        <v>400.34033203125</v>
      </c>
      <c r="S74" s="1">
        <v>389.20962524414062</v>
      </c>
      <c r="T74" s="1">
        <v>6.8634128570556641</v>
      </c>
      <c r="U74" s="1">
        <v>9.9328193664550781</v>
      </c>
      <c r="V74" s="1">
        <v>25.273605346679688</v>
      </c>
      <c r="W74" s="1">
        <v>36.576290130615234</v>
      </c>
      <c r="X74" s="1">
        <v>500.00762939453125</v>
      </c>
      <c r="Y74" s="1">
        <v>1499.6883544921875</v>
      </c>
      <c r="Z74" s="1">
        <v>106.31504821777344</v>
      </c>
      <c r="AA74" s="1">
        <v>70.246047973632812</v>
      </c>
      <c r="AB74" s="1">
        <v>-3.3313567638397217</v>
      </c>
      <c r="AC74" s="1">
        <v>0.19566480815410614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1.7535564349629176</v>
      </c>
      <c r="AL74">
        <f t="shared" si="96"/>
        <v>5.4363760776619426E-3</v>
      </c>
      <c r="AM74">
        <f t="shared" si="97"/>
        <v>289.64604415893552</v>
      </c>
      <c r="AN74">
        <f t="shared" si="98"/>
        <v>289.84781875610349</v>
      </c>
      <c r="AO74">
        <f t="shared" si="99"/>
        <v>239.9501313554465</v>
      </c>
      <c r="AP74">
        <f t="shared" si="100"/>
        <v>1.9505219473277668E-2</v>
      </c>
      <c r="AQ74">
        <f t="shared" si="101"/>
        <v>1.8833193468574099</v>
      </c>
      <c r="AR74">
        <f t="shared" si="102"/>
        <v>26.810324583161218</v>
      </c>
      <c r="AS74">
        <f t="shared" si="103"/>
        <v>16.87750521670614</v>
      </c>
      <c r="AT74">
        <f t="shared" si="104"/>
        <v>16.596931457519531</v>
      </c>
      <c r="AU74">
        <f t="shared" si="105"/>
        <v>1.8954419267900444</v>
      </c>
      <c r="AV74">
        <f t="shared" si="106"/>
        <v>0.31619017353268142</v>
      </c>
      <c r="AW74">
        <f t="shared" si="107"/>
        <v>0.69774130572943249</v>
      </c>
      <c r="AX74">
        <f t="shared" si="108"/>
        <v>1.197700621060612</v>
      </c>
      <c r="AY74">
        <f t="shared" si="109"/>
        <v>0.19976916111212922</v>
      </c>
      <c r="AZ74">
        <f t="shared" si="110"/>
        <v>20.569224766428754</v>
      </c>
      <c r="BA74">
        <f t="shared" si="111"/>
        <v>0.7523370606348162</v>
      </c>
      <c r="BB74">
        <f t="shared" si="112"/>
        <v>40.672325165336396</v>
      </c>
      <c r="BC74">
        <f t="shared" si="113"/>
        <v>383.64598996778665</v>
      </c>
      <c r="BD74">
        <f t="shared" si="114"/>
        <v>1.8449232275290932E-2</v>
      </c>
    </row>
    <row r="75" spans="1:114" x14ac:dyDescent="0.25">
      <c r="A75" s="1">
        <v>49</v>
      </c>
      <c r="B75" s="1" t="s">
        <v>110</v>
      </c>
      <c r="C75" s="1">
        <v>1807.9999995306134</v>
      </c>
      <c r="D75" s="1">
        <v>0</v>
      </c>
      <c r="E75">
        <f t="shared" si="87"/>
        <v>17.499936541352799</v>
      </c>
      <c r="F75">
        <f t="shared" si="88"/>
        <v>0.34233149037909422</v>
      </c>
      <c r="G75">
        <f t="shared" si="89"/>
        <v>292.4508956238414</v>
      </c>
      <c r="H75">
        <f t="shared" si="90"/>
        <v>5.441113278786986</v>
      </c>
      <c r="I75">
        <f t="shared" si="91"/>
        <v>1.1848521851497891</v>
      </c>
      <c r="J75">
        <f t="shared" si="92"/>
        <v>16.491218566894531</v>
      </c>
      <c r="K75" s="1">
        <v>2.8513917169999998</v>
      </c>
      <c r="L75">
        <f t="shared" si="93"/>
        <v>2.1113249579747473</v>
      </c>
      <c r="M75" s="1">
        <v>1</v>
      </c>
      <c r="N75">
        <f t="shared" si="94"/>
        <v>4.2226499159494946</v>
      </c>
      <c r="O75" s="1">
        <v>16.700973510742188</v>
      </c>
      <c r="P75" s="1">
        <v>16.491218566894531</v>
      </c>
      <c r="Q75" s="1">
        <v>17.053579330444336</v>
      </c>
      <c r="R75" s="1">
        <v>400.37701416015625</v>
      </c>
      <c r="S75" s="1">
        <v>389.18936157226562</v>
      </c>
      <c r="T75" s="1">
        <v>6.8627743721008301</v>
      </c>
      <c r="U75" s="1">
        <v>9.9349460601806641</v>
      </c>
      <c r="V75" s="1">
        <v>25.266128540039062</v>
      </c>
      <c r="W75" s="1">
        <v>36.576698303222656</v>
      </c>
      <c r="X75" s="1">
        <v>499.9918212890625</v>
      </c>
      <c r="Y75" s="1">
        <v>1499.6964111328125</v>
      </c>
      <c r="Z75" s="1">
        <v>103.11396026611328</v>
      </c>
      <c r="AA75" s="1">
        <v>70.245880126953125</v>
      </c>
      <c r="AB75" s="1">
        <v>-3.3313567638397217</v>
      </c>
      <c r="AC75" s="1">
        <v>0.19566480815410614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1.7535009949987257</v>
      </c>
      <c r="AL75">
        <f t="shared" si="96"/>
        <v>5.4411132787869857E-3</v>
      </c>
      <c r="AM75">
        <f t="shared" si="97"/>
        <v>289.64121856689451</v>
      </c>
      <c r="AN75">
        <f t="shared" si="98"/>
        <v>289.85097351074216</v>
      </c>
      <c r="AO75">
        <f t="shared" si="99"/>
        <v>239.95142041791769</v>
      </c>
      <c r="AP75">
        <f t="shared" si="100"/>
        <v>1.8463320315789209E-2</v>
      </c>
      <c r="AQ75">
        <f t="shared" si="101"/>
        <v>1.8827412151609852</v>
      </c>
      <c r="AR75">
        <f t="shared" si="102"/>
        <v>26.802158528847066</v>
      </c>
      <c r="AS75">
        <f t="shared" si="103"/>
        <v>16.867212468666402</v>
      </c>
      <c r="AT75">
        <f t="shared" si="104"/>
        <v>16.596096038818359</v>
      </c>
      <c r="AU75">
        <f t="shared" si="105"/>
        <v>1.8953412626005912</v>
      </c>
      <c r="AV75">
        <f t="shared" si="106"/>
        <v>0.31665978684428764</v>
      </c>
      <c r="AW75">
        <f t="shared" si="107"/>
        <v>0.69788903001119618</v>
      </c>
      <c r="AX75">
        <f t="shared" si="108"/>
        <v>1.197452232589395</v>
      </c>
      <c r="AY75">
        <f t="shared" si="109"/>
        <v>0.20006909639299297</v>
      </c>
      <c r="AZ75">
        <f t="shared" si="110"/>
        <v>20.543470557012444</v>
      </c>
      <c r="BA75">
        <f t="shared" si="111"/>
        <v>0.75143599620088386</v>
      </c>
      <c r="BB75">
        <f t="shared" si="112"/>
        <v>40.69775357855039</v>
      </c>
      <c r="BC75">
        <f t="shared" si="113"/>
        <v>383.59455385647749</v>
      </c>
      <c r="BD75">
        <f t="shared" si="114"/>
        <v>1.8566689694627922E-2</v>
      </c>
    </row>
    <row r="76" spans="1:114" x14ac:dyDescent="0.25">
      <c r="A76" s="1">
        <v>50</v>
      </c>
      <c r="B76" s="1" t="s">
        <v>111</v>
      </c>
      <c r="C76" s="1">
        <v>1808.4999995194376</v>
      </c>
      <c r="D76" s="1">
        <v>0</v>
      </c>
      <c r="E76">
        <f t="shared" si="87"/>
        <v>17.564107505499702</v>
      </c>
      <c r="F76">
        <f t="shared" si="88"/>
        <v>0.3425004491458275</v>
      </c>
      <c r="G76">
        <f t="shared" si="89"/>
        <v>292.16920731770659</v>
      </c>
      <c r="H76">
        <f t="shared" si="90"/>
        <v>5.4424590374146131</v>
      </c>
      <c r="I76">
        <f t="shared" si="91"/>
        <v>1.1845989405092421</v>
      </c>
      <c r="J76">
        <f t="shared" si="92"/>
        <v>16.489456176757813</v>
      </c>
      <c r="K76" s="1">
        <v>2.8513917169999998</v>
      </c>
      <c r="L76">
        <f t="shared" si="93"/>
        <v>2.1113249579747473</v>
      </c>
      <c r="M76" s="1">
        <v>1</v>
      </c>
      <c r="N76">
        <f t="shared" si="94"/>
        <v>4.2226499159494946</v>
      </c>
      <c r="O76" s="1">
        <v>16.704000473022461</v>
      </c>
      <c r="P76" s="1">
        <v>16.489456176757813</v>
      </c>
      <c r="Q76" s="1">
        <v>17.054389953613281</v>
      </c>
      <c r="R76" s="1">
        <v>400.40655517578125</v>
      </c>
      <c r="S76" s="1">
        <v>389.1820068359375</v>
      </c>
      <c r="T76" s="1">
        <v>6.8626670837402344</v>
      </c>
      <c r="U76" s="1">
        <v>9.935603141784668</v>
      </c>
      <c r="V76" s="1">
        <v>25.260732650756836</v>
      </c>
      <c r="W76" s="1">
        <v>36.571876525878906</v>
      </c>
      <c r="X76" s="1">
        <v>499.99075317382812</v>
      </c>
      <c r="Y76" s="1">
        <v>1499.6943359375</v>
      </c>
      <c r="Z76" s="1">
        <v>101.28478240966797</v>
      </c>
      <c r="AA76" s="1">
        <v>70.245475769042969</v>
      </c>
      <c r="AB76" s="1">
        <v>-3.3313567638397217</v>
      </c>
      <c r="AC76" s="1">
        <v>0.19566480815410614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1.7534972490551992</v>
      </c>
      <c r="AL76">
        <f t="shared" si="96"/>
        <v>5.4424590374146133E-3</v>
      </c>
      <c r="AM76">
        <f t="shared" si="97"/>
        <v>289.63945617675779</v>
      </c>
      <c r="AN76">
        <f t="shared" si="98"/>
        <v>289.85400047302244</v>
      </c>
      <c r="AO76">
        <f t="shared" si="99"/>
        <v>239.95108838667511</v>
      </c>
      <c r="AP76">
        <f t="shared" si="100"/>
        <v>1.8383827067292861E-2</v>
      </c>
      <c r="AQ76">
        <f t="shared" si="101"/>
        <v>1.8825301102563041</v>
      </c>
      <c r="AR76">
        <f t="shared" si="102"/>
        <v>26.799307566024503</v>
      </c>
      <c r="AS76">
        <f t="shared" si="103"/>
        <v>16.863704424239835</v>
      </c>
      <c r="AT76">
        <f t="shared" si="104"/>
        <v>16.596728324890137</v>
      </c>
      <c r="AU76">
        <f t="shared" si="105"/>
        <v>1.8954174497915828</v>
      </c>
      <c r="AV76">
        <f t="shared" si="106"/>
        <v>0.31680434972224492</v>
      </c>
      <c r="AW76">
        <f t="shared" si="107"/>
        <v>0.69793116974706204</v>
      </c>
      <c r="AX76">
        <f t="shared" si="108"/>
        <v>1.1974862800445207</v>
      </c>
      <c r="AY76">
        <f t="shared" si="109"/>
        <v>0.20016142857945818</v>
      </c>
      <c r="AZ76">
        <f t="shared" si="110"/>
        <v>20.523564973096452</v>
      </c>
      <c r="BA76">
        <f t="shared" si="111"/>
        <v>0.75072640097894516</v>
      </c>
      <c r="BB76">
        <f t="shared" si="112"/>
        <v>40.706040733561522</v>
      </c>
      <c r="BC76">
        <f t="shared" si="113"/>
        <v>383.56668337687853</v>
      </c>
      <c r="BD76">
        <f t="shared" si="114"/>
        <v>1.8639921206739064E-2</v>
      </c>
    </row>
    <row r="77" spans="1:114" x14ac:dyDescent="0.25">
      <c r="A77" s="1">
        <v>51</v>
      </c>
      <c r="B77" s="1" t="s">
        <v>111</v>
      </c>
      <c r="C77" s="1">
        <v>1808.9999995082617</v>
      </c>
      <c r="D77" s="1">
        <v>0</v>
      </c>
      <c r="E77">
        <f t="shared" si="87"/>
        <v>17.562680026300171</v>
      </c>
      <c r="F77">
        <f t="shared" si="88"/>
        <v>0.34256607492319896</v>
      </c>
      <c r="G77">
        <f t="shared" si="89"/>
        <v>292.2310332832505</v>
      </c>
      <c r="H77">
        <f t="shared" si="90"/>
        <v>5.4423070537564584</v>
      </c>
      <c r="I77">
        <f t="shared" si="91"/>
        <v>1.184360538405469</v>
      </c>
      <c r="J77">
        <f t="shared" si="92"/>
        <v>16.488399505615234</v>
      </c>
      <c r="K77" s="1">
        <v>2.8513917169999998</v>
      </c>
      <c r="L77">
        <f t="shared" si="93"/>
        <v>2.1113249579747473</v>
      </c>
      <c r="M77" s="1">
        <v>1</v>
      </c>
      <c r="N77">
        <f t="shared" si="94"/>
        <v>4.2226499159494946</v>
      </c>
      <c r="O77" s="1">
        <v>16.706857681274414</v>
      </c>
      <c r="P77" s="1">
        <v>16.488399505615234</v>
      </c>
      <c r="Q77" s="1">
        <v>17.054510116577148</v>
      </c>
      <c r="R77" s="1">
        <v>400.44467163085937</v>
      </c>
      <c r="S77" s="1">
        <v>389.22042846679687</v>
      </c>
      <c r="T77" s="1">
        <v>6.8641972541809082</v>
      </c>
      <c r="U77" s="1">
        <v>9.9371585845947266</v>
      </c>
      <c r="V77" s="1">
        <v>25.261873245239258</v>
      </c>
      <c r="W77" s="1">
        <v>36.571098327636719</v>
      </c>
      <c r="X77" s="1">
        <v>499.97189331054687</v>
      </c>
      <c r="Y77" s="1">
        <v>1499.6436767578125</v>
      </c>
      <c r="Z77" s="1">
        <v>101.22438049316406</v>
      </c>
      <c r="AA77" s="1">
        <v>70.245735168457031</v>
      </c>
      <c r="AB77" s="1">
        <v>-3.3313567638397217</v>
      </c>
      <c r="AC77" s="1">
        <v>0.19566480815410614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1.7534311063952175</v>
      </c>
      <c r="AL77">
        <f t="shared" si="96"/>
        <v>5.442307053756458E-3</v>
      </c>
      <c r="AM77">
        <f t="shared" si="97"/>
        <v>289.63839950561521</v>
      </c>
      <c r="AN77">
        <f t="shared" si="98"/>
        <v>289.85685768127439</v>
      </c>
      <c r="AO77">
        <f t="shared" si="99"/>
        <v>239.94298291810628</v>
      </c>
      <c r="AP77">
        <f t="shared" si="100"/>
        <v>1.8717012058215503E-2</v>
      </c>
      <c r="AQ77">
        <f t="shared" si="101"/>
        <v>1.8824035486658695</v>
      </c>
      <c r="AR77">
        <f t="shared" si="102"/>
        <v>26.797406905225746</v>
      </c>
      <c r="AS77">
        <f t="shared" si="103"/>
        <v>16.860248320631019</v>
      </c>
      <c r="AT77">
        <f t="shared" si="104"/>
        <v>16.597628593444824</v>
      </c>
      <c r="AU77">
        <f t="shared" si="105"/>
        <v>1.8955259321203888</v>
      </c>
      <c r="AV77">
        <f t="shared" si="106"/>
        <v>0.31686049693457596</v>
      </c>
      <c r="AW77">
        <f t="shared" si="107"/>
        <v>0.6980430102604005</v>
      </c>
      <c r="AX77">
        <f t="shared" si="108"/>
        <v>1.1974829218599883</v>
      </c>
      <c r="AY77">
        <f t="shared" si="109"/>
        <v>0.20019729000363554</v>
      </c>
      <c r="AZ77">
        <f t="shared" si="110"/>
        <v>20.52798377201977</v>
      </c>
      <c r="BA77">
        <f t="shared" si="111"/>
        <v>0.75081113916449982</v>
      </c>
      <c r="BB77">
        <f t="shared" si="112"/>
        <v>40.714850622735142</v>
      </c>
      <c r="BC77">
        <f t="shared" si="113"/>
        <v>383.60556137920076</v>
      </c>
      <c r="BD77">
        <f t="shared" si="114"/>
        <v>1.8640550758304945E-2</v>
      </c>
    </row>
    <row r="78" spans="1:114" x14ac:dyDescent="0.25">
      <c r="A78" s="1">
        <v>52</v>
      </c>
      <c r="B78" s="1" t="s">
        <v>112</v>
      </c>
      <c r="C78" s="1">
        <v>1809.4999994970858</v>
      </c>
      <c r="D78" s="1">
        <v>0</v>
      </c>
      <c r="E78">
        <f t="shared" si="87"/>
        <v>17.523765604054912</v>
      </c>
      <c r="F78">
        <f t="shared" si="88"/>
        <v>0.34248375007384196</v>
      </c>
      <c r="G78">
        <f t="shared" si="89"/>
        <v>292.45190647244914</v>
      </c>
      <c r="H78">
        <f t="shared" si="90"/>
        <v>5.4438879957017239</v>
      </c>
      <c r="I78">
        <f t="shared" si="91"/>
        <v>1.1849522576641003</v>
      </c>
      <c r="J78">
        <f t="shared" si="92"/>
        <v>16.493989944458008</v>
      </c>
      <c r="K78" s="1">
        <v>2.8513917169999998</v>
      </c>
      <c r="L78">
        <f t="shared" si="93"/>
        <v>2.1113249579747473</v>
      </c>
      <c r="M78" s="1">
        <v>1</v>
      </c>
      <c r="N78">
        <f t="shared" si="94"/>
        <v>4.2226499159494946</v>
      </c>
      <c r="O78" s="1">
        <v>16.708816528320313</v>
      </c>
      <c r="P78" s="1">
        <v>16.493989944458008</v>
      </c>
      <c r="Q78" s="1">
        <v>17.054841995239258</v>
      </c>
      <c r="R78" s="1">
        <v>400.47805786132812</v>
      </c>
      <c r="S78" s="1">
        <v>389.27511596679688</v>
      </c>
      <c r="T78" s="1">
        <v>6.8643927574157715</v>
      </c>
      <c r="U78" s="1">
        <v>9.9383449554443359</v>
      </c>
      <c r="V78" s="1">
        <v>25.259254455566406</v>
      </c>
      <c r="W78" s="1">
        <v>36.570632934570313</v>
      </c>
      <c r="X78" s="1">
        <v>499.955322265625</v>
      </c>
      <c r="Y78" s="1">
        <v>1499.6624755859375</v>
      </c>
      <c r="Z78" s="1">
        <v>102.64564514160156</v>
      </c>
      <c r="AA78" s="1">
        <v>70.245193481445312</v>
      </c>
      <c r="AB78" s="1">
        <v>-3.3313567638397217</v>
      </c>
      <c r="AC78" s="1">
        <v>0.19566480815410614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1.7533729907570781</v>
      </c>
      <c r="AL78">
        <f t="shared" si="96"/>
        <v>5.4438879957017239E-3</v>
      </c>
      <c r="AM78">
        <f t="shared" si="97"/>
        <v>289.64398994445799</v>
      </c>
      <c r="AN78">
        <f t="shared" si="98"/>
        <v>289.85881652832029</v>
      </c>
      <c r="AO78">
        <f t="shared" si="99"/>
        <v>239.94599073053905</v>
      </c>
      <c r="AP78">
        <f t="shared" si="100"/>
        <v>1.7837108535724476E-2</v>
      </c>
      <c r="AQ78">
        <f t="shared" si="101"/>
        <v>1.8830732219446338</v>
      </c>
      <c r="AR78">
        <f t="shared" si="102"/>
        <v>26.807146918059697</v>
      </c>
      <c r="AS78">
        <f t="shared" si="103"/>
        <v>16.868801962615361</v>
      </c>
      <c r="AT78">
        <f t="shared" si="104"/>
        <v>16.60140323638916</v>
      </c>
      <c r="AU78">
        <f t="shared" si="105"/>
        <v>1.8959808357982613</v>
      </c>
      <c r="AV78">
        <f t="shared" si="106"/>
        <v>0.31679006229912732</v>
      </c>
      <c r="AW78">
        <f t="shared" si="107"/>
        <v>0.69812096428053338</v>
      </c>
      <c r="AX78">
        <f t="shared" si="108"/>
        <v>1.197859871517728</v>
      </c>
      <c r="AY78">
        <f t="shared" si="109"/>
        <v>0.20015230317362567</v>
      </c>
      <c r="AZ78">
        <f t="shared" si="110"/>
        <v>20.543340754174739</v>
      </c>
      <c r="BA78">
        <f t="shared" si="111"/>
        <v>0.75127305722103688</v>
      </c>
      <c r="BB78">
        <f t="shared" si="112"/>
        <v>40.704925840612482</v>
      </c>
      <c r="BC78">
        <f t="shared" si="113"/>
        <v>383.67268999344816</v>
      </c>
      <c r="BD78">
        <f t="shared" si="114"/>
        <v>1.859146084579311E-2</v>
      </c>
    </row>
    <row r="79" spans="1:114" x14ac:dyDescent="0.25">
      <c r="A79" s="1">
        <v>53</v>
      </c>
      <c r="B79" s="1" t="s">
        <v>112</v>
      </c>
      <c r="C79" s="1">
        <v>1809.9999994859099</v>
      </c>
      <c r="D79" s="1">
        <v>0</v>
      </c>
      <c r="E79">
        <f t="shared" si="87"/>
        <v>17.52627713421165</v>
      </c>
      <c r="F79">
        <f t="shared" si="88"/>
        <v>0.34248254644589682</v>
      </c>
      <c r="G79">
        <f t="shared" si="89"/>
        <v>292.44799384165583</v>
      </c>
      <c r="H79">
        <f t="shared" si="90"/>
        <v>5.4459795289867836</v>
      </c>
      <c r="I79">
        <f t="shared" si="91"/>
        <v>1.1853965374753106</v>
      </c>
      <c r="J79">
        <f t="shared" si="92"/>
        <v>16.498777389526367</v>
      </c>
      <c r="K79" s="1">
        <v>2.8513917169999998</v>
      </c>
      <c r="L79">
        <f t="shared" si="93"/>
        <v>2.1113249579747473</v>
      </c>
      <c r="M79" s="1">
        <v>1</v>
      </c>
      <c r="N79">
        <f t="shared" si="94"/>
        <v>4.2226499159494946</v>
      </c>
      <c r="O79" s="1">
        <v>16.711641311645508</v>
      </c>
      <c r="P79" s="1">
        <v>16.498777389526367</v>
      </c>
      <c r="Q79" s="1">
        <v>17.055482864379883</v>
      </c>
      <c r="R79" s="1">
        <v>400.4932861328125</v>
      </c>
      <c r="S79" s="1">
        <v>389.28775024414062</v>
      </c>
      <c r="T79" s="1">
        <v>6.8649511337280273</v>
      </c>
      <c r="U79" s="1">
        <v>9.9402589797973633</v>
      </c>
      <c r="V79" s="1">
        <v>25.256595611572266</v>
      </c>
      <c r="W79" s="1">
        <v>36.570850372314453</v>
      </c>
      <c r="X79" s="1">
        <v>499.92596435546875</v>
      </c>
      <c r="Y79" s="1">
        <v>1499.7694091796875</v>
      </c>
      <c r="Z79" s="1">
        <v>105.15315246582031</v>
      </c>
      <c r="AA79" s="1">
        <v>70.244682312011719</v>
      </c>
      <c r="AB79" s="1">
        <v>-3.3313567638397217</v>
      </c>
      <c r="AC79" s="1">
        <v>0.19566480815410614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1.7532700308235791</v>
      </c>
      <c r="AL79">
        <f t="shared" si="96"/>
        <v>5.4459795289867833E-3</v>
      </c>
      <c r="AM79">
        <f t="shared" si="97"/>
        <v>289.64877738952634</v>
      </c>
      <c r="AN79">
        <f t="shared" si="98"/>
        <v>289.86164131164549</v>
      </c>
      <c r="AO79">
        <f t="shared" si="99"/>
        <v>239.96310010515663</v>
      </c>
      <c r="AP79">
        <f t="shared" si="100"/>
        <v>1.7033514711870125E-2</v>
      </c>
      <c r="AQ79">
        <f t="shared" si="101"/>
        <v>1.8836468716102981</v>
      </c>
      <c r="AR79">
        <f t="shared" si="102"/>
        <v>26.815508442952954</v>
      </c>
      <c r="AS79">
        <f t="shared" si="103"/>
        <v>16.87524946315559</v>
      </c>
      <c r="AT79">
        <f t="shared" si="104"/>
        <v>16.605209350585938</v>
      </c>
      <c r="AU79">
        <f t="shared" si="105"/>
        <v>1.8964396292914432</v>
      </c>
      <c r="AV79">
        <f t="shared" si="106"/>
        <v>0.31678903249284934</v>
      </c>
      <c r="AW79">
        <f t="shared" si="107"/>
        <v>0.69825033413498749</v>
      </c>
      <c r="AX79">
        <f t="shared" si="108"/>
        <v>1.1981892951564557</v>
      </c>
      <c r="AY79">
        <f t="shared" si="109"/>
        <v>0.20015164543463493</v>
      </c>
      <c r="AZ79">
        <f t="shared" si="110"/>
        <v>20.542916420192274</v>
      </c>
      <c r="BA79">
        <f t="shared" si="111"/>
        <v>0.75123862402104347</v>
      </c>
      <c r="BB79">
        <f t="shared" si="112"/>
        <v>40.700432663869016</v>
      </c>
      <c r="BC79">
        <f t="shared" si="113"/>
        <v>383.68452132340605</v>
      </c>
      <c r="BD79">
        <f t="shared" si="114"/>
        <v>1.8591499596827054E-2</v>
      </c>
    </row>
    <row r="80" spans="1:114" x14ac:dyDescent="0.25">
      <c r="A80" s="1">
        <v>54</v>
      </c>
      <c r="B80" s="1" t="s">
        <v>113</v>
      </c>
      <c r="C80" s="1">
        <v>1810.4999994747341</v>
      </c>
      <c r="D80" s="1">
        <v>0</v>
      </c>
      <c r="E80">
        <f t="shared" si="87"/>
        <v>17.56808048416147</v>
      </c>
      <c r="F80">
        <f t="shared" si="88"/>
        <v>0.3422355348786133</v>
      </c>
      <c r="G80">
        <f t="shared" si="89"/>
        <v>292.18690756849333</v>
      </c>
      <c r="H80">
        <f t="shared" si="90"/>
        <v>5.445630897564274</v>
      </c>
      <c r="I80">
        <f t="shared" si="91"/>
        <v>1.1860961584240333</v>
      </c>
      <c r="J80">
        <f t="shared" si="92"/>
        <v>16.504917144775391</v>
      </c>
      <c r="K80" s="1">
        <v>2.8513917169999998</v>
      </c>
      <c r="L80">
        <f t="shared" si="93"/>
        <v>2.1113249579747473</v>
      </c>
      <c r="M80" s="1">
        <v>1</v>
      </c>
      <c r="N80">
        <f t="shared" si="94"/>
        <v>4.2226499159494946</v>
      </c>
      <c r="O80" s="1">
        <v>16.714313507080078</v>
      </c>
      <c r="P80" s="1">
        <v>16.504917144775391</v>
      </c>
      <c r="Q80" s="1">
        <v>17.056257247924805</v>
      </c>
      <c r="R80" s="1">
        <v>400.52618408203125</v>
      </c>
      <c r="S80" s="1">
        <v>389.2969970703125</v>
      </c>
      <c r="T80" s="1">
        <v>6.865781307220459</v>
      </c>
      <c r="U80" s="1">
        <v>9.9408512115478516</v>
      </c>
      <c r="V80" s="1">
        <v>25.255168914794922</v>
      </c>
      <c r="W80" s="1">
        <v>36.566543579101563</v>
      </c>
      <c r="X80" s="1">
        <v>499.93234252929687</v>
      </c>
      <c r="Y80" s="1">
        <v>1499.8121337890625</v>
      </c>
      <c r="Z80" s="1">
        <v>108.34745788574219</v>
      </c>
      <c r="AA80" s="1">
        <v>70.244148254394531</v>
      </c>
      <c r="AB80" s="1">
        <v>-3.3313567638397217</v>
      </c>
      <c r="AC80" s="1">
        <v>0.19566480815410614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1.7532923994577798</v>
      </c>
      <c r="AL80">
        <f t="shared" si="96"/>
        <v>5.4456308975642737E-3</v>
      </c>
      <c r="AM80">
        <f t="shared" si="97"/>
        <v>289.65491714477537</v>
      </c>
      <c r="AN80">
        <f t="shared" si="98"/>
        <v>289.86431350708006</v>
      </c>
      <c r="AO80">
        <f t="shared" si="99"/>
        <v>239.96993604250383</v>
      </c>
      <c r="AP80">
        <f t="shared" si="100"/>
        <v>1.6915429515241217E-2</v>
      </c>
      <c r="AQ80">
        <f t="shared" si="101"/>
        <v>1.884382784702878</v>
      </c>
      <c r="AR80">
        <f t="shared" si="102"/>
        <v>26.826188821856626</v>
      </c>
      <c r="AS80">
        <f t="shared" si="103"/>
        <v>16.885337610308774</v>
      </c>
      <c r="AT80">
        <f t="shared" si="104"/>
        <v>16.609615325927734</v>
      </c>
      <c r="AU80">
        <f t="shared" si="105"/>
        <v>1.8969708524613917</v>
      </c>
      <c r="AV80">
        <f t="shared" si="106"/>
        <v>0.31657768155561195</v>
      </c>
      <c r="AW80">
        <f t="shared" si="107"/>
        <v>0.69828662627884475</v>
      </c>
      <c r="AX80">
        <f t="shared" si="108"/>
        <v>1.198684226182547</v>
      </c>
      <c r="AY80">
        <f t="shared" si="109"/>
        <v>0.20001665622442366</v>
      </c>
      <c r="AZ80">
        <f t="shared" si="110"/>
        <v>20.524420453234317</v>
      </c>
      <c r="BA80">
        <f t="shared" si="111"/>
        <v>0.75055011923382564</v>
      </c>
      <c r="BB80">
        <f t="shared" si="112"/>
        <v>40.685056163034119</v>
      </c>
      <c r="BC80">
        <f t="shared" si="113"/>
        <v>383.68040343226636</v>
      </c>
      <c r="BD80">
        <f t="shared" si="114"/>
        <v>1.8629003065594254E-2</v>
      </c>
    </row>
    <row r="81" spans="1:114" x14ac:dyDescent="0.25">
      <c r="A81" s="1">
        <v>55</v>
      </c>
      <c r="B81" s="1" t="s">
        <v>113</v>
      </c>
      <c r="C81" s="1">
        <v>1810.9999994635582</v>
      </c>
      <c r="D81" s="1">
        <v>0</v>
      </c>
      <c r="E81">
        <f t="shared" si="87"/>
        <v>17.59515617428783</v>
      </c>
      <c r="F81">
        <f t="shared" si="88"/>
        <v>0.34233878535270712</v>
      </c>
      <c r="G81">
        <f t="shared" si="89"/>
        <v>292.07819902297121</v>
      </c>
      <c r="H81">
        <f t="shared" si="90"/>
        <v>5.4495844838180494</v>
      </c>
      <c r="I81">
        <f t="shared" si="91"/>
        <v>1.1866155470078992</v>
      </c>
      <c r="J81">
        <f t="shared" si="92"/>
        <v>16.511064529418945</v>
      </c>
      <c r="K81" s="1">
        <v>2.8513917169999998</v>
      </c>
      <c r="L81">
        <f t="shared" si="93"/>
        <v>2.1113249579747473</v>
      </c>
      <c r="M81" s="1">
        <v>1</v>
      </c>
      <c r="N81">
        <f t="shared" si="94"/>
        <v>4.2226499159494946</v>
      </c>
      <c r="O81" s="1">
        <v>16.717136383056641</v>
      </c>
      <c r="P81" s="1">
        <v>16.511064529418945</v>
      </c>
      <c r="Q81" s="1">
        <v>17.057170867919922</v>
      </c>
      <c r="R81" s="1">
        <v>400.5467529296875</v>
      </c>
      <c r="S81" s="1">
        <v>389.30154418945312</v>
      </c>
      <c r="T81" s="1">
        <v>6.866762638092041</v>
      </c>
      <c r="U81" s="1">
        <v>9.9439697265625</v>
      </c>
      <c r="V81" s="1">
        <v>25.254203796386719</v>
      </c>
      <c r="W81" s="1">
        <v>36.571384429931641</v>
      </c>
      <c r="X81" s="1">
        <v>499.94625854492188</v>
      </c>
      <c r="Y81" s="1">
        <v>1499.83984375</v>
      </c>
      <c r="Z81" s="1">
        <v>111.87520599365234</v>
      </c>
      <c r="AA81" s="1">
        <v>70.244010925292969</v>
      </c>
      <c r="AB81" s="1">
        <v>-3.3313567638397217</v>
      </c>
      <c r="AC81" s="1">
        <v>0.19566480815410614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1.753341203750582</v>
      </c>
      <c r="AL81">
        <f t="shared" si="96"/>
        <v>5.4495844838180494E-3</v>
      </c>
      <c r="AM81">
        <f t="shared" si="97"/>
        <v>289.66106452941892</v>
      </c>
      <c r="AN81">
        <f t="shared" si="98"/>
        <v>289.86713638305662</v>
      </c>
      <c r="AO81">
        <f t="shared" si="99"/>
        <v>239.97436963615473</v>
      </c>
      <c r="AP81">
        <f t="shared" si="100"/>
        <v>1.5195329303767357E-2</v>
      </c>
      <c r="AQ81">
        <f t="shared" si="101"/>
        <v>1.8851198651213379</v>
      </c>
      <c r="AR81">
        <f t="shared" si="102"/>
        <v>26.836734410371733</v>
      </c>
      <c r="AS81">
        <f t="shared" si="103"/>
        <v>16.892764683809233</v>
      </c>
      <c r="AT81">
        <f t="shared" si="104"/>
        <v>16.614100456237793</v>
      </c>
      <c r="AU81">
        <f t="shared" si="105"/>
        <v>1.8975117534157038</v>
      </c>
      <c r="AV81">
        <f t="shared" si="106"/>
        <v>0.31666602872061822</v>
      </c>
      <c r="AW81">
        <f t="shared" si="107"/>
        <v>0.69850431811343883</v>
      </c>
      <c r="AX81">
        <f t="shared" si="108"/>
        <v>1.1990074353022648</v>
      </c>
      <c r="AY81">
        <f t="shared" si="109"/>
        <v>0.20007308305508778</v>
      </c>
      <c r="AZ81">
        <f t="shared" si="110"/>
        <v>20.516744203209484</v>
      </c>
      <c r="BA81">
        <f t="shared" si="111"/>
        <v>0.75026211270518794</v>
      </c>
      <c r="BB81">
        <f t="shared" si="112"/>
        <v>40.683213346031287</v>
      </c>
      <c r="BC81">
        <f t="shared" si="113"/>
        <v>383.67629433258747</v>
      </c>
      <c r="BD81">
        <f t="shared" si="114"/>
        <v>1.8657068551511311E-2</v>
      </c>
    </row>
    <row r="82" spans="1:114" x14ac:dyDescent="0.25">
      <c r="A82" s="1">
        <v>56</v>
      </c>
      <c r="B82" s="1" t="s">
        <v>114</v>
      </c>
      <c r="C82" s="1">
        <v>1811.4999994523823</v>
      </c>
      <c r="D82" s="1">
        <v>0</v>
      </c>
      <c r="E82">
        <f t="shared" si="87"/>
        <v>17.635824418098906</v>
      </c>
      <c r="F82">
        <f t="shared" si="88"/>
        <v>0.34212975874215096</v>
      </c>
      <c r="G82">
        <f t="shared" si="89"/>
        <v>291.80675153217055</v>
      </c>
      <c r="H82">
        <f t="shared" si="90"/>
        <v>5.4489098842916333</v>
      </c>
      <c r="I82">
        <f t="shared" si="91"/>
        <v>1.1871352870629905</v>
      </c>
      <c r="J82">
        <f t="shared" si="92"/>
        <v>16.515687942504883</v>
      </c>
      <c r="K82" s="1">
        <v>2.8513917169999998</v>
      </c>
      <c r="L82">
        <f t="shared" si="93"/>
        <v>2.1113249579747473</v>
      </c>
      <c r="M82" s="1">
        <v>1</v>
      </c>
      <c r="N82">
        <f t="shared" si="94"/>
        <v>4.2226499159494946</v>
      </c>
      <c r="O82" s="1">
        <v>16.71955680847168</v>
      </c>
      <c r="P82" s="1">
        <v>16.515687942504883</v>
      </c>
      <c r="Q82" s="1">
        <v>17.057680130004883</v>
      </c>
      <c r="R82" s="1">
        <v>400.55148315429687</v>
      </c>
      <c r="S82" s="1">
        <v>389.283935546875</v>
      </c>
      <c r="T82" s="1">
        <v>6.8678083419799805</v>
      </c>
      <c r="U82" s="1">
        <v>9.9444551467895508</v>
      </c>
      <c r="V82" s="1">
        <v>25.254188537597656</v>
      </c>
      <c r="W82" s="1">
        <v>36.567584991455078</v>
      </c>
      <c r="X82" s="1">
        <v>499.97515869140625</v>
      </c>
      <c r="Y82" s="1">
        <v>1499.8477783203125</v>
      </c>
      <c r="Z82" s="1">
        <v>115.15413665771484</v>
      </c>
      <c r="AA82" s="1">
        <v>70.24407958984375</v>
      </c>
      <c r="AB82" s="1">
        <v>-3.3313567638397217</v>
      </c>
      <c r="AC82" s="1">
        <v>0.19566480815410614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1.7534425582797126</v>
      </c>
      <c r="AL82">
        <f t="shared" si="96"/>
        <v>5.448909884291633E-3</v>
      </c>
      <c r="AM82">
        <f t="shared" si="97"/>
        <v>289.66568794250486</v>
      </c>
      <c r="AN82">
        <f t="shared" si="98"/>
        <v>289.86955680847166</v>
      </c>
      <c r="AO82">
        <f t="shared" si="99"/>
        <v>239.97563916737636</v>
      </c>
      <c r="AP82">
        <f t="shared" si="100"/>
        <v>1.5262503066310919E-2</v>
      </c>
      <c r="AQ82">
        <f t="shared" si="101"/>
        <v>1.8856743858717071</v>
      </c>
      <c r="AR82">
        <f t="shared" si="102"/>
        <v>26.844602376202928</v>
      </c>
      <c r="AS82">
        <f t="shared" si="103"/>
        <v>16.900147229413378</v>
      </c>
      <c r="AT82">
        <f t="shared" si="104"/>
        <v>16.617622375488281</v>
      </c>
      <c r="AU82">
        <f t="shared" si="105"/>
        <v>1.8979365872487173</v>
      </c>
      <c r="AV82">
        <f t="shared" si="106"/>
        <v>0.31648716914118197</v>
      </c>
      <c r="AW82">
        <f t="shared" si="107"/>
        <v>0.69853909880871656</v>
      </c>
      <c r="AX82">
        <f t="shared" si="108"/>
        <v>1.1993974884400007</v>
      </c>
      <c r="AY82">
        <f t="shared" si="109"/>
        <v>0.19995884681712417</v>
      </c>
      <c r="AZ82">
        <f t="shared" si="110"/>
        <v>20.497696679479549</v>
      </c>
      <c r="BA82">
        <f t="shared" si="111"/>
        <v>0.74959875013140143</v>
      </c>
      <c r="BB82">
        <f t="shared" si="112"/>
        <v>40.6717143998642</v>
      </c>
      <c r="BC82">
        <f t="shared" si="113"/>
        <v>383.64568387118999</v>
      </c>
      <c r="BD82">
        <f t="shared" si="114"/>
        <v>1.8696397329466589E-2</v>
      </c>
    </row>
    <row r="83" spans="1:114" x14ac:dyDescent="0.25">
      <c r="A83" s="1">
        <v>57</v>
      </c>
      <c r="B83" s="1" t="s">
        <v>114</v>
      </c>
      <c r="C83" s="1">
        <v>1811.9999994412065</v>
      </c>
      <c r="D83" s="1">
        <v>0</v>
      </c>
      <c r="E83">
        <f t="shared" si="87"/>
        <v>17.648882405503517</v>
      </c>
      <c r="F83">
        <f t="shared" si="88"/>
        <v>0.34184378734729282</v>
      </c>
      <c r="G83">
        <f t="shared" si="89"/>
        <v>291.6680740980633</v>
      </c>
      <c r="H83">
        <f t="shared" si="90"/>
        <v>5.4487936360172649</v>
      </c>
      <c r="I83">
        <f t="shared" si="91"/>
        <v>1.1880181689323708</v>
      </c>
      <c r="J83">
        <f t="shared" si="92"/>
        <v>16.523529052734375</v>
      </c>
      <c r="K83" s="1">
        <v>2.8513917169999998</v>
      </c>
      <c r="L83">
        <f t="shared" si="93"/>
        <v>2.1113249579747473</v>
      </c>
      <c r="M83" s="1">
        <v>1</v>
      </c>
      <c r="N83">
        <f t="shared" si="94"/>
        <v>4.2226499159494946</v>
      </c>
      <c r="O83" s="1">
        <v>16.721359252929688</v>
      </c>
      <c r="P83" s="1">
        <v>16.523529052734375</v>
      </c>
      <c r="Q83" s="1">
        <v>17.058311462402344</v>
      </c>
      <c r="R83" s="1">
        <v>400.55868530273437</v>
      </c>
      <c r="S83" s="1">
        <v>389.2847900390625</v>
      </c>
      <c r="T83" s="1">
        <v>6.8690094947814941</v>
      </c>
      <c r="U83" s="1">
        <v>9.9452943801879883</v>
      </c>
      <c r="V83" s="1">
        <v>25.255674362182617</v>
      </c>
      <c r="W83" s="1">
        <v>36.566425323486328</v>
      </c>
      <c r="X83" s="1">
        <v>500.02288818359375</v>
      </c>
      <c r="Y83" s="1">
        <v>1499.8477783203125</v>
      </c>
      <c r="Z83" s="1">
        <v>118.13182067871094</v>
      </c>
      <c r="AA83" s="1">
        <v>70.243972778320312</v>
      </c>
      <c r="AB83" s="1">
        <v>-3.3313567638397217</v>
      </c>
      <c r="AC83" s="1">
        <v>0.19566480815410614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1.7536099484418675</v>
      </c>
      <c r="AL83">
        <f t="shared" si="96"/>
        <v>5.4487936360172653E-3</v>
      </c>
      <c r="AM83">
        <f t="shared" si="97"/>
        <v>289.67352905273435</v>
      </c>
      <c r="AN83">
        <f t="shared" si="98"/>
        <v>289.87135925292966</v>
      </c>
      <c r="AO83">
        <f t="shared" si="99"/>
        <v>239.97563916737636</v>
      </c>
      <c r="AP83">
        <f t="shared" si="100"/>
        <v>1.477429413458233E-2</v>
      </c>
      <c r="AQ83">
        <f t="shared" si="101"/>
        <v>1.8866151566466778</v>
      </c>
      <c r="AR83">
        <f t="shared" si="102"/>
        <v>26.858036099418221</v>
      </c>
      <c r="AS83">
        <f t="shared" si="103"/>
        <v>16.912741719230233</v>
      </c>
      <c r="AT83">
        <f t="shared" si="104"/>
        <v>16.622444152832031</v>
      </c>
      <c r="AU83">
        <f t="shared" si="105"/>
        <v>1.8985183527304155</v>
      </c>
      <c r="AV83">
        <f t="shared" si="106"/>
        <v>0.31624244302655491</v>
      </c>
      <c r="AW83">
        <f t="shared" si="107"/>
        <v>0.69859698771430701</v>
      </c>
      <c r="AX83">
        <f t="shared" si="108"/>
        <v>1.1999213650161085</v>
      </c>
      <c r="AY83">
        <f t="shared" si="109"/>
        <v>0.19980254440808132</v>
      </c>
      <c r="AZ83">
        <f t="shared" si="110"/>
        <v>20.487924257249471</v>
      </c>
      <c r="BA83">
        <f t="shared" si="111"/>
        <v>0.74924086828256531</v>
      </c>
      <c r="BB83">
        <f t="shared" si="112"/>
        <v>40.653048488856527</v>
      </c>
      <c r="BC83">
        <f t="shared" si="113"/>
        <v>383.64236366660003</v>
      </c>
      <c r="BD83">
        <f t="shared" si="114"/>
        <v>1.8701815548936088E-2</v>
      </c>
    </row>
    <row r="84" spans="1:114" x14ac:dyDescent="0.25">
      <c r="A84" s="1">
        <v>58</v>
      </c>
      <c r="B84" s="1" t="s">
        <v>115</v>
      </c>
      <c r="C84" s="1">
        <v>1812.4999994300306</v>
      </c>
      <c r="D84" s="1">
        <v>0</v>
      </c>
      <c r="E84">
        <f t="shared" si="87"/>
        <v>17.668179603279441</v>
      </c>
      <c r="F84">
        <f t="shared" si="88"/>
        <v>0.34179228637219455</v>
      </c>
      <c r="G84">
        <f t="shared" si="89"/>
        <v>291.54262196705508</v>
      </c>
      <c r="H84">
        <f t="shared" si="90"/>
        <v>5.4504283300676466</v>
      </c>
      <c r="I84">
        <f t="shared" si="91"/>
        <v>1.1885323517070883</v>
      </c>
      <c r="J84">
        <f t="shared" si="92"/>
        <v>16.528720855712891</v>
      </c>
      <c r="K84" s="1">
        <v>2.8513917169999998</v>
      </c>
      <c r="L84">
        <f t="shared" si="93"/>
        <v>2.1113249579747473</v>
      </c>
      <c r="M84" s="1">
        <v>1</v>
      </c>
      <c r="N84">
        <f t="shared" si="94"/>
        <v>4.2226499159494946</v>
      </c>
      <c r="O84" s="1">
        <v>16.724088668823242</v>
      </c>
      <c r="P84" s="1">
        <v>16.528720855712891</v>
      </c>
      <c r="Q84" s="1">
        <v>17.059009552001953</v>
      </c>
      <c r="R84" s="1">
        <v>400.55532836914062</v>
      </c>
      <c r="S84" s="1">
        <v>389.27056884765625</v>
      </c>
      <c r="T84" s="1">
        <v>6.8697805404663086</v>
      </c>
      <c r="U84" s="1">
        <v>9.9468584060668945</v>
      </c>
      <c r="V84" s="1">
        <v>25.254100799560547</v>
      </c>
      <c r="W84" s="1">
        <v>36.565792083740234</v>
      </c>
      <c r="X84" s="1">
        <v>500.043212890625</v>
      </c>
      <c r="Y84" s="1">
        <v>1499.87548828125</v>
      </c>
      <c r="Z84" s="1">
        <v>120.51490020751953</v>
      </c>
      <c r="AA84" s="1">
        <v>70.243881225585937</v>
      </c>
      <c r="AB84" s="1">
        <v>-3.3313567638397217</v>
      </c>
      <c r="AC84" s="1">
        <v>0.19566480815410614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1.7536812283958283</v>
      </c>
      <c r="AL84">
        <f t="shared" si="96"/>
        <v>5.450428330067647E-3</v>
      </c>
      <c r="AM84">
        <f t="shared" si="97"/>
        <v>289.67872085571287</v>
      </c>
      <c r="AN84">
        <f t="shared" si="98"/>
        <v>289.87408866882322</v>
      </c>
      <c r="AO84">
        <f t="shared" si="99"/>
        <v>239.98007276102726</v>
      </c>
      <c r="AP84">
        <f t="shared" si="100"/>
        <v>1.3989409566775413E-2</v>
      </c>
      <c r="AQ84">
        <f t="shared" si="101"/>
        <v>1.8872382921505721</v>
      </c>
      <c r="AR84">
        <f t="shared" si="102"/>
        <v>26.866942133931463</v>
      </c>
      <c r="AS84">
        <f t="shared" si="103"/>
        <v>16.920083727864569</v>
      </c>
      <c r="AT84">
        <f t="shared" si="104"/>
        <v>16.626404762268066</v>
      </c>
      <c r="AU84">
        <f t="shared" si="105"/>
        <v>1.898996332176621</v>
      </c>
      <c r="AV84">
        <f t="shared" si="106"/>
        <v>0.31619836671118728</v>
      </c>
      <c r="AW84">
        <f t="shared" si="107"/>
        <v>0.698705940443484</v>
      </c>
      <c r="AX84">
        <f t="shared" si="108"/>
        <v>1.2002903917331369</v>
      </c>
      <c r="AY84">
        <f t="shared" si="109"/>
        <v>0.19977439389453658</v>
      </c>
      <c r="AZ84">
        <f t="shared" si="110"/>
        <v>20.479085309649719</v>
      </c>
      <c r="BA84">
        <f t="shared" si="111"/>
        <v>0.74894596534769708</v>
      </c>
      <c r="BB84">
        <f t="shared" si="112"/>
        <v>40.645980355673416</v>
      </c>
      <c r="BC84">
        <f t="shared" si="113"/>
        <v>383.62197307505028</v>
      </c>
      <c r="BD84">
        <f t="shared" si="114"/>
        <v>1.8720003844381244E-2</v>
      </c>
    </row>
    <row r="85" spans="1:114" x14ac:dyDescent="0.25">
      <c r="A85" s="1">
        <v>59</v>
      </c>
      <c r="B85" s="1" t="s">
        <v>115</v>
      </c>
      <c r="C85" s="1">
        <v>1812.9999994188547</v>
      </c>
      <c r="D85" s="1">
        <v>0</v>
      </c>
      <c r="E85">
        <f t="shared" si="87"/>
        <v>17.593141059324797</v>
      </c>
      <c r="F85">
        <f t="shared" si="88"/>
        <v>0.34138716789763845</v>
      </c>
      <c r="G85">
        <f t="shared" si="89"/>
        <v>291.8133473610232</v>
      </c>
      <c r="H85">
        <f t="shared" si="90"/>
        <v>5.4474051978835503</v>
      </c>
      <c r="I85">
        <f t="shared" si="91"/>
        <v>1.1891607667922814</v>
      </c>
      <c r="J85">
        <f t="shared" si="92"/>
        <v>16.533489227294922</v>
      </c>
      <c r="K85" s="1">
        <v>2.8513917169999998</v>
      </c>
      <c r="L85">
        <f t="shared" si="93"/>
        <v>2.1113249579747473</v>
      </c>
      <c r="M85" s="1">
        <v>1</v>
      </c>
      <c r="N85">
        <f t="shared" si="94"/>
        <v>4.2226499159494946</v>
      </c>
      <c r="O85" s="1">
        <v>16.726217269897461</v>
      </c>
      <c r="P85" s="1">
        <v>16.533489227294922</v>
      </c>
      <c r="Q85" s="1">
        <v>17.059602737426758</v>
      </c>
      <c r="R85" s="1">
        <v>400.51339721679687</v>
      </c>
      <c r="S85" s="1">
        <v>389.27227783203125</v>
      </c>
      <c r="T85" s="1">
        <v>6.8708376884460449</v>
      </c>
      <c r="U85" s="1">
        <v>9.9461603164672852</v>
      </c>
      <c r="V85" s="1">
        <v>25.254322052001953</v>
      </c>
      <c r="W85" s="1">
        <v>36.557918548583984</v>
      </c>
      <c r="X85" s="1">
        <v>500.05145263671875</v>
      </c>
      <c r="Y85" s="1">
        <v>1499.905517578125</v>
      </c>
      <c r="Z85" s="1">
        <v>122.59250640869141</v>
      </c>
      <c r="AA85" s="1">
        <v>70.243186950683594</v>
      </c>
      <c r="AB85" s="1">
        <v>-3.3313567638397217</v>
      </c>
      <c r="AC85" s="1">
        <v>0.19566480815410614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1.7537101256744612</v>
      </c>
      <c r="AL85">
        <f t="shared" si="96"/>
        <v>5.4474051978835505E-3</v>
      </c>
      <c r="AM85">
        <f t="shared" si="97"/>
        <v>289.6834892272949</v>
      </c>
      <c r="AN85">
        <f t="shared" si="98"/>
        <v>289.87621726989744</v>
      </c>
      <c r="AO85">
        <f t="shared" si="99"/>
        <v>239.98487744841987</v>
      </c>
      <c r="AP85">
        <f t="shared" si="100"/>
        <v>1.4918090273978146E-2</v>
      </c>
      <c r="AQ85">
        <f t="shared" si="101"/>
        <v>1.8878107653433633</v>
      </c>
      <c r="AR85">
        <f t="shared" si="102"/>
        <v>26.875357558431386</v>
      </c>
      <c r="AS85">
        <f t="shared" si="103"/>
        <v>16.929197241964101</v>
      </c>
      <c r="AT85">
        <f t="shared" si="104"/>
        <v>16.629853248596191</v>
      </c>
      <c r="AU85">
        <f t="shared" si="105"/>
        <v>1.8994125929410162</v>
      </c>
      <c r="AV85">
        <f t="shared" si="106"/>
        <v>0.31585161762403469</v>
      </c>
      <c r="AW85">
        <f t="shared" si="107"/>
        <v>0.69864999855108179</v>
      </c>
      <c r="AX85">
        <f t="shared" si="108"/>
        <v>1.2007625943899343</v>
      </c>
      <c r="AY85">
        <f t="shared" si="109"/>
        <v>0.19955293632686066</v>
      </c>
      <c r="AZ85">
        <f t="shared" si="110"/>
        <v>20.497899513385125</v>
      </c>
      <c r="BA85">
        <f t="shared" si="111"/>
        <v>0.74963814270621909</v>
      </c>
      <c r="BB85">
        <f t="shared" si="112"/>
        <v>40.627103403483908</v>
      </c>
      <c r="BC85">
        <f t="shared" si="113"/>
        <v>383.64767221640142</v>
      </c>
      <c r="BD85">
        <f t="shared" si="114"/>
        <v>1.8630592931268931E-2</v>
      </c>
    </row>
    <row r="86" spans="1:114" x14ac:dyDescent="0.25">
      <c r="A86" s="1">
        <v>60</v>
      </c>
      <c r="B86" s="1" t="s">
        <v>116</v>
      </c>
      <c r="C86" s="1">
        <v>1813.4999994076788</v>
      </c>
      <c r="D86" s="1">
        <v>0</v>
      </c>
      <c r="E86">
        <f t="shared" si="87"/>
        <v>17.656438608045956</v>
      </c>
      <c r="F86">
        <f t="shared" si="88"/>
        <v>0.3412245925967447</v>
      </c>
      <c r="G86">
        <f t="shared" si="89"/>
        <v>291.41858405738355</v>
      </c>
      <c r="H86">
        <f t="shared" si="90"/>
        <v>5.4464266753369168</v>
      </c>
      <c r="I86">
        <f t="shared" si="91"/>
        <v>1.1894771496493892</v>
      </c>
      <c r="J86">
        <f t="shared" si="92"/>
        <v>16.536090850830078</v>
      </c>
      <c r="K86" s="1">
        <v>2.8513917169999998</v>
      </c>
      <c r="L86">
        <f t="shared" si="93"/>
        <v>2.1113249579747473</v>
      </c>
      <c r="M86" s="1">
        <v>1</v>
      </c>
      <c r="N86">
        <f t="shared" si="94"/>
        <v>4.2226499159494946</v>
      </c>
      <c r="O86" s="1">
        <v>16.728527069091797</v>
      </c>
      <c r="P86" s="1">
        <v>16.536090850830078</v>
      </c>
      <c r="Q86" s="1">
        <v>17.058954238891602</v>
      </c>
      <c r="R86" s="1">
        <v>400.50723266601562</v>
      </c>
      <c r="S86" s="1">
        <v>389.23065185546875</v>
      </c>
      <c r="T86" s="1">
        <v>6.8713407516479492</v>
      </c>
      <c r="U86" s="1">
        <v>9.9460334777832031</v>
      </c>
      <c r="V86" s="1">
        <v>25.252647399902344</v>
      </c>
      <c r="W86" s="1">
        <v>36.552352905273438</v>
      </c>
      <c r="X86" s="1">
        <v>500.06411743164062</v>
      </c>
      <c r="Y86" s="1">
        <v>1499.9229736328125</v>
      </c>
      <c r="Z86" s="1">
        <v>124.53157806396484</v>
      </c>
      <c r="AA86" s="1">
        <v>70.243682861328125</v>
      </c>
      <c r="AB86" s="1">
        <v>-3.3313567638397217</v>
      </c>
      <c r="AC86" s="1">
        <v>0.19566480815410614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1.7537545418619895</v>
      </c>
      <c r="AL86">
        <f t="shared" si="96"/>
        <v>5.4464266753369165E-3</v>
      </c>
      <c r="AM86">
        <f t="shared" si="97"/>
        <v>289.68609085083006</v>
      </c>
      <c r="AN86">
        <f t="shared" si="98"/>
        <v>289.87852706909177</v>
      </c>
      <c r="AO86">
        <f t="shared" si="99"/>
        <v>239.98767041710744</v>
      </c>
      <c r="AP86">
        <f t="shared" si="100"/>
        <v>1.5278877802146044E-2</v>
      </c>
      <c r="AQ86">
        <f t="shared" si="101"/>
        <v>1.888123170990945</v>
      </c>
      <c r="AR86">
        <f t="shared" si="102"/>
        <v>26.879615277553025</v>
      </c>
      <c r="AS86">
        <f t="shared" si="103"/>
        <v>16.933581799769822</v>
      </c>
      <c r="AT86">
        <f t="shared" si="104"/>
        <v>16.632308959960938</v>
      </c>
      <c r="AU86">
        <f t="shared" si="105"/>
        <v>1.8997090663992313</v>
      </c>
      <c r="AV86">
        <f t="shared" si="106"/>
        <v>0.31571244883056937</v>
      </c>
      <c r="AW86">
        <f t="shared" si="107"/>
        <v>0.69864602134155573</v>
      </c>
      <c r="AX86">
        <f t="shared" si="108"/>
        <v>1.2010630450576756</v>
      </c>
      <c r="AY86">
        <f t="shared" si="109"/>
        <v>0.19946405514943641</v>
      </c>
      <c r="AZ86">
        <f t="shared" si="110"/>
        <v>20.470314598424142</v>
      </c>
      <c r="BA86">
        <f t="shared" si="111"/>
        <v>0.74870409786122061</v>
      </c>
      <c r="BB86">
        <f t="shared" si="112"/>
        <v>40.61889311013811</v>
      </c>
      <c r="BC86">
        <f t="shared" si="113"/>
        <v>383.58580973137276</v>
      </c>
      <c r="BD86">
        <f t="shared" si="114"/>
        <v>1.8696859329290178E-2</v>
      </c>
      <c r="BE86">
        <f>AVERAGE(E72:E86)</f>
        <v>17.549984494211017</v>
      </c>
      <c r="BF86">
        <f>AVERAGE(O72:O86)</f>
        <v>16.711796315511069</v>
      </c>
      <c r="BG86">
        <f>AVERAGE(P72:P86)</f>
        <v>16.506898244222004</v>
      </c>
      <c r="BH86" t="e">
        <f>AVERAGE(B72:B86)</f>
        <v>#DIV/0!</v>
      </c>
      <c r="BI86">
        <f t="shared" ref="BI86:DJ86" si="115">AVERAGE(C72:C86)</f>
        <v>1810.0999994836748</v>
      </c>
      <c r="BJ86">
        <f t="shared" si="115"/>
        <v>0</v>
      </c>
      <c r="BK86">
        <f t="shared" si="115"/>
        <v>17.549984494211017</v>
      </c>
      <c r="BL86">
        <f t="shared" si="115"/>
        <v>0.34204429091302213</v>
      </c>
      <c r="BM86">
        <f t="shared" si="115"/>
        <v>292.18106656179526</v>
      </c>
      <c r="BN86">
        <f t="shared" si="115"/>
        <v>5.4441369488407823</v>
      </c>
      <c r="BO86">
        <f t="shared" si="115"/>
        <v>1.1863953341442595</v>
      </c>
      <c r="BP86">
        <f t="shared" si="115"/>
        <v>16.506898244222004</v>
      </c>
      <c r="BQ86">
        <f t="shared" si="115"/>
        <v>2.8513917169999989</v>
      </c>
      <c r="BR86">
        <f t="shared" si="115"/>
        <v>2.1113249579747477</v>
      </c>
      <c r="BS86">
        <f t="shared" si="115"/>
        <v>1</v>
      </c>
      <c r="BT86">
        <f t="shared" si="115"/>
        <v>4.2226499159494955</v>
      </c>
      <c r="BU86">
        <f t="shared" si="115"/>
        <v>16.711796315511069</v>
      </c>
      <c r="BV86">
        <f t="shared" si="115"/>
        <v>16.506898244222004</v>
      </c>
      <c r="BW86">
        <f t="shared" si="115"/>
        <v>17.056154251098633</v>
      </c>
      <c r="BX86">
        <f t="shared" si="115"/>
        <v>400.46530965169273</v>
      </c>
      <c r="BY86">
        <f t="shared" si="115"/>
        <v>389.2482869466146</v>
      </c>
      <c r="BZ86">
        <f t="shared" si="115"/>
        <v>6.8660361289978029</v>
      </c>
      <c r="CA86">
        <f t="shared" si="115"/>
        <v>9.9398928324381508</v>
      </c>
      <c r="CB86">
        <f t="shared" si="115"/>
        <v>25.260380427042644</v>
      </c>
      <c r="CC86">
        <f t="shared" si="115"/>
        <v>36.569201914469403</v>
      </c>
      <c r="CD86">
        <f t="shared" si="115"/>
        <v>499.99293823242186</v>
      </c>
      <c r="CE86">
        <f t="shared" si="115"/>
        <v>1499.7721923828126</v>
      </c>
      <c r="CF86">
        <f t="shared" si="115"/>
        <v>110.23431142171223</v>
      </c>
      <c r="CG86">
        <f t="shared" si="115"/>
        <v>70.244804890950519</v>
      </c>
      <c r="CH86">
        <f t="shared" si="115"/>
        <v>-3.3313567638397217</v>
      </c>
      <c r="CI86">
        <f t="shared" si="115"/>
        <v>0.19566480815410614</v>
      </c>
      <c r="CJ86">
        <f t="shared" si="115"/>
        <v>1</v>
      </c>
      <c r="CK86">
        <f t="shared" si="115"/>
        <v>-0.21956524252891541</v>
      </c>
      <c r="CL86">
        <f t="shared" si="115"/>
        <v>2.737391471862793</v>
      </c>
      <c r="CM86">
        <f t="shared" si="115"/>
        <v>1</v>
      </c>
      <c r="CN86">
        <f t="shared" si="115"/>
        <v>0</v>
      </c>
      <c r="CO86">
        <f t="shared" si="115"/>
        <v>0.15999999642372131</v>
      </c>
      <c r="CP86">
        <f t="shared" si="115"/>
        <v>111115</v>
      </c>
      <c r="CQ86">
        <f t="shared" si="115"/>
        <v>1.753504912185385</v>
      </c>
      <c r="CR86">
        <f t="shared" si="115"/>
        <v>5.4441369488407816E-3</v>
      </c>
      <c r="CS86">
        <f t="shared" si="115"/>
        <v>289.65689824422208</v>
      </c>
      <c r="CT86">
        <f t="shared" si="115"/>
        <v>289.86179631551113</v>
      </c>
      <c r="CU86">
        <f t="shared" si="115"/>
        <v>239.96354541764669</v>
      </c>
      <c r="CV86">
        <f t="shared" si="115"/>
        <v>1.7018958318101775E-2</v>
      </c>
      <c r="CW86">
        <f t="shared" si="115"/>
        <v>1.8846211619358535</v>
      </c>
      <c r="CX86">
        <f t="shared" si="115"/>
        <v>26.829331919223932</v>
      </c>
      <c r="CY86">
        <f t="shared" si="115"/>
        <v>16.889439086785785</v>
      </c>
      <c r="CZ86">
        <f t="shared" si="115"/>
        <v>16.609347279866537</v>
      </c>
      <c r="DA86">
        <f t="shared" si="115"/>
        <v>1.8969390951563667</v>
      </c>
      <c r="DB86">
        <f t="shared" si="115"/>
        <v>0.31641400030005923</v>
      </c>
      <c r="DC86">
        <f t="shared" si="115"/>
        <v>0.6982258277915937</v>
      </c>
      <c r="DD86">
        <f t="shared" si="115"/>
        <v>1.1987132673647729</v>
      </c>
      <c r="DE86">
        <f t="shared" si="115"/>
        <v>0.19991211751975235</v>
      </c>
      <c r="DF86">
        <f t="shared" si="115"/>
        <v>20.524202386027582</v>
      </c>
      <c r="DG86">
        <f t="shared" si="115"/>
        <v>0.75062909705059855</v>
      </c>
      <c r="DH86">
        <f t="shared" si="115"/>
        <v>40.675065880161284</v>
      </c>
      <c r="DI86">
        <f t="shared" si="115"/>
        <v>383.637478677216</v>
      </c>
      <c r="DJ86">
        <f t="shared" si="115"/>
        <v>1.860730396857423E-2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 t="s">
        <v>9</v>
      </c>
      <c r="B88" s="1" t="s">
        <v>118</v>
      </c>
    </row>
    <row r="89" spans="1:114" x14ac:dyDescent="0.25">
      <c r="A89" s="1">
        <v>61</v>
      </c>
      <c r="B89" s="1" t="s">
        <v>119</v>
      </c>
      <c r="C89" s="1">
        <v>1979.4999993182719</v>
      </c>
      <c r="D89" s="1">
        <v>0</v>
      </c>
      <c r="E89">
        <f t="shared" ref="E89:E103" si="116">(R89-S89*(1000-T89)/(1000-U89))*AK89</f>
        <v>18.37062813009215</v>
      </c>
      <c r="F89">
        <f t="shared" ref="F89:F103" si="117">IF(AV89&lt;&gt;0,1/(1/AV89-1/N89),0)</f>
        <v>0.33352883206793499</v>
      </c>
      <c r="G89">
        <f t="shared" ref="G89:G103" si="118">((AY89-AL89/2)*S89-E89)/(AY89+AL89/2)</f>
        <v>284.08180964363777</v>
      </c>
      <c r="H89">
        <f t="shared" ref="H89:H103" si="119">AL89*1000</f>
        <v>5.8324237795952438</v>
      </c>
      <c r="I89">
        <f t="shared" ref="I89:I103" si="120">(AQ89-AW89)</f>
        <v>1.296389070243597</v>
      </c>
      <c r="J89">
        <f t="shared" ref="J89:J103" si="121">(P89+AP89*D89)</f>
        <v>18.885343551635742</v>
      </c>
      <c r="K89" s="1">
        <v>2.8513917169999998</v>
      </c>
      <c r="L89">
        <f t="shared" ref="L89:L103" si="122">(K89*AE89+AF89)</f>
        <v>2.1113249579747473</v>
      </c>
      <c r="M89" s="1">
        <v>1</v>
      </c>
      <c r="N89">
        <f t="shared" ref="N89:N103" si="123">L89*(M89+1)*(M89+1)/(M89*M89+1)</f>
        <v>4.2226499159494946</v>
      </c>
      <c r="O89" s="1">
        <v>21.002691268920898</v>
      </c>
      <c r="P89" s="1">
        <v>18.885343551635742</v>
      </c>
      <c r="Q89" s="1">
        <v>22.129981994628906</v>
      </c>
      <c r="R89" s="1">
        <v>399.97940063476562</v>
      </c>
      <c r="S89" s="1">
        <v>388.21051025390625</v>
      </c>
      <c r="T89" s="1">
        <v>9.4286890029907227</v>
      </c>
      <c r="U89" s="1">
        <v>12.712869644165039</v>
      </c>
      <c r="V89" s="1">
        <v>26.532932281494141</v>
      </c>
      <c r="W89" s="1">
        <v>35.774822235107422</v>
      </c>
      <c r="X89" s="1">
        <v>499.9451904296875</v>
      </c>
      <c r="Y89" s="1">
        <v>1500.2803955078125</v>
      </c>
      <c r="Z89" s="1">
        <v>59.704505920410156</v>
      </c>
      <c r="AA89" s="1">
        <v>70.248733520507813</v>
      </c>
      <c r="AB89" s="1">
        <v>-3.4609954357147217</v>
      </c>
      <c r="AC89" s="1">
        <v>0.16603128612041473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ref="AK89:AK103" si="124">X89*0.000001/(K89*0.0001)</f>
        <v>1.7533374578070553</v>
      </c>
      <c r="AL89">
        <f t="shared" ref="AL89:AL103" si="125">(U89-T89)/(1000-U89)*AK89</f>
        <v>5.832423779595244E-3</v>
      </c>
      <c r="AM89">
        <f t="shared" ref="AM89:AM103" si="126">(P89+273.15)</f>
        <v>292.03534355163572</v>
      </c>
      <c r="AN89">
        <f t="shared" ref="AN89:AN103" si="127">(O89+273.15)</f>
        <v>294.15269126892088</v>
      </c>
      <c r="AO89">
        <f t="shared" ref="AO89:AO103" si="128">(Y89*AG89+Z89*AH89)*AI89</f>
        <v>240.0448579158292</v>
      </c>
      <c r="AP89">
        <f t="shared" ref="AP89:AP103" si="129">((AO89+0.00000010773*(AN89^4-AM89^4))-AL89*44100)/(L89*51.4+0.00000043092*AM89^3)</f>
        <v>4.8701202673653972E-2</v>
      </c>
      <c r="AQ89">
        <f t="shared" ref="AQ89:AQ103" si="130">0.61365*EXP(17.502*J89/(240.97+J89))</f>
        <v>2.1894520621574998</v>
      </c>
      <c r="AR89">
        <f t="shared" ref="AR89:AR103" si="131">AQ89*1000/AA89</f>
        <v>31.167139283989084</v>
      </c>
      <c r="AS89">
        <f t="shared" ref="AS89:AS103" si="132">(AR89-U89)</f>
        <v>18.454269639824044</v>
      </c>
      <c r="AT89">
        <f t="shared" ref="AT89:AT103" si="133">IF(D89,P89,(O89+P89)/2)</f>
        <v>19.94401741027832</v>
      </c>
      <c r="AU89">
        <f t="shared" ref="AU89:AU103" si="134">0.61365*EXP(17.502*AT89/(240.97+AT89))</f>
        <v>2.3384903199887312</v>
      </c>
      <c r="AV89">
        <f t="shared" ref="AV89:AV103" si="135">IF(AS89&lt;&gt;0,(1000-(AR89+U89)/2)/AS89*AL89,0)</f>
        <v>0.30911331020786609</v>
      </c>
      <c r="AW89">
        <f t="shared" ref="AW89:AW103" si="136">U89*AA89/1000</f>
        <v>0.89306299191390281</v>
      </c>
      <c r="AX89">
        <f t="shared" ref="AX89:AX103" si="137">(AU89-AW89)</f>
        <v>1.4454273280748284</v>
      </c>
      <c r="AY89">
        <f t="shared" ref="AY89:AY103" si="138">1/(1.6/F89+1.37/N89)</f>
        <v>0.19525044361104868</v>
      </c>
      <c r="AZ89">
        <f t="shared" ref="AZ89:AZ103" si="139">G89*AA89*0.001</f>
        <v>19.956387343679538</v>
      </c>
      <c r="BA89">
        <f t="shared" ref="BA89:BA103" si="140">G89/S89</f>
        <v>0.73177258765569264</v>
      </c>
      <c r="BB89">
        <f t="shared" ref="BB89:BB103" si="141">(1-AL89*AA89/AQ89/F89)*100</f>
        <v>43.892780433342949</v>
      </c>
      <c r="BC89">
        <f t="shared" ref="BC89:BC103" si="142">(S89-E89/(N89/1.35))</f>
        <v>382.33733855621227</v>
      </c>
      <c r="BD89">
        <f t="shared" ref="BD89:BD103" si="143">E89*BB89/100/BC89</f>
        <v>2.1089699216446742E-2</v>
      </c>
    </row>
    <row r="90" spans="1:114" x14ac:dyDescent="0.25">
      <c r="A90" s="1">
        <v>62</v>
      </c>
      <c r="B90" s="1" t="s">
        <v>119</v>
      </c>
      <c r="C90" s="1">
        <v>1979.4999993182719</v>
      </c>
      <c r="D90" s="1">
        <v>0</v>
      </c>
      <c r="E90">
        <f t="shared" si="116"/>
        <v>18.37062813009215</v>
      </c>
      <c r="F90">
        <f t="shared" si="117"/>
        <v>0.33352883206793499</v>
      </c>
      <c r="G90">
        <f t="shared" si="118"/>
        <v>284.08180964363777</v>
      </c>
      <c r="H90">
        <f t="shared" si="119"/>
        <v>5.8324237795952438</v>
      </c>
      <c r="I90">
        <f t="shared" si="120"/>
        <v>1.296389070243597</v>
      </c>
      <c r="J90">
        <f t="shared" si="121"/>
        <v>18.885343551635742</v>
      </c>
      <c r="K90" s="1">
        <v>2.8513917169999998</v>
      </c>
      <c r="L90">
        <f t="shared" si="122"/>
        <v>2.1113249579747473</v>
      </c>
      <c r="M90" s="1">
        <v>1</v>
      </c>
      <c r="N90">
        <f t="shared" si="123"/>
        <v>4.2226499159494946</v>
      </c>
      <c r="O90" s="1">
        <v>21.002691268920898</v>
      </c>
      <c r="P90" s="1">
        <v>18.885343551635742</v>
      </c>
      <c r="Q90" s="1">
        <v>22.129981994628906</v>
      </c>
      <c r="R90" s="1">
        <v>399.97940063476562</v>
      </c>
      <c r="S90" s="1">
        <v>388.21051025390625</v>
      </c>
      <c r="T90" s="1">
        <v>9.4286890029907227</v>
      </c>
      <c r="U90" s="1">
        <v>12.712869644165039</v>
      </c>
      <c r="V90" s="1">
        <v>26.532932281494141</v>
      </c>
      <c r="W90" s="1">
        <v>35.774822235107422</v>
      </c>
      <c r="X90" s="1">
        <v>499.9451904296875</v>
      </c>
      <c r="Y90" s="1">
        <v>1500.2803955078125</v>
      </c>
      <c r="Z90" s="1">
        <v>59.704505920410156</v>
      </c>
      <c r="AA90" s="1">
        <v>70.248733520507813</v>
      </c>
      <c r="AB90" s="1">
        <v>-3.4609954357147217</v>
      </c>
      <c r="AC90" s="1">
        <v>0.16603128612041473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1.7533374578070553</v>
      </c>
      <c r="AL90">
        <f t="shared" si="125"/>
        <v>5.832423779595244E-3</v>
      </c>
      <c r="AM90">
        <f t="shared" si="126"/>
        <v>292.03534355163572</v>
      </c>
      <c r="AN90">
        <f t="shared" si="127"/>
        <v>294.15269126892088</v>
      </c>
      <c r="AO90">
        <f t="shared" si="128"/>
        <v>240.0448579158292</v>
      </c>
      <c r="AP90">
        <f t="shared" si="129"/>
        <v>4.8701202673653972E-2</v>
      </c>
      <c r="AQ90">
        <f t="shared" si="130"/>
        <v>2.1894520621574998</v>
      </c>
      <c r="AR90">
        <f t="shared" si="131"/>
        <v>31.167139283989084</v>
      </c>
      <c r="AS90">
        <f t="shared" si="132"/>
        <v>18.454269639824044</v>
      </c>
      <c r="AT90">
        <f t="shared" si="133"/>
        <v>19.94401741027832</v>
      </c>
      <c r="AU90">
        <f t="shared" si="134"/>
        <v>2.3384903199887312</v>
      </c>
      <c r="AV90">
        <f t="shared" si="135"/>
        <v>0.30911331020786609</v>
      </c>
      <c r="AW90">
        <f t="shared" si="136"/>
        <v>0.89306299191390281</v>
      </c>
      <c r="AX90">
        <f t="shared" si="137"/>
        <v>1.4454273280748284</v>
      </c>
      <c r="AY90">
        <f t="shared" si="138"/>
        <v>0.19525044361104868</v>
      </c>
      <c r="AZ90">
        <f t="shared" si="139"/>
        <v>19.956387343679538</v>
      </c>
      <c r="BA90">
        <f t="shared" si="140"/>
        <v>0.73177258765569264</v>
      </c>
      <c r="BB90">
        <f t="shared" si="141"/>
        <v>43.892780433342949</v>
      </c>
      <c r="BC90">
        <f t="shared" si="142"/>
        <v>382.33733855621227</v>
      </c>
      <c r="BD90">
        <f t="shared" si="143"/>
        <v>2.1089699216446742E-2</v>
      </c>
    </row>
    <row r="91" spans="1:114" x14ac:dyDescent="0.25">
      <c r="A91" s="1">
        <v>63</v>
      </c>
      <c r="B91" s="1" t="s">
        <v>120</v>
      </c>
      <c r="C91" s="1">
        <v>1980.4999992959201</v>
      </c>
      <c r="D91" s="1">
        <v>0</v>
      </c>
      <c r="E91">
        <f t="shared" si="116"/>
        <v>18.316334188399392</v>
      </c>
      <c r="F91">
        <f t="shared" si="117"/>
        <v>0.33329242671286746</v>
      </c>
      <c r="G91">
        <f t="shared" si="118"/>
        <v>284.29107449563509</v>
      </c>
      <c r="H91">
        <f t="shared" si="119"/>
        <v>5.829732915099747</v>
      </c>
      <c r="I91">
        <f t="shared" si="120"/>
        <v>1.2966349631942511</v>
      </c>
      <c r="J91">
        <f t="shared" si="121"/>
        <v>18.887601852416992</v>
      </c>
      <c r="K91" s="1">
        <v>2.8513917169999998</v>
      </c>
      <c r="L91">
        <f t="shared" si="122"/>
        <v>2.1113249579747473</v>
      </c>
      <c r="M91" s="1">
        <v>1</v>
      </c>
      <c r="N91">
        <f t="shared" si="123"/>
        <v>4.2226499159494946</v>
      </c>
      <c r="O91" s="1">
        <v>21.006952285766602</v>
      </c>
      <c r="P91" s="1">
        <v>18.887601852416992</v>
      </c>
      <c r="Q91" s="1">
        <v>22.128952026367188</v>
      </c>
      <c r="R91" s="1">
        <v>399.94601440429688</v>
      </c>
      <c r="S91" s="1">
        <v>388.20916748046875</v>
      </c>
      <c r="T91" s="1">
        <v>9.4312782287597656</v>
      </c>
      <c r="U91" s="1">
        <v>12.713807106018066</v>
      </c>
      <c r="V91" s="1">
        <v>26.533184051513672</v>
      </c>
      <c r="W91" s="1">
        <v>35.767978668212891</v>
      </c>
      <c r="X91" s="1">
        <v>499.96551513671875</v>
      </c>
      <c r="Y91" s="1">
        <v>1500.2919921875</v>
      </c>
      <c r="Z91" s="1">
        <v>59.873012542724609</v>
      </c>
      <c r="AA91" s="1">
        <v>70.248504638671875</v>
      </c>
      <c r="AB91" s="1">
        <v>-3.4609954357147217</v>
      </c>
      <c r="AC91" s="1">
        <v>0.16603128612041473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1.7534087377610166</v>
      </c>
      <c r="AL91">
        <f t="shared" si="125"/>
        <v>5.8297329150997466E-3</v>
      </c>
      <c r="AM91">
        <f t="shared" si="126"/>
        <v>292.03760185241697</v>
      </c>
      <c r="AN91">
        <f t="shared" si="127"/>
        <v>294.15695228576658</v>
      </c>
      <c r="AO91">
        <f t="shared" si="128"/>
        <v>240.04671338453772</v>
      </c>
      <c r="AP91">
        <f t="shared" si="129"/>
        <v>4.9900376737623167E-2</v>
      </c>
      <c r="AQ91">
        <f t="shared" si="130"/>
        <v>2.1897609006565406</v>
      </c>
      <c r="AR91">
        <f t="shared" si="131"/>
        <v>31.17163720309393</v>
      </c>
      <c r="AS91">
        <f t="shared" si="132"/>
        <v>18.457830097075863</v>
      </c>
      <c r="AT91">
        <f t="shared" si="133"/>
        <v>19.947277069091797</v>
      </c>
      <c r="AU91">
        <f t="shared" si="134"/>
        <v>2.338962602627185</v>
      </c>
      <c r="AV91">
        <f t="shared" si="135"/>
        <v>0.30891023893495145</v>
      </c>
      <c r="AW91">
        <f t="shared" si="136"/>
        <v>0.89312593746228963</v>
      </c>
      <c r="AX91">
        <f t="shared" si="137"/>
        <v>1.4458366651648955</v>
      </c>
      <c r="AY91">
        <f t="shared" si="138"/>
        <v>0.19512081105442322</v>
      </c>
      <c r="AZ91">
        <f t="shared" si="139"/>
        <v>19.971022865439636</v>
      </c>
      <c r="BA91">
        <f t="shared" si="140"/>
        <v>0.73231417058160564</v>
      </c>
      <c r="BB91">
        <f t="shared" si="141"/>
        <v>43.886985573437713</v>
      </c>
      <c r="BC91">
        <f t="shared" si="142"/>
        <v>382.35335379794162</v>
      </c>
      <c r="BD91">
        <f t="shared" si="143"/>
        <v>2.1023712393257829E-2</v>
      </c>
    </row>
    <row r="92" spans="1:114" x14ac:dyDescent="0.25">
      <c r="A92" s="1">
        <v>64</v>
      </c>
      <c r="B92" s="1" t="s">
        <v>120</v>
      </c>
      <c r="C92" s="1">
        <v>1980.4999992959201</v>
      </c>
      <c r="D92" s="1">
        <v>0</v>
      </c>
      <c r="E92">
        <f t="shared" si="116"/>
        <v>18.316334188399392</v>
      </c>
      <c r="F92">
        <f t="shared" si="117"/>
        <v>0.33329242671286746</v>
      </c>
      <c r="G92">
        <f t="shared" si="118"/>
        <v>284.29107449563509</v>
      </c>
      <c r="H92">
        <f t="shared" si="119"/>
        <v>5.829732915099747</v>
      </c>
      <c r="I92">
        <f t="shared" si="120"/>
        <v>1.2966349631942511</v>
      </c>
      <c r="J92">
        <f t="shared" si="121"/>
        <v>18.887601852416992</v>
      </c>
      <c r="K92" s="1">
        <v>2.8513917169999998</v>
      </c>
      <c r="L92">
        <f t="shared" si="122"/>
        <v>2.1113249579747473</v>
      </c>
      <c r="M92" s="1">
        <v>1</v>
      </c>
      <c r="N92">
        <f t="shared" si="123"/>
        <v>4.2226499159494946</v>
      </c>
      <c r="O92" s="1">
        <v>21.006952285766602</v>
      </c>
      <c r="P92" s="1">
        <v>18.887601852416992</v>
      </c>
      <c r="Q92" s="1">
        <v>22.128952026367188</v>
      </c>
      <c r="R92" s="1">
        <v>399.94601440429688</v>
      </c>
      <c r="S92" s="1">
        <v>388.20916748046875</v>
      </c>
      <c r="T92" s="1">
        <v>9.4312782287597656</v>
      </c>
      <c r="U92" s="1">
        <v>12.713807106018066</v>
      </c>
      <c r="V92" s="1">
        <v>26.533184051513672</v>
      </c>
      <c r="W92" s="1">
        <v>35.767978668212891</v>
      </c>
      <c r="X92" s="1">
        <v>499.96551513671875</v>
      </c>
      <c r="Y92" s="1">
        <v>1500.2919921875</v>
      </c>
      <c r="Z92" s="1">
        <v>59.873012542724609</v>
      </c>
      <c r="AA92" s="1">
        <v>70.248504638671875</v>
      </c>
      <c r="AB92" s="1">
        <v>-3.4609954357147217</v>
      </c>
      <c r="AC92" s="1">
        <v>0.16603128612041473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1.7534087377610166</v>
      </c>
      <c r="AL92">
        <f t="shared" si="125"/>
        <v>5.8297329150997466E-3</v>
      </c>
      <c r="AM92">
        <f t="shared" si="126"/>
        <v>292.03760185241697</v>
      </c>
      <c r="AN92">
        <f t="shared" si="127"/>
        <v>294.15695228576658</v>
      </c>
      <c r="AO92">
        <f t="shared" si="128"/>
        <v>240.04671338453772</v>
      </c>
      <c r="AP92">
        <f t="shared" si="129"/>
        <v>4.9900376737623167E-2</v>
      </c>
      <c r="AQ92">
        <f t="shared" si="130"/>
        <v>2.1897609006565406</v>
      </c>
      <c r="AR92">
        <f t="shared" si="131"/>
        <v>31.17163720309393</v>
      </c>
      <c r="AS92">
        <f t="shared" si="132"/>
        <v>18.457830097075863</v>
      </c>
      <c r="AT92">
        <f t="shared" si="133"/>
        <v>19.947277069091797</v>
      </c>
      <c r="AU92">
        <f t="shared" si="134"/>
        <v>2.338962602627185</v>
      </c>
      <c r="AV92">
        <f t="shared" si="135"/>
        <v>0.30891023893495145</v>
      </c>
      <c r="AW92">
        <f t="shared" si="136"/>
        <v>0.89312593746228963</v>
      </c>
      <c r="AX92">
        <f t="shared" si="137"/>
        <v>1.4458366651648955</v>
      </c>
      <c r="AY92">
        <f t="shared" si="138"/>
        <v>0.19512081105442322</v>
      </c>
      <c r="AZ92">
        <f t="shared" si="139"/>
        <v>19.971022865439636</v>
      </c>
      <c r="BA92">
        <f t="shared" si="140"/>
        <v>0.73231417058160564</v>
      </c>
      <c r="BB92">
        <f t="shared" si="141"/>
        <v>43.886985573437713</v>
      </c>
      <c r="BC92">
        <f t="shared" si="142"/>
        <v>382.35335379794162</v>
      </c>
      <c r="BD92">
        <f t="shared" si="143"/>
        <v>2.1023712393257829E-2</v>
      </c>
    </row>
    <row r="93" spans="1:114" x14ac:dyDescent="0.25">
      <c r="A93" s="1">
        <v>65</v>
      </c>
      <c r="B93" s="1" t="s">
        <v>121</v>
      </c>
      <c r="C93" s="1">
        <v>1980.9999992847443</v>
      </c>
      <c r="D93" s="1">
        <v>0</v>
      </c>
      <c r="E93">
        <f t="shared" si="116"/>
        <v>18.313594977134183</v>
      </c>
      <c r="F93">
        <f t="shared" si="117"/>
        <v>0.33342902968356197</v>
      </c>
      <c r="G93">
        <f t="shared" si="118"/>
        <v>284.35854806301063</v>
      </c>
      <c r="H93">
        <f t="shared" si="119"/>
        <v>5.8318158142463199</v>
      </c>
      <c r="I93">
        <f t="shared" si="120"/>
        <v>1.2966121119334002</v>
      </c>
      <c r="J93">
        <f t="shared" si="121"/>
        <v>18.888158798217773</v>
      </c>
      <c r="K93" s="1">
        <v>2.8513917169999998</v>
      </c>
      <c r="L93">
        <f t="shared" si="122"/>
        <v>2.1113249579747473</v>
      </c>
      <c r="M93" s="1">
        <v>1</v>
      </c>
      <c r="N93">
        <f t="shared" si="123"/>
        <v>4.2226499159494946</v>
      </c>
      <c r="O93" s="1">
        <v>21.009365081787109</v>
      </c>
      <c r="P93" s="1">
        <v>18.888158798217773</v>
      </c>
      <c r="Q93" s="1">
        <v>22.12799072265625</v>
      </c>
      <c r="R93" s="1">
        <v>399.9632568359375</v>
      </c>
      <c r="S93" s="1">
        <v>388.22760009765625</v>
      </c>
      <c r="T93" s="1">
        <v>9.4314842224121094</v>
      </c>
      <c r="U93" s="1">
        <v>12.715139389038086</v>
      </c>
      <c r="V93" s="1">
        <v>26.529989242553711</v>
      </c>
      <c r="W93" s="1">
        <v>35.766643524169922</v>
      </c>
      <c r="X93" s="1">
        <v>499.971923828125</v>
      </c>
      <c r="Y93" s="1">
        <v>1500.2781982421875</v>
      </c>
      <c r="Z93" s="1">
        <v>59.998237609863281</v>
      </c>
      <c r="AA93" s="1">
        <v>70.248931884765625</v>
      </c>
      <c r="AB93" s="1">
        <v>-3.4609954357147217</v>
      </c>
      <c r="AC93" s="1">
        <v>0.16603128612041473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1.7534312134221754</v>
      </c>
      <c r="AL93">
        <f t="shared" si="125"/>
        <v>5.8318158142463203E-3</v>
      </c>
      <c r="AM93">
        <f t="shared" si="126"/>
        <v>292.03815879821775</v>
      </c>
      <c r="AN93">
        <f t="shared" si="127"/>
        <v>294.15936508178709</v>
      </c>
      <c r="AO93">
        <f t="shared" si="128"/>
        <v>240.04450635333706</v>
      </c>
      <c r="AP93">
        <f t="shared" si="129"/>
        <v>4.9283385393639287E-2</v>
      </c>
      <c r="AQ93">
        <f t="shared" si="130"/>
        <v>2.1898370727792371</v>
      </c>
      <c r="AR93">
        <f t="shared" si="131"/>
        <v>31.172531937871803</v>
      </c>
      <c r="AS93">
        <f t="shared" si="132"/>
        <v>18.457392548833717</v>
      </c>
      <c r="AT93">
        <f t="shared" si="133"/>
        <v>19.948761940002441</v>
      </c>
      <c r="AU93">
        <f t="shared" si="134"/>
        <v>2.3391777690317346</v>
      </c>
      <c r="AV93">
        <f t="shared" si="135"/>
        <v>0.30902758292147692</v>
      </c>
      <c r="AW93">
        <f t="shared" si="136"/>
        <v>0.89322496084583691</v>
      </c>
      <c r="AX93">
        <f t="shared" si="137"/>
        <v>1.4459528081858977</v>
      </c>
      <c r="AY93">
        <f t="shared" si="138"/>
        <v>0.19519571852850542</v>
      </c>
      <c r="AZ93">
        <f t="shared" si="139"/>
        <v>19.975884273729289</v>
      </c>
      <c r="BA93">
        <f t="shared" si="140"/>
        <v>0.73245320011117709</v>
      </c>
      <c r="BB93">
        <f t="shared" si="141"/>
        <v>43.891544749192825</v>
      </c>
      <c r="BC93">
        <f t="shared" si="142"/>
        <v>382.37266215318022</v>
      </c>
      <c r="BD93">
        <f t="shared" si="143"/>
        <v>2.1021690434957593E-2</v>
      </c>
    </row>
    <row r="94" spans="1:114" x14ac:dyDescent="0.25">
      <c r="A94" s="1">
        <v>66</v>
      </c>
      <c r="B94" s="1" t="s">
        <v>121</v>
      </c>
      <c r="C94" s="1">
        <v>1981.4999992735684</v>
      </c>
      <c r="D94" s="1">
        <v>0</v>
      </c>
      <c r="E94">
        <f t="shared" si="116"/>
        <v>18.344971244710628</v>
      </c>
      <c r="F94">
        <f t="shared" si="117"/>
        <v>0.33347851234514125</v>
      </c>
      <c r="G94">
        <f t="shared" si="118"/>
        <v>284.20915821642325</v>
      </c>
      <c r="H94">
        <f t="shared" si="119"/>
        <v>5.834461046957105</v>
      </c>
      <c r="I94">
        <f t="shared" si="120"/>
        <v>1.2970186738005025</v>
      </c>
      <c r="J94">
        <f t="shared" si="121"/>
        <v>18.891485214233398</v>
      </c>
      <c r="K94" s="1">
        <v>2.8513917169999998</v>
      </c>
      <c r="L94">
        <f t="shared" si="122"/>
        <v>2.1113249579747473</v>
      </c>
      <c r="M94" s="1">
        <v>1</v>
      </c>
      <c r="N94">
        <f t="shared" si="123"/>
        <v>4.2226499159494946</v>
      </c>
      <c r="O94" s="1">
        <v>21.011314392089844</v>
      </c>
      <c r="P94" s="1">
        <v>18.891485214233398</v>
      </c>
      <c r="Q94" s="1">
        <v>22.127719879150391</v>
      </c>
      <c r="R94" s="1">
        <v>399.9810791015625</v>
      </c>
      <c r="S94" s="1">
        <v>388.226806640625</v>
      </c>
      <c r="T94" s="1">
        <v>9.4306325912475586</v>
      </c>
      <c r="U94" s="1">
        <v>12.715813636779785</v>
      </c>
      <c r="V94" s="1">
        <v>26.524450302124023</v>
      </c>
      <c r="W94" s="1">
        <v>35.764297485351563</v>
      </c>
      <c r="X94" s="1">
        <v>499.96603393554687</v>
      </c>
      <c r="Y94" s="1">
        <v>1500.2261962890625</v>
      </c>
      <c r="Z94" s="1">
        <v>59.98199462890625</v>
      </c>
      <c r="AA94" s="1">
        <v>70.249015808105469</v>
      </c>
      <c r="AB94" s="1">
        <v>-3.4609954357147217</v>
      </c>
      <c r="AC94" s="1">
        <v>0.16603128612041473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1.7534105572193008</v>
      </c>
      <c r="AL94">
        <f t="shared" si="125"/>
        <v>5.8344610469571049E-3</v>
      </c>
      <c r="AM94">
        <f t="shared" si="126"/>
        <v>292.04148521423338</v>
      </c>
      <c r="AN94">
        <f t="shared" si="127"/>
        <v>294.16131439208982</v>
      </c>
      <c r="AO94">
        <f t="shared" si="128"/>
        <v>240.03618604102303</v>
      </c>
      <c r="AP94">
        <f t="shared" si="129"/>
        <v>4.8115180833942277E-2</v>
      </c>
      <c r="AQ94">
        <f t="shared" si="130"/>
        <v>2.1902920669835688</v>
      </c>
      <c r="AR94">
        <f t="shared" si="131"/>
        <v>31.178971574016682</v>
      </c>
      <c r="AS94">
        <f t="shared" si="132"/>
        <v>18.463157937236897</v>
      </c>
      <c r="AT94">
        <f t="shared" si="133"/>
        <v>19.951399803161621</v>
      </c>
      <c r="AU94">
        <f t="shared" si="134"/>
        <v>2.3395600534738996</v>
      </c>
      <c r="AV94">
        <f t="shared" si="135"/>
        <v>0.30907008752873327</v>
      </c>
      <c r="AW94">
        <f t="shared" si="136"/>
        <v>0.8932733931830662</v>
      </c>
      <c r="AX94">
        <f t="shared" si="137"/>
        <v>1.4462866602908333</v>
      </c>
      <c r="AY94">
        <f t="shared" si="138"/>
        <v>0.19522285183435878</v>
      </c>
      <c r="AZ94">
        <f t="shared" si="139"/>
        <v>19.965413648353863</v>
      </c>
      <c r="BA94">
        <f t="shared" si="140"/>
        <v>0.73206989665582489</v>
      </c>
      <c r="BB94">
        <f t="shared" si="141"/>
        <v>43.886016103675054</v>
      </c>
      <c r="BC94">
        <f t="shared" si="142"/>
        <v>382.3618375635495</v>
      </c>
      <c r="BD94">
        <f t="shared" si="143"/>
        <v>2.1055650025037315E-2</v>
      </c>
    </row>
    <row r="95" spans="1:114" x14ac:dyDescent="0.25">
      <c r="A95" s="1">
        <v>67</v>
      </c>
      <c r="B95" s="1" t="s">
        <v>122</v>
      </c>
      <c r="C95" s="1">
        <v>1981.9999992623925</v>
      </c>
      <c r="D95" s="1">
        <v>0</v>
      </c>
      <c r="E95">
        <f t="shared" si="116"/>
        <v>18.332062024399239</v>
      </c>
      <c r="F95">
        <f t="shared" si="117"/>
        <v>0.33373270387733228</v>
      </c>
      <c r="G95">
        <f t="shared" si="118"/>
        <v>284.37938426175293</v>
      </c>
      <c r="H95">
        <f t="shared" si="119"/>
        <v>5.8392722035347733</v>
      </c>
      <c r="I95">
        <f t="shared" si="120"/>
        <v>1.2971684025213004</v>
      </c>
      <c r="J95">
        <f t="shared" si="121"/>
        <v>18.894323348999023</v>
      </c>
      <c r="K95" s="1">
        <v>2.8513917169999998</v>
      </c>
      <c r="L95">
        <f t="shared" si="122"/>
        <v>2.1113249579747473</v>
      </c>
      <c r="M95" s="1">
        <v>1</v>
      </c>
      <c r="N95">
        <f t="shared" si="123"/>
        <v>4.2226499159494946</v>
      </c>
      <c r="O95" s="1">
        <v>21.013330459594727</v>
      </c>
      <c r="P95" s="1">
        <v>18.894323348999023</v>
      </c>
      <c r="Q95" s="1">
        <v>22.127737045288086</v>
      </c>
      <c r="R95" s="1">
        <v>400.0164794921875</v>
      </c>
      <c r="S95" s="1">
        <v>388.2681884765625</v>
      </c>
      <c r="T95" s="1">
        <v>9.4312572479248047</v>
      </c>
      <c r="U95" s="1">
        <v>12.719185829162598</v>
      </c>
      <c r="V95" s="1">
        <v>26.522972106933594</v>
      </c>
      <c r="W95" s="1">
        <v>35.769420623779297</v>
      </c>
      <c r="X95" s="1">
        <v>499.95846557617187</v>
      </c>
      <c r="Y95" s="1">
        <v>1500.199462890625</v>
      </c>
      <c r="Z95" s="1">
        <v>60.169425964355469</v>
      </c>
      <c r="AA95" s="1">
        <v>70.2491455078125</v>
      </c>
      <c r="AB95" s="1">
        <v>-3.4609954357147217</v>
      </c>
      <c r="AC95" s="1">
        <v>0.16603128612041473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1.7533840145337416</v>
      </c>
      <c r="AL95">
        <f t="shared" si="125"/>
        <v>5.8392722035347736E-3</v>
      </c>
      <c r="AM95">
        <f t="shared" si="126"/>
        <v>292.044323348999</v>
      </c>
      <c r="AN95">
        <f t="shared" si="127"/>
        <v>294.1633304595947</v>
      </c>
      <c r="AO95">
        <f t="shared" si="128"/>
        <v>240.03190869736864</v>
      </c>
      <c r="AP95">
        <f t="shared" si="129"/>
        <v>4.6230042194892143E-2</v>
      </c>
      <c r="AQ95">
        <f t="shared" si="130"/>
        <v>2.1906803385750506</v>
      </c>
      <c r="AR95">
        <f t="shared" si="131"/>
        <v>31.184441073826612</v>
      </c>
      <c r="AS95">
        <f t="shared" si="132"/>
        <v>18.465255244664014</v>
      </c>
      <c r="AT95">
        <f t="shared" si="133"/>
        <v>19.953826904296875</v>
      </c>
      <c r="AU95">
        <f t="shared" si="134"/>
        <v>2.3399118422167327</v>
      </c>
      <c r="AV95">
        <f t="shared" si="135"/>
        <v>0.30928841837053073</v>
      </c>
      <c r="AW95">
        <f t="shared" si="136"/>
        <v>0.89351193605375012</v>
      </c>
      <c r="AX95">
        <f t="shared" si="137"/>
        <v>1.4463999061629824</v>
      </c>
      <c r="AY95">
        <f t="shared" si="138"/>
        <v>0.19536222709394685</v>
      </c>
      <c r="AZ95">
        <f t="shared" si="139"/>
        <v>19.977408744426004</v>
      </c>
      <c r="BA95">
        <f t="shared" si="140"/>
        <v>0.73243029612486332</v>
      </c>
      <c r="BB95">
        <f t="shared" si="141"/>
        <v>43.892361624927858</v>
      </c>
      <c r="BC95">
        <f t="shared" si="142"/>
        <v>382.40734653476159</v>
      </c>
      <c r="BD95">
        <f t="shared" si="143"/>
        <v>2.1041371275862645E-2</v>
      </c>
    </row>
    <row r="96" spans="1:114" x14ac:dyDescent="0.25">
      <c r="A96" s="1">
        <v>68</v>
      </c>
      <c r="B96" s="1" t="s">
        <v>122</v>
      </c>
      <c r="C96" s="1">
        <v>1982.4999992512167</v>
      </c>
      <c r="D96" s="1">
        <v>0</v>
      </c>
      <c r="E96">
        <f t="shared" si="116"/>
        <v>18.329465863662904</v>
      </c>
      <c r="F96">
        <f t="shared" si="117"/>
        <v>0.33356343897384688</v>
      </c>
      <c r="G96">
        <f t="shared" si="118"/>
        <v>284.33204537450234</v>
      </c>
      <c r="H96">
        <f t="shared" si="119"/>
        <v>5.8378241316707911</v>
      </c>
      <c r="I96">
        <f t="shared" si="120"/>
        <v>1.2974576048578355</v>
      </c>
      <c r="J96">
        <f t="shared" si="121"/>
        <v>18.89582633972168</v>
      </c>
      <c r="K96" s="1">
        <v>2.8513917169999998</v>
      </c>
      <c r="L96">
        <f t="shared" si="122"/>
        <v>2.1113249579747473</v>
      </c>
      <c r="M96" s="1">
        <v>1</v>
      </c>
      <c r="N96">
        <f t="shared" si="123"/>
        <v>4.2226499159494946</v>
      </c>
      <c r="O96" s="1">
        <v>21.015796661376953</v>
      </c>
      <c r="P96" s="1">
        <v>18.89582633972168</v>
      </c>
      <c r="Q96" s="1">
        <v>22.128490447998047</v>
      </c>
      <c r="R96" s="1">
        <v>399.9998779296875</v>
      </c>
      <c r="S96" s="1">
        <v>388.25350952148437</v>
      </c>
      <c r="T96" s="1">
        <v>9.4308786392211914</v>
      </c>
      <c r="U96" s="1">
        <v>12.717975616455078</v>
      </c>
      <c r="V96" s="1">
        <v>26.517929077148437</v>
      </c>
      <c r="W96" s="1">
        <v>35.760654449462891</v>
      </c>
      <c r="X96" s="1">
        <v>499.9615478515625</v>
      </c>
      <c r="Y96" s="1">
        <v>1500.2344970703125</v>
      </c>
      <c r="Z96" s="1">
        <v>60.110443115234375</v>
      </c>
      <c r="AA96" s="1">
        <v>70.249259948730469</v>
      </c>
      <c r="AB96" s="1">
        <v>-3.4609954357147217</v>
      </c>
      <c r="AC96" s="1">
        <v>0.16603128612041473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1.7533948242564894</v>
      </c>
      <c r="AL96">
        <f t="shared" si="125"/>
        <v>5.8378241316707907E-3</v>
      </c>
      <c r="AM96">
        <f t="shared" si="126"/>
        <v>292.04582633972166</v>
      </c>
      <c r="AN96">
        <f t="shared" si="127"/>
        <v>294.16579666137693</v>
      </c>
      <c r="AO96">
        <f t="shared" si="128"/>
        <v>240.03751416599334</v>
      </c>
      <c r="AP96">
        <f t="shared" si="129"/>
        <v>4.6904030763603853E-2</v>
      </c>
      <c r="AQ96">
        <f t="shared" si="130"/>
        <v>2.1908859799598037</v>
      </c>
      <c r="AR96">
        <f t="shared" si="131"/>
        <v>31.187317582544821</v>
      </c>
      <c r="AS96">
        <f t="shared" si="132"/>
        <v>18.469341966089743</v>
      </c>
      <c r="AT96">
        <f t="shared" si="133"/>
        <v>19.955811500549316</v>
      </c>
      <c r="AU96">
        <f t="shared" si="134"/>
        <v>2.3401995278891725</v>
      </c>
      <c r="AV96">
        <f t="shared" si="135"/>
        <v>0.30914303563609946</v>
      </c>
      <c r="AW96">
        <f t="shared" si="136"/>
        <v>0.89342837510196838</v>
      </c>
      <c r="AX96">
        <f t="shared" si="137"/>
        <v>1.4467711527872043</v>
      </c>
      <c r="AY96">
        <f t="shared" si="138"/>
        <v>0.1952694192843</v>
      </c>
      <c r="AZ96">
        <f t="shared" si="139"/>
        <v>19.974115767267641</v>
      </c>
      <c r="BA96">
        <f t="shared" si="140"/>
        <v>0.73233605982064809</v>
      </c>
      <c r="BB96">
        <f t="shared" si="141"/>
        <v>43.882987556048406</v>
      </c>
      <c r="BC96">
        <f t="shared" si="142"/>
        <v>382.39349758384287</v>
      </c>
      <c r="BD96">
        <f t="shared" si="143"/>
        <v>2.1034660042245426E-2</v>
      </c>
    </row>
    <row r="97" spans="1:114" x14ac:dyDescent="0.25">
      <c r="A97" s="1">
        <v>69</v>
      </c>
      <c r="B97" s="1" t="s">
        <v>123</v>
      </c>
      <c r="C97" s="1">
        <v>1982.9999992400408</v>
      </c>
      <c r="D97" s="1">
        <v>0</v>
      </c>
      <c r="E97">
        <f t="shared" si="116"/>
        <v>18.350595009662978</v>
      </c>
      <c r="F97">
        <f t="shared" si="117"/>
        <v>0.33341420901621571</v>
      </c>
      <c r="G97">
        <f t="shared" si="118"/>
        <v>284.19590859675816</v>
      </c>
      <c r="H97">
        <f t="shared" si="119"/>
        <v>5.8369535679929792</v>
      </c>
      <c r="I97">
        <f t="shared" si="120"/>
        <v>1.2977942167114662</v>
      </c>
      <c r="J97">
        <f t="shared" si="121"/>
        <v>18.898656845092773</v>
      </c>
      <c r="K97" s="1">
        <v>2.8513917169999998</v>
      </c>
      <c r="L97">
        <f t="shared" si="122"/>
        <v>2.1113249579747473</v>
      </c>
      <c r="M97" s="1">
        <v>1</v>
      </c>
      <c r="N97">
        <f t="shared" si="123"/>
        <v>4.2226499159494946</v>
      </c>
      <c r="O97" s="1">
        <v>21.018047332763672</v>
      </c>
      <c r="P97" s="1">
        <v>18.898656845092773</v>
      </c>
      <c r="Q97" s="1">
        <v>22.128694534301758</v>
      </c>
      <c r="R97" s="1">
        <v>400.02426147460937</v>
      </c>
      <c r="S97" s="1">
        <v>388.26583862304687</v>
      </c>
      <c r="T97" s="1">
        <v>9.4320869445800781</v>
      </c>
      <c r="U97" s="1">
        <v>12.718734741210937</v>
      </c>
      <c r="V97" s="1">
        <v>26.517581939697266</v>
      </c>
      <c r="W97" s="1">
        <v>35.757736206054687</v>
      </c>
      <c r="X97" s="1">
        <v>499.95492553710937</v>
      </c>
      <c r="Y97" s="1">
        <v>1500.281494140625</v>
      </c>
      <c r="Z97" s="1">
        <v>60.194999694824219</v>
      </c>
      <c r="AA97" s="1">
        <v>70.249053955078125</v>
      </c>
      <c r="AB97" s="1">
        <v>-3.4609954357147217</v>
      </c>
      <c r="AC97" s="1">
        <v>0.16603128612041473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1.7533715994066255</v>
      </c>
      <c r="AL97">
        <f t="shared" si="125"/>
        <v>5.8369535679929788E-3</v>
      </c>
      <c r="AM97">
        <f t="shared" si="126"/>
        <v>292.04865684509275</v>
      </c>
      <c r="AN97">
        <f t="shared" si="127"/>
        <v>294.16804733276365</v>
      </c>
      <c r="AO97">
        <f t="shared" si="128"/>
        <v>240.04503369707527</v>
      </c>
      <c r="AP97">
        <f t="shared" si="129"/>
        <v>4.7241143404208187E-2</v>
      </c>
      <c r="AQ97">
        <f t="shared" si="130"/>
        <v>2.1912732997871198</v>
      </c>
      <c r="AR97">
        <f t="shared" si="131"/>
        <v>31.192922557908958</v>
      </c>
      <c r="AS97">
        <f t="shared" si="132"/>
        <v>18.47418781669802</v>
      </c>
      <c r="AT97">
        <f t="shared" si="133"/>
        <v>19.958352088928223</v>
      </c>
      <c r="AU97">
        <f t="shared" si="134"/>
        <v>2.3405678550219906</v>
      </c>
      <c r="AV97">
        <f t="shared" si="135"/>
        <v>0.30901485208777357</v>
      </c>
      <c r="AW97">
        <f t="shared" si="136"/>
        <v>0.89347908307565371</v>
      </c>
      <c r="AX97">
        <f t="shared" si="137"/>
        <v>1.447088771946337</v>
      </c>
      <c r="AY97">
        <f t="shared" si="138"/>
        <v>0.19518759166954824</v>
      </c>
      <c r="AZ97">
        <f t="shared" si="139"/>
        <v>19.964493716826116</v>
      </c>
      <c r="BA97">
        <f t="shared" si="140"/>
        <v>0.73196217726657531</v>
      </c>
      <c r="BB97">
        <f t="shared" si="141"/>
        <v>43.876329338478278</v>
      </c>
      <c r="BC97">
        <f t="shared" si="142"/>
        <v>382.39907160324896</v>
      </c>
      <c r="BD97">
        <f t="shared" si="143"/>
        <v>2.1055405464906151E-2</v>
      </c>
    </row>
    <row r="98" spans="1:114" x14ac:dyDescent="0.25">
      <c r="A98" s="1">
        <v>70</v>
      </c>
      <c r="B98" s="1" t="s">
        <v>123</v>
      </c>
      <c r="C98" s="1">
        <v>1983.4999992288649</v>
      </c>
      <c r="D98" s="1">
        <v>0</v>
      </c>
      <c r="E98">
        <f t="shared" si="116"/>
        <v>18.372034768115949</v>
      </c>
      <c r="F98">
        <f t="shared" si="117"/>
        <v>0.3334477524390011</v>
      </c>
      <c r="G98">
        <f t="shared" si="118"/>
        <v>284.08777578654662</v>
      </c>
      <c r="H98">
        <f t="shared" si="119"/>
        <v>5.8390739738479622</v>
      </c>
      <c r="I98">
        <f t="shared" si="120"/>
        <v>1.2981509302452476</v>
      </c>
      <c r="J98">
        <f t="shared" si="121"/>
        <v>18.901870727539063</v>
      </c>
      <c r="K98" s="1">
        <v>2.8513917169999998</v>
      </c>
      <c r="L98">
        <f t="shared" si="122"/>
        <v>2.1113249579747473</v>
      </c>
      <c r="M98" s="1">
        <v>1</v>
      </c>
      <c r="N98">
        <f t="shared" si="123"/>
        <v>4.2226499159494946</v>
      </c>
      <c r="O98" s="1">
        <v>21.020360946655273</v>
      </c>
      <c r="P98" s="1">
        <v>18.901870727539063</v>
      </c>
      <c r="Q98" s="1">
        <v>22.128520965576172</v>
      </c>
      <c r="R98" s="1">
        <v>400.03060913085937</v>
      </c>
      <c r="S98" s="1">
        <v>388.25967407226562</v>
      </c>
      <c r="T98" s="1">
        <v>9.4320182800292969</v>
      </c>
      <c r="U98" s="1">
        <v>12.719810485839844</v>
      </c>
      <c r="V98" s="1">
        <v>26.513843536376953</v>
      </c>
      <c r="W98" s="1">
        <v>35.7559814453125</v>
      </c>
      <c r="X98" s="1">
        <v>499.9619140625</v>
      </c>
      <c r="Y98" s="1">
        <v>1500.2860107421875</v>
      </c>
      <c r="Z98" s="1">
        <v>60.494152069091797</v>
      </c>
      <c r="AA98" s="1">
        <v>70.249649047851563</v>
      </c>
      <c r="AB98" s="1">
        <v>-3.4609954357147217</v>
      </c>
      <c r="AC98" s="1">
        <v>0.16603128612041473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1.7533961085799845</v>
      </c>
      <c r="AL98">
        <f t="shared" si="125"/>
        <v>5.8390739738479625E-3</v>
      </c>
      <c r="AM98">
        <f t="shared" si="126"/>
        <v>292.05187072753904</v>
      </c>
      <c r="AN98">
        <f t="shared" si="127"/>
        <v>294.17036094665525</v>
      </c>
      <c r="AO98">
        <f t="shared" si="128"/>
        <v>240.04575635330912</v>
      </c>
      <c r="AP98">
        <f t="shared" si="129"/>
        <v>4.6386488332108601E-2</v>
      </c>
      <c r="AQ98">
        <f t="shared" si="130"/>
        <v>2.1917131528306788</v>
      </c>
      <c r="AR98">
        <f t="shared" si="131"/>
        <v>31.19891960368032</v>
      </c>
      <c r="AS98">
        <f t="shared" si="132"/>
        <v>18.479109117840476</v>
      </c>
      <c r="AT98">
        <f t="shared" si="133"/>
        <v>19.961115837097168</v>
      </c>
      <c r="AU98">
        <f t="shared" si="134"/>
        <v>2.340968592900091</v>
      </c>
      <c r="AV98">
        <f t="shared" si="135"/>
        <v>0.309043665498971</v>
      </c>
      <c r="AW98">
        <f t="shared" si="136"/>
        <v>0.89356222258543128</v>
      </c>
      <c r="AX98">
        <f t="shared" si="137"/>
        <v>1.4474063703146598</v>
      </c>
      <c r="AY98">
        <f t="shared" si="138"/>
        <v>0.19520598501784725</v>
      </c>
      <c r="AZ98">
        <f t="shared" si="139"/>
        <v>19.957066547789644</v>
      </c>
      <c r="BA98">
        <f t="shared" si="140"/>
        <v>0.73169529250073551</v>
      </c>
      <c r="BB98">
        <f t="shared" si="141"/>
        <v>43.87237990078102</v>
      </c>
      <c r="BC98">
        <f t="shared" si="142"/>
        <v>382.38605266612558</v>
      </c>
      <c r="BD98">
        <f t="shared" si="143"/>
        <v>2.1078825529259257E-2</v>
      </c>
    </row>
    <row r="99" spans="1:114" x14ac:dyDescent="0.25">
      <c r="A99" s="1">
        <v>71</v>
      </c>
      <c r="B99" s="1" t="s">
        <v>124</v>
      </c>
      <c r="C99" s="1">
        <v>1983.999999217689</v>
      </c>
      <c r="D99" s="1">
        <v>0</v>
      </c>
      <c r="E99">
        <f t="shared" si="116"/>
        <v>18.369009297975186</v>
      </c>
      <c r="F99">
        <f t="shared" si="117"/>
        <v>0.33341981199882342</v>
      </c>
      <c r="G99">
        <f t="shared" si="118"/>
        <v>284.10976167164637</v>
      </c>
      <c r="H99">
        <f t="shared" si="119"/>
        <v>5.840091568127681</v>
      </c>
      <c r="I99">
        <f t="shared" si="120"/>
        <v>1.2984861779988823</v>
      </c>
      <c r="J99">
        <f t="shared" si="121"/>
        <v>18.904617309570312</v>
      </c>
      <c r="K99" s="1">
        <v>2.8513917169999998</v>
      </c>
      <c r="L99">
        <f t="shared" si="122"/>
        <v>2.1113249579747473</v>
      </c>
      <c r="M99" s="1">
        <v>1</v>
      </c>
      <c r="N99">
        <f t="shared" si="123"/>
        <v>4.2226499159494946</v>
      </c>
      <c r="O99" s="1">
        <v>21.023361206054688</v>
      </c>
      <c r="P99" s="1">
        <v>18.904617309570312</v>
      </c>
      <c r="Q99" s="1">
        <v>22.128429412841797</v>
      </c>
      <c r="R99" s="1">
        <v>400.046630859375</v>
      </c>
      <c r="S99" s="1">
        <v>388.27667236328125</v>
      </c>
      <c r="T99" s="1">
        <v>9.4317798614501953</v>
      </c>
      <c r="U99" s="1">
        <v>12.720273971557617</v>
      </c>
      <c r="V99" s="1">
        <v>26.508527755737305</v>
      </c>
      <c r="W99" s="1">
        <v>35.751018524169922</v>
      </c>
      <c r="X99" s="1">
        <v>499.94207763671875</v>
      </c>
      <c r="Y99" s="1">
        <v>1500.24951171875</v>
      </c>
      <c r="Z99" s="1">
        <v>60.798751831054687</v>
      </c>
      <c r="AA99" s="1">
        <v>70.250289916992188</v>
      </c>
      <c r="AB99" s="1">
        <v>-3.4609954357147217</v>
      </c>
      <c r="AC99" s="1">
        <v>0.16603128612041473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1.7533265410573498</v>
      </c>
      <c r="AL99">
        <f t="shared" si="125"/>
        <v>5.8400915681276807E-3</v>
      </c>
      <c r="AM99">
        <f t="shared" si="126"/>
        <v>292.05461730957029</v>
      </c>
      <c r="AN99">
        <f t="shared" si="127"/>
        <v>294.17336120605466</v>
      </c>
      <c r="AO99">
        <f t="shared" si="128"/>
        <v>240.03991650968965</v>
      </c>
      <c r="AP99">
        <f t="shared" si="129"/>
        <v>4.5989859285056292E-2</v>
      </c>
      <c r="AQ99">
        <f t="shared" si="130"/>
        <v>2.1920891123243744</v>
      </c>
      <c r="AR99">
        <f t="shared" si="131"/>
        <v>31.203986701187272</v>
      </c>
      <c r="AS99">
        <f t="shared" si="132"/>
        <v>18.483712729629655</v>
      </c>
      <c r="AT99">
        <f t="shared" si="133"/>
        <v>19.9639892578125</v>
      </c>
      <c r="AU99">
        <f t="shared" si="134"/>
        <v>2.341385296821699</v>
      </c>
      <c r="AV99">
        <f t="shared" si="135"/>
        <v>0.30901966501437589</v>
      </c>
      <c r="AW99">
        <f t="shared" si="136"/>
        <v>0.8936029343254922</v>
      </c>
      <c r="AX99">
        <f t="shared" si="137"/>
        <v>1.447782362496207</v>
      </c>
      <c r="AY99">
        <f t="shared" si="138"/>
        <v>0.19519066405003208</v>
      </c>
      <c r="AZ99">
        <f t="shared" si="139"/>
        <v>19.958793125680714</v>
      </c>
      <c r="BA99">
        <f t="shared" si="140"/>
        <v>0.73171988402596144</v>
      </c>
      <c r="BB99">
        <f t="shared" si="141"/>
        <v>43.867010772946728</v>
      </c>
      <c r="BC99">
        <f t="shared" si="142"/>
        <v>382.40401821343079</v>
      </c>
      <c r="BD99">
        <f t="shared" si="143"/>
        <v>2.1071785085503451E-2</v>
      </c>
    </row>
    <row r="100" spans="1:114" x14ac:dyDescent="0.25">
      <c r="A100" s="1">
        <v>72</v>
      </c>
      <c r="B100" s="1" t="s">
        <v>124</v>
      </c>
      <c r="C100" s="1">
        <v>1984.4999992065132</v>
      </c>
      <c r="D100" s="1">
        <v>0</v>
      </c>
      <c r="E100">
        <f t="shared" si="116"/>
        <v>18.425766337733311</v>
      </c>
      <c r="F100">
        <f t="shared" si="117"/>
        <v>0.33338373053619413</v>
      </c>
      <c r="G100">
        <f t="shared" si="118"/>
        <v>283.78982193862691</v>
      </c>
      <c r="H100">
        <f t="shared" si="119"/>
        <v>5.8417691270648557</v>
      </c>
      <c r="I100">
        <f t="shared" si="120"/>
        <v>1.2989834010852448</v>
      </c>
      <c r="J100">
        <f t="shared" si="121"/>
        <v>18.9083251953125</v>
      </c>
      <c r="K100" s="1">
        <v>2.8513917169999998</v>
      </c>
      <c r="L100">
        <f t="shared" si="122"/>
        <v>2.1113249579747473</v>
      </c>
      <c r="M100" s="1">
        <v>1</v>
      </c>
      <c r="N100">
        <f t="shared" si="123"/>
        <v>4.2226499159494946</v>
      </c>
      <c r="O100" s="1">
        <v>21.025640487670898</v>
      </c>
      <c r="P100" s="1">
        <v>18.9083251953125</v>
      </c>
      <c r="Q100" s="1">
        <v>22.128707885742187</v>
      </c>
      <c r="R100" s="1">
        <v>400.05859375</v>
      </c>
      <c r="S100" s="1">
        <v>388.25588989257812</v>
      </c>
      <c r="T100" s="1">
        <v>9.4309749603271484</v>
      </c>
      <c r="U100" s="1">
        <v>12.720433235168457</v>
      </c>
      <c r="V100" s="1">
        <v>26.502531051635742</v>
      </c>
      <c r="W100" s="1">
        <v>35.746429443359375</v>
      </c>
      <c r="X100" s="1">
        <v>499.93902587890625</v>
      </c>
      <c r="Y100" s="1">
        <v>1500.249267578125</v>
      </c>
      <c r="Z100" s="1">
        <v>60.759727478027344</v>
      </c>
      <c r="AA100" s="1">
        <v>70.250228881835937</v>
      </c>
      <c r="AB100" s="1">
        <v>-3.4609954357147217</v>
      </c>
      <c r="AC100" s="1">
        <v>0.16603128612041473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1.7533158383615599</v>
      </c>
      <c r="AL100">
        <f t="shared" si="125"/>
        <v>5.8417691270648562E-3</v>
      </c>
      <c r="AM100">
        <f t="shared" si="126"/>
        <v>292.05832519531248</v>
      </c>
      <c r="AN100">
        <f t="shared" si="127"/>
        <v>294.17564048767088</v>
      </c>
      <c r="AO100">
        <f t="shared" si="128"/>
        <v>240.03987744719052</v>
      </c>
      <c r="AP100">
        <f t="shared" si="129"/>
        <v>4.5244932210074855E-2</v>
      </c>
      <c r="AQ100">
        <f t="shared" si="130"/>
        <v>2.1925967473319417</v>
      </c>
      <c r="AR100">
        <f t="shared" si="131"/>
        <v>31.211239909552301</v>
      </c>
      <c r="AS100">
        <f t="shared" si="132"/>
        <v>18.490806674383844</v>
      </c>
      <c r="AT100">
        <f t="shared" si="133"/>
        <v>19.966982841491699</v>
      </c>
      <c r="AU100">
        <f t="shared" si="134"/>
        <v>2.3418194959245913</v>
      </c>
      <c r="AV100">
        <f t="shared" si="135"/>
        <v>0.30898867105897504</v>
      </c>
      <c r="AW100">
        <f t="shared" si="136"/>
        <v>0.89361334624669686</v>
      </c>
      <c r="AX100">
        <f t="shared" si="137"/>
        <v>1.4482061496778944</v>
      </c>
      <c r="AY100">
        <f t="shared" si="138"/>
        <v>0.19517087876224665</v>
      </c>
      <c r="AZ100">
        <f t="shared" si="139"/>
        <v>19.936299945524006</v>
      </c>
      <c r="BA100">
        <f t="shared" si="140"/>
        <v>0.73093500788138799</v>
      </c>
      <c r="BB100">
        <f t="shared" si="141"/>
        <v>43.857859690583552</v>
      </c>
      <c r="BC100">
        <f t="shared" si="142"/>
        <v>382.36509026413046</v>
      </c>
      <c r="BD100">
        <f t="shared" si="143"/>
        <v>2.113463533434904E-2</v>
      </c>
    </row>
    <row r="101" spans="1:114" x14ac:dyDescent="0.25">
      <c r="A101" s="1">
        <v>73</v>
      </c>
      <c r="B101" s="1" t="s">
        <v>125</v>
      </c>
      <c r="C101" s="1">
        <v>1984.9999991953373</v>
      </c>
      <c r="D101" s="1">
        <v>0</v>
      </c>
      <c r="E101">
        <f t="shared" si="116"/>
        <v>18.415465045221524</v>
      </c>
      <c r="F101">
        <f t="shared" si="117"/>
        <v>0.33345753737797473</v>
      </c>
      <c r="G101">
        <f t="shared" si="118"/>
        <v>283.88004803894597</v>
      </c>
      <c r="H101">
        <f t="shared" si="119"/>
        <v>5.8448170805175179</v>
      </c>
      <c r="I101">
        <f t="shared" si="120"/>
        <v>1.2993837613737116</v>
      </c>
      <c r="J101">
        <f t="shared" si="121"/>
        <v>18.912052154541016</v>
      </c>
      <c r="K101" s="1">
        <v>2.8513917169999998</v>
      </c>
      <c r="L101">
        <f t="shared" si="122"/>
        <v>2.1113249579747473</v>
      </c>
      <c r="M101" s="1">
        <v>1</v>
      </c>
      <c r="N101">
        <f t="shared" si="123"/>
        <v>4.2226499159494946</v>
      </c>
      <c r="O101" s="1">
        <v>21.028284072875977</v>
      </c>
      <c r="P101" s="1">
        <v>18.912052154541016</v>
      </c>
      <c r="Q101" s="1">
        <v>22.129081726074219</v>
      </c>
      <c r="R101" s="1">
        <v>400.07550048828125</v>
      </c>
      <c r="S101" s="1">
        <v>388.27862548828125</v>
      </c>
      <c r="T101" s="1">
        <v>9.4310731887817383</v>
      </c>
      <c r="U101" s="1">
        <v>12.7220458984375</v>
      </c>
      <c r="V101" s="1">
        <v>26.498403549194336</v>
      </c>
      <c r="W101" s="1">
        <v>35.745021820068359</v>
      </c>
      <c r="X101" s="1">
        <v>499.9688720703125</v>
      </c>
      <c r="Y101" s="1">
        <v>1500.2841796875</v>
      </c>
      <c r="Z101" s="1">
        <v>60.585289001464844</v>
      </c>
      <c r="AA101" s="1">
        <v>70.249969482421875</v>
      </c>
      <c r="AB101" s="1">
        <v>-3.4609954357147217</v>
      </c>
      <c r="AC101" s="1">
        <v>0.16603128612041473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1.7534205107263854</v>
      </c>
      <c r="AL101">
        <f t="shared" si="125"/>
        <v>5.8448170805175175E-3</v>
      </c>
      <c r="AM101">
        <f t="shared" si="126"/>
        <v>292.06205215454099</v>
      </c>
      <c r="AN101">
        <f t="shared" si="127"/>
        <v>294.17828407287595</v>
      </c>
      <c r="AO101">
        <f t="shared" si="128"/>
        <v>240.04546338456566</v>
      </c>
      <c r="AP101">
        <f t="shared" si="129"/>
        <v>4.4072208680836597E-2</v>
      </c>
      <c r="AQ101">
        <f t="shared" si="130"/>
        <v>2.1931070974929163</v>
      </c>
      <c r="AR101">
        <f t="shared" si="131"/>
        <v>31.218619931809094</v>
      </c>
      <c r="AS101">
        <f t="shared" si="132"/>
        <v>18.496574033371594</v>
      </c>
      <c r="AT101">
        <f t="shared" si="133"/>
        <v>19.970168113708496</v>
      </c>
      <c r="AU101">
        <f t="shared" si="134"/>
        <v>2.3422815756323372</v>
      </c>
      <c r="AV101">
        <f t="shared" si="135"/>
        <v>0.30905207056814893</v>
      </c>
      <c r="AW101">
        <f t="shared" si="136"/>
        <v>0.89372333611920474</v>
      </c>
      <c r="AX101">
        <f t="shared" si="137"/>
        <v>1.4485582395131325</v>
      </c>
      <c r="AY101">
        <f t="shared" si="138"/>
        <v>0.19521135049025759</v>
      </c>
      <c r="AZ101">
        <f t="shared" si="139"/>
        <v>19.942564711404412</v>
      </c>
      <c r="BA101">
        <f t="shared" si="140"/>
        <v>0.73112458271930769</v>
      </c>
      <c r="BB101">
        <f t="shared" si="141"/>
        <v>43.854276184797754</v>
      </c>
      <c r="BC101">
        <f t="shared" si="142"/>
        <v>382.39111922896615</v>
      </c>
      <c r="BD101">
        <f t="shared" si="143"/>
        <v>2.1119656015888413E-2</v>
      </c>
    </row>
    <row r="102" spans="1:114" x14ac:dyDescent="0.25">
      <c r="A102" s="1">
        <v>74</v>
      </c>
      <c r="B102" s="1" t="s">
        <v>125</v>
      </c>
      <c r="C102" s="1">
        <v>1985.4999991841614</v>
      </c>
      <c r="D102" s="1">
        <v>0</v>
      </c>
      <c r="E102">
        <f t="shared" si="116"/>
        <v>18.429684405202501</v>
      </c>
      <c r="F102">
        <f t="shared" si="117"/>
        <v>0.33332445786076653</v>
      </c>
      <c r="G102">
        <f t="shared" si="118"/>
        <v>283.77354827963654</v>
      </c>
      <c r="H102">
        <f t="shared" si="119"/>
        <v>5.8440857031739517</v>
      </c>
      <c r="I102">
        <f t="shared" si="120"/>
        <v>1.299693336077572</v>
      </c>
      <c r="J102">
        <f t="shared" si="121"/>
        <v>18.914710998535156</v>
      </c>
      <c r="K102" s="1">
        <v>2.8513917169999998</v>
      </c>
      <c r="L102">
        <f t="shared" si="122"/>
        <v>2.1113249579747473</v>
      </c>
      <c r="M102" s="1">
        <v>1</v>
      </c>
      <c r="N102">
        <f t="shared" si="123"/>
        <v>4.2226499159494946</v>
      </c>
      <c r="O102" s="1">
        <v>21.031072616577148</v>
      </c>
      <c r="P102" s="1">
        <v>18.914710998535156</v>
      </c>
      <c r="Q102" s="1">
        <v>22.129632949829102</v>
      </c>
      <c r="R102" s="1">
        <v>400.08602905273438</v>
      </c>
      <c r="S102" s="1">
        <v>388.28121948242187</v>
      </c>
      <c r="T102" s="1">
        <v>9.4323148727416992</v>
      </c>
      <c r="U102" s="1">
        <v>12.722867012023926</v>
      </c>
      <c r="V102" s="1">
        <v>26.497262954711914</v>
      </c>
      <c r="W102" s="1">
        <v>35.741085052490234</v>
      </c>
      <c r="X102" s="1">
        <v>499.96978759765625</v>
      </c>
      <c r="Y102" s="1">
        <v>1500.3353271484375</v>
      </c>
      <c r="Z102" s="1">
        <v>60.544425964355469</v>
      </c>
      <c r="AA102" s="1">
        <v>70.249725341796875</v>
      </c>
      <c r="AB102" s="1">
        <v>-3.4609954357147217</v>
      </c>
      <c r="AC102" s="1">
        <v>0.16603128612041473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1.7534237215351223</v>
      </c>
      <c r="AL102">
        <f t="shared" si="125"/>
        <v>5.844085703173952E-3</v>
      </c>
      <c r="AM102">
        <f t="shared" si="126"/>
        <v>292.06471099853513</v>
      </c>
      <c r="AN102">
        <f t="shared" si="127"/>
        <v>294.18107261657713</v>
      </c>
      <c r="AO102">
        <f t="shared" si="128"/>
        <v>240.05364697813275</v>
      </c>
      <c r="AP102">
        <f t="shared" si="129"/>
        <v>4.442834710122761E-2</v>
      </c>
      <c r="AQ102">
        <f t="shared" si="130"/>
        <v>2.1934712492324606</v>
      </c>
      <c r="AR102">
        <f t="shared" si="131"/>
        <v>31.223912101580826</v>
      </c>
      <c r="AS102">
        <f t="shared" si="132"/>
        <v>18.5010450895569</v>
      </c>
      <c r="AT102">
        <f t="shared" si="133"/>
        <v>19.972891807556152</v>
      </c>
      <c r="AU102">
        <f t="shared" si="134"/>
        <v>2.3426767586509674</v>
      </c>
      <c r="AV102">
        <f t="shared" si="135"/>
        <v>0.30893775479964852</v>
      </c>
      <c r="AW102">
        <f t="shared" si="136"/>
        <v>0.89377791315488864</v>
      </c>
      <c r="AX102">
        <f t="shared" si="137"/>
        <v>1.4488988454960787</v>
      </c>
      <c r="AY102">
        <f t="shared" si="138"/>
        <v>0.19513837597285441</v>
      </c>
      <c r="AZ102">
        <f t="shared" si="139"/>
        <v>19.935013825911604</v>
      </c>
      <c r="BA102">
        <f t="shared" si="140"/>
        <v>0.73084541317220064</v>
      </c>
      <c r="BB102">
        <f t="shared" si="141"/>
        <v>43.848407316438312</v>
      </c>
      <c r="BC102">
        <f t="shared" si="142"/>
        <v>382.38916723034004</v>
      </c>
      <c r="BD102">
        <f t="shared" si="143"/>
        <v>2.1133242721437955E-2</v>
      </c>
    </row>
    <row r="103" spans="1:114" x14ac:dyDescent="0.25">
      <c r="A103" s="1">
        <v>75</v>
      </c>
      <c r="B103" s="1" t="s">
        <v>126</v>
      </c>
      <c r="C103" s="1">
        <v>1985.9999991729856</v>
      </c>
      <c r="D103" s="1">
        <v>0</v>
      </c>
      <c r="E103">
        <f t="shared" si="116"/>
        <v>18.396580747007103</v>
      </c>
      <c r="F103">
        <f t="shared" si="117"/>
        <v>0.33339213634354087</v>
      </c>
      <c r="G103">
        <f t="shared" si="118"/>
        <v>283.95936628264622</v>
      </c>
      <c r="H103">
        <f t="shared" si="119"/>
        <v>5.8447547435296592</v>
      </c>
      <c r="I103">
        <f t="shared" si="120"/>
        <v>1.2995950855350578</v>
      </c>
      <c r="J103">
        <f t="shared" si="121"/>
        <v>18.914585113525391</v>
      </c>
      <c r="K103" s="1">
        <v>2.8513917169999998</v>
      </c>
      <c r="L103">
        <f t="shared" si="122"/>
        <v>2.1113249579747473</v>
      </c>
      <c r="M103" s="1">
        <v>1</v>
      </c>
      <c r="N103">
        <f t="shared" si="123"/>
        <v>4.2226499159494946</v>
      </c>
      <c r="O103" s="1">
        <v>21.033754348754883</v>
      </c>
      <c r="P103" s="1">
        <v>18.914585113525391</v>
      </c>
      <c r="Q103" s="1">
        <v>22.129621505737305</v>
      </c>
      <c r="R103" s="1">
        <v>400.06744384765625</v>
      </c>
      <c r="S103" s="1">
        <v>388.281494140625</v>
      </c>
      <c r="T103" s="1">
        <v>9.4331493377685547</v>
      </c>
      <c r="U103" s="1">
        <v>12.724038124084473</v>
      </c>
      <c r="V103" s="1">
        <v>26.495203018188477</v>
      </c>
      <c r="W103" s="1">
        <v>35.738433837890625</v>
      </c>
      <c r="X103" s="1">
        <v>499.97528076171875</v>
      </c>
      <c r="Y103" s="1">
        <v>1500.3135986328125</v>
      </c>
      <c r="Z103" s="1">
        <v>60.484840393066406</v>
      </c>
      <c r="AA103" s="1">
        <v>70.249626159667969</v>
      </c>
      <c r="AB103" s="1">
        <v>-3.4609954357147217</v>
      </c>
      <c r="AC103" s="1">
        <v>0.16603128612041473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1.7534429863875443</v>
      </c>
      <c r="AL103">
        <f t="shared" si="125"/>
        <v>5.8447547435296595E-3</v>
      </c>
      <c r="AM103">
        <f t="shared" si="126"/>
        <v>292.06458511352537</v>
      </c>
      <c r="AN103">
        <f t="shared" si="127"/>
        <v>294.18375434875486</v>
      </c>
      <c r="AO103">
        <f t="shared" si="128"/>
        <v>240.05017041571045</v>
      </c>
      <c r="AP103">
        <f t="shared" si="129"/>
        <v>4.4409834025299827E-2</v>
      </c>
      <c r="AQ103">
        <f t="shared" si="130"/>
        <v>2.1934540069933548</v>
      </c>
      <c r="AR103">
        <f t="shared" si="131"/>
        <v>31.223710742715244</v>
      </c>
      <c r="AS103">
        <f t="shared" si="132"/>
        <v>18.499672618630772</v>
      </c>
      <c r="AT103">
        <f t="shared" si="133"/>
        <v>19.974169731140137</v>
      </c>
      <c r="AU103">
        <f t="shared" si="134"/>
        <v>2.3428621937882568</v>
      </c>
      <c r="AV103">
        <f t="shared" si="135"/>
        <v>0.30899589168645547</v>
      </c>
      <c r="AW103">
        <f t="shared" si="136"/>
        <v>0.89385892145829715</v>
      </c>
      <c r="AX103">
        <f t="shared" si="137"/>
        <v>1.4490032723299597</v>
      </c>
      <c r="AY103">
        <f t="shared" si="138"/>
        <v>0.19517548811507029</v>
      </c>
      <c r="AZ103">
        <f t="shared" si="139"/>
        <v>19.948039325892122</v>
      </c>
      <c r="BA103">
        <f t="shared" si="140"/>
        <v>0.73132346137465887</v>
      </c>
      <c r="BB103">
        <f t="shared" si="141"/>
        <v>43.853016965012174</v>
      </c>
      <c r="BC103">
        <f t="shared" si="142"/>
        <v>382.40002527562314</v>
      </c>
      <c r="BD103">
        <f t="shared" si="143"/>
        <v>2.1096901523875149E-2</v>
      </c>
      <c r="BE103">
        <f>AVERAGE(E89:E103)</f>
        <v>18.363543623853907</v>
      </c>
      <c r="BF103">
        <f>AVERAGE(O89:O103)</f>
        <v>21.01664098103841</v>
      </c>
      <c r="BG103">
        <f>AVERAGE(P89:P103)</f>
        <v>18.898033523559569</v>
      </c>
      <c r="BH103" t="e">
        <f>AVERAGE(B89:B103)</f>
        <v>#DIV/0!</v>
      </c>
      <c r="BI103">
        <f t="shared" ref="BI103:DJ103" si="144">AVERAGE(C89:C103)</f>
        <v>1982.5666659163933</v>
      </c>
      <c r="BJ103">
        <f t="shared" si="144"/>
        <v>0</v>
      </c>
      <c r="BK103">
        <f t="shared" si="144"/>
        <v>18.363543623853907</v>
      </c>
      <c r="BL103">
        <f t="shared" si="144"/>
        <v>0.33344572253426696</v>
      </c>
      <c r="BM103">
        <f t="shared" si="144"/>
        <v>284.12140898593611</v>
      </c>
      <c r="BN103">
        <f t="shared" si="144"/>
        <v>5.8372821566702378</v>
      </c>
      <c r="BO103">
        <f t="shared" si="144"/>
        <v>1.2977594512677275</v>
      </c>
      <c r="BP103">
        <f t="shared" si="144"/>
        <v>18.898033523559569</v>
      </c>
      <c r="BQ103">
        <f t="shared" si="144"/>
        <v>2.8513917169999989</v>
      </c>
      <c r="BR103">
        <f t="shared" si="144"/>
        <v>2.1113249579747477</v>
      </c>
      <c r="BS103">
        <f t="shared" si="144"/>
        <v>1</v>
      </c>
      <c r="BT103">
        <f t="shared" si="144"/>
        <v>4.2226499159494955</v>
      </c>
      <c r="BU103">
        <f t="shared" si="144"/>
        <v>21.01664098103841</v>
      </c>
      <c r="BV103">
        <f t="shared" si="144"/>
        <v>18.898033523559569</v>
      </c>
      <c r="BW103">
        <f t="shared" si="144"/>
        <v>22.128833007812499</v>
      </c>
      <c r="BX103">
        <f t="shared" si="144"/>
        <v>400.01337280273435</v>
      </c>
      <c r="BY103">
        <f t="shared" si="144"/>
        <v>388.24765828450523</v>
      </c>
      <c r="BZ103">
        <f t="shared" si="144"/>
        <v>9.431172307332357</v>
      </c>
      <c r="CA103">
        <f t="shared" si="144"/>
        <v>12.7179780960083</v>
      </c>
      <c r="CB103">
        <f t="shared" si="144"/>
        <v>26.517395146687825</v>
      </c>
      <c r="CC103">
        <f t="shared" si="144"/>
        <v>35.758821614583333</v>
      </c>
      <c r="CD103">
        <f t="shared" si="144"/>
        <v>499.95941772460935</v>
      </c>
      <c r="CE103">
        <f t="shared" si="144"/>
        <v>1500.27216796875</v>
      </c>
      <c r="CF103">
        <f t="shared" si="144"/>
        <v>60.21848831176758</v>
      </c>
      <c r="CG103">
        <f t="shared" si="144"/>
        <v>70.249291483561194</v>
      </c>
      <c r="CH103">
        <f t="shared" si="144"/>
        <v>-3.4609954357147217</v>
      </c>
      <c r="CI103">
        <f t="shared" si="144"/>
        <v>0.16603128612041473</v>
      </c>
      <c r="CJ103">
        <f t="shared" si="144"/>
        <v>1</v>
      </c>
      <c r="CK103">
        <f t="shared" si="144"/>
        <v>-0.21956524252891541</v>
      </c>
      <c r="CL103">
        <f t="shared" si="144"/>
        <v>2.737391471862793</v>
      </c>
      <c r="CM103">
        <f t="shared" si="144"/>
        <v>1</v>
      </c>
      <c r="CN103">
        <f t="shared" si="144"/>
        <v>0</v>
      </c>
      <c r="CO103">
        <f t="shared" si="144"/>
        <v>0.15999999642372131</v>
      </c>
      <c r="CP103">
        <f t="shared" si="144"/>
        <v>111115</v>
      </c>
      <c r="CQ103">
        <f t="shared" si="144"/>
        <v>1.7533873537748279</v>
      </c>
      <c r="CR103">
        <f t="shared" si="144"/>
        <v>5.8372821566702376E-3</v>
      </c>
      <c r="CS103">
        <f t="shared" si="144"/>
        <v>292.04803352355964</v>
      </c>
      <c r="CT103">
        <f t="shared" si="144"/>
        <v>294.16664098103843</v>
      </c>
      <c r="CU103">
        <f t="shared" si="144"/>
        <v>240.04354150960862</v>
      </c>
      <c r="CV103">
        <f t="shared" si="144"/>
        <v>4.7033907403162926E-2</v>
      </c>
      <c r="CW103">
        <f t="shared" si="144"/>
        <v>2.1911884033279057</v>
      </c>
      <c r="CX103">
        <f t="shared" si="144"/>
        <v>31.19160844605733</v>
      </c>
      <c r="CY103">
        <f t="shared" si="144"/>
        <v>18.473630350049024</v>
      </c>
      <c r="CZ103">
        <f t="shared" si="144"/>
        <v>19.957337252298991</v>
      </c>
      <c r="DA103">
        <f t="shared" si="144"/>
        <v>2.3404211204388874</v>
      </c>
      <c r="DB103">
        <f t="shared" si="144"/>
        <v>0.30904191956378829</v>
      </c>
      <c r="DC103">
        <f t="shared" si="144"/>
        <v>0.89342895206017825</v>
      </c>
      <c r="DD103">
        <f t="shared" si="144"/>
        <v>1.4469921683787093</v>
      </c>
      <c r="DE103">
        <f t="shared" si="144"/>
        <v>0.19520487067666079</v>
      </c>
      <c r="DF103">
        <f t="shared" si="144"/>
        <v>19.959327603402922</v>
      </c>
      <c r="DG103">
        <f t="shared" si="144"/>
        <v>0.73180458587519581</v>
      </c>
      <c r="DH103">
        <f t="shared" si="144"/>
        <v>43.876114814429556</v>
      </c>
      <c r="DI103">
        <f t="shared" si="144"/>
        <v>382.37675153503375</v>
      </c>
      <c r="DJ103">
        <f t="shared" si="144"/>
        <v>2.1071376444848768E-2</v>
      </c>
    </row>
    <row r="104" spans="1:114" x14ac:dyDescent="0.25">
      <c r="A104" s="1" t="s">
        <v>9</v>
      </c>
      <c r="B104" s="1" t="s">
        <v>127</v>
      </c>
    </row>
    <row r="105" spans="1:114" x14ac:dyDescent="0.25">
      <c r="A105" s="1" t="s">
        <v>9</v>
      </c>
      <c r="B105" s="1" t="s">
        <v>128</v>
      </c>
    </row>
    <row r="106" spans="1:114" x14ac:dyDescent="0.25">
      <c r="A106" s="1">
        <v>76</v>
      </c>
      <c r="B106" s="1" t="s">
        <v>129</v>
      </c>
      <c r="C106" s="1">
        <v>2271.4999994076788</v>
      </c>
      <c r="D106" s="1">
        <v>0</v>
      </c>
      <c r="E106">
        <f t="shared" ref="E106:E120" si="145">(R106-S106*(1000-T106)/(1000-U106))*AK106</f>
        <v>18.159494236334417</v>
      </c>
      <c r="F106">
        <f t="shared" ref="F106:F120" si="146">IF(AV106&lt;&gt;0,1/(1/AV106-1/N106),0)</f>
        <v>0.30053036232858665</v>
      </c>
      <c r="G106">
        <f t="shared" ref="G106:G120" si="147">((AY106-AL106/2)*S106-E106)/(AY106+AL106/2)</f>
        <v>275.09508464031313</v>
      </c>
      <c r="H106">
        <f t="shared" ref="H106:H120" si="148">AL106*1000</f>
        <v>5.7178893373931929</v>
      </c>
      <c r="I106">
        <f t="shared" ref="I106:I120" si="149">(AQ106-AW106)</f>
        <v>1.3940356464249462</v>
      </c>
      <c r="J106">
        <f t="shared" ref="J106:J120" si="150">(P106+AP106*D106)</f>
        <v>21.330709457397461</v>
      </c>
      <c r="K106" s="1">
        <v>2.8513917169999998</v>
      </c>
      <c r="L106">
        <f t="shared" ref="L106:L120" si="151">(K106*AE106+AF106)</f>
        <v>2.1113249579747473</v>
      </c>
      <c r="M106" s="1">
        <v>1</v>
      </c>
      <c r="N106">
        <f t="shared" ref="N106:N120" si="152">L106*(M106+1)*(M106+1)/(M106*M106+1)</f>
        <v>4.2226499159494946</v>
      </c>
      <c r="O106" s="1">
        <v>25.279409408569336</v>
      </c>
      <c r="P106" s="1">
        <v>21.330709457397461</v>
      </c>
      <c r="Q106" s="1">
        <v>27.007577896118164</v>
      </c>
      <c r="R106" s="1">
        <v>400.00701904296875</v>
      </c>
      <c r="S106" s="1">
        <v>388.38052368164062</v>
      </c>
      <c r="T106" s="1">
        <v>13.205039024353027</v>
      </c>
      <c r="U106" s="1">
        <v>16.41343879699707</v>
      </c>
      <c r="V106" s="1">
        <v>28.693782806396484</v>
      </c>
      <c r="W106" s="1">
        <v>35.665447235107422</v>
      </c>
      <c r="X106" s="1">
        <v>499.82357788085937</v>
      </c>
      <c r="Y106" s="1">
        <v>1499.2752685546875</v>
      </c>
      <c r="Z106" s="1">
        <v>106.21524047851562</v>
      </c>
      <c r="AA106" s="1">
        <v>70.251914978027344</v>
      </c>
      <c r="AB106" s="1">
        <v>-3.1175506114959717</v>
      </c>
      <c r="AC106" s="1">
        <v>0.12168543040752411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20" si="153">X106*0.000001/(K106*0.0001)</f>
        <v>1.7529109553798263</v>
      </c>
      <c r="AL106">
        <f t="shared" ref="AL106:AL120" si="154">(U106-T106)/(1000-U106)*AK106</f>
        <v>5.7178893373931927E-3</v>
      </c>
      <c r="AM106">
        <f t="shared" ref="AM106:AM120" si="155">(P106+273.15)</f>
        <v>294.48070945739744</v>
      </c>
      <c r="AN106">
        <f t="shared" ref="AN106:AN120" si="156">(O106+273.15)</f>
        <v>298.42940940856931</v>
      </c>
      <c r="AO106">
        <f t="shared" ref="AO106:AO120" si="157">(Y106*AG106+Z106*AH106)*AI106</f>
        <v>239.88403760692381</v>
      </c>
      <c r="AP106">
        <f t="shared" ref="AP106:AP120" si="158">((AO106+0.00000010773*(AN106^4-AM106^4))-AL106*44100)/(L106*51.4+0.00000043092*AM106^3)</f>
        <v>0.26822591414382435</v>
      </c>
      <c r="AQ106">
        <f t="shared" ref="AQ106:AQ120" si="159">0.61365*EXP(17.502*J106/(240.97+J106))</f>
        <v>2.5471111532886397</v>
      </c>
      <c r="AR106">
        <f t="shared" ref="AR106:AR120" si="160">AQ106*1000/AA106</f>
        <v>36.256821669349492</v>
      </c>
      <c r="AS106">
        <f t="shared" ref="AS106:AS120" si="161">(AR106-U106)</f>
        <v>19.843382872352421</v>
      </c>
      <c r="AT106">
        <f t="shared" ref="AT106:AT120" si="162">IF(D106,P106,(O106+P106)/2)</f>
        <v>23.305059432983398</v>
      </c>
      <c r="AU106">
        <f t="shared" ref="AU106:AU120" si="163">0.61365*EXP(17.502*AT106/(240.97+AT106))</f>
        <v>2.8722074907775363</v>
      </c>
      <c r="AV106">
        <f t="shared" ref="AV106:AV120" si="164">IF(AS106&lt;&gt;0,(1000-(AR106+U106)/2)/AS106*AL106,0)</f>
        <v>0.28056244304951367</v>
      </c>
      <c r="AW106">
        <f t="shared" ref="AW106:AW120" si="165">U106*AA106/1000</f>
        <v>1.1530755068636935</v>
      </c>
      <c r="AX106">
        <f t="shared" ref="AX106:AX120" si="166">(AU106-AW106)</f>
        <v>1.7191319839138428</v>
      </c>
      <c r="AY106">
        <f t="shared" ref="AY106:AY120" si="167">1/(1.6/F106+1.37/N106)</f>
        <v>0.1770424730599312</v>
      </c>
      <c r="AZ106">
        <f t="shared" ref="AZ106:AZ120" si="168">G106*AA106*0.001</f>
        <v>19.325956497024517</v>
      </c>
      <c r="BA106">
        <f t="shared" ref="BA106:BA120" si="169">G106/S106</f>
        <v>0.70831328520945946</v>
      </c>
      <c r="BB106">
        <f t="shared" ref="BB106:BB120" si="170">(1-AL106*AA106/AQ106/F106)*100</f>
        <v>47.52437009747689</v>
      </c>
      <c r="BC106">
        <f t="shared" ref="BC106:BC120" si="171">(S106-E106/(N106/1.35))</f>
        <v>382.57485243088075</v>
      </c>
      <c r="BD106">
        <f t="shared" ref="BD106:BD120" si="172">E106*BB106/100/BC106</f>
        <v>2.2558161347692753E-2</v>
      </c>
    </row>
    <row r="107" spans="1:114" x14ac:dyDescent="0.25">
      <c r="A107" s="1">
        <v>77</v>
      </c>
      <c r="B107" s="1" t="s">
        <v>130</v>
      </c>
      <c r="C107" s="1">
        <v>2271.4999994076788</v>
      </c>
      <c r="D107" s="1">
        <v>0</v>
      </c>
      <c r="E107">
        <f t="shared" si="145"/>
        <v>18.159494236334417</v>
      </c>
      <c r="F107">
        <f t="shared" si="146"/>
        <v>0.30053036232858665</v>
      </c>
      <c r="G107">
        <f t="shared" si="147"/>
        <v>275.09508464031313</v>
      </c>
      <c r="H107">
        <f t="shared" si="148"/>
        <v>5.7178893373931929</v>
      </c>
      <c r="I107">
        <f t="shared" si="149"/>
        <v>1.3940356464249462</v>
      </c>
      <c r="J107">
        <f t="shared" si="150"/>
        <v>21.330709457397461</v>
      </c>
      <c r="K107" s="1">
        <v>2.8513917169999998</v>
      </c>
      <c r="L107">
        <f t="shared" si="151"/>
        <v>2.1113249579747473</v>
      </c>
      <c r="M107" s="1">
        <v>1</v>
      </c>
      <c r="N107">
        <f t="shared" si="152"/>
        <v>4.2226499159494946</v>
      </c>
      <c r="O107" s="1">
        <v>25.279409408569336</v>
      </c>
      <c r="P107" s="1">
        <v>21.330709457397461</v>
      </c>
      <c r="Q107" s="1">
        <v>27.007577896118164</v>
      </c>
      <c r="R107" s="1">
        <v>400.00701904296875</v>
      </c>
      <c r="S107" s="1">
        <v>388.38052368164062</v>
      </c>
      <c r="T107" s="1">
        <v>13.205039024353027</v>
      </c>
      <c r="U107" s="1">
        <v>16.41343879699707</v>
      </c>
      <c r="V107" s="1">
        <v>28.693782806396484</v>
      </c>
      <c r="W107" s="1">
        <v>35.665447235107422</v>
      </c>
      <c r="X107" s="1">
        <v>499.82357788085937</v>
      </c>
      <c r="Y107" s="1">
        <v>1499.2752685546875</v>
      </c>
      <c r="Z107" s="1">
        <v>106.21524047851562</v>
      </c>
      <c r="AA107" s="1">
        <v>70.251914978027344</v>
      </c>
      <c r="AB107" s="1">
        <v>-3.1175506114959717</v>
      </c>
      <c r="AC107" s="1">
        <v>0.12168543040752411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1.7529109553798263</v>
      </c>
      <c r="AL107">
        <f t="shared" si="154"/>
        <v>5.7178893373931927E-3</v>
      </c>
      <c r="AM107">
        <f t="shared" si="155"/>
        <v>294.48070945739744</v>
      </c>
      <c r="AN107">
        <f t="shared" si="156"/>
        <v>298.42940940856931</v>
      </c>
      <c r="AO107">
        <f t="shared" si="157"/>
        <v>239.88403760692381</v>
      </c>
      <c r="AP107">
        <f t="shared" si="158"/>
        <v>0.26822591414382435</v>
      </c>
      <c r="AQ107">
        <f t="shared" si="159"/>
        <v>2.5471111532886397</v>
      </c>
      <c r="AR107">
        <f t="shared" si="160"/>
        <v>36.256821669349492</v>
      </c>
      <c r="AS107">
        <f t="shared" si="161"/>
        <v>19.843382872352421</v>
      </c>
      <c r="AT107">
        <f t="shared" si="162"/>
        <v>23.305059432983398</v>
      </c>
      <c r="AU107">
        <f t="shared" si="163"/>
        <v>2.8722074907775363</v>
      </c>
      <c r="AV107">
        <f t="shared" si="164"/>
        <v>0.28056244304951367</v>
      </c>
      <c r="AW107">
        <f t="shared" si="165"/>
        <v>1.1530755068636935</v>
      </c>
      <c r="AX107">
        <f t="shared" si="166"/>
        <v>1.7191319839138428</v>
      </c>
      <c r="AY107">
        <f t="shared" si="167"/>
        <v>0.1770424730599312</v>
      </c>
      <c r="AZ107">
        <f t="shared" si="168"/>
        <v>19.325956497024517</v>
      </c>
      <c r="BA107">
        <f t="shared" si="169"/>
        <v>0.70831328520945946</v>
      </c>
      <c r="BB107">
        <f t="shared" si="170"/>
        <v>47.52437009747689</v>
      </c>
      <c r="BC107">
        <f t="shared" si="171"/>
        <v>382.57485243088075</v>
      </c>
      <c r="BD107">
        <f t="shared" si="172"/>
        <v>2.2558161347692753E-2</v>
      </c>
    </row>
    <row r="108" spans="1:114" x14ac:dyDescent="0.25">
      <c r="A108" s="1">
        <v>78</v>
      </c>
      <c r="B108" s="1" t="s">
        <v>130</v>
      </c>
      <c r="C108" s="1">
        <v>2271.4999994076788</v>
      </c>
      <c r="D108" s="1">
        <v>0</v>
      </c>
      <c r="E108">
        <f t="shared" si="145"/>
        <v>18.159494236334417</v>
      </c>
      <c r="F108">
        <f t="shared" si="146"/>
        <v>0.30053036232858665</v>
      </c>
      <c r="G108">
        <f t="shared" si="147"/>
        <v>275.09508464031313</v>
      </c>
      <c r="H108">
        <f t="shared" si="148"/>
        <v>5.7178893373931929</v>
      </c>
      <c r="I108">
        <f t="shared" si="149"/>
        <v>1.3940356464249462</v>
      </c>
      <c r="J108">
        <f t="shared" si="150"/>
        <v>21.330709457397461</v>
      </c>
      <c r="K108" s="1">
        <v>2.8513917169999998</v>
      </c>
      <c r="L108">
        <f t="shared" si="151"/>
        <v>2.1113249579747473</v>
      </c>
      <c r="M108" s="1">
        <v>1</v>
      </c>
      <c r="N108">
        <f t="shared" si="152"/>
        <v>4.2226499159494946</v>
      </c>
      <c r="O108" s="1">
        <v>25.279409408569336</v>
      </c>
      <c r="P108" s="1">
        <v>21.330709457397461</v>
      </c>
      <c r="Q108" s="1">
        <v>27.007577896118164</v>
      </c>
      <c r="R108" s="1">
        <v>400.00701904296875</v>
      </c>
      <c r="S108" s="1">
        <v>388.38052368164062</v>
      </c>
      <c r="T108" s="1">
        <v>13.205039024353027</v>
      </c>
      <c r="U108" s="1">
        <v>16.41343879699707</v>
      </c>
      <c r="V108" s="1">
        <v>28.693782806396484</v>
      </c>
      <c r="W108" s="1">
        <v>35.665447235107422</v>
      </c>
      <c r="X108" s="1">
        <v>499.82357788085937</v>
      </c>
      <c r="Y108" s="1">
        <v>1499.2752685546875</v>
      </c>
      <c r="Z108" s="1">
        <v>106.21524047851562</v>
      </c>
      <c r="AA108" s="1">
        <v>70.251914978027344</v>
      </c>
      <c r="AB108" s="1">
        <v>-3.1175506114959717</v>
      </c>
      <c r="AC108" s="1">
        <v>0.12168543040752411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1.7529109553798263</v>
      </c>
      <c r="AL108">
        <f t="shared" si="154"/>
        <v>5.7178893373931927E-3</v>
      </c>
      <c r="AM108">
        <f t="shared" si="155"/>
        <v>294.48070945739744</v>
      </c>
      <c r="AN108">
        <f t="shared" si="156"/>
        <v>298.42940940856931</v>
      </c>
      <c r="AO108">
        <f t="shared" si="157"/>
        <v>239.88403760692381</v>
      </c>
      <c r="AP108">
        <f t="shared" si="158"/>
        <v>0.26822591414382435</v>
      </c>
      <c r="AQ108">
        <f t="shared" si="159"/>
        <v>2.5471111532886397</v>
      </c>
      <c r="AR108">
        <f t="shared" si="160"/>
        <v>36.256821669349492</v>
      </c>
      <c r="AS108">
        <f t="shared" si="161"/>
        <v>19.843382872352421</v>
      </c>
      <c r="AT108">
        <f t="shared" si="162"/>
        <v>23.305059432983398</v>
      </c>
      <c r="AU108">
        <f t="shared" si="163"/>
        <v>2.8722074907775363</v>
      </c>
      <c r="AV108">
        <f t="shared" si="164"/>
        <v>0.28056244304951367</v>
      </c>
      <c r="AW108">
        <f t="shared" si="165"/>
        <v>1.1530755068636935</v>
      </c>
      <c r="AX108">
        <f t="shared" si="166"/>
        <v>1.7191319839138428</v>
      </c>
      <c r="AY108">
        <f t="shared" si="167"/>
        <v>0.1770424730599312</v>
      </c>
      <c r="AZ108">
        <f t="shared" si="168"/>
        <v>19.325956497024517</v>
      </c>
      <c r="BA108">
        <f t="shared" si="169"/>
        <v>0.70831328520945946</v>
      </c>
      <c r="BB108">
        <f t="shared" si="170"/>
        <v>47.52437009747689</v>
      </c>
      <c r="BC108">
        <f t="shared" si="171"/>
        <v>382.57485243088075</v>
      </c>
      <c r="BD108">
        <f t="shared" si="172"/>
        <v>2.2558161347692753E-2</v>
      </c>
    </row>
    <row r="109" spans="1:114" x14ac:dyDescent="0.25">
      <c r="A109" s="1">
        <v>79</v>
      </c>
      <c r="B109" s="1" t="s">
        <v>131</v>
      </c>
      <c r="C109" s="1">
        <v>2271.999999396503</v>
      </c>
      <c r="D109" s="1">
        <v>0</v>
      </c>
      <c r="E109">
        <f t="shared" si="145"/>
        <v>18.157119250074583</v>
      </c>
      <c r="F109">
        <f t="shared" si="146"/>
        <v>0.30033342445925865</v>
      </c>
      <c r="G109">
        <f t="shared" si="147"/>
        <v>275.07278182694961</v>
      </c>
      <c r="H109">
        <f t="shared" si="148"/>
        <v>5.7173427829094416</v>
      </c>
      <c r="I109">
        <f t="shared" si="149"/>
        <v>1.3947448959732665</v>
      </c>
      <c r="J109">
        <f t="shared" si="150"/>
        <v>21.335979461669922</v>
      </c>
      <c r="K109" s="1">
        <v>2.8513917169999998</v>
      </c>
      <c r="L109">
        <f t="shared" si="151"/>
        <v>2.1113249579747473</v>
      </c>
      <c r="M109" s="1">
        <v>1</v>
      </c>
      <c r="N109">
        <f t="shared" si="152"/>
        <v>4.2226499159494946</v>
      </c>
      <c r="O109" s="1">
        <v>25.280979156494141</v>
      </c>
      <c r="P109" s="1">
        <v>21.335979461669922</v>
      </c>
      <c r="Q109" s="1">
        <v>27.008068084716797</v>
      </c>
      <c r="R109" s="1">
        <v>400.03890991210937</v>
      </c>
      <c r="S109" s="1">
        <v>388.41397094726562</v>
      </c>
      <c r="T109" s="1">
        <v>13.207036018371582</v>
      </c>
      <c r="U109" s="1">
        <v>16.415071487426758</v>
      </c>
      <c r="V109" s="1">
        <v>28.695417404174805</v>
      </c>
      <c r="W109" s="1">
        <v>35.665637969970703</v>
      </c>
      <c r="X109" s="1">
        <v>499.83172607421875</v>
      </c>
      <c r="Y109" s="1">
        <v>1499.3133544921875</v>
      </c>
      <c r="Z109" s="1">
        <v>107.90261077880859</v>
      </c>
      <c r="AA109" s="1">
        <v>70.251853942871094</v>
      </c>
      <c r="AB109" s="1">
        <v>-3.1175506114959717</v>
      </c>
      <c r="AC109" s="1">
        <v>0.12168543040752411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1.7529395315775855</v>
      </c>
      <c r="AL109">
        <f t="shared" si="154"/>
        <v>5.7173427829094415E-3</v>
      </c>
      <c r="AM109">
        <f t="shared" si="155"/>
        <v>294.4859794616699</v>
      </c>
      <c r="AN109">
        <f t="shared" si="156"/>
        <v>298.43097915649412</v>
      </c>
      <c r="AO109">
        <f t="shared" si="157"/>
        <v>239.89013135678761</v>
      </c>
      <c r="AP109">
        <f t="shared" si="158"/>
        <v>0.26814243505807084</v>
      </c>
      <c r="AQ109">
        <f t="shared" si="159"/>
        <v>2.5479341005697589</v>
      </c>
      <c r="AR109">
        <f t="shared" si="160"/>
        <v>36.268567412352454</v>
      </c>
      <c r="AS109">
        <f t="shared" si="161"/>
        <v>19.853495924925696</v>
      </c>
      <c r="AT109">
        <f t="shared" si="162"/>
        <v>23.308479309082031</v>
      </c>
      <c r="AU109">
        <f t="shared" si="163"/>
        <v>2.8728006942783204</v>
      </c>
      <c r="AV109">
        <f t="shared" si="164"/>
        <v>0.28039079830771646</v>
      </c>
      <c r="AW109">
        <f t="shared" si="165"/>
        <v>1.1531892045964924</v>
      </c>
      <c r="AX109">
        <f t="shared" si="166"/>
        <v>1.719611489681828</v>
      </c>
      <c r="AY109">
        <f t="shared" si="167"/>
        <v>0.17693311676438764</v>
      </c>
      <c r="AZ109">
        <f t="shared" si="168"/>
        <v>19.32437289256611</v>
      </c>
      <c r="BA109">
        <f t="shared" si="169"/>
        <v>0.70819487042677931</v>
      </c>
      <c r="BB109">
        <f t="shared" si="170"/>
        <v>47.511983469567085</v>
      </c>
      <c r="BC109">
        <f t="shared" si="171"/>
        <v>382.60905899019923</v>
      </c>
      <c r="BD109">
        <f t="shared" si="172"/>
        <v>2.2547316363635814E-2</v>
      </c>
    </row>
    <row r="110" spans="1:114" x14ac:dyDescent="0.25">
      <c r="A110" s="1">
        <v>80</v>
      </c>
      <c r="B110" s="1" t="s">
        <v>131</v>
      </c>
      <c r="C110" s="1">
        <v>2272.4999993853271</v>
      </c>
      <c r="D110" s="1">
        <v>0</v>
      </c>
      <c r="E110">
        <f t="shared" si="145"/>
        <v>18.186416155133525</v>
      </c>
      <c r="F110">
        <f t="shared" si="146"/>
        <v>0.30074866849087534</v>
      </c>
      <c r="G110">
        <f t="shared" si="147"/>
        <v>275.03509633816208</v>
      </c>
      <c r="H110">
        <f t="shared" si="148"/>
        <v>5.721409053721894</v>
      </c>
      <c r="I110">
        <f t="shared" si="149"/>
        <v>1.3939465978714995</v>
      </c>
      <c r="J110">
        <f t="shared" si="150"/>
        <v>21.332004547119141</v>
      </c>
      <c r="K110" s="1">
        <v>2.8513917169999998</v>
      </c>
      <c r="L110">
        <f t="shared" si="151"/>
        <v>2.1113249579747473</v>
      </c>
      <c r="M110" s="1">
        <v>1</v>
      </c>
      <c r="N110">
        <f t="shared" si="152"/>
        <v>4.2226499159494946</v>
      </c>
      <c r="O110" s="1">
        <v>25.282541275024414</v>
      </c>
      <c r="P110" s="1">
        <v>21.332004547119141</v>
      </c>
      <c r="Q110" s="1">
        <v>27.008373260498047</v>
      </c>
      <c r="R110" s="1">
        <v>400.04360961914062</v>
      </c>
      <c r="S110" s="1">
        <v>388.40093994140625</v>
      </c>
      <c r="T110" s="1">
        <v>13.207196235656738</v>
      </c>
      <c r="U110" s="1">
        <v>16.417549133300781</v>
      </c>
      <c r="V110" s="1">
        <v>28.693185806274414</v>
      </c>
      <c r="W110" s="1">
        <v>35.667812347412109</v>
      </c>
      <c r="X110" s="1">
        <v>499.82489013671875</v>
      </c>
      <c r="Y110" s="1">
        <v>1499.3533935546875</v>
      </c>
      <c r="Z110" s="1">
        <v>109.52894592285156</v>
      </c>
      <c r="AA110" s="1">
        <v>70.252067565917969</v>
      </c>
      <c r="AB110" s="1">
        <v>-3.1175506114959717</v>
      </c>
      <c r="AC110" s="1">
        <v>0.12168543040752411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1.7529155575390161</v>
      </c>
      <c r="AL110">
        <f t="shared" si="154"/>
        <v>5.7214090537218943E-3</v>
      </c>
      <c r="AM110">
        <f t="shared" si="155"/>
        <v>294.48200454711912</v>
      </c>
      <c r="AN110">
        <f t="shared" si="156"/>
        <v>298.43254127502439</v>
      </c>
      <c r="AO110">
        <f t="shared" si="157"/>
        <v>239.89653760664442</v>
      </c>
      <c r="AP110">
        <f t="shared" si="158"/>
        <v>0.26721241460872502</v>
      </c>
      <c r="AQ110">
        <f t="shared" si="159"/>
        <v>2.547313368850924</v>
      </c>
      <c r="AR110">
        <f t="shared" si="160"/>
        <v>36.259621347951978</v>
      </c>
      <c r="AS110">
        <f t="shared" si="161"/>
        <v>19.842072214651196</v>
      </c>
      <c r="AT110">
        <f t="shared" si="162"/>
        <v>23.307272911071777</v>
      </c>
      <c r="AU110">
        <f t="shared" si="163"/>
        <v>2.8725914231422678</v>
      </c>
      <c r="AV110">
        <f t="shared" si="164"/>
        <v>0.28075269424483729</v>
      </c>
      <c r="AW110">
        <f t="shared" si="165"/>
        <v>1.1533667709794244</v>
      </c>
      <c r="AX110">
        <f t="shared" si="166"/>
        <v>1.7192246521628434</v>
      </c>
      <c r="AY110">
        <f t="shared" si="167"/>
        <v>0.17716368518979927</v>
      </c>
      <c r="AZ110">
        <f t="shared" si="168"/>
        <v>19.321784170947321</v>
      </c>
      <c r="BA110">
        <f t="shared" si="169"/>
        <v>0.70812160336083008</v>
      </c>
      <c r="BB110">
        <f t="shared" si="170"/>
        <v>47.534233619762404</v>
      </c>
      <c r="BC110">
        <f t="shared" si="171"/>
        <v>382.58666163320567</v>
      </c>
      <c r="BD110">
        <f t="shared" si="172"/>
        <v>2.2595595741210964E-2</v>
      </c>
    </row>
    <row r="111" spans="1:114" x14ac:dyDescent="0.25">
      <c r="A111" s="1">
        <v>81</v>
      </c>
      <c r="B111" s="1" t="s">
        <v>132</v>
      </c>
      <c r="C111" s="1">
        <v>2272.9999993741512</v>
      </c>
      <c r="D111" s="1">
        <v>0</v>
      </c>
      <c r="E111">
        <f t="shared" si="145"/>
        <v>18.304862798965395</v>
      </c>
      <c r="F111">
        <f t="shared" si="146"/>
        <v>0.3005926498632861</v>
      </c>
      <c r="G111">
        <f t="shared" si="147"/>
        <v>274.29370104135467</v>
      </c>
      <c r="H111">
        <f t="shared" si="148"/>
        <v>5.7187192092033028</v>
      </c>
      <c r="I111">
        <f t="shared" si="149"/>
        <v>1.3939668735754429</v>
      </c>
      <c r="J111">
        <f t="shared" si="150"/>
        <v>21.332048416137695</v>
      </c>
      <c r="K111" s="1">
        <v>2.8513917169999998</v>
      </c>
      <c r="L111">
        <f t="shared" si="151"/>
        <v>2.1113249579747473</v>
      </c>
      <c r="M111" s="1">
        <v>1</v>
      </c>
      <c r="N111">
        <f t="shared" si="152"/>
        <v>4.2226499159494946</v>
      </c>
      <c r="O111" s="1">
        <v>25.283788681030273</v>
      </c>
      <c r="P111" s="1">
        <v>21.332048416137695</v>
      </c>
      <c r="Q111" s="1">
        <v>27.008827209472656</v>
      </c>
      <c r="R111" s="1">
        <v>400.0758056640625</v>
      </c>
      <c r="S111" s="1">
        <v>388.3663330078125</v>
      </c>
      <c r="T111" s="1">
        <v>13.208524703979492</v>
      </c>
      <c r="U111" s="1">
        <v>16.417352676391602</v>
      </c>
      <c r="V111" s="1">
        <v>28.693954467773438</v>
      </c>
      <c r="W111" s="1">
        <v>35.664752960205078</v>
      </c>
      <c r="X111" s="1">
        <v>499.82742309570312</v>
      </c>
      <c r="Y111" s="1">
        <v>1499.3358154296875</v>
      </c>
      <c r="Z111" s="1">
        <v>111.35173034667969</v>
      </c>
      <c r="AA111" s="1">
        <v>70.252090454101563</v>
      </c>
      <c r="AB111" s="1">
        <v>-3.1175506114959717</v>
      </c>
      <c r="AC111" s="1">
        <v>0.12168543040752411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1.7529244407765219</v>
      </c>
      <c r="AL111">
        <f t="shared" si="154"/>
        <v>5.7187192092033028E-3</v>
      </c>
      <c r="AM111">
        <f t="shared" si="155"/>
        <v>294.48204841613767</v>
      </c>
      <c r="AN111">
        <f t="shared" si="156"/>
        <v>298.43378868103025</v>
      </c>
      <c r="AO111">
        <f t="shared" si="157"/>
        <v>239.89372510670728</v>
      </c>
      <c r="AP111">
        <f t="shared" si="158"/>
        <v>0.26829679786323352</v>
      </c>
      <c r="AQ111">
        <f t="shared" si="159"/>
        <v>2.5473202188141921</v>
      </c>
      <c r="AR111">
        <f t="shared" si="160"/>
        <v>36.259707040012657</v>
      </c>
      <c r="AS111">
        <f t="shared" si="161"/>
        <v>19.842354363621055</v>
      </c>
      <c r="AT111">
        <f t="shared" si="162"/>
        <v>23.307918548583984</v>
      </c>
      <c r="AU111">
        <f t="shared" si="163"/>
        <v>2.8727034187636371</v>
      </c>
      <c r="AV111">
        <f t="shared" si="164"/>
        <v>0.28061672775936147</v>
      </c>
      <c r="AW111">
        <f t="shared" si="165"/>
        <v>1.1533533452387492</v>
      </c>
      <c r="AX111">
        <f t="shared" si="166"/>
        <v>1.7193500735248879</v>
      </c>
      <c r="AY111">
        <f t="shared" si="167"/>
        <v>0.17707705856957073</v>
      </c>
      <c r="AZ111">
        <f t="shared" si="168"/>
        <v>19.269705896547542</v>
      </c>
      <c r="BA111">
        <f t="shared" si="169"/>
        <v>0.70627569315035577</v>
      </c>
      <c r="BB111">
        <f t="shared" si="170"/>
        <v>47.531804843540201</v>
      </c>
      <c r="BC111">
        <f t="shared" si="171"/>
        <v>382.51418677961954</v>
      </c>
      <c r="BD111">
        <f t="shared" si="172"/>
        <v>2.2745905807396299E-2</v>
      </c>
    </row>
    <row r="112" spans="1:114" x14ac:dyDescent="0.25">
      <c r="A112" s="1">
        <v>82</v>
      </c>
      <c r="B112" s="1" t="s">
        <v>132</v>
      </c>
      <c r="C112" s="1">
        <v>2273.4999993629754</v>
      </c>
      <c r="D112" s="1">
        <v>0</v>
      </c>
      <c r="E112">
        <f t="shared" si="145"/>
        <v>18.349007436049355</v>
      </c>
      <c r="F112">
        <f t="shared" si="146"/>
        <v>0.30086311191737175</v>
      </c>
      <c r="G112">
        <f t="shared" si="147"/>
        <v>274.11092290680409</v>
      </c>
      <c r="H112">
        <f t="shared" si="148"/>
        <v>5.7240040703732955</v>
      </c>
      <c r="I112">
        <f t="shared" si="149"/>
        <v>1.3940854073702436</v>
      </c>
      <c r="J112">
        <f t="shared" si="150"/>
        <v>21.333797454833984</v>
      </c>
      <c r="K112" s="1">
        <v>2.8513917169999998</v>
      </c>
      <c r="L112">
        <f t="shared" si="151"/>
        <v>2.1113249579747473</v>
      </c>
      <c r="M112" s="1">
        <v>1</v>
      </c>
      <c r="N112">
        <f t="shared" si="152"/>
        <v>4.2226499159494946</v>
      </c>
      <c r="O112" s="1">
        <v>25.285024642944336</v>
      </c>
      <c r="P112" s="1">
        <v>21.333797454833984</v>
      </c>
      <c r="Q112" s="1">
        <v>27.009611129760742</v>
      </c>
      <c r="R112" s="1">
        <v>400.077880859375</v>
      </c>
      <c r="S112" s="1">
        <v>388.342529296875</v>
      </c>
      <c r="T112" s="1">
        <v>13.20781135559082</v>
      </c>
      <c r="U112" s="1">
        <v>16.419488906860352</v>
      </c>
      <c r="V112" s="1">
        <v>28.690404891967773</v>
      </c>
      <c r="W112" s="1">
        <v>35.666908264160156</v>
      </c>
      <c r="X112" s="1">
        <v>499.8443603515625</v>
      </c>
      <c r="Y112" s="1">
        <v>1499.3765869140625</v>
      </c>
      <c r="Z112" s="1">
        <v>112.88394165039062</v>
      </c>
      <c r="AA112" s="1">
        <v>70.252365112304688</v>
      </c>
      <c r="AB112" s="1">
        <v>-3.1175506114959717</v>
      </c>
      <c r="AC112" s="1">
        <v>0.12168543040752411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1.7529838407381557</v>
      </c>
      <c r="AL112">
        <f t="shared" si="154"/>
        <v>5.7240040703732953E-3</v>
      </c>
      <c r="AM112">
        <f t="shared" si="155"/>
        <v>294.48379745483396</v>
      </c>
      <c r="AN112">
        <f t="shared" si="156"/>
        <v>298.43502464294431</v>
      </c>
      <c r="AO112">
        <f t="shared" si="157"/>
        <v>239.90024854406147</v>
      </c>
      <c r="AP112">
        <f t="shared" si="158"/>
        <v>0.26635846479834652</v>
      </c>
      <c r="AQ112">
        <f t="shared" si="159"/>
        <v>2.5475933370124335</v>
      </c>
      <c r="AR112">
        <f t="shared" si="160"/>
        <v>36.263452951938028</v>
      </c>
      <c r="AS112">
        <f t="shared" si="161"/>
        <v>19.843964045077676</v>
      </c>
      <c r="AT112">
        <f t="shared" si="162"/>
        <v>23.30941104888916</v>
      </c>
      <c r="AU112">
        <f t="shared" si="163"/>
        <v>2.8729623302031824</v>
      </c>
      <c r="AV112">
        <f t="shared" si="164"/>
        <v>0.2808524229782729</v>
      </c>
      <c r="AW112">
        <f t="shared" si="165"/>
        <v>1.15350792964219</v>
      </c>
      <c r="AX112">
        <f t="shared" si="166"/>
        <v>1.7194544005609924</v>
      </c>
      <c r="AY112">
        <f t="shared" si="167"/>
        <v>0.17722722462066698</v>
      </c>
      <c r="AZ112">
        <f t="shared" si="168"/>
        <v>19.256940637319605</v>
      </c>
      <c r="BA112">
        <f t="shared" si="169"/>
        <v>0.70584832262153641</v>
      </c>
      <c r="BB112">
        <f t="shared" si="170"/>
        <v>47.535947238208529</v>
      </c>
      <c r="BC112">
        <f t="shared" si="171"/>
        <v>382.47626983143772</v>
      </c>
      <c r="BD112">
        <f t="shared" si="172"/>
        <v>2.2805008262027457E-2</v>
      </c>
    </row>
    <row r="113" spans="1:114" x14ac:dyDescent="0.25">
      <c r="A113" s="1">
        <v>83</v>
      </c>
      <c r="B113" s="1" t="s">
        <v>133</v>
      </c>
      <c r="C113" s="1">
        <v>2273.9999993517995</v>
      </c>
      <c r="D113" s="1">
        <v>0</v>
      </c>
      <c r="E113">
        <f t="shared" si="145"/>
        <v>18.252031192049827</v>
      </c>
      <c r="F113">
        <f t="shared" si="146"/>
        <v>0.30063940338456291</v>
      </c>
      <c r="G113">
        <f t="shared" si="147"/>
        <v>274.58948713216438</v>
      </c>
      <c r="H113">
        <f t="shared" si="148"/>
        <v>5.7233056552439869</v>
      </c>
      <c r="I113">
        <f t="shared" si="149"/>
        <v>1.394875574174927</v>
      </c>
      <c r="J113">
        <f t="shared" si="150"/>
        <v>21.339025497436523</v>
      </c>
      <c r="K113" s="1">
        <v>2.8513917169999998</v>
      </c>
      <c r="L113">
        <f t="shared" si="151"/>
        <v>2.1113249579747473</v>
      </c>
      <c r="M113" s="1">
        <v>1</v>
      </c>
      <c r="N113">
        <f t="shared" si="152"/>
        <v>4.2226499159494946</v>
      </c>
      <c r="O113" s="1">
        <v>25.285896301269531</v>
      </c>
      <c r="P113" s="1">
        <v>21.339025497436523</v>
      </c>
      <c r="Q113" s="1">
        <v>27.010480880737305</v>
      </c>
      <c r="R113" s="1">
        <v>400.04104614257813</v>
      </c>
      <c r="S113" s="1">
        <v>388.3603515625</v>
      </c>
      <c r="T113" s="1">
        <v>13.20836353302002</v>
      </c>
      <c r="U113" s="1">
        <v>16.419857025146484</v>
      </c>
      <c r="V113" s="1">
        <v>28.690132141113281</v>
      </c>
      <c r="W113" s="1">
        <v>35.665874481201172</v>
      </c>
      <c r="X113" s="1">
        <v>499.81182861328125</v>
      </c>
      <c r="Y113" s="1">
        <v>1499.3890380859375</v>
      </c>
      <c r="Z113" s="1">
        <v>114.69647216796875</v>
      </c>
      <c r="AA113" s="1">
        <v>70.252395629882813</v>
      </c>
      <c r="AB113" s="1">
        <v>-3.1175506114959717</v>
      </c>
      <c r="AC113" s="1">
        <v>0.12168543040752411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1.7528697500010353</v>
      </c>
      <c r="AL113">
        <f t="shared" si="154"/>
        <v>5.7233056552439873E-3</v>
      </c>
      <c r="AM113">
        <f t="shared" si="155"/>
        <v>294.4890254974365</v>
      </c>
      <c r="AN113">
        <f t="shared" si="156"/>
        <v>298.43589630126951</v>
      </c>
      <c r="AO113">
        <f t="shared" si="157"/>
        <v>239.90224073151694</v>
      </c>
      <c r="AP113">
        <f t="shared" si="158"/>
        <v>0.26623368186494972</v>
      </c>
      <c r="AQ113">
        <f t="shared" si="159"/>
        <v>2.5484098660916286</v>
      </c>
      <c r="AR113">
        <f t="shared" si="160"/>
        <v>36.275059992511167</v>
      </c>
      <c r="AS113">
        <f t="shared" si="161"/>
        <v>19.855202967364683</v>
      </c>
      <c r="AT113">
        <f t="shared" si="162"/>
        <v>23.312460899353027</v>
      </c>
      <c r="AU113">
        <f t="shared" si="163"/>
        <v>2.873491466377629</v>
      </c>
      <c r="AV113">
        <f t="shared" si="164"/>
        <v>0.28065747331409535</v>
      </c>
      <c r="AW113">
        <f t="shared" si="165"/>
        <v>1.1535342919167015</v>
      </c>
      <c r="AX113">
        <f t="shared" si="166"/>
        <v>1.7199571744609274</v>
      </c>
      <c r="AY113">
        <f t="shared" si="167"/>
        <v>0.17710301818845481</v>
      </c>
      <c r="AZ113">
        <f t="shared" si="168"/>
        <v>19.29056928581543</v>
      </c>
      <c r="BA113">
        <f t="shared" si="169"/>
        <v>0.70704819899199689</v>
      </c>
      <c r="BB113">
        <f t="shared" si="170"/>
        <v>47.520111951130581</v>
      </c>
      <c r="BC113">
        <f t="shared" si="171"/>
        <v>382.52509583452741</v>
      </c>
      <c r="BD113">
        <f t="shared" si="172"/>
        <v>2.2674030410724428E-2</v>
      </c>
    </row>
    <row r="114" spans="1:114" x14ac:dyDescent="0.25">
      <c r="A114" s="1">
        <v>84</v>
      </c>
      <c r="B114" s="1" t="s">
        <v>133</v>
      </c>
      <c r="C114" s="1">
        <v>2274.4999993406236</v>
      </c>
      <c r="D114" s="1">
        <v>0</v>
      </c>
      <c r="E114">
        <f t="shared" si="145"/>
        <v>18.219844057538403</v>
      </c>
      <c r="F114">
        <f t="shared" si="146"/>
        <v>0.30078011222618989</v>
      </c>
      <c r="G114">
        <f t="shared" si="147"/>
        <v>274.82235775818594</v>
      </c>
      <c r="H114">
        <f t="shared" si="148"/>
        <v>5.7238831161239814</v>
      </c>
      <c r="I114">
        <f t="shared" si="149"/>
        <v>1.3944137168929411</v>
      </c>
      <c r="J114">
        <f t="shared" si="150"/>
        <v>21.335853576660156</v>
      </c>
      <c r="K114" s="1">
        <v>2.8513917169999998</v>
      </c>
      <c r="L114">
        <f t="shared" si="151"/>
        <v>2.1113249579747473</v>
      </c>
      <c r="M114" s="1">
        <v>1</v>
      </c>
      <c r="N114">
        <f t="shared" si="152"/>
        <v>4.2226499159494946</v>
      </c>
      <c r="O114" s="1">
        <v>25.286542892456055</v>
      </c>
      <c r="P114" s="1">
        <v>21.335853576660156</v>
      </c>
      <c r="Q114" s="1">
        <v>27.010381698608398</v>
      </c>
      <c r="R114" s="1">
        <v>400.02804565429687</v>
      </c>
      <c r="S114" s="1">
        <v>388.3663330078125</v>
      </c>
      <c r="T114" s="1">
        <v>13.207756996154785</v>
      </c>
      <c r="U114" s="1">
        <v>16.419364929199219</v>
      </c>
      <c r="V114" s="1">
        <v>28.687734603881836</v>
      </c>
      <c r="W114" s="1">
        <v>35.663463592529297</v>
      </c>
      <c r="X114" s="1">
        <v>499.84469604492187</v>
      </c>
      <c r="Y114" s="1">
        <v>1499.4237060546875</v>
      </c>
      <c r="Z114" s="1">
        <v>116.00284576416016</v>
      </c>
      <c r="AA114" s="1">
        <v>70.252456665039063</v>
      </c>
      <c r="AB114" s="1">
        <v>-3.1175506114959717</v>
      </c>
      <c r="AC114" s="1">
        <v>0.12168543040752411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1.7529850180346929</v>
      </c>
      <c r="AL114">
        <f t="shared" si="154"/>
        <v>5.723883116123981E-3</v>
      </c>
      <c r="AM114">
        <f t="shared" si="155"/>
        <v>294.48585357666013</v>
      </c>
      <c r="AN114">
        <f t="shared" si="156"/>
        <v>298.43654289245603</v>
      </c>
      <c r="AO114">
        <f t="shared" si="157"/>
        <v>239.90778760639296</v>
      </c>
      <c r="AP114">
        <f t="shared" si="158"/>
        <v>0.26642183187274882</v>
      </c>
      <c r="AQ114">
        <f t="shared" si="159"/>
        <v>2.5479144400489715</v>
      </c>
      <c r="AR114">
        <f t="shared" si="160"/>
        <v>36.267976395435205</v>
      </c>
      <c r="AS114">
        <f t="shared" si="161"/>
        <v>19.848611466235987</v>
      </c>
      <c r="AT114">
        <f t="shared" si="162"/>
        <v>23.311198234558105</v>
      </c>
      <c r="AU114">
        <f t="shared" si="163"/>
        <v>2.8732723890294651</v>
      </c>
      <c r="AV114">
        <f t="shared" si="164"/>
        <v>0.28078009556907674</v>
      </c>
      <c r="AW114">
        <f t="shared" si="165"/>
        <v>1.1535007231560304</v>
      </c>
      <c r="AX114">
        <f t="shared" si="166"/>
        <v>1.7197716658734348</v>
      </c>
      <c r="AY114">
        <f t="shared" si="167"/>
        <v>0.17718114314959657</v>
      </c>
      <c r="AZ114">
        <f t="shared" si="168"/>
        <v>19.306945778990819</v>
      </c>
      <c r="BA114">
        <f t="shared" si="169"/>
        <v>0.70763692524464405</v>
      </c>
      <c r="BB114">
        <f t="shared" si="170"/>
        <v>47.529123941708271</v>
      </c>
      <c r="BC114">
        <f t="shared" si="171"/>
        <v>382.54136765021286</v>
      </c>
      <c r="BD114">
        <f t="shared" si="172"/>
        <v>2.2637374664304693E-2</v>
      </c>
    </row>
    <row r="115" spans="1:114" x14ac:dyDescent="0.25">
      <c r="A115" s="1">
        <v>85</v>
      </c>
      <c r="B115" s="1" t="s">
        <v>134</v>
      </c>
      <c r="C115" s="1">
        <v>2274.9999993294477</v>
      </c>
      <c r="D115" s="1">
        <v>0</v>
      </c>
      <c r="E115">
        <f t="shared" si="145"/>
        <v>18.178360096395657</v>
      </c>
      <c r="F115">
        <f t="shared" si="146"/>
        <v>0.30099210696085882</v>
      </c>
      <c r="G115">
        <f t="shared" si="147"/>
        <v>275.11572983842672</v>
      </c>
      <c r="H115">
        <f t="shared" si="148"/>
        <v>5.7280311142620519</v>
      </c>
      <c r="I115">
        <f t="shared" si="149"/>
        <v>1.3945144552064339</v>
      </c>
      <c r="J115">
        <f t="shared" si="150"/>
        <v>21.336833953857422</v>
      </c>
      <c r="K115" s="1">
        <v>2.8513917169999998</v>
      </c>
      <c r="L115">
        <f t="shared" si="151"/>
        <v>2.1113249579747473</v>
      </c>
      <c r="M115" s="1">
        <v>1</v>
      </c>
      <c r="N115">
        <f t="shared" si="152"/>
        <v>4.2226499159494946</v>
      </c>
      <c r="O115" s="1">
        <v>25.288074493408203</v>
      </c>
      <c r="P115" s="1">
        <v>21.336833953857422</v>
      </c>
      <c r="Q115" s="1">
        <v>27.010181427001953</v>
      </c>
      <c r="R115" s="1">
        <v>400.00094604492187</v>
      </c>
      <c r="S115" s="1">
        <v>388.36279296875</v>
      </c>
      <c r="T115" s="1">
        <v>13.206286430358887</v>
      </c>
      <c r="U115" s="1">
        <v>16.419998168945313</v>
      </c>
      <c r="V115" s="1">
        <v>28.682123184204102</v>
      </c>
      <c r="W115" s="1">
        <v>35.661834716796875</v>
      </c>
      <c r="X115" s="1">
        <v>499.879150390625</v>
      </c>
      <c r="Y115" s="1">
        <v>1499.4410400390625</v>
      </c>
      <c r="Z115" s="1">
        <v>116.06803131103516</v>
      </c>
      <c r="AA115" s="1">
        <v>70.252937316894531</v>
      </c>
      <c r="AB115" s="1">
        <v>-3.1175506114959717</v>
      </c>
      <c r="AC115" s="1">
        <v>0.12168543040752411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1.753105851470161</v>
      </c>
      <c r="AL115">
        <f t="shared" si="154"/>
        <v>5.7280311142620518E-3</v>
      </c>
      <c r="AM115">
        <f t="shared" si="155"/>
        <v>294.4868339538574</v>
      </c>
      <c r="AN115">
        <f t="shared" si="156"/>
        <v>298.43807449340818</v>
      </c>
      <c r="AO115">
        <f t="shared" si="157"/>
        <v>239.91056104383097</v>
      </c>
      <c r="AP115">
        <f t="shared" si="158"/>
        <v>0.26497087559604088</v>
      </c>
      <c r="AQ115">
        <f t="shared" si="159"/>
        <v>2.5480675573128719</v>
      </c>
      <c r="AR115">
        <f t="shared" si="160"/>
        <v>36.269907773665558</v>
      </c>
      <c r="AS115">
        <f t="shared" si="161"/>
        <v>19.849909604720246</v>
      </c>
      <c r="AT115">
        <f t="shared" si="162"/>
        <v>23.312454223632812</v>
      </c>
      <c r="AU115">
        <f t="shared" si="163"/>
        <v>2.873490308075286</v>
      </c>
      <c r="AV115">
        <f t="shared" si="164"/>
        <v>0.28096482628880187</v>
      </c>
      <c r="AW115">
        <f t="shared" si="165"/>
        <v>1.153553102106438</v>
      </c>
      <c r="AX115">
        <f t="shared" si="166"/>
        <v>1.719937205968848</v>
      </c>
      <c r="AY115">
        <f t="shared" si="167"/>
        <v>0.17729883983332587</v>
      </c>
      <c r="AZ115">
        <f t="shared" si="168"/>
        <v>19.327688123230686</v>
      </c>
      <c r="BA115">
        <f t="shared" si="169"/>
        <v>0.70839878283747992</v>
      </c>
      <c r="BB115">
        <f t="shared" si="170"/>
        <v>47.530876416355269</v>
      </c>
      <c r="BC115">
        <f t="shared" si="171"/>
        <v>382.55109021843663</v>
      </c>
      <c r="BD115">
        <f t="shared" si="172"/>
        <v>2.2586091355808791E-2</v>
      </c>
    </row>
    <row r="116" spans="1:114" x14ac:dyDescent="0.25">
      <c r="A116" s="1">
        <v>86</v>
      </c>
      <c r="B116" s="1" t="s">
        <v>134</v>
      </c>
      <c r="C116" s="1">
        <v>2275.4999993182719</v>
      </c>
      <c r="D116" s="1">
        <v>0</v>
      </c>
      <c r="E116">
        <f t="shared" si="145"/>
        <v>18.206386737424143</v>
      </c>
      <c r="F116">
        <f t="shared" si="146"/>
        <v>0.30110472940150607</v>
      </c>
      <c r="G116">
        <f t="shared" si="147"/>
        <v>274.97754232708536</v>
      </c>
      <c r="H116">
        <f t="shared" si="148"/>
        <v>5.7272667611909824</v>
      </c>
      <c r="I116">
        <f t="shared" si="149"/>
        <v>1.3938607753167978</v>
      </c>
      <c r="J116">
        <f t="shared" si="150"/>
        <v>21.332509994506836</v>
      </c>
      <c r="K116" s="1">
        <v>2.8513917169999998</v>
      </c>
      <c r="L116">
        <f t="shared" si="151"/>
        <v>2.1113249579747473</v>
      </c>
      <c r="M116" s="1">
        <v>1</v>
      </c>
      <c r="N116">
        <f t="shared" si="152"/>
        <v>4.2226499159494946</v>
      </c>
      <c r="O116" s="1">
        <v>25.288967132568359</v>
      </c>
      <c r="P116" s="1">
        <v>21.332509994506836</v>
      </c>
      <c r="Q116" s="1">
        <v>27.009702682495117</v>
      </c>
      <c r="R116" s="1">
        <v>399.99191284179687</v>
      </c>
      <c r="S116" s="1">
        <v>388.33865356445312</v>
      </c>
      <c r="T116" s="1">
        <v>13.206441879272461</v>
      </c>
      <c r="U116" s="1">
        <v>16.419551849365234</v>
      </c>
      <c r="V116" s="1">
        <v>28.681180953979492</v>
      </c>
      <c r="W116" s="1">
        <v>35.659275054931641</v>
      </c>
      <c r="X116" s="1">
        <v>499.90628051757812</v>
      </c>
      <c r="Y116" s="1">
        <v>1499.4912109375</v>
      </c>
      <c r="Z116" s="1">
        <v>115.38955688476562</v>
      </c>
      <c r="AA116" s="1">
        <v>70.253532409667969</v>
      </c>
      <c r="AB116" s="1">
        <v>-3.1175506114959717</v>
      </c>
      <c r="AC116" s="1">
        <v>0.12168543040752411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1.7532009984357337</v>
      </c>
      <c r="AL116">
        <f t="shared" si="154"/>
        <v>5.7272667611909826E-3</v>
      </c>
      <c r="AM116">
        <f t="shared" si="155"/>
        <v>294.48250999450681</v>
      </c>
      <c r="AN116">
        <f t="shared" si="156"/>
        <v>298.43896713256834</v>
      </c>
      <c r="AO116">
        <f t="shared" si="157"/>
        <v>239.91858838740154</v>
      </c>
      <c r="AP116">
        <f t="shared" si="158"/>
        <v>0.26580477057898655</v>
      </c>
      <c r="AQ116">
        <f t="shared" si="159"/>
        <v>2.5473922933184019</v>
      </c>
      <c r="AR116">
        <f t="shared" si="160"/>
        <v>36.259988728592973</v>
      </c>
      <c r="AS116">
        <f t="shared" si="161"/>
        <v>19.840436879227738</v>
      </c>
      <c r="AT116">
        <f t="shared" si="162"/>
        <v>23.310738563537598</v>
      </c>
      <c r="AU116">
        <f t="shared" si="163"/>
        <v>2.8731926379123203</v>
      </c>
      <c r="AV116">
        <f t="shared" si="164"/>
        <v>0.28106295764867051</v>
      </c>
      <c r="AW116">
        <f t="shared" si="165"/>
        <v>1.1535315180016041</v>
      </c>
      <c r="AX116">
        <f t="shared" si="166"/>
        <v>1.7196611199107161</v>
      </c>
      <c r="AY116">
        <f t="shared" si="167"/>
        <v>0.1773613624496756</v>
      </c>
      <c r="AZ116">
        <f t="shared" si="168"/>
        <v>19.318143681806738</v>
      </c>
      <c r="BA116">
        <f t="shared" si="169"/>
        <v>0.70808697461131553</v>
      </c>
      <c r="BB116">
        <f t="shared" si="170"/>
        <v>47.543154560659758</v>
      </c>
      <c r="BC116">
        <f t="shared" si="171"/>
        <v>382.51799057207813</v>
      </c>
      <c r="BD116">
        <f t="shared" si="172"/>
        <v>2.2628714988122852E-2</v>
      </c>
    </row>
    <row r="117" spans="1:114" x14ac:dyDescent="0.25">
      <c r="A117" s="1">
        <v>87</v>
      </c>
      <c r="B117" s="1" t="s">
        <v>135</v>
      </c>
      <c r="C117" s="1">
        <v>2275.999999307096</v>
      </c>
      <c r="D117" s="1">
        <v>0</v>
      </c>
      <c r="E117">
        <f t="shared" si="145"/>
        <v>18.243503727136119</v>
      </c>
      <c r="F117">
        <f t="shared" si="146"/>
        <v>0.30131535615490623</v>
      </c>
      <c r="G117">
        <f t="shared" si="147"/>
        <v>274.80354701105807</v>
      </c>
      <c r="H117">
        <f t="shared" si="148"/>
        <v>5.7273225733067683</v>
      </c>
      <c r="I117">
        <f t="shared" si="149"/>
        <v>1.3929747088644919</v>
      </c>
      <c r="J117">
        <f t="shared" si="150"/>
        <v>21.32672119140625</v>
      </c>
      <c r="K117" s="1">
        <v>2.8513917169999998</v>
      </c>
      <c r="L117">
        <f t="shared" si="151"/>
        <v>2.1113249579747473</v>
      </c>
      <c r="M117" s="1">
        <v>1</v>
      </c>
      <c r="N117">
        <f t="shared" si="152"/>
        <v>4.2226499159494946</v>
      </c>
      <c r="O117" s="1">
        <v>25.289085388183594</v>
      </c>
      <c r="P117" s="1">
        <v>21.32672119140625</v>
      </c>
      <c r="Q117" s="1">
        <v>27.009387969970703</v>
      </c>
      <c r="R117" s="1">
        <v>399.97015380859375</v>
      </c>
      <c r="S117" s="1">
        <v>388.29571533203125</v>
      </c>
      <c r="T117" s="1">
        <v>13.206114768981934</v>
      </c>
      <c r="U117" s="1">
        <v>16.419294357299805</v>
      </c>
      <c r="V117" s="1">
        <v>28.680278778076172</v>
      </c>
      <c r="W117" s="1">
        <v>35.658477783203125</v>
      </c>
      <c r="X117" s="1">
        <v>499.90045166015625</v>
      </c>
      <c r="Y117" s="1">
        <v>1499.511474609375</v>
      </c>
      <c r="Z117" s="1">
        <v>114.80312347412109</v>
      </c>
      <c r="AA117" s="1">
        <v>70.253555297851563</v>
      </c>
      <c r="AB117" s="1">
        <v>-3.1175506114959717</v>
      </c>
      <c r="AC117" s="1">
        <v>0.12168543040752411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1.7531805562867753</v>
      </c>
      <c r="AL117">
        <f t="shared" si="154"/>
        <v>5.7273225733067683E-3</v>
      </c>
      <c r="AM117">
        <f t="shared" si="155"/>
        <v>294.47672119140623</v>
      </c>
      <c r="AN117">
        <f t="shared" si="156"/>
        <v>298.43908538818357</v>
      </c>
      <c r="AO117">
        <f t="shared" si="157"/>
        <v>239.92183057482907</v>
      </c>
      <c r="AP117">
        <f t="shared" si="158"/>
        <v>0.26635703171044001</v>
      </c>
      <c r="AQ117">
        <f t="shared" si="159"/>
        <v>2.5464885129467558</v>
      </c>
      <c r="AR117">
        <f t="shared" si="160"/>
        <v>36.247112365352848</v>
      </c>
      <c r="AS117">
        <f t="shared" si="161"/>
        <v>19.827818008053043</v>
      </c>
      <c r="AT117">
        <f t="shared" si="162"/>
        <v>23.307903289794922</v>
      </c>
      <c r="AU117">
        <f t="shared" si="163"/>
        <v>2.8727007718511213</v>
      </c>
      <c r="AV117">
        <f t="shared" si="164"/>
        <v>0.28124647003533504</v>
      </c>
      <c r="AW117">
        <f t="shared" si="165"/>
        <v>1.1535138040822639</v>
      </c>
      <c r="AX117">
        <f t="shared" si="166"/>
        <v>1.7191869677688574</v>
      </c>
      <c r="AY117">
        <f t="shared" si="167"/>
        <v>0.17747828517075009</v>
      </c>
      <c r="AZ117">
        <f t="shared" si="168"/>
        <v>19.305926185987119</v>
      </c>
      <c r="BA117">
        <f t="shared" si="169"/>
        <v>0.70771717575115101</v>
      </c>
      <c r="BB117">
        <f t="shared" si="170"/>
        <v>47.560690499236259</v>
      </c>
      <c r="BC117">
        <f t="shared" si="171"/>
        <v>382.46318587260157</v>
      </c>
      <c r="BD117">
        <f t="shared" si="172"/>
        <v>2.2686461506310988E-2</v>
      </c>
    </row>
    <row r="118" spans="1:114" x14ac:dyDescent="0.25">
      <c r="A118" s="1">
        <v>88</v>
      </c>
      <c r="B118" s="1" t="s">
        <v>135</v>
      </c>
      <c r="C118" s="1">
        <v>2276.4999992959201</v>
      </c>
      <c r="D118" s="1">
        <v>0</v>
      </c>
      <c r="E118">
        <f t="shared" si="145"/>
        <v>18.203412930301308</v>
      </c>
      <c r="F118">
        <f t="shared" si="146"/>
        <v>0.30109295569195943</v>
      </c>
      <c r="G118">
        <f t="shared" si="147"/>
        <v>274.96291515833298</v>
      </c>
      <c r="H118">
        <f t="shared" si="148"/>
        <v>5.7227603365557895</v>
      </c>
      <c r="I118">
        <f t="shared" si="149"/>
        <v>1.3928254954743193</v>
      </c>
      <c r="J118">
        <f t="shared" si="150"/>
        <v>21.325119018554687</v>
      </c>
      <c r="K118" s="1">
        <v>2.8513917169999998</v>
      </c>
      <c r="L118">
        <f t="shared" si="151"/>
        <v>2.1113249579747473</v>
      </c>
      <c r="M118" s="1">
        <v>1</v>
      </c>
      <c r="N118">
        <f t="shared" si="152"/>
        <v>4.2226499159494946</v>
      </c>
      <c r="O118" s="1">
        <v>25.289678573608398</v>
      </c>
      <c r="P118" s="1">
        <v>21.325119018554687</v>
      </c>
      <c r="Q118" s="1">
        <v>27.009391784667969</v>
      </c>
      <c r="R118" s="1">
        <v>399.95236206054687</v>
      </c>
      <c r="S118" s="1">
        <v>388.30218505859375</v>
      </c>
      <c r="T118" s="1">
        <v>13.207377433776855</v>
      </c>
      <c r="U118" s="1">
        <v>16.417890548706055</v>
      </c>
      <c r="V118" s="1">
        <v>28.681951522827148</v>
      </c>
      <c r="W118" s="1">
        <v>35.654098510742188</v>
      </c>
      <c r="X118" s="1">
        <v>499.91781616210937</v>
      </c>
      <c r="Y118" s="1">
        <v>1499.4417724609375</v>
      </c>
      <c r="Z118" s="1">
        <v>113.77902984619141</v>
      </c>
      <c r="AA118" s="1">
        <v>70.25341796875</v>
      </c>
      <c r="AB118" s="1">
        <v>-3.1175506114959717</v>
      </c>
      <c r="AC118" s="1">
        <v>0.12168543040752411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1.7532414546258197</v>
      </c>
      <c r="AL118">
        <f t="shared" si="154"/>
        <v>5.7227603365557897E-3</v>
      </c>
      <c r="AM118">
        <f t="shared" si="155"/>
        <v>294.47511901855466</v>
      </c>
      <c r="AN118">
        <f t="shared" si="156"/>
        <v>298.43967857360838</v>
      </c>
      <c r="AO118">
        <f t="shared" si="157"/>
        <v>239.91067823132835</v>
      </c>
      <c r="AP118">
        <f t="shared" si="158"/>
        <v>0.26815174512093198</v>
      </c>
      <c r="AQ118">
        <f t="shared" si="159"/>
        <v>2.5462384223577561</v>
      </c>
      <c r="AR118">
        <f t="shared" si="160"/>
        <v>36.243623384848966</v>
      </c>
      <c r="AS118">
        <f t="shared" si="161"/>
        <v>19.825732836142912</v>
      </c>
      <c r="AT118">
        <f t="shared" si="162"/>
        <v>23.307398796081543</v>
      </c>
      <c r="AU118">
        <f t="shared" si="163"/>
        <v>2.8726132595072671</v>
      </c>
      <c r="AV118">
        <f t="shared" si="164"/>
        <v>0.28105269908594566</v>
      </c>
      <c r="AW118">
        <f t="shared" si="165"/>
        <v>1.1534129268834368</v>
      </c>
      <c r="AX118">
        <f t="shared" si="166"/>
        <v>1.7192003326238303</v>
      </c>
      <c r="AY118">
        <f t="shared" si="167"/>
        <v>0.17735482637273126</v>
      </c>
      <c r="AZ118">
        <f t="shared" si="168"/>
        <v>19.317084604524315</v>
      </c>
      <c r="BA118">
        <f t="shared" si="169"/>
        <v>0.70811580706619459</v>
      </c>
      <c r="BB118">
        <f t="shared" si="170"/>
        <v>47.558711417336809</v>
      </c>
      <c r="BC118">
        <f t="shared" si="171"/>
        <v>382.48247280561128</v>
      </c>
      <c r="BD118">
        <f t="shared" si="172"/>
        <v>2.263452377340195E-2</v>
      </c>
    </row>
    <row r="119" spans="1:114" x14ac:dyDescent="0.25">
      <c r="A119" s="1">
        <v>89</v>
      </c>
      <c r="B119" s="1" t="s">
        <v>136</v>
      </c>
      <c r="C119" s="1">
        <v>2276.9999992847443</v>
      </c>
      <c r="D119" s="1">
        <v>0</v>
      </c>
      <c r="E119">
        <f t="shared" si="145"/>
        <v>18.143508406018046</v>
      </c>
      <c r="F119">
        <f t="shared" si="146"/>
        <v>0.30115289616859159</v>
      </c>
      <c r="G119">
        <f t="shared" si="147"/>
        <v>275.33789743803453</v>
      </c>
      <c r="H119">
        <f t="shared" si="148"/>
        <v>5.7266132269122316</v>
      </c>
      <c r="I119">
        <f t="shared" si="149"/>
        <v>1.3934930870645277</v>
      </c>
      <c r="J119">
        <f t="shared" si="150"/>
        <v>21.329896926879883</v>
      </c>
      <c r="K119" s="1">
        <v>2.8513917169999998</v>
      </c>
      <c r="L119">
        <f t="shared" si="151"/>
        <v>2.1113249579747473</v>
      </c>
      <c r="M119" s="1">
        <v>1</v>
      </c>
      <c r="N119">
        <f t="shared" si="152"/>
        <v>4.2226499159494946</v>
      </c>
      <c r="O119" s="1">
        <v>25.291278839111328</v>
      </c>
      <c r="P119" s="1">
        <v>21.329896926879883</v>
      </c>
      <c r="Q119" s="1">
        <v>27.009563446044922</v>
      </c>
      <c r="R119" s="1">
        <v>399.9488525390625</v>
      </c>
      <c r="S119" s="1">
        <v>388.33193969726562</v>
      </c>
      <c r="T119" s="1">
        <v>13.206378936767578</v>
      </c>
      <c r="U119" s="1">
        <v>16.419036865234375</v>
      </c>
      <c r="V119" s="1">
        <v>28.676996231079102</v>
      </c>
      <c r="W119" s="1">
        <v>35.653125762939453</v>
      </c>
      <c r="X119" s="1">
        <v>499.91983032226562</v>
      </c>
      <c r="Y119" s="1">
        <v>1499.4537353515625</v>
      </c>
      <c r="Z119" s="1">
        <v>112.81679534912109</v>
      </c>
      <c r="AA119" s="1">
        <v>70.253280639648437</v>
      </c>
      <c r="AB119" s="1">
        <v>-3.1175506114959717</v>
      </c>
      <c r="AC119" s="1">
        <v>0.12168543040752411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1.7532485184050413</v>
      </c>
      <c r="AL119">
        <f t="shared" si="154"/>
        <v>5.7266132269122314E-3</v>
      </c>
      <c r="AM119">
        <f t="shared" si="155"/>
        <v>294.47989692687986</v>
      </c>
      <c r="AN119">
        <f t="shared" si="156"/>
        <v>298.44127883911131</v>
      </c>
      <c r="AO119">
        <f t="shared" si="157"/>
        <v>239.91259229378556</v>
      </c>
      <c r="AP119">
        <f t="shared" si="158"/>
        <v>0.2664584924130099</v>
      </c>
      <c r="AQ119">
        <f t="shared" si="159"/>
        <v>2.5469842917905718</v>
      </c>
      <c r="AR119">
        <f t="shared" si="160"/>
        <v>36.254311095518361</v>
      </c>
      <c r="AS119">
        <f t="shared" si="161"/>
        <v>19.835274230283986</v>
      </c>
      <c r="AT119">
        <f t="shared" si="162"/>
        <v>23.310587882995605</v>
      </c>
      <c r="AU119">
        <f t="shared" si="163"/>
        <v>2.8731664958513012</v>
      </c>
      <c r="AV119">
        <f t="shared" si="164"/>
        <v>0.28110492532693876</v>
      </c>
      <c r="AW119">
        <f t="shared" si="165"/>
        <v>1.1534912047260442</v>
      </c>
      <c r="AX119">
        <f t="shared" si="166"/>
        <v>1.7196752911252571</v>
      </c>
      <c r="AY119">
        <f t="shared" si="167"/>
        <v>0.17738810152356879</v>
      </c>
      <c r="AZ119">
        <f t="shared" si="168"/>
        <v>19.343390579444979</v>
      </c>
      <c r="BA119">
        <f t="shared" si="169"/>
        <v>0.70902717312586094</v>
      </c>
      <c r="BB119">
        <f t="shared" si="170"/>
        <v>47.549316637178919</v>
      </c>
      <c r="BC119">
        <f t="shared" si="171"/>
        <v>382.5313791877125</v>
      </c>
      <c r="BD119">
        <f t="shared" si="172"/>
        <v>2.2552696930092292E-2</v>
      </c>
    </row>
    <row r="120" spans="1:114" x14ac:dyDescent="0.25">
      <c r="A120" s="1">
        <v>90</v>
      </c>
      <c r="B120" s="1" t="s">
        <v>136</v>
      </c>
      <c r="C120" s="1">
        <v>2277.4999992735684</v>
      </c>
      <c r="D120" s="1">
        <v>0</v>
      </c>
      <c r="E120">
        <f t="shared" si="145"/>
        <v>18.128992149420768</v>
      </c>
      <c r="F120">
        <f t="shared" si="146"/>
        <v>0.30067115401377331</v>
      </c>
      <c r="G120">
        <f t="shared" si="147"/>
        <v>275.29013830002521</v>
      </c>
      <c r="H120">
        <f t="shared" si="148"/>
        <v>5.720527621869901</v>
      </c>
      <c r="I120">
        <f t="shared" si="149"/>
        <v>1.3940817786992896</v>
      </c>
      <c r="J120">
        <f t="shared" si="150"/>
        <v>21.333057403564453</v>
      </c>
      <c r="K120" s="1">
        <v>2.8513917169999998</v>
      </c>
      <c r="L120">
        <f t="shared" si="151"/>
        <v>2.1113249579747473</v>
      </c>
      <c r="M120" s="1">
        <v>1</v>
      </c>
      <c r="N120">
        <f t="shared" si="152"/>
        <v>4.2226499159494946</v>
      </c>
      <c r="O120" s="1">
        <v>25.292985916137695</v>
      </c>
      <c r="P120" s="1">
        <v>21.333057403564453</v>
      </c>
      <c r="Q120" s="1">
        <v>27.010183334350586</v>
      </c>
      <c r="R120" s="1">
        <v>399.96844482421875</v>
      </c>
      <c r="S120" s="1">
        <v>388.36114501953125</v>
      </c>
      <c r="T120" s="1">
        <v>13.208550453186035</v>
      </c>
      <c r="U120" s="1">
        <v>16.417776107788086</v>
      </c>
      <c r="V120" s="1">
        <v>28.678632736206055</v>
      </c>
      <c r="W120" s="1">
        <v>35.646556854248047</v>
      </c>
      <c r="X120" s="1">
        <v>499.92330932617188</v>
      </c>
      <c r="Y120" s="1">
        <v>1499.4605712890625</v>
      </c>
      <c r="Z120" s="1">
        <v>112.00301361083984</v>
      </c>
      <c r="AA120" s="1">
        <v>70.252876281738281</v>
      </c>
      <c r="AB120" s="1">
        <v>-3.1175506114959717</v>
      </c>
      <c r="AC120" s="1">
        <v>0.12168543040752411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1.7532607194782417</v>
      </c>
      <c r="AL120">
        <f t="shared" si="154"/>
        <v>5.7205276218699006E-3</v>
      </c>
      <c r="AM120">
        <f t="shared" si="155"/>
        <v>294.48305740356443</v>
      </c>
      <c r="AN120">
        <f t="shared" si="156"/>
        <v>298.44298591613767</v>
      </c>
      <c r="AO120">
        <f t="shared" si="157"/>
        <v>239.91368604376112</v>
      </c>
      <c r="AP120">
        <f t="shared" si="158"/>
        <v>0.26858478389355372</v>
      </c>
      <c r="AQ120">
        <f t="shared" si="159"/>
        <v>2.5474777724210047</v>
      </c>
      <c r="AR120">
        <f t="shared" si="160"/>
        <v>36.261544113934065</v>
      </c>
      <c r="AS120">
        <f t="shared" si="161"/>
        <v>19.843768006145979</v>
      </c>
      <c r="AT120">
        <f t="shared" si="162"/>
        <v>23.313021659851074</v>
      </c>
      <c r="AU120">
        <f t="shared" si="163"/>
        <v>2.8735887652324053</v>
      </c>
      <c r="AV120">
        <f t="shared" si="164"/>
        <v>0.28068514341278178</v>
      </c>
      <c r="AW120">
        <f t="shared" si="165"/>
        <v>1.1533959937217151</v>
      </c>
      <c r="AX120">
        <f t="shared" si="166"/>
        <v>1.7201927715106902</v>
      </c>
      <c r="AY120">
        <f t="shared" si="167"/>
        <v>0.17712064727487128</v>
      </c>
      <c r="AZ120">
        <f t="shared" si="168"/>
        <v>19.339924027574291</v>
      </c>
      <c r="BA120">
        <f t="shared" si="169"/>
        <v>0.70885087715502659</v>
      </c>
      <c r="BB120">
        <f t="shared" si="170"/>
        <v>47.531574856330664</v>
      </c>
      <c r="BC120">
        <f t="shared" si="171"/>
        <v>382.56522542191647</v>
      </c>
      <c r="BD120">
        <f t="shared" si="172"/>
        <v>2.2524251817966173E-2</v>
      </c>
      <c r="BE120">
        <f>AVERAGE(E106:E120)</f>
        <v>18.203461843034027</v>
      </c>
      <c r="BF120">
        <f>AVERAGE(O106:O120)</f>
        <v>25.285538101196288</v>
      </c>
      <c r="BG120">
        <f>AVERAGE(P106:P120)</f>
        <v>21.332331720987955</v>
      </c>
      <c r="BH120" t="e">
        <f>AVERAGE(B106:B120)</f>
        <v>#DIV/0!</v>
      </c>
      <c r="BI120">
        <f t="shared" ref="BI120:DJ120" si="173">AVERAGE(C106:C120)</f>
        <v>2274.0999993495643</v>
      </c>
      <c r="BJ120">
        <f t="shared" si="173"/>
        <v>0</v>
      </c>
      <c r="BK120">
        <f t="shared" si="173"/>
        <v>18.203461843034027</v>
      </c>
      <c r="BL120">
        <f t="shared" si="173"/>
        <v>0.30079184371459333</v>
      </c>
      <c r="BM120">
        <f t="shared" si="173"/>
        <v>274.91315806650158</v>
      </c>
      <c r="BN120">
        <f t="shared" si="173"/>
        <v>5.7223235689235468</v>
      </c>
      <c r="BO120">
        <f t="shared" si="173"/>
        <v>1.3939926870506012</v>
      </c>
      <c r="BP120">
        <f t="shared" si="173"/>
        <v>21.332331720987955</v>
      </c>
      <c r="BQ120">
        <f t="shared" si="173"/>
        <v>2.8513917169999989</v>
      </c>
      <c r="BR120">
        <f t="shared" si="173"/>
        <v>2.1113249579747477</v>
      </c>
      <c r="BS120">
        <f t="shared" si="173"/>
        <v>1</v>
      </c>
      <c r="BT120">
        <f t="shared" si="173"/>
        <v>4.2226499159494955</v>
      </c>
      <c r="BU120">
        <f t="shared" si="173"/>
        <v>25.285538101196288</v>
      </c>
      <c r="BV120">
        <f t="shared" si="173"/>
        <v>21.332331720987955</v>
      </c>
      <c r="BW120">
        <f t="shared" si="173"/>
        <v>27.009125773111979</v>
      </c>
      <c r="BX120">
        <f t="shared" si="173"/>
        <v>400.01060180664064</v>
      </c>
      <c r="BY120">
        <f t="shared" si="173"/>
        <v>388.35896402994791</v>
      </c>
      <c r="BZ120">
        <f t="shared" si="173"/>
        <v>13.206863721211752</v>
      </c>
      <c r="CA120">
        <f t="shared" si="173"/>
        <v>16.417503229777019</v>
      </c>
      <c r="CB120">
        <f t="shared" si="173"/>
        <v>28.687556076049805</v>
      </c>
      <c r="CC120">
        <f t="shared" si="173"/>
        <v>35.661610666910811</v>
      </c>
      <c r="CD120">
        <f t="shared" si="173"/>
        <v>499.86016642252605</v>
      </c>
      <c r="CE120">
        <f t="shared" si="173"/>
        <v>1499.3878336588541</v>
      </c>
      <c r="CF120">
        <f t="shared" si="173"/>
        <v>111.72478790283203</v>
      </c>
      <c r="CG120">
        <f t="shared" si="173"/>
        <v>70.252571614583331</v>
      </c>
      <c r="CH120">
        <f t="shared" si="173"/>
        <v>-3.1175506114959717</v>
      </c>
      <c r="CI120">
        <f t="shared" si="173"/>
        <v>0.12168543040752411</v>
      </c>
      <c r="CJ120">
        <f t="shared" si="173"/>
        <v>1</v>
      </c>
      <c r="CK120">
        <f t="shared" si="173"/>
        <v>-0.21956524252891541</v>
      </c>
      <c r="CL120">
        <f t="shared" si="173"/>
        <v>2.737391471862793</v>
      </c>
      <c r="CM120">
        <f t="shared" si="173"/>
        <v>1</v>
      </c>
      <c r="CN120">
        <f t="shared" si="173"/>
        <v>0</v>
      </c>
      <c r="CO120">
        <f t="shared" si="173"/>
        <v>0.15999999642372131</v>
      </c>
      <c r="CP120">
        <f t="shared" si="173"/>
        <v>111115</v>
      </c>
      <c r="CQ120">
        <f t="shared" si="173"/>
        <v>1.7530392735672171</v>
      </c>
      <c r="CR120">
        <f t="shared" si="173"/>
        <v>5.7223235689235477E-3</v>
      </c>
      <c r="CS120">
        <f t="shared" si="173"/>
        <v>294.48233172098793</v>
      </c>
      <c r="CT120">
        <f t="shared" si="173"/>
        <v>298.4355381011963</v>
      </c>
      <c r="CU120">
        <f t="shared" si="173"/>
        <v>239.90204802318792</v>
      </c>
      <c r="CV120">
        <f t="shared" si="173"/>
        <v>0.26717807118736742</v>
      </c>
      <c r="CW120">
        <f t="shared" si="173"/>
        <v>2.5473645094267456</v>
      </c>
      <c r="CX120">
        <f t="shared" si="173"/>
        <v>36.260089174010851</v>
      </c>
      <c r="CY120">
        <f t="shared" si="173"/>
        <v>19.842585944233825</v>
      </c>
      <c r="CZ120">
        <f t="shared" si="173"/>
        <v>23.308934911092123</v>
      </c>
      <c r="DA120">
        <f t="shared" si="173"/>
        <v>2.8728797621704545</v>
      </c>
      <c r="DB120">
        <f t="shared" si="173"/>
        <v>0.28079030420802498</v>
      </c>
      <c r="DC120">
        <f t="shared" si="173"/>
        <v>1.1533718223761447</v>
      </c>
      <c r="DD120">
        <f t="shared" si="173"/>
        <v>1.7195079397943089</v>
      </c>
      <c r="DE120">
        <f t="shared" si="173"/>
        <v>0.17718764855247954</v>
      </c>
      <c r="DF120">
        <f t="shared" si="173"/>
        <v>19.31335635705523</v>
      </c>
      <c r="DG120">
        <f t="shared" si="173"/>
        <v>0.70788415066476984</v>
      </c>
      <c r="DH120">
        <f t="shared" si="173"/>
        <v>47.53404264956302</v>
      </c>
      <c r="DI120">
        <f t="shared" si="173"/>
        <v>382.53923613934671</v>
      </c>
      <c r="DJ120">
        <f t="shared" si="173"/>
        <v>2.2619497044272067E-2</v>
      </c>
    </row>
    <row r="121" spans="1:114" x14ac:dyDescent="0.25">
      <c r="A121" s="1" t="s">
        <v>9</v>
      </c>
      <c r="B121" s="1" t="s">
        <v>137</v>
      </c>
    </row>
    <row r="122" spans="1:114" x14ac:dyDescent="0.25">
      <c r="A122" s="1" t="s">
        <v>9</v>
      </c>
      <c r="B122" s="1" t="s">
        <v>138</v>
      </c>
    </row>
    <row r="123" spans="1:114" x14ac:dyDescent="0.25">
      <c r="A123" s="1">
        <v>91</v>
      </c>
      <c r="B123" s="1" t="s">
        <v>139</v>
      </c>
      <c r="C123" s="1">
        <v>3140.9999988600612</v>
      </c>
      <c r="D123" s="1">
        <v>0</v>
      </c>
      <c r="E123">
        <f t="shared" ref="E123:E137" si="174">(R123-S123*(1000-T123)/(1000-U123))*AK123</f>
        <v>18.475025175543529</v>
      </c>
      <c r="F123">
        <f t="shared" ref="F123:F137" si="175">IF(AV123&lt;&gt;0,1/(1/AV123-1/N123),0)</f>
        <v>0.30002399887321995</v>
      </c>
      <c r="G123">
        <f t="shared" ref="G123:G137" si="176">((AY123-AL123/2)*S123-E123)/(AY123+AL123/2)</f>
        <v>270.89395658885081</v>
      </c>
      <c r="H123">
        <f t="shared" ref="H123:H137" si="177">AL123*1000</f>
        <v>7.0942253373768409</v>
      </c>
      <c r="I123">
        <f t="shared" ref="I123:I137" si="178">(AQ123-AW123)</f>
        <v>1.719559134046355</v>
      </c>
      <c r="J123">
        <f t="shared" ref="J123:J137" si="179">(P123+AP123*D123)</f>
        <v>25.143230438232422</v>
      </c>
      <c r="K123" s="1">
        <v>2.8513917169999998</v>
      </c>
      <c r="L123">
        <f t="shared" ref="L123:L137" si="180">(K123*AE123+AF123)</f>
        <v>2.1113249579747473</v>
      </c>
      <c r="M123" s="1">
        <v>1</v>
      </c>
      <c r="N123">
        <f t="shared" ref="N123:N137" si="181">L123*(M123+1)*(M123+1)/(M123*M123+1)</f>
        <v>4.2226499159494946</v>
      </c>
      <c r="O123" s="1">
        <v>30.098180770874023</v>
      </c>
      <c r="P123" s="1">
        <v>25.143230438232422</v>
      </c>
      <c r="Q123" s="1">
        <v>32.082794189453125</v>
      </c>
      <c r="R123" s="1">
        <v>400.75848388671875</v>
      </c>
      <c r="S123" s="1">
        <v>388.6488037109375</v>
      </c>
      <c r="T123" s="1">
        <v>17.21348762512207</v>
      </c>
      <c r="U123" s="1">
        <v>21.173973083496094</v>
      </c>
      <c r="V123" s="1">
        <v>28.221651077270508</v>
      </c>
      <c r="W123" s="1">
        <v>34.714900970458984</v>
      </c>
      <c r="X123" s="1">
        <v>499.94122314453125</v>
      </c>
      <c r="Y123" s="1">
        <v>1500.717041015625</v>
      </c>
      <c r="Z123" s="1">
        <v>123.65747833251953</v>
      </c>
      <c r="AA123" s="1">
        <v>70.24530029296875</v>
      </c>
      <c r="AB123" s="1">
        <v>-2.6108672618865967</v>
      </c>
      <c r="AC123" s="1">
        <v>8.3666250109672546E-2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ref="AK123:AK137" si="182">X123*0.000001/(K123*0.0001)</f>
        <v>1.7533235443025286</v>
      </c>
      <c r="AL123">
        <f t="shared" ref="AL123:AL137" si="183">(U123-T123)/(1000-U123)*AK123</f>
        <v>7.0942253373768409E-3</v>
      </c>
      <c r="AM123">
        <f t="shared" ref="AM123:AM137" si="184">(P123+273.15)</f>
        <v>298.2932304382324</v>
      </c>
      <c r="AN123">
        <f t="shared" ref="AN123:AN137" si="185">(O123+273.15)</f>
        <v>303.248180770874</v>
      </c>
      <c r="AO123">
        <f t="shared" ref="AO123:AO137" si="186">(Y123*AG123+Z123*AH123)*AI123</f>
        <v>240.11472119551763</v>
      </c>
      <c r="AP123">
        <f t="shared" ref="AP123:AP137" si="187">((AO123+0.00000010773*(AN123^4-AM123^4))-AL123*44100)/(L123*51.4+0.00000043092*AM123^3)</f>
        <v>-0.122050914051634</v>
      </c>
      <c r="AQ123">
        <f t="shared" ref="AQ123:AQ137" si="188">0.61365*EXP(17.502*J123/(240.97+J123))</f>
        <v>3.2069312316917755</v>
      </c>
      <c r="AR123">
        <f t="shared" ref="AR123:AR137" si="189">AQ123*1000/AA123</f>
        <v>45.653320838786065</v>
      </c>
      <c r="AS123">
        <f t="shared" ref="AS123:AS137" si="190">(AR123-U123)</f>
        <v>24.479347755289972</v>
      </c>
      <c r="AT123">
        <f t="shared" ref="AT123:AT137" si="191">IF(D123,P123,(O123+P123)/2)</f>
        <v>27.620705604553223</v>
      </c>
      <c r="AU123">
        <f t="shared" ref="AU123:AU137" si="192">0.61365*EXP(17.502*AT123/(240.97+AT123))</f>
        <v>3.7117348390924976</v>
      </c>
      <c r="AV123">
        <f t="shared" ref="AV123:AV137" si="193">IF(AS123&lt;&gt;0,(1000-(AR123+U123)/2)/AS123*AL123,0)</f>
        <v>0.28012108267913782</v>
      </c>
      <c r="AW123">
        <f t="shared" ref="AW123:AW137" si="194">U123*AA123/1000</f>
        <v>1.4873720976454206</v>
      </c>
      <c r="AX123">
        <f t="shared" ref="AX123:AX137" si="195">(AU123-AW123)</f>
        <v>2.2243627414470772</v>
      </c>
      <c r="AY123">
        <f t="shared" ref="AY123:AY137" si="196">1/(1.6/F123+1.37/N123)</f>
        <v>0.17676128129625474</v>
      </c>
      <c r="AZ123">
        <f t="shared" ref="AZ123:AZ137" si="197">G123*AA123*0.001</f>
        <v>19.029027328134266</v>
      </c>
      <c r="BA123">
        <f t="shared" ref="BA123:BA137" si="198">G123/S123</f>
        <v>0.69701477015308566</v>
      </c>
      <c r="BB123">
        <f t="shared" ref="BB123:BB137" si="199">(1-AL123*AA123/AQ123/F123)*100</f>
        <v>48.206338983604894</v>
      </c>
      <c r="BC123">
        <f t="shared" ref="BC123:BC137" si="200">(S123-E123/(N123/1.35))</f>
        <v>382.74225581247748</v>
      </c>
      <c r="BD123">
        <f t="shared" ref="BD123:BD137" si="201">E123*BB123/100/BC123</f>
        <v>2.326927097329011E-2</v>
      </c>
    </row>
    <row r="124" spans="1:114" x14ac:dyDescent="0.25">
      <c r="A124" s="1">
        <v>92</v>
      </c>
      <c r="B124" s="1" t="s">
        <v>139</v>
      </c>
      <c r="C124" s="1">
        <v>3140.9999988600612</v>
      </c>
      <c r="D124" s="1">
        <v>0</v>
      </c>
      <c r="E124">
        <f t="shared" si="174"/>
        <v>18.475025175543529</v>
      </c>
      <c r="F124">
        <f t="shared" si="175"/>
        <v>0.30002399887321995</v>
      </c>
      <c r="G124">
        <f t="shared" si="176"/>
        <v>270.89395658885081</v>
      </c>
      <c r="H124">
        <f t="shared" si="177"/>
        <v>7.0942253373768409</v>
      </c>
      <c r="I124">
        <f t="shared" si="178"/>
        <v>1.719559134046355</v>
      </c>
      <c r="J124">
        <f t="shared" si="179"/>
        <v>25.143230438232422</v>
      </c>
      <c r="K124" s="1">
        <v>2.8513917169999998</v>
      </c>
      <c r="L124">
        <f t="shared" si="180"/>
        <v>2.1113249579747473</v>
      </c>
      <c r="M124" s="1">
        <v>1</v>
      </c>
      <c r="N124">
        <f t="shared" si="181"/>
        <v>4.2226499159494946</v>
      </c>
      <c r="O124" s="1">
        <v>30.098180770874023</v>
      </c>
      <c r="P124" s="1">
        <v>25.143230438232422</v>
      </c>
      <c r="Q124" s="1">
        <v>32.082794189453125</v>
      </c>
      <c r="R124" s="1">
        <v>400.75848388671875</v>
      </c>
      <c r="S124" s="1">
        <v>388.6488037109375</v>
      </c>
      <c r="T124" s="1">
        <v>17.21348762512207</v>
      </c>
      <c r="U124" s="1">
        <v>21.173973083496094</v>
      </c>
      <c r="V124" s="1">
        <v>28.221651077270508</v>
      </c>
      <c r="W124" s="1">
        <v>34.714900970458984</v>
      </c>
      <c r="X124" s="1">
        <v>499.94122314453125</v>
      </c>
      <c r="Y124" s="1">
        <v>1500.717041015625</v>
      </c>
      <c r="Z124" s="1">
        <v>123.65747833251953</v>
      </c>
      <c r="AA124" s="1">
        <v>70.24530029296875</v>
      </c>
      <c r="AB124" s="1">
        <v>-2.6108672618865967</v>
      </c>
      <c r="AC124" s="1">
        <v>8.3666250109672546E-2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1.7533235443025286</v>
      </c>
      <c r="AL124">
        <f t="shared" si="183"/>
        <v>7.0942253373768409E-3</v>
      </c>
      <c r="AM124">
        <f t="shared" si="184"/>
        <v>298.2932304382324</v>
      </c>
      <c r="AN124">
        <f t="shared" si="185"/>
        <v>303.248180770874</v>
      </c>
      <c r="AO124">
        <f t="shared" si="186"/>
        <v>240.11472119551763</v>
      </c>
      <c r="AP124">
        <f t="shared" si="187"/>
        <v>-0.122050914051634</v>
      </c>
      <c r="AQ124">
        <f t="shared" si="188"/>
        <v>3.2069312316917755</v>
      </c>
      <c r="AR124">
        <f t="shared" si="189"/>
        <v>45.653320838786065</v>
      </c>
      <c r="AS124">
        <f t="shared" si="190"/>
        <v>24.479347755289972</v>
      </c>
      <c r="AT124">
        <f t="shared" si="191"/>
        <v>27.620705604553223</v>
      </c>
      <c r="AU124">
        <f t="shared" si="192"/>
        <v>3.7117348390924976</v>
      </c>
      <c r="AV124">
        <f t="shared" si="193"/>
        <v>0.28012108267913782</v>
      </c>
      <c r="AW124">
        <f t="shared" si="194"/>
        <v>1.4873720976454206</v>
      </c>
      <c r="AX124">
        <f t="shared" si="195"/>
        <v>2.2243627414470772</v>
      </c>
      <c r="AY124">
        <f t="shared" si="196"/>
        <v>0.17676128129625474</v>
      </c>
      <c r="AZ124">
        <f t="shared" si="197"/>
        <v>19.029027328134266</v>
      </c>
      <c r="BA124">
        <f t="shared" si="198"/>
        <v>0.69701477015308566</v>
      </c>
      <c r="BB124">
        <f t="shared" si="199"/>
        <v>48.206338983604894</v>
      </c>
      <c r="BC124">
        <f t="shared" si="200"/>
        <v>382.74225581247748</v>
      </c>
      <c r="BD124">
        <f t="shared" si="201"/>
        <v>2.326927097329011E-2</v>
      </c>
    </row>
    <row r="125" spans="1:114" x14ac:dyDescent="0.25">
      <c r="A125" s="1">
        <v>93</v>
      </c>
      <c r="B125" s="1" t="s">
        <v>139</v>
      </c>
      <c r="C125" s="1">
        <v>3141.4999988488853</v>
      </c>
      <c r="D125" s="1">
        <v>0</v>
      </c>
      <c r="E125">
        <f t="shared" si="174"/>
        <v>18.448231036323726</v>
      </c>
      <c r="F125">
        <f t="shared" si="175"/>
        <v>0.29993272089514733</v>
      </c>
      <c r="G125">
        <f t="shared" si="176"/>
        <v>271.0072663883119</v>
      </c>
      <c r="H125">
        <f t="shared" si="177"/>
        <v>7.0917841848015435</v>
      </c>
      <c r="I125">
        <f t="shared" si="178"/>
        <v>1.7194509034397107</v>
      </c>
      <c r="J125">
        <f t="shared" si="179"/>
        <v>25.142572402954102</v>
      </c>
      <c r="K125" s="1">
        <v>2.8513917169999998</v>
      </c>
      <c r="L125">
        <f t="shared" si="180"/>
        <v>2.1113249579747473</v>
      </c>
      <c r="M125" s="1">
        <v>1</v>
      </c>
      <c r="N125">
        <f t="shared" si="181"/>
        <v>4.2226499159494946</v>
      </c>
      <c r="O125" s="1">
        <v>30.098100662231445</v>
      </c>
      <c r="P125" s="1">
        <v>25.142572402954102</v>
      </c>
      <c r="Q125" s="1">
        <v>32.082942962646484</v>
      </c>
      <c r="R125" s="1">
        <v>400.73568725585937</v>
      </c>
      <c r="S125" s="1">
        <v>388.641845703125</v>
      </c>
      <c r="T125" s="1">
        <v>17.214677810668945</v>
      </c>
      <c r="U125" s="1">
        <v>21.173805236816406</v>
      </c>
      <c r="V125" s="1">
        <v>28.223625183105469</v>
      </c>
      <c r="W125" s="1">
        <v>34.714649200439453</v>
      </c>
      <c r="X125" s="1">
        <v>499.94070434570312</v>
      </c>
      <c r="Y125" s="1">
        <v>1500.796875</v>
      </c>
      <c r="Z125" s="1">
        <v>128.6104736328125</v>
      </c>
      <c r="AA125" s="1">
        <v>70.245033264160156</v>
      </c>
      <c r="AB125" s="1">
        <v>-2.6108672618865967</v>
      </c>
      <c r="AC125" s="1">
        <v>8.3666250109672546E-2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1.7533217248442443</v>
      </c>
      <c r="AL125">
        <f t="shared" si="183"/>
        <v>7.0917841848015433E-3</v>
      </c>
      <c r="AM125">
        <f t="shared" si="184"/>
        <v>298.29257240295408</v>
      </c>
      <c r="AN125">
        <f t="shared" si="185"/>
        <v>303.24810066223142</v>
      </c>
      <c r="AO125">
        <f t="shared" si="186"/>
        <v>240.12749463273212</v>
      </c>
      <c r="AP125">
        <f t="shared" si="187"/>
        <v>-0.12099236810297696</v>
      </c>
      <c r="AQ125">
        <f t="shared" si="188"/>
        <v>3.2068055566287277</v>
      </c>
      <c r="AR125">
        <f t="shared" si="189"/>
        <v>45.651705289530803</v>
      </c>
      <c r="AS125">
        <f t="shared" si="190"/>
        <v>24.477900052714396</v>
      </c>
      <c r="AT125">
        <f t="shared" si="191"/>
        <v>27.620336532592773</v>
      </c>
      <c r="AU125">
        <f t="shared" si="192"/>
        <v>3.7116547538299973</v>
      </c>
      <c r="AV125">
        <f t="shared" si="193"/>
        <v>0.28004151175931374</v>
      </c>
      <c r="AW125">
        <f t="shared" si="194"/>
        <v>1.4873546531890169</v>
      </c>
      <c r="AX125">
        <f t="shared" si="195"/>
        <v>2.2243001006409804</v>
      </c>
      <c r="AY125">
        <f t="shared" si="196"/>
        <v>0.17671058737768891</v>
      </c>
      <c r="AZ125">
        <f t="shared" si="197"/>
        <v>19.036914442276085</v>
      </c>
      <c r="BA125">
        <f t="shared" si="198"/>
        <v>0.69731880234875276</v>
      </c>
      <c r="BB125">
        <f t="shared" si="199"/>
        <v>48.206571720895674</v>
      </c>
      <c r="BC125">
        <f t="shared" si="200"/>
        <v>382.74386401040471</v>
      </c>
      <c r="BD125">
        <f t="shared" si="201"/>
        <v>2.3235538337775082E-2</v>
      </c>
    </row>
    <row r="126" spans="1:114" x14ac:dyDescent="0.25">
      <c r="A126" s="1">
        <v>94</v>
      </c>
      <c r="B126" s="1" t="s">
        <v>140</v>
      </c>
      <c r="C126" s="1">
        <v>3141.9999988377094</v>
      </c>
      <c r="D126" s="1">
        <v>0</v>
      </c>
      <c r="E126">
        <f t="shared" si="174"/>
        <v>18.461091740653167</v>
      </c>
      <c r="F126">
        <f t="shared" si="175"/>
        <v>0.30019711220608297</v>
      </c>
      <c r="G126">
        <f t="shared" si="176"/>
        <v>271.02085852661463</v>
      </c>
      <c r="H126">
        <f t="shared" si="177"/>
        <v>7.094021887714419</v>
      </c>
      <c r="I126">
        <f t="shared" si="178"/>
        <v>1.7185771898780149</v>
      </c>
      <c r="J126">
        <f t="shared" si="179"/>
        <v>25.138835906982422</v>
      </c>
      <c r="K126" s="1">
        <v>2.8513917169999998</v>
      </c>
      <c r="L126">
        <f t="shared" si="180"/>
        <v>2.1113249579747473</v>
      </c>
      <c r="M126" s="1">
        <v>1</v>
      </c>
      <c r="N126">
        <f t="shared" si="181"/>
        <v>4.2226499159494946</v>
      </c>
      <c r="O126" s="1">
        <v>30.097864151000977</v>
      </c>
      <c r="P126" s="1">
        <v>25.138835906982422</v>
      </c>
      <c r="Q126" s="1">
        <v>32.082576751708984</v>
      </c>
      <c r="R126" s="1">
        <v>400.73779296875</v>
      </c>
      <c r="S126" s="1">
        <v>388.63479614257812</v>
      </c>
      <c r="T126" s="1">
        <v>17.215381622314453</v>
      </c>
      <c r="U126" s="1">
        <v>21.176191329956055</v>
      </c>
      <c r="V126" s="1">
        <v>28.225021362304688</v>
      </c>
      <c r="W126" s="1">
        <v>34.718860626220703</v>
      </c>
      <c r="X126" s="1">
        <v>499.88482666015625</v>
      </c>
      <c r="Y126" s="1">
        <v>1500.86669921875</v>
      </c>
      <c r="Z126" s="1">
        <v>135.52011108398438</v>
      </c>
      <c r="AA126" s="1">
        <v>70.244682312011719</v>
      </c>
      <c r="AB126" s="1">
        <v>-2.6108672618865967</v>
      </c>
      <c r="AC126" s="1">
        <v>8.3666250109672546E-2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1.7531257584843307</v>
      </c>
      <c r="AL126">
        <f t="shared" si="183"/>
        <v>7.0940218877144192E-3</v>
      </c>
      <c r="AM126">
        <f t="shared" si="184"/>
        <v>298.2888359069824</v>
      </c>
      <c r="AN126">
        <f t="shared" si="185"/>
        <v>303.24786415100095</v>
      </c>
      <c r="AO126">
        <f t="shared" si="186"/>
        <v>240.13866650748241</v>
      </c>
      <c r="AP126">
        <f t="shared" si="187"/>
        <v>-0.12138975623359222</v>
      </c>
      <c r="AQ126">
        <f t="shared" si="188"/>
        <v>3.2060920224291549</v>
      </c>
      <c r="AR126">
        <f t="shared" si="189"/>
        <v>45.641775532393844</v>
      </c>
      <c r="AS126">
        <f t="shared" si="190"/>
        <v>24.465584202437789</v>
      </c>
      <c r="AT126">
        <f t="shared" si="191"/>
        <v>27.618350028991699</v>
      </c>
      <c r="AU126">
        <f t="shared" si="192"/>
        <v>3.7112237264944259</v>
      </c>
      <c r="AV126">
        <f t="shared" si="193"/>
        <v>0.28027198415822546</v>
      </c>
      <c r="AW126">
        <f t="shared" si="194"/>
        <v>1.48751483255114</v>
      </c>
      <c r="AX126">
        <f t="shared" si="195"/>
        <v>2.2237088939432859</v>
      </c>
      <c r="AY126">
        <f t="shared" si="196"/>
        <v>0.17685742003521543</v>
      </c>
      <c r="AZ126">
        <f t="shared" si="197"/>
        <v>19.037774107130719</v>
      </c>
      <c r="BA126">
        <f t="shared" si="198"/>
        <v>0.69736642528319936</v>
      </c>
      <c r="BB126">
        <f t="shared" si="199"/>
        <v>48.224597571696329</v>
      </c>
      <c r="BC126">
        <f t="shared" si="200"/>
        <v>382.7327028253589</v>
      </c>
      <c r="BD126">
        <f t="shared" si="201"/>
        <v>2.3261109211600361E-2</v>
      </c>
    </row>
    <row r="127" spans="1:114" x14ac:dyDescent="0.25">
      <c r="A127" s="1">
        <v>95</v>
      </c>
      <c r="B127" s="1" t="s">
        <v>140</v>
      </c>
      <c r="C127" s="1">
        <v>3142.4999988265336</v>
      </c>
      <c r="D127" s="1">
        <v>0</v>
      </c>
      <c r="E127">
        <f t="shared" si="174"/>
        <v>18.47486591926274</v>
      </c>
      <c r="F127">
        <f t="shared" si="175"/>
        <v>0.30035715252298878</v>
      </c>
      <c r="G127">
        <f t="shared" si="176"/>
        <v>270.98889752752416</v>
      </c>
      <c r="H127">
        <f t="shared" si="177"/>
        <v>7.0948798192619513</v>
      </c>
      <c r="I127">
        <f t="shared" si="178"/>
        <v>1.7179403731962772</v>
      </c>
      <c r="J127">
        <f t="shared" si="179"/>
        <v>25.136497497558594</v>
      </c>
      <c r="K127" s="1">
        <v>2.8513917169999998</v>
      </c>
      <c r="L127">
        <f t="shared" si="180"/>
        <v>2.1113249579747473</v>
      </c>
      <c r="M127" s="1">
        <v>1</v>
      </c>
      <c r="N127">
        <f t="shared" si="181"/>
        <v>4.2226499159494946</v>
      </c>
      <c r="O127" s="1">
        <v>30.096855163574219</v>
      </c>
      <c r="P127" s="1">
        <v>25.136497497558594</v>
      </c>
      <c r="Q127" s="1">
        <v>32.082588195800781</v>
      </c>
      <c r="R127" s="1">
        <v>400.73312377929687</v>
      </c>
      <c r="S127" s="1">
        <v>388.622314453125</v>
      </c>
      <c r="T127" s="1">
        <v>17.217597961425781</v>
      </c>
      <c r="U127" s="1">
        <v>21.178815841674805</v>
      </c>
      <c r="V127" s="1">
        <v>28.230405807495117</v>
      </c>
      <c r="W127" s="1">
        <v>34.725315093994141</v>
      </c>
      <c r="X127" s="1">
        <v>499.89242553710937</v>
      </c>
      <c r="Y127" s="1">
        <v>1500.89697265625</v>
      </c>
      <c r="Z127" s="1">
        <v>143.89115905761719</v>
      </c>
      <c r="AA127" s="1">
        <v>70.244964599609375</v>
      </c>
      <c r="AB127" s="1">
        <v>-2.6108672618865967</v>
      </c>
      <c r="AC127" s="1">
        <v>8.3666250109672546E-2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1.7531524081968477</v>
      </c>
      <c r="AL127">
        <f t="shared" si="183"/>
        <v>7.0948798192619509E-3</v>
      </c>
      <c r="AM127">
        <f t="shared" si="184"/>
        <v>298.28649749755857</v>
      </c>
      <c r="AN127">
        <f t="shared" si="185"/>
        <v>303.2468551635742</v>
      </c>
      <c r="AO127">
        <f t="shared" si="186"/>
        <v>240.14351025737415</v>
      </c>
      <c r="AP127">
        <f t="shared" si="187"/>
        <v>-0.12154318112278707</v>
      </c>
      <c r="AQ127">
        <f t="shared" si="188"/>
        <v>3.2056455422563701</v>
      </c>
      <c r="AR127">
        <f t="shared" si="189"/>
        <v>45.635236070347396</v>
      </c>
      <c r="AS127">
        <f t="shared" si="190"/>
        <v>24.456420228672592</v>
      </c>
      <c r="AT127">
        <f t="shared" si="191"/>
        <v>27.616676330566406</v>
      </c>
      <c r="AU127">
        <f t="shared" si="192"/>
        <v>3.7108606048663115</v>
      </c>
      <c r="AV127">
        <f t="shared" si="193"/>
        <v>0.28041147972036251</v>
      </c>
      <c r="AW127">
        <f t="shared" si="194"/>
        <v>1.4877051690600929</v>
      </c>
      <c r="AX127">
        <f t="shared" si="195"/>
        <v>2.2231554358062189</v>
      </c>
      <c r="AY127">
        <f t="shared" si="196"/>
        <v>0.17694629299638212</v>
      </c>
      <c r="AZ127">
        <f t="shared" si="197"/>
        <v>19.035605513708106</v>
      </c>
      <c r="BA127">
        <f t="shared" si="198"/>
        <v>0.69730658134971923</v>
      </c>
      <c r="BB127">
        <f t="shared" si="199"/>
        <v>48.238510713267324</v>
      </c>
      <c r="BC127">
        <f t="shared" si="200"/>
        <v>382.71581746960783</v>
      </c>
      <c r="BD127">
        <f t="shared" si="201"/>
        <v>2.328620811820261E-2</v>
      </c>
    </row>
    <row r="128" spans="1:114" x14ac:dyDescent="0.25">
      <c r="A128" s="1">
        <v>96</v>
      </c>
      <c r="B128" s="1" t="s">
        <v>141</v>
      </c>
      <c r="C128" s="1">
        <v>3142.9999988153577</v>
      </c>
      <c r="D128" s="1">
        <v>0</v>
      </c>
      <c r="E128">
        <f t="shared" si="174"/>
        <v>18.47570758355446</v>
      </c>
      <c r="F128">
        <f t="shared" si="175"/>
        <v>0.30032521170309578</v>
      </c>
      <c r="G128">
        <f t="shared" si="176"/>
        <v>270.97416845433122</v>
      </c>
      <c r="H128">
        <f t="shared" si="177"/>
        <v>7.0921042113913728</v>
      </c>
      <c r="I128">
        <f t="shared" si="178"/>
        <v>1.7174514055314569</v>
      </c>
      <c r="J128">
        <f t="shared" si="179"/>
        <v>25.133686065673828</v>
      </c>
      <c r="K128" s="1">
        <v>2.8513917169999998</v>
      </c>
      <c r="L128">
        <f t="shared" si="180"/>
        <v>2.1113249579747473</v>
      </c>
      <c r="M128" s="1">
        <v>1</v>
      </c>
      <c r="N128">
        <f t="shared" si="181"/>
        <v>4.2226499159494946</v>
      </c>
      <c r="O128" s="1">
        <v>30.097629547119141</v>
      </c>
      <c r="P128" s="1">
        <v>25.133686065673828</v>
      </c>
      <c r="Q128" s="1">
        <v>32.082118988037109</v>
      </c>
      <c r="R128" s="1">
        <v>400.72915649414062</v>
      </c>
      <c r="S128" s="1">
        <v>388.61859130859375</v>
      </c>
      <c r="T128" s="1">
        <v>17.218433380126953</v>
      </c>
      <c r="U128" s="1">
        <v>21.178073883056641</v>
      </c>
      <c r="V128" s="1">
        <v>28.230598449707031</v>
      </c>
      <c r="W128" s="1">
        <v>34.72265625</v>
      </c>
      <c r="X128" s="1">
        <v>499.89630126953125</v>
      </c>
      <c r="Y128" s="1">
        <v>1500.8199462890625</v>
      </c>
      <c r="Z128" s="1">
        <v>154.05111694335938</v>
      </c>
      <c r="AA128" s="1">
        <v>70.245170593261719</v>
      </c>
      <c r="AB128" s="1">
        <v>-2.6108672618865967</v>
      </c>
      <c r="AC128" s="1">
        <v>8.3666250109672546E-2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1.7531660006205008</v>
      </c>
      <c r="AL128">
        <f t="shared" si="183"/>
        <v>7.0921042113913724E-3</v>
      </c>
      <c r="AM128">
        <f t="shared" si="184"/>
        <v>298.28368606567381</v>
      </c>
      <c r="AN128">
        <f t="shared" si="185"/>
        <v>303.24762954711912</v>
      </c>
      <c r="AO128">
        <f t="shared" si="186"/>
        <v>240.13118603889961</v>
      </c>
      <c r="AP128">
        <f t="shared" si="187"/>
        <v>-0.12028025017297635</v>
      </c>
      <c r="AQ128">
        <f t="shared" si="188"/>
        <v>3.2051088182834713</v>
      </c>
      <c r="AR128">
        <f t="shared" si="189"/>
        <v>45.627461521047572</v>
      </c>
      <c r="AS128">
        <f t="shared" si="190"/>
        <v>24.449387637990931</v>
      </c>
      <c r="AT128">
        <f t="shared" si="191"/>
        <v>27.615657806396484</v>
      </c>
      <c r="AU128">
        <f t="shared" si="192"/>
        <v>3.710639643460659</v>
      </c>
      <c r="AV128">
        <f t="shared" si="193"/>
        <v>0.28038364000771476</v>
      </c>
      <c r="AW128">
        <f t="shared" si="194"/>
        <v>1.4876574127520144</v>
      </c>
      <c r="AX128">
        <f t="shared" si="195"/>
        <v>2.2229822307086446</v>
      </c>
      <c r="AY128">
        <f t="shared" si="196"/>
        <v>0.17692855617982448</v>
      </c>
      <c r="AZ128">
        <f t="shared" si="197"/>
        <v>19.034626689441737</v>
      </c>
      <c r="BA128">
        <f t="shared" si="198"/>
        <v>0.69727536076408758</v>
      </c>
      <c r="BB128">
        <f t="shared" si="199"/>
        <v>48.24444035245763</v>
      </c>
      <c r="BC128">
        <f t="shared" si="200"/>
        <v>382.71182524125095</v>
      </c>
      <c r="BD128">
        <f t="shared" si="201"/>
        <v>2.329037447229021E-2</v>
      </c>
    </row>
    <row r="129" spans="1:114" x14ac:dyDescent="0.25">
      <c r="A129" s="1">
        <v>97</v>
      </c>
      <c r="B129" s="1" t="s">
        <v>141</v>
      </c>
      <c r="C129" s="1">
        <v>3143.4999988041818</v>
      </c>
      <c r="D129" s="1">
        <v>0</v>
      </c>
      <c r="E129">
        <f t="shared" si="174"/>
        <v>18.42555160808579</v>
      </c>
      <c r="F129">
        <f t="shared" si="175"/>
        <v>0.30042149247842076</v>
      </c>
      <c r="G129">
        <f t="shared" si="176"/>
        <v>271.29373921931364</v>
      </c>
      <c r="H129">
        <f t="shared" si="177"/>
        <v>7.092723974305871</v>
      </c>
      <c r="I129">
        <f t="shared" si="178"/>
        <v>1.717098571130339</v>
      </c>
      <c r="J129">
        <f t="shared" si="179"/>
        <v>25.132322311401367</v>
      </c>
      <c r="K129" s="1">
        <v>2.8513917169999998</v>
      </c>
      <c r="L129">
        <f t="shared" si="180"/>
        <v>2.1113249579747473</v>
      </c>
      <c r="M129" s="1">
        <v>1</v>
      </c>
      <c r="N129">
        <f t="shared" si="181"/>
        <v>4.2226499159494946</v>
      </c>
      <c r="O129" s="1">
        <v>30.097393035888672</v>
      </c>
      <c r="P129" s="1">
        <v>25.132322311401367</v>
      </c>
      <c r="Q129" s="1">
        <v>32.081912994384766</v>
      </c>
      <c r="R129" s="1">
        <v>400.70919799804687</v>
      </c>
      <c r="S129" s="1">
        <v>388.626953125</v>
      </c>
      <c r="T129" s="1">
        <v>17.219264984130859</v>
      </c>
      <c r="U129" s="1">
        <v>21.179285049438477</v>
      </c>
      <c r="V129" s="1">
        <v>28.232486724853516</v>
      </c>
      <c r="W129" s="1">
        <v>34.725284576416016</v>
      </c>
      <c r="X129" s="1">
        <v>499.89144897460937</v>
      </c>
      <c r="Y129" s="1">
        <v>1500.83984375</v>
      </c>
      <c r="Z129" s="1">
        <v>164.95245361328125</v>
      </c>
      <c r="AA129" s="1">
        <v>70.245521545410156</v>
      </c>
      <c r="AB129" s="1">
        <v>-2.6108672618865967</v>
      </c>
      <c r="AC129" s="1">
        <v>8.3666250109672546E-2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1.7531489833341947</v>
      </c>
      <c r="AL129">
        <f t="shared" si="183"/>
        <v>7.0927239743058708E-3</v>
      </c>
      <c r="AM129">
        <f t="shared" si="184"/>
        <v>298.28232231140134</v>
      </c>
      <c r="AN129">
        <f t="shared" si="185"/>
        <v>303.24739303588865</v>
      </c>
      <c r="AO129">
        <f t="shared" si="186"/>
        <v>240.13436963257845</v>
      </c>
      <c r="AP129">
        <f t="shared" si="187"/>
        <v>-0.12037538945949799</v>
      </c>
      <c r="AQ129">
        <f t="shared" si="188"/>
        <v>3.2048484953870529</v>
      </c>
      <c r="AR129">
        <f t="shared" si="189"/>
        <v>45.62352766240452</v>
      </c>
      <c r="AS129">
        <f t="shared" si="190"/>
        <v>24.444242612966043</v>
      </c>
      <c r="AT129">
        <f t="shared" si="191"/>
        <v>27.61485767364502</v>
      </c>
      <c r="AU129">
        <f t="shared" si="192"/>
        <v>3.7104660685363036</v>
      </c>
      <c r="AV129">
        <f t="shared" si="193"/>
        <v>0.28046755742119572</v>
      </c>
      <c r="AW129">
        <f t="shared" si="194"/>
        <v>1.4877499242567138</v>
      </c>
      <c r="AX129">
        <f t="shared" si="195"/>
        <v>2.2227161442795897</v>
      </c>
      <c r="AY129">
        <f t="shared" si="196"/>
        <v>0.17698202047583156</v>
      </c>
      <c r="AZ129">
        <f t="shared" si="197"/>
        <v>19.05717020346518</v>
      </c>
      <c r="BA129">
        <f t="shared" si="198"/>
        <v>0.69808266523411544</v>
      </c>
      <c r="BB129">
        <f t="shared" si="199"/>
        <v>48.252044366000668</v>
      </c>
      <c r="BC129">
        <f t="shared" si="200"/>
        <v>382.73622214657775</v>
      </c>
      <c r="BD129">
        <f t="shared" si="201"/>
        <v>2.3229328247925805E-2</v>
      </c>
    </row>
    <row r="130" spans="1:114" x14ac:dyDescent="0.25">
      <c r="A130" s="1">
        <v>98</v>
      </c>
      <c r="B130" s="1" t="s">
        <v>142</v>
      </c>
      <c r="C130" s="1">
        <v>3143.9999987930059</v>
      </c>
      <c r="D130" s="1">
        <v>0</v>
      </c>
      <c r="E130">
        <f t="shared" si="174"/>
        <v>18.457395766953397</v>
      </c>
      <c r="F130">
        <f t="shared" si="175"/>
        <v>0.29991751480167306</v>
      </c>
      <c r="G130">
        <f t="shared" si="176"/>
        <v>270.90850985172096</v>
      </c>
      <c r="H130">
        <f t="shared" si="177"/>
        <v>7.0897050627362779</v>
      </c>
      <c r="I130">
        <f t="shared" si="178"/>
        <v>1.7190388061148407</v>
      </c>
      <c r="J130">
        <f t="shared" si="179"/>
        <v>25.142171859741211</v>
      </c>
      <c r="K130" s="1">
        <v>2.8513917169999998</v>
      </c>
      <c r="L130">
        <f t="shared" si="180"/>
        <v>2.1113249579747473</v>
      </c>
      <c r="M130" s="1">
        <v>1</v>
      </c>
      <c r="N130">
        <f t="shared" si="181"/>
        <v>4.2226499159494946</v>
      </c>
      <c r="O130" s="1">
        <v>30.097558975219727</v>
      </c>
      <c r="P130" s="1">
        <v>25.142171859741211</v>
      </c>
      <c r="Q130" s="1">
        <v>32.082546234130859</v>
      </c>
      <c r="R130" s="1">
        <v>400.69351196289062</v>
      </c>
      <c r="S130" s="1">
        <v>388.59375</v>
      </c>
      <c r="T130" s="1">
        <v>17.220027923583984</v>
      </c>
      <c r="U130" s="1">
        <v>21.178417205810547</v>
      </c>
      <c r="V130" s="1">
        <v>28.233493804931641</v>
      </c>
      <c r="W130" s="1">
        <v>34.723564147949219</v>
      </c>
      <c r="X130" s="1">
        <v>499.88497924804687</v>
      </c>
      <c r="Y130" s="1">
        <v>1500.926513671875</v>
      </c>
      <c r="Z130" s="1">
        <v>175.80258178710937</v>
      </c>
      <c r="AA130" s="1">
        <v>70.245582580566406</v>
      </c>
      <c r="AB130" s="1">
        <v>-2.6108672618865967</v>
      </c>
      <c r="AC130" s="1">
        <v>8.3666250109672546E-2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1.7531262936191199</v>
      </c>
      <c r="AL130">
        <f t="shared" si="183"/>
        <v>7.0897050627362779E-3</v>
      </c>
      <c r="AM130">
        <f t="shared" si="184"/>
        <v>298.29217185974119</v>
      </c>
      <c r="AN130">
        <f t="shared" si="185"/>
        <v>303.2475589752197</v>
      </c>
      <c r="AO130">
        <f t="shared" si="186"/>
        <v>240.1482368197685</v>
      </c>
      <c r="AP130">
        <f t="shared" si="187"/>
        <v>-0.12007124233474514</v>
      </c>
      <c r="AQ130">
        <f t="shared" si="188"/>
        <v>3.2067290608712939</v>
      </c>
      <c r="AR130">
        <f t="shared" si="189"/>
        <v>45.650259319771692</v>
      </c>
      <c r="AS130">
        <f t="shared" si="190"/>
        <v>24.471842113961145</v>
      </c>
      <c r="AT130">
        <f t="shared" si="191"/>
        <v>27.619865417480469</v>
      </c>
      <c r="AU130">
        <f t="shared" si="192"/>
        <v>3.7115525283214121</v>
      </c>
      <c r="AV130">
        <f t="shared" si="193"/>
        <v>0.2800282556447628</v>
      </c>
      <c r="AW130">
        <f t="shared" si="194"/>
        <v>1.4876902547564532</v>
      </c>
      <c r="AX130">
        <f t="shared" si="195"/>
        <v>2.2238622735649587</v>
      </c>
      <c r="AY130">
        <f t="shared" si="196"/>
        <v>0.17670214205307774</v>
      </c>
      <c r="AZ130">
        <f t="shared" si="197"/>
        <v>19.030126100567255</v>
      </c>
      <c r="BA130">
        <f t="shared" si="198"/>
        <v>0.69715097026578776</v>
      </c>
      <c r="BB130">
        <f t="shared" si="199"/>
        <v>48.217490812275962</v>
      </c>
      <c r="BC130">
        <f t="shared" si="200"/>
        <v>382.69283830204688</v>
      </c>
      <c r="BD130">
        <f t="shared" si="201"/>
        <v>2.3255447234400376E-2</v>
      </c>
    </row>
    <row r="131" spans="1:114" x14ac:dyDescent="0.25">
      <c r="A131" s="1">
        <v>99</v>
      </c>
      <c r="B131" s="1" t="s">
        <v>142</v>
      </c>
      <c r="C131" s="1">
        <v>3144.4999987818301</v>
      </c>
      <c r="D131" s="1">
        <v>0</v>
      </c>
      <c r="E131">
        <f t="shared" si="174"/>
        <v>18.495075186029066</v>
      </c>
      <c r="F131">
        <f t="shared" si="175"/>
        <v>0.29994539032750905</v>
      </c>
      <c r="G131">
        <f t="shared" si="176"/>
        <v>270.69413194643283</v>
      </c>
      <c r="H131">
        <f t="shared" si="177"/>
        <v>7.092548068626817</v>
      </c>
      <c r="I131">
        <f t="shared" si="178"/>
        <v>1.7195697538895987</v>
      </c>
      <c r="J131">
        <f t="shared" si="179"/>
        <v>25.145936965942383</v>
      </c>
      <c r="K131" s="1">
        <v>2.8513917169999998</v>
      </c>
      <c r="L131">
        <f t="shared" si="180"/>
        <v>2.1113249579747473</v>
      </c>
      <c r="M131" s="1">
        <v>1</v>
      </c>
      <c r="N131">
        <f t="shared" si="181"/>
        <v>4.2226499159494946</v>
      </c>
      <c r="O131" s="1">
        <v>30.097881317138672</v>
      </c>
      <c r="P131" s="1">
        <v>25.145936965942383</v>
      </c>
      <c r="Q131" s="1">
        <v>32.082767486572266</v>
      </c>
      <c r="R131" s="1">
        <v>400.70449829101562</v>
      </c>
      <c r="S131" s="1">
        <v>388.58306884765625</v>
      </c>
      <c r="T131" s="1">
        <v>17.221237182617187</v>
      </c>
      <c r="U131" s="1">
        <v>21.181068420410156</v>
      </c>
      <c r="V131" s="1">
        <v>28.234992980957031</v>
      </c>
      <c r="W131" s="1">
        <v>34.727313995361328</v>
      </c>
      <c r="X131" s="1">
        <v>499.9019775390625</v>
      </c>
      <c r="Y131" s="1">
        <v>1500.9801025390625</v>
      </c>
      <c r="Z131" s="1">
        <v>186.02940368652344</v>
      </c>
      <c r="AA131" s="1">
        <v>70.245674133300781</v>
      </c>
      <c r="AB131" s="1">
        <v>-2.6108672618865967</v>
      </c>
      <c r="AC131" s="1">
        <v>8.3666250109672546E-2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1.7531859076346699</v>
      </c>
      <c r="AL131">
        <f t="shared" si="183"/>
        <v>7.0925480686268166E-3</v>
      </c>
      <c r="AM131">
        <f t="shared" si="184"/>
        <v>298.29593696594236</v>
      </c>
      <c r="AN131">
        <f t="shared" si="185"/>
        <v>303.24788131713865</v>
      </c>
      <c r="AO131">
        <f t="shared" si="186"/>
        <v>240.15681103832685</v>
      </c>
      <c r="AP131">
        <f t="shared" si="187"/>
        <v>-0.12137117906562121</v>
      </c>
      <c r="AQ131">
        <f t="shared" si="188"/>
        <v>3.2074481839448783</v>
      </c>
      <c r="AR131">
        <f t="shared" si="189"/>
        <v>45.660437080556818</v>
      </c>
      <c r="AS131">
        <f t="shared" si="190"/>
        <v>24.479368660146662</v>
      </c>
      <c r="AT131">
        <f t="shared" si="191"/>
        <v>27.621909141540527</v>
      </c>
      <c r="AU131">
        <f t="shared" si="192"/>
        <v>3.7119960061610371</v>
      </c>
      <c r="AV131">
        <f t="shared" si="193"/>
        <v>0.28005255643767274</v>
      </c>
      <c r="AW131">
        <f t="shared" si="194"/>
        <v>1.4878784300552796</v>
      </c>
      <c r="AX131">
        <f t="shared" si="195"/>
        <v>2.2241175761057574</v>
      </c>
      <c r="AY131">
        <f t="shared" si="196"/>
        <v>0.17671762382653033</v>
      </c>
      <c r="AZ131">
        <f t="shared" si="197"/>
        <v>19.015091782505845</v>
      </c>
      <c r="BA131">
        <f t="shared" si="198"/>
        <v>0.69661844184096011</v>
      </c>
      <c r="BB131">
        <f t="shared" si="199"/>
        <v>48.213086064018682</v>
      </c>
      <c r="BC131">
        <f t="shared" si="200"/>
        <v>382.67011087147392</v>
      </c>
      <c r="BD131">
        <f t="shared" si="201"/>
        <v>2.3302176636523602E-2</v>
      </c>
    </row>
    <row r="132" spans="1:114" x14ac:dyDescent="0.25">
      <c r="A132" s="1">
        <v>100</v>
      </c>
      <c r="B132" s="1" t="s">
        <v>143</v>
      </c>
      <c r="C132" s="1">
        <v>3144.9999987706542</v>
      </c>
      <c r="D132" s="1">
        <v>0</v>
      </c>
      <c r="E132">
        <f t="shared" si="174"/>
        <v>18.528669798483403</v>
      </c>
      <c r="F132">
        <f t="shared" si="175"/>
        <v>0.30000922406616065</v>
      </c>
      <c r="G132">
        <f t="shared" si="176"/>
        <v>270.51831955086584</v>
      </c>
      <c r="H132">
        <f t="shared" si="177"/>
        <v>7.0957725258296076</v>
      </c>
      <c r="I132">
        <f t="shared" si="178"/>
        <v>1.7199983132095893</v>
      </c>
      <c r="J132">
        <f t="shared" si="179"/>
        <v>25.149381637573242</v>
      </c>
      <c r="K132" s="1">
        <v>2.8513917169999998</v>
      </c>
      <c r="L132">
        <f t="shared" si="180"/>
        <v>2.1113249579747473</v>
      </c>
      <c r="M132" s="1">
        <v>1</v>
      </c>
      <c r="N132">
        <f t="shared" si="181"/>
        <v>4.2226499159494946</v>
      </c>
      <c r="O132" s="1">
        <v>30.098234176635742</v>
      </c>
      <c r="P132" s="1">
        <v>25.149381637573242</v>
      </c>
      <c r="Q132" s="1">
        <v>32.083164215087891</v>
      </c>
      <c r="R132" s="1">
        <v>400.71743774414062</v>
      </c>
      <c r="S132" s="1">
        <v>388.57601928710937</v>
      </c>
      <c r="T132" s="1">
        <v>17.222673416137695</v>
      </c>
      <c r="U132" s="1">
        <v>21.184337615966797</v>
      </c>
      <c r="V132" s="1">
        <v>28.236774444580078</v>
      </c>
      <c r="W132" s="1">
        <v>34.731967926025391</v>
      </c>
      <c r="X132" s="1">
        <v>499.89617919921875</v>
      </c>
      <c r="Y132" s="1">
        <v>1500.9962158203125</v>
      </c>
      <c r="Z132" s="1">
        <v>195.34640502929687</v>
      </c>
      <c r="AA132" s="1">
        <v>70.24566650390625</v>
      </c>
      <c r="AB132" s="1">
        <v>-2.6108672618865967</v>
      </c>
      <c r="AC132" s="1">
        <v>8.3666250109672546E-2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1.7531655725126691</v>
      </c>
      <c r="AL132">
        <f t="shared" si="183"/>
        <v>7.0957725258296075E-3</v>
      </c>
      <c r="AM132">
        <f t="shared" si="184"/>
        <v>298.29938163757322</v>
      </c>
      <c r="AN132">
        <f t="shared" si="185"/>
        <v>303.24823417663572</v>
      </c>
      <c r="AO132">
        <f t="shared" si="186"/>
        <v>240.15938916326922</v>
      </c>
      <c r="AP132">
        <f t="shared" si="187"/>
        <v>-0.12282776122235928</v>
      </c>
      <c r="AQ132">
        <f t="shared" si="188"/>
        <v>3.2081062284869493</v>
      </c>
      <c r="AR132">
        <f t="shared" si="189"/>
        <v>45.669809799705604</v>
      </c>
      <c r="AS132">
        <f t="shared" si="190"/>
        <v>24.485472183738807</v>
      </c>
      <c r="AT132">
        <f t="shared" si="191"/>
        <v>27.623807907104492</v>
      </c>
      <c r="AU132">
        <f t="shared" si="192"/>
        <v>3.7124080701722257</v>
      </c>
      <c r="AV132">
        <f t="shared" si="193"/>
        <v>0.2801082030653898</v>
      </c>
      <c r="AW132">
        <f t="shared" si="194"/>
        <v>1.48810791527736</v>
      </c>
      <c r="AX132">
        <f t="shared" si="195"/>
        <v>2.2243001548948658</v>
      </c>
      <c r="AY132">
        <f t="shared" si="196"/>
        <v>0.17675307579117114</v>
      </c>
      <c r="AZ132">
        <f t="shared" si="197"/>
        <v>19.002739658367265</v>
      </c>
      <c r="BA132">
        <f t="shared" si="198"/>
        <v>0.69617862689304666</v>
      </c>
      <c r="BB132">
        <f t="shared" si="199"/>
        <v>48.211196917328266</v>
      </c>
      <c r="BC132">
        <f t="shared" si="200"/>
        <v>382.6523209635821</v>
      </c>
      <c r="BD132">
        <f t="shared" si="201"/>
        <v>2.3344673462881015E-2</v>
      </c>
    </row>
    <row r="133" spans="1:114" x14ac:dyDescent="0.25">
      <c r="A133" s="1">
        <v>101</v>
      </c>
      <c r="B133" s="1" t="s">
        <v>143</v>
      </c>
      <c r="C133" s="1">
        <v>3145.4999987594783</v>
      </c>
      <c r="D133" s="1">
        <v>0</v>
      </c>
      <c r="E133">
        <f t="shared" si="174"/>
        <v>18.640621300481023</v>
      </c>
      <c r="F133">
        <f t="shared" si="175"/>
        <v>0.30007901278243848</v>
      </c>
      <c r="G133">
        <f t="shared" si="176"/>
        <v>269.8961119385387</v>
      </c>
      <c r="H133">
        <f t="shared" si="177"/>
        <v>7.0981351590350483</v>
      </c>
      <c r="I133">
        <f t="shared" si="178"/>
        <v>1.7201923101349332</v>
      </c>
      <c r="J133">
        <f t="shared" si="179"/>
        <v>25.150901794433594</v>
      </c>
      <c r="K133" s="1">
        <v>2.8513917169999998</v>
      </c>
      <c r="L133">
        <f t="shared" si="180"/>
        <v>2.1113249579747473</v>
      </c>
      <c r="M133" s="1">
        <v>1</v>
      </c>
      <c r="N133">
        <f t="shared" si="181"/>
        <v>4.2226499159494946</v>
      </c>
      <c r="O133" s="1">
        <v>30.099000930786133</v>
      </c>
      <c r="P133" s="1">
        <v>25.150901794433594</v>
      </c>
      <c r="Q133" s="1">
        <v>32.083744049072266</v>
      </c>
      <c r="R133" s="1">
        <v>400.75830078125</v>
      </c>
      <c r="S133" s="1">
        <v>388.5526123046875</v>
      </c>
      <c r="T133" s="1">
        <v>17.222740173339844</v>
      </c>
      <c r="U133" s="1">
        <v>21.185712814331055</v>
      </c>
      <c r="V133" s="1">
        <v>28.235635757446289</v>
      </c>
      <c r="W133" s="1">
        <v>34.732688903808594</v>
      </c>
      <c r="X133" s="1">
        <v>499.89682006835937</v>
      </c>
      <c r="Y133" s="1">
        <v>1501.0447998046875</v>
      </c>
      <c r="Z133" s="1">
        <v>203.39015197753906</v>
      </c>
      <c r="AA133" s="1">
        <v>70.245658874511719</v>
      </c>
      <c r="AB133" s="1">
        <v>-2.6108672618865967</v>
      </c>
      <c r="AC133" s="1">
        <v>8.3666250109672546E-2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1.753167820078785</v>
      </c>
      <c r="AL133">
        <f t="shared" si="183"/>
        <v>7.0981351590350484E-3</v>
      </c>
      <c r="AM133">
        <f t="shared" si="184"/>
        <v>298.30090179443357</v>
      </c>
      <c r="AN133">
        <f t="shared" si="185"/>
        <v>303.24900093078611</v>
      </c>
      <c r="AO133">
        <f t="shared" si="186"/>
        <v>240.16716260059547</v>
      </c>
      <c r="AP133">
        <f t="shared" si="187"/>
        <v>-0.12369947422990002</v>
      </c>
      <c r="AQ133">
        <f t="shared" si="188"/>
        <v>3.2083966655038041</v>
      </c>
      <c r="AR133">
        <f t="shared" si="189"/>
        <v>45.67394935017051</v>
      </c>
      <c r="AS133">
        <f t="shared" si="190"/>
        <v>24.488236535839455</v>
      </c>
      <c r="AT133">
        <f t="shared" si="191"/>
        <v>27.624951362609863</v>
      </c>
      <c r="AU133">
        <f t="shared" si="192"/>
        <v>3.7126562384741364</v>
      </c>
      <c r="AV133">
        <f t="shared" si="193"/>
        <v>0.28016903910693675</v>
      </c>
      <c r="AW133">
        <f t="shared" si="194"/>
        <v>1.4882043553688709</v>
      </c>
      <c r="AX133">
        <f t="shared" si="195"/>
        <v>2.2244518831052655</v>
      </c>
      <c r="AY133">
        <f t="shared" si="196"/>
        <v>0.17679183403972989</v>
      </c>
      <c r="AZ133">
        <f t="shared" si="197"/>
        <v>18.959030210791617</v>
      </c>
      <c r="BA133">
        <f t="shared" si="198"/>
        <v>0.69461921858576237</v>
      </c>
      <c r="BB133">
        <f t="shared" si="199"/>
        <v>48.21069578163295</v>
      </c>
      <c r="BC133">
        <f t="shared" si="200"/>
        <v>382.59312258696343</v>
      </c>
      <c r="BD133">
        <f t="shared" si="201"/>
        <v>2.3489113359423976E-2</v>
      </c>
    </row>
    <row r="134" spans="1:114" x14ac:dyDescent="0.25">
      <c r="A134" s="1">
        <v>102</v>
      </c>
      <c r="B134" s="1" t="s">
        <v>144</v>
      </c>
      <c r="C134" s="1">
        <v>3145.9999987483025</v>
      </c>
      <c r="D134" s="1">
        <v>0</v>
      </c>
      <c r="E134">
        <f t="shared" si="174"/>
        <v>18.687477011285221</v>
      </c>
      <c r="F134">
        <f t="shared" si="175"/>
        <v>0.30045848071558195</v>
      </c>
      <c r="G134">
        <f t="shared" si="176"/>
        <v>269.78940637840941</v>
      </c>
      <c r="H134">
        <f t="shared" si="177"/>
        <v>7.0987217865589622</v>
      </c>
      <c r="I134">
        <f t="shared" si="178"/>
        <v>1.7183367934571039</v>
      </c>
      <c r="J134">
        <f t="shared" si="179"/>
        <v>25.141454696655273</v>
      </c>
      <c r="K134" s="1">
        <v>2.8513917169999998</v>
      </c>
      <c r="L134">
        <f t="shared" si="180"/>
        <v>2.1113249579747473</v>
      </c>
      <c r="M134" s="1">
        <v>1</v>
      </c>
      <c r="N134">
        <f t="shared" si="181"/>
        <v>4.2226499159494946</v>
      </c>
      <c r="O134" s="1">
        <v>30.098670959472656</v>
      </c>
      <c r="P134" s="1">
        <v>25.141454696655273</v>
      </c>
      <c r="Q134" s="1">
        <v>32.083812713623047</v>
      </c>
      <c r="R134" s="1">
        <v>400.80047607421875</v>
      </c>
      <c r="S134" s="1">
        <v>388.56863403320312</v>
      </c>
      <c r="T134" s="1">
        <v>17.223285675048828</v>
      </c>
      <c r="U134" s="1">
        <v>21.186334609985352</v>
      </c>
      <c r="V134" s="1">
        <v>28.237201690673828</v>
      </c>
      <c r="W134" s="1">
        <v>34.734535217285156</v>
      </c>
      <c r="X134" s="1">
        <v>499.92819213867187</v>
      </c>
      <c r="Y134" s="1">
        <v>1501.0706787109375</v>
      </c>
      <c r="Z134" s="1">
        <v>210.25753784179687</v>
      </c>
      <c r="AA134" s="1">
        <v>70.246002197265625</v>
      </c>
      <c r="AB134" s="1">
        <v>-2.6108672618865967</v>
      </c>
      <c r="AC134" s="1">
        <v>8.3666250109672546E-2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1.7532778437915058</v>
      </c>
      <c r="AL134">
        <f t="shared" si="183"/>
        <v>7.0987217865589626E-3</v>
      </c>
      <c r="AM134">
        <f t="shared" si="184"/>
        <v>298.29145469665525</v>
      </c>
      <c r="AN134">
        <f t="shared" si="185"/>
        <v>303.24867095947263</v>
      </c>
      <c r="AO134">
        <f t="shared" si="186"/>
        <v>240.17130322550292</v>
      </c>
      <c r="AP134">
        <f t="shared" si="187"/>
        <v>-0.12301404165435027</v>
      </c>
      <c r="AQ134">
        <f t="shared" si="188"/>
        <v>3.2065921010221397</v>
      </c>
      <c r="AR134">
        <f t="shared" si="189"/>
        <v>45.648036909166031</v>
      </c>
      <c r="AS134">
        <f t="shared" si="190"/>
        <v>24.461702299180679</v>
      </c>
      <c r="AT134">
        <f t="shared" si="191"/>
        <v>27.620062828063965</v>
      </c>
      <c r="AU134">
        <f t="shared" si="192"/>
        <v>3.7115953634075303</v>
      </c>
      <c r="AV134">
        <f t="shared" si="193"/>
        <v>0.28049979506911887</v>
      </c>
      <c r="AW134">
        <f t="shared" si="194"/>
        <v>1.4882553075650358</v>
      </c>
      <c r="AX134">
        <f t="shared" si="195"/>
        <v>2.2233400558424945</v>
      </c>
      <c r="AY134">
        <f t="shared" si="196"/>
        <v>0.17700255935996412</v>
      </c>
      <c r="AZ134">
        <f t="shared" si="197"/>
        <v>18.951627233256737</v>
      </c>
      <c r="BA134">
        <f t="shared" si="198"/>
        <v>0.69431596569721055</v>
      </c>
      <c r="BB134">
        <f t="shared" si="199"/>
        <v>48.242465144282178</v>
      </c>
      <c r="BC134">
        <f t="shared" si="200"/>
        <v>382.59416433588217</v>
      </c>
      <c r="BD134">
        <f t="shared" si="201"/>
        <v>2.3563609756474022E-2</v>
      </c>
    </row>
    <row r="135" spans="1:114" x14ac:dyDescent="0.25">
      <c r="A135" s="1">
        <v>103</v>
      </c>
      <c r="B135" s="1" t="s">
        <v>144</v>
      </c>
      <c r="C135" s="1">
        <v>3146.4999987371266</v>
      </c>
      <c r="D135" s="1">
        <v>0</v>
      </c>
      <c r="E135">
        <f t="shared" si="174"/>
        <v>18.743055996801203</v>
      </c>
      <c r="F135">
        <f t="shared" si="175"/>
        <v>0.30059918008465975</v>
      </c>
      <c r="G135">
        <f t="shared" si="176"/>
        <v>269.54695777712465</v>
      </c>
      <c r="H135">
        <f t="shared" si="177"/>
        <v>7.0993143472974944</v>
      </c>
      <c r="I135">
        <f t="shared" si="178"/>
        <v>1.7177345407563862</v>
      </c>
      <c r="J135">
        <f t="shared" si="179"/>
        <v>25.137994766235352</v>
      </c>
      <c r="K135" s="1">
        <v>2.8513917169999998</v>
      </c>
      <c r="L135">
        <f t="shared" si="180"/>
        <v>2.1113249579747473</v>
      </c>
      <c r="M135" s="1">
        <v>1</v>
      </c>
      <c r="N135">
        <f t="shared" si="181"/>
        <v>4.2226499159494946</v>
      </c>
      <c r="O135" s="1">
        <v>30.099084854125977</v>
      </c>
      <c r="P135" s="1">
        <v>25.137994766235352</v>
      </c>
      <c r="Q135" s="1">
        <v>32.084423065185547</v>
      </c>
      <c r="R135" s="1">
        <v>400.84783935546875</v>
      </c>
      <c r="S135" s="1">
        <v>388.58419799804687</v>
      </c>
      <c r="T135" s="1">
        <v>17.222196578979492</v>
      </c>
      <c r="U135" s="1">
        <v>21.185548782348633</v>
      </c>
      <c r="V135" s="1">
        <v>28.234685897827148</v>
      </c>
      <c r="W135" s="1">
        <v>34.732345581054687</v>
      </c>
      <c r="X135" s="1">
        <v>499.93206787109375</v>
      </c>
      <c r="Y135" s="1">
        <v>1501.1649169921875</v>
      </c>
      <c r="Z135" s="1">
        <v>216.31320190429687</v>
      </c>
      <c r="AA135" s="1">
        <v>70.245849609375</v>
      </c>
      <c r="AB135" s="1">
        <v>-2.6108672618865967</v>
      </c>
      <c r="AC135" s="1">
        <v>8.3666250109672546E-2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1.7532914362151588</v>
      </c>
      <c r="AL135">
        <f t="shared" si="183"/>
        <v>7.0993143472974944E-3</v>
      </c>
      <c r="AM135">
        <f t="shared" si="184"/>
        <v>298.28799476623533</v>
      </c>
      <c r="AN135">
        <f t="shared" si="185"/>
        <v>303.24908485412595</v>
      </c>
      <c r="AO135">
        <f t="shared" si="186"/>
        <v>240.1863813501659</v>
      </c>
      <c r="AP135">
        <f t="shared" si="187"/>
        <v>-0.12273526147189347</v>
      </c>
      <c r="AQ135">
        <f t="shared" si="188"/>
        <v>3.205931414413326</v>
      </c>
      <c r="AR135">
        <f t="shared" si="189"/>
        <v>45.638730718483089</v>
      </c>
      <c r="AS135">
        <f t="shared" si="190"/>
        <v>24.453181936134456</v>
      </c>
      <c r="AT135">
        <f t="shared" si="191"/>
        <v>27.618539810180664</v>
      </c>
      <c r="AU135">
        <f t="shared" si="192"/>
        <v>3.7112649029268518</v>
      </c>
      <c r="AV135">
        <f t="shared" si="193"/>
        <v>0.28062241887847406</v>
      </c>
      <c r="AW135">
        <f t="shared" si="194"/>
        <v>1.4881968736569398</v>
      </c>
      <c r="AX135">
        <f t="shared" si="195"/>
        <v>2.2230680292699123</v>
      </c>
      <c r="AY135">
        <f t="shared" si="196"/>
        <v>0.17708068446461978</v>
      </c>
      <c r="AZ135">
        <f t="shared" si="197"/>
        <v>18.934555058676452</v>
      </c>
      <c r="BA135">
        <f t="shared" si="198"/>
        <v>0.69366422815391859</v>
      </c>
      <c r="BB135">
        <f t="shared" si="199"/>
        <v>48.251822716499305</v>
      </c>
      <c r="BC135">
        <f t="shared" si="200"/>
        <v>382.59195945132092</v>
      </c>
      <c r="BD135">
        <f t="shared" si="201"/>
        <v>2.363841144022109E-2</v>
      </c>
    </row>
    <row r="136" spans="1:114" x14ac:dyDescent="0.25">
      <c r="A136" s="1">
        <v>104</v>
      </c>
      <c r="B136" s="1" t="s">
        <v>145</v>
      </c>
      <c r="C136" s="1">
        <v>3146.9999987259507</v>
      </c>
      <c r="D136" s="1">
        <v>0</v>
      </c>
      <c r="E136">
        <f t="shared" si="174"/>
        <v>18.838288942660466</v>
      </c>
      <c r="F136">
        <f t="shared" si="175"/>
        <v>0.3004994220793884</v>
      </c>
      <c r="G136">
        <f t="shared" si="176"/>
        <v>268.96697434319475</v>
      </c>
      <c r="H136">
        <f t="shared" si="177"/>
        <v>7.1005787045499336</v>
      </c>
      <c r="I136">
        <f t="shared" si="178"/>
        <v>1.7185587955095438</v>
      </c>
      <c r="J136">
        <f t="shared" si="179"/>
        <v>25.142951965332031</v>
      </c>
      <c r="K136" s="1">
        <v>2.8513917169999998</v>
      </c>
      <c r="L136">
        <f t="shared" si="180"/>
        <v>2.1113249579747473</v>
      </c>
      <c r="M136" s="1">
        <v>1</v>
      </c>
      <c r="N136">
        <f t="shared" si="181"/>
        <v>4.2226499159494946</v>
      </c>
      <c r="O136" s="1">
        <v>30.098854064941406</v>
      </c>
      <c r="P136" s="1">
        <v>25.142951965332031</v>
      </c>
      <c r="Q136" s="1">
        <v>32.085834503173828</v>
      </c>
      <c r="R136" s="1">
        <v>400.88809204101562</v>
      </c>
      <c r="S136" s="1">
        <v>388.56985473632812</v>
      </c>
      <c r="T136" s="1">
        <v>17.223228454589844</v>
      </c>
      <c r="U136" s="1">
        <v>21.187297821044922</v>
      </c>
      <c r="V136" s="1">
        <v>28.236740112304687</v>
      </c>
      <c r="W136" s="1">
        <v>34.735660552978516</v>
      </c>
      <c r="X136" s="1">
        <v>499.92974853515625</v>
      </c>
      <c r="Y136" s="1">
        <v>1501.322021484375</v>
      </c>
      <c r="Z136" s="1">
        <v>221.02839660644531</v>
      </c>
      <c r="AA136" s="1">
        <v>70.245826721191406</v>
      </c>
      <c r="AB136" s="1">
        <v>-2.6108672618865967</v>
      </c>
      <c r="AC136" s="1">
        <v>8.3666250109672546E-2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1.7532833021663585</v>
      </c>
      <c r="AL136">
        <f t="shared" si="183"/>
        <v>7.1005787045499338E-3</v>
      </c>
      <c r="AM136">
        <f t="shared" si="184"/>
        <v>298.29295196533201</v>
      </c>
      <c r="AN136">
        <f t="shared" si="185"/>
        <v>303.24885406494138</v>
      </c>
      <c r="AO136">
        <f t="shared" si="186"/>
        <v>240.21151806835405</v>
      </c>
      <c r="AP136">
        <f t="shared" si="187"/>
        <v>-0.12348568727195094</v>
      </c>
      <c r="AQ136">
        <f t="shared" si="188"/>
        <v>3.2068780469369416</v>
      </c>
      <c r="AR136">
        <f t="shared" si="189"/>
        <v>45.652221585563701</v>
      </c>
      <c r="AS136">
        <f t="shared" si="190"/>
        <v>24.46492376451878</v>
      </c>
      <c r="AT136">
        <f t="shared" si="191"/>
        <v>27.620903015136719</v>
      </c>
      <c r="AU136">
        <f t="shared" si="192"/>
        <v>3.7117776760146666</v>
      </c>
      <c r="AV136">
        <f t="shared" si="193"/>
        <v>0.28053547750854702</v>
      </c>
      <c r="AW136">
        <f t="shared" si="194"/>
        <v>1.4883192514273977</v>
      </c>
      <c r="AX136">
        <f t="shared" si="195"/>
        <v>2.2234584245872688</v>
      </c>
      <c r="AY136">
        <f t="shared" si="196"/>
        <v>0.17702529300360989</v>
      </c>
      <c r="AZ136">
        <f t="shared" si="197"/>
        <v>18.893807473435196</v>
      </c>
      <c r="BA136">
        <f t="shared" si="198"/>
        <v>0.69219722287954555</v>
      </c>
      <c r="BB136">
        <f t="shared" si="199"/>
        <v>48.240724586657336</v>
      </c>
      <c r="BC136">
        <f t="shared" si="200"/>
        <v>382.54716979232347</v>
      </c>
      <c r="BD136">
        <f t="shared" si="201"/>
        <v>2.3755834059891456E-2</v>
      </c>
    </row>
    <row r="137" spans="1:114" x14ac:dyDescent="0.25">
      <c r="A137" s="1">
        <v>105</v>
      </c>
      <c r="B137" s="1" t="s">
        <v>146</v>
      </c>
      <c r="C137" s="1">
        <v>3147.4999987147748</v>
      </c>
      <c r="D137" s="1">
        <v>0</v>
      </c>
      <c r="E137">
        <f t="shared" si="174"/>
        <v>18.926076976364474</v>
      </c>
      <c r="F137">
        <f t="shared" si="175"/>
        <v>0.30042311608259248</v>
      </c>
      <c r="G137">
        <f t="shared" si="176"/>
        <v>268.44102884009783</v>
      </c>
      <c r="H137">
        <f t="shared" si="177"/>
        <v>7.1049902024447071</v>
      </c>
      <c r="I137">
        <f t="shared" si="178"/>
        <v>1.7200026042589744</v>
      </c>
      <c r="J137">
        <f t="shared" si="179"/>
        <v>25.151517868041992</v>
      </c>
      <c r="K137" s="1">
        <v>2.8513917169999998</v>
      </c>
      <c r="L137">
        <f t="shared" si="180"/>
        <v>2.1113249579747473</v>
      </c>
      <c r="M137" s="1">
        <v>1</v>
      </c>
      <c r="N137">
        <f t="shared" si="181"/>
        <v>4.2226499159494946</v>
      </c>
      <c r="O137" s="1">
        <v>30.099330902099609</v>
      </c>
      <c r="P137" s="1">
        <v>25.151517868041992</v>
      </c>
      <c r="Q137" s="1">
        <v>32.086082458496094</v>
      </c>
      <c r="R137" s="1">
        <v>400.9354248046875</v>
      </c>
      <c r="S137" s="1">
        <v>388.56613159179687</v>
      </c>
      <c r="T137" s="1">
        <v>17.223611831665039</v>
      </c>
      <c r="U137" s="1">
        <v>21.190139770507813</v>
      </c>
      <c r="V137" s="1">
        <v>28.236461639404297</v>
      </c>
      <c r="W137" s="1">
        <v>34.739204406738281</v>
      </c>
      <c r="X137" s="1">
        <v>499.9288330078125</v>
      </c>
      <c r="Y137" s="1">
        <v>1501.38720703125</v>
      </c>
      <c r="Z137" s="1">
        <v>224.62823486328125</v>
      </c>
      <c r="AA137" s="1">
        <v>70.245491027832031</v>
      </c>
      <c r="AB137" s="1">
        <v>-2.6108672618865967</v>
      </c>
      <c r="AC137" s="1">
        <v>8.3666250109672546E-2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1.7532800913576212</v>
      </c>
      <c r="AL137">
        <f t="shared" si="183"/>
        <v>7.1049902024447071E-3</v>
      </c>
      <c r="AM137">
        <f t="shared" si="184"/>
        <v>298.30151786804197</v>
      </c>
      <c r="AN137">
        <f t="shared" si="185"/>
        <v>303.24933090209959</v>
      </c>
      <c r="AO137">
        <f t="shared" si="186"/>
        <v>240.22194775562093</v>
      </c>
      <c r="AP137">
        <f t="shared" si="187"/>
        <v>-0.12578845508721584</v>
      </c>
      <c r="AQ137">
        <f t="shared" si="188"/>
        <v>3.2085143773866878</v>
      </c>
      <c r="AR137">
        <f t="shared" si="189"/>
        <v>45.675734206419584</v>
      </c>
      <c r="AS137">
        <f t="shared" si="190"/>
        <v>24.485594435911771</v>
      </c>
      <c r="AT137">
        <f t="shared" si="191"/>
        <v>27.625424385070801</v>
      </c>
      <c r="AU137">
        <f t="shared" si="192"/>
        <v>3.712758904490006</v>
      </c>
      <c r="AV137">
        <f t="shared" si="193"/>
        <v>0.28046897250861036</v>
      </c>
      <c r="AW137">
        <f t="shared" si="194"/>
        <v>1.4885117731277133</v>
      </c>
      <c r="AX137">
        <f t="shared" si="195"/>
        <v>2.2242471313622927</v>
      </c>
      <c r="AY137">
        <f t="shared" si="196"/>
        <v>0.17698292203929936</v>
      </c>
      <c r="AZ137">
        <f t="shared" si="197"/>
        <v>18.856771882889092</v>
      </c>
      <c r="BA137">
        <f t="shared" si="198"/>
        <v>0.69085030066929531</v>
      </c>
      <c r="BB137">
        <f t="shared" si="199"/>
        <v>48.222080034473116</v>
      </c>
      <c r="BC137">
        <f t="shared" si="200"/>
        <v>382.51538042211416</v>
      </c>
      <c r="BD137">
        <f t="shared" si="201"/>
        <v>2.3859296786594882E-2</v>
      </c>
      <c r="BE137">
        <f>AVERAGE(E123:E137)</f>
        <v>18.570143947868345</v>
      </c>
      <c r="BF137">
        <f>AVERAGE(O123:O137)</f>
        <v>30.09818801879883</v>
      </c>
      <c r="BG137">
        <f>AVERAGE(P123:P137)</f>
        <v>25.142179107666017</v>
      </c>
      <c r="BH137" t="e">
        <f>AVERAGE(B123:B137)</f>
        <v>#DIV/0!</v>
      </c>
      <c r="BI137">
        <f t="shared" ref="BI137:DJ137" si="202">AVERAGE(C123:C137)</f>
        <v>3144.0333321255944</v>
      </c>
      <c r="BJ137">
        <f t="shared" si="202"/>
        <v>0</v>
      </c>
      <c r="BK137">
        <f t="shared" si="202"/>
        <v>18.570143947868345</v>
      </c>
      <c r="BL137">
        <f t="shared" si="202"/>
        <v>0.30021420189947867</v>
      </c>
      <c r="BM137">
        <f t="shared" si="202"/>
        <v>270.38895226134542</v>
      </c>
      <c r="BN137">
        <f t="shared" si="202"/>
        <v>7.0955820406205135</v>
      </c>
      <c r="BO137">
        <f t="shared" si="202"/>
        <v>1.7188712419066321</v>
      </c>
      <c r="BP137">
        <f t="shared" si="202"/>
        <v>25.142179107666017</v>
      </c>
      <c r="BQ137">
        <f t="shared" si="202"/>
        <v>2.8513917169999989</v>
      </c>
      <c r="BR137">
        <f t="shared" si="202"/>
        <v>2.1113249579747477</v>
      </c>
      <c r="BS137">
        <f t="shared" si="202"/>
        <v>1</v>
      </c>
      <c r="BT137">
        <f t="shared" si="202"/>
        <v>4.2226499159494955</v>
      </c>
      <c r="BU137">
        <f t="shared" si="202"/>
        <v>30.09818801879883</v>
      </c>
      <c r="BV137">
        <f t="shared" si="202"/>
        <v>25.142179107666017</v>
      </c>
      <c r="BW137">
        <f t="shared" si="202"/>
        <v>32.08334019978841</v>
      </c>
      <c r="BX137">
        <f t="shared" si="202"/>
        <v>400.76716715494791</v>
      </c>
      <c r="BY137">
        <f t="shared" si="202"/>
        <v>388.60242513020836</v>
      </c>
      <c r="BZ137">
        <f t="shared" si="202"/>
        <v>17.219422149658204</v>
      </c>
      <c r="CA137">
        <f t="shared" si="202"/>
        <v>21.180864969889324</v>
      </c>
      <c r="CB137">
        <f t="shared" si="202"/>
        <v>28.231428400675455</v>
      </c>
      <c r="CC137">
        <f t="shared" si="202"/>
        <v>34.7262565612793</v>
      </c>
      <c r="CD137">
        <f t="shared" si="202"/>
        <v>499.91246337890624</v>
      </c>
      <c r="CE137">
        <f t="shared" si="202"/>
        <v>1500.9697916666667</v>
      </c>
      <c r="CF137">
        <f t="shared" si="202"/>
        <v>173.8090789794922</v>
      </c>
      <c r="CG137">
        <f t="shared" si="202"/>
        <v>70.245448303222659</v>
      </c>
      <c r="CH137">
        <f t="shared" si="202"/>
        <v>-2.6108672618865967</v>
      </c>
      <c r="CI137">
        <f t="shared" si="202"/>
        <v>8.3666250109672546E-2</v>
      </c>
      <c r="CJ137">
        <f t="shared" si="202"/>
        <v>1</v>
      </c>
      <c r="CK137">
        <f t="shared" si="202"/>
        <v>-0.21956524252891541</v>
      </c>
      <c r="CL137">
        <f t="shared" si="202"/>
        <v>2.737391471862793</v>
      </c>
      <c r="CM137">
        <f t="shared" si="202"/>
        <v>1</v>
      </c>
      <c r="CN137">
        <f t="shared" si="202"/>
        <v>0</v>
      </c>
      <c r="CO137">
        <f t="shared" si="202"/>
        <v>0.15999999642372131</v>
      </c>
      <c r="CP137">
        <f t="shared" si="202"/>
        <v>111115</v>
      </c>
      <c r="CQ137">
        <f t="shared" si="202"/>
        <v>1.7532226820974042</v>
      </c>
      <c r="CR137">
        <f t="shared" si="202"/>
        <v>7.0955820406205109E-3</v>
      </c>
      <c r="CS137">
        <f t="shared" si="202"/>
        <v>298.29217910766602</v>
      </c>
      <c r="CT137">
        <f t="shared" si="202"/>
        <v>303.24818801879883</v>
      </c>
      <c r="CU137">
        <f t="shared" si="202"/>
        <v>240.1551612987804</v>
      </c>
      <c r="CV137">
        <f t="shared" si="202"/>
        <v>-0.12211172503554232</v>
      </c>
      <c r="CW137">
        <f t="shared" si="202"/>
        <v>3.2067305984622902</v>
      </c>
      <c r="CX137">
        <f t="shared" si="202"/>
        <v>45.65036844820888</v>
      </c>
      <c r="CY137">
        <f t="shared" si="202"/>
        <v>24.46950347831956</v>
      </c>
      <c r="CZ137">
        <f t="shared" si="202"/>
        <v>27.620183563232423</v>
      </c>
      <c r="DA137">
        <f t="shared" si="202"/>
        <v>3.7116216110227045</v>
      </c>
      <c r="DB137">
        <f t="shared" si="202"/>
        <v>0.28028687044297335</v>
      </c>
      <c r="DC137">
        <f t="shared" si="202"/>
        <v>1.4878593565556584</v>
      </c>
      <c r="DD137">
        <f t="shared" si="202"/>
        <v>2.2237622544670463</v>
      </c>
      <c r="DE137">
        <f t="shared" si="202"/>
        <v>0.17686690494903026</v>
      </c>
      <c r="DF137">
        <f t="shared" si="202"/>
        <v>18.993593000851988</v>
      </c>
      <c r="DG137">
        <f t="shared" si="202"/>
        <v>0.69579829001810489</v>
      </c>
      <c r="DH137">
        <f t="shared" si="202"/>
        <v>48.225893649913019</v>
      </c>
      <c r="DI137">
        <f t="shared" si="202"/>
        <v>382.66546733625739</v>
      </c>
      <c r="DJ137">
        <f t="shared" si="202"/>
        <v>2.3403310871385648E-2</v>
      </c>
    </row>
    <row r="138" spans="1:114" x14ac:dyDescent="0.25">
      <c r="A138" s="1" t="s">
        <v>9</v>
      </c>
      <c r="B138" s="1" t="s">
        <v>147</v>
      </c>
    </row>
    <row r="139" spans="1:114" x14ac:dyDescent="0.25">
      <c r="A139" s="1" t="s">
        <v>9</v>
      </c>
      <c r="B139" s="1" t="s">
        <v>148</v>
      </c>
    </row>
    <row r="140" spans="1:114" x14ac:dyDescent="0.25">
      <c r="A140" s="1" t="s">
        <v>9</v>
      </c>
      <c r="B140" s="1" t="s">
        <v>149</v>
      </c>
    </row>
    <row r="141" spans="1:114" x14ac:dyDescent="0.25">
      <c r="A141" s="1" t="s">
        <v>9</v>
      </c>
      <c r="B141" s="1" t="s">
        <v>150</v>
      </c>
    </row>
    <row r="142" spans="1:114" x14ac:dyDescent="0.25">
      <c r="A142" s="1">
        <v>106</v>
      </c>
      <c r="B142" s="1" t="s">
        <v>151</v>
      </c>
      <c r="C142" s="1">
        <v>3737.9999991953373</v>
      </c>
      <c r="D142" s="1">
        <v>0</v>
      </c>
      <c r="E142">
        <f t="shared" ref="E142:E156" si="203">(R142-S142*(1000-T142)/(1000-U142))*AK142</f>
        <v>19.461857364287649</v>
      </c>
      <c r="F142">
        <f t="shared" ref="F142:F156" si="204">IF(AV142&lt;&gt;0,1/(1/AV142-1/N142),0)</f>
        <v>0.31047638819213497</v>
      </c>
      <c r="G142">
        <f t="shared" ref="G142:G156" si="205">((AY142-AL142/2)*S142-E142)/(AY142+AL142/2)</f>
        <v>266.01941459012585</v>
      </c>
      <c r="H142">
        <f t="shared" ref="H142:H156" si="206">AL142*1000</f>
        <v>8.3331293483235349</v>
      </c>
      <c r="I142">
        <f t="shared" ref="I142:I156" si="207">(AQ142-AW142)</f>
        <v>1.9477801852045478</v>
      </c>
      <c r="J142">
        <f t="shared" ref="J142:J156" si="208">(P142+AP142*D142)</f>
        <v>27.176218032836914</v>
      </c>
      <c r="K142" s="1">
        <v>2.8513917169999998</v>
      </c>
      <c r="L142">
        <f t="shared" ref="L142:L156" si="209">(K142*AE142+AF142)</f>
        <v>2.1113249579747473</v>
      </c>
      <c r="M142" s="1">
        <v>1</v>
      </c>
      <c r="N142">
        <f t="shared" ref="N142:N156" si="210">L142*(M142+1)*(M142+1)/(M142*M142+1)</f>
        <v>4.2226499159494946</v>
      </c>
      <c r="O142" s="1">
        <v>32.243885040283203</v>
      </c>
      <c r="P142" s="1">
        <v>27.176218032836914</v>
      </c>
      <c r="Q142" s="1">
        <v>34.228649139404297</v>
      </c>
      <c r="R142" s="1">
        <v>400.48828125</v>
      </c>
      <c r="S142" s="1">
        <v>387.54452514648437</v>
      </c>
      <c r="T142" s="1">
        <v>19.114139556884766</v>
      </c>
      <c r="U142" s="1">
        <v>23.754671096801758</v>
      </c>
      <c r="V142" s="1">
        <v>27.732236862182617</v>
      </c>
      <c r="W142" s="1">
        <v>34.465072631835938</v>
      </c>
      <c r="X142" s="1">
        <v>499.86904907226563</v>
      </c>
      <c r="Y142" s="1">
        <v>1500.233642578125</v>
      </c>
      <c r="Z142" s="1">
        <v>255.11204528808594</v>
      </c>
      <c r="AA142" s="1">
        <v>70.242630004882813</v>
      </c>
      <c r="AB142" s="1">
        <v>-2.2443206310272217</v>
      </c>
      <c r="AC142" s="1">
        <v>3.2011434435844421E-2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ref="AK142:AK156" si="211">X142*0.000001/(K142*0.0001)</f>
        <v>1.7530704255470964</v>
      </c>
      <c r="AL142">
        <f t="shared" ref="AL142:AL156" si="212">(U142-T142)/(1000-U142)*AK142</f>
        <v>8.3331293483235348E-3</v>
      </c>
      <c r="AM142">
        <f t="shared" ref="AM142:AM156" si="213">(P142+273.15)</f>
        <v>300.32621803283689</v>
      </c>
      <c r="AN142">
        <f t="shared" ref="AN142:AN156" si="214">(O142+273.15)</f>
        <v>305.39388504028318</v>
      </c>
      <c r="AO142">
        <f t="shared" ref="AO142:AO156" si="215">(Y142*AG142+Z142*AH142)*AI142</f>
        <v>240.0373774472464</v>
      </c>
      <c r="AP142">
        <f t="shared" ref="AP142:AP156" si="216">((AO142+0.00000010773*(AN142^4-AM142^4))-AL142*44100)/(L142*51.4+0.00000043092*AM142^3)</f>
        <v>-0.55564260397216247</v>
      </c>
      <c r="AQ142">
        <f t="shared" ref="AQ142:AQ156" si="217">0.61365*EXP(17.502*J142/(240.97+J142))</f>
        <v>3.6163707579448774</v>
      </c>
      <c r="AR142">
        <f t="shared" ref="AR142:AR156" si="218">AQ142*1000/AA142</f>
        <v>51.483988536498288</v>
      </c>
      <c r="AS142">
        <f t="shared" ref="AS142:AS156" si="219">(AR142-U142)</f>
        <v>27.72931743969653</v>
      </c>
      <c r="AT142">
        <f t="shared" ref="AT142:AT156" si="220">IF(D142,P142,(O142+P142)/2)</f>
        <v>29.710051536560059</v>
      </c>
      <c r="AU142">
        <f t="shared" ref="AU142:AU156" si="221">0.61365*EXP(17.502*AT142/(240.97+AT142))</f>
        <v>4.1900073706404086</v>
      </c>
      <c r="AV142">
        <f t="shared" ref="AV142:AV156" si="222">IF(AS142&lt;&gt;0,(1000-(AR142+U142)/2)/AS142*AL142,0)</f>
        <v>0.28921168450700646</v>
      </c>
      <c r="AW142">
        <f t="shared" ref="AW142:AW156" si="223">U142*AA142/1000</f>
        <v>1.6685905727403296</v>
      </c>
      <c r="AX142">
        <f t="shared" ref="AX142:AX156" si="224">(AU142-AW142)</f>
        <v>2.5214167979000788</v>
      </c>
      <c r="AY142">
        <f t="shared" ref="AY142:AY156" si="225">1/(1.6/F142+1.37/N142)</f>
        <v>0.1825546480586141</v>
      </c>
      <c r="AZ142">
        <f t="shared" ref="AZ142:AZ156" si="226">G142*AA142*0.001</f>
        <v>18.685903313169735</v>
      </c>
      <c r="BA142">
        <f t="shared" ref="BA142:BA156" si="227">G142/S142</f>
        <v>0.68642284261292463</v>
      </c>
      <c r="BB142">
        <f t="shared" ref="BB142:BB156" si="228">(1-AL142*AA142/AQ142/F142)*100</f>
        <v>47.86764300597445</v>
      </c>
      <c r="BC142">
        <f t="shared" ref="BC142:BC156" si="229">(S142-E142/(N142/1.35))</f>
        <v>381.32248259861655</v>
      </c>
      <c r="BD142">
        <f t="shared" ref="BD142:BD156" si="230">E142*BB142/100/BC142</f>
        <v>2.4430587837316674E-2</v>
      </c>
    </row>
    <row r="143" spans="1:114" x14ac:dyDescent="0.25">
      <c r="A143" s="1">
        <v>107</v>
      </c>
      <c r="B143" s="1" t="s">
        <v>151</v>
      </c>
      <c r="C143" s="1">
        <v>3737.9999991953373</v>
      </c>
      <c r="D143" s="1">
        <v>0</v>
      </c>
      <c r="E143">
        <f t="shared" si="203"/>
        <v>19.461857364287649</v>
      </c>
      <c r="F143">
        <f t="shared" si="204"/>
        <v>0.31047638819213497</v>
      </c>
      <c r="G143">
        <f t="shared" si="205"/>
        <v>266.01941459012585</v>
      </c>
      <c r="H143">
        <f t="shared" si="206"/>
        <v>8.3331293483235349</v>
      </c>
      <c r="I143">
        <f t="shared" si="207"/>
        <v>1.9477801852045478</v>
      </c>
      <c r="J143">
        <f t="shared" si="208"/>
        <v>27.176218032836914</v>
      </c>
      <c r="K143" s="1">
        <v>2.8513917169999998</v>
      </c>
      <c r="L143">
        <f t="shared" si="209"/>
        <v>2.1113249579747473</v>
      </c>
      <c r="M143" s="1">
        <v>1</v>
      </c>
      <c r="N143">
        <f t="shared" si="210"/>
        <v>4.2226499159494946</v>
      </c>
      <c r="O143" s="1">
        <v>32.243885040283203</v>
      </c>
      <c r="P143" s="1">
        <v>27.176218032836914</v>
      </c>
      <c r="Q143" s="1">
        <v>34.228649139404297</v>
      </c>
      <c r="R143" s="1">
        <v>400.48828125</v>
      </c>
      <c r="S143" s="1">
        <v>387.54452514648437</v>
      </c>
      <c r="T143" s="1">
        <v>19.114139556884766</v>
      </c>
      <c r="U143" s="1">
        <v>23.754671096801758</v>
      </c>
      <c r="V143" s="1">
        <v>27.732236862182617</v>
      </c>
      <c r="W143" s="1">
        <v>34.465072631835938</v>
      </c>
      <c r="X143" s="1">
        <v>499.86904907226563</v>
      </c>
      <c r="Y143" s="1">
        <v>1500.233642578125</v>
      </c>
      <c r="Z143" s="1">
        <v>255.11204528808594</v>
      </c>
      <c r="AA143" s="1">
        <v>70.242630004882813</v>
      </c>
      <c r="AB143" s="1">
        <v>-2.2443206310272217</v>
      </c>
      <c r="AC143" s="1">
        <v>3.2011434435844421E-2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1.7530704255470964</v>
      </c>
      <c r="AL143">
        <f t="shared" si="212"/>
        <v>8.3331293483235348E-3</v>
      </c>
      <c r="AM143">
        <f t="shared" si="213"/>
        <v>300.32621803283689</v>
      </c>
      <c r="AN143">
        <f t="shared" si="214"/>
        <v>305.39388504028318</v>
      </c>
      <c r="AO143">
        <f t="shared" si="215"/>
        <v>240.0373774472464</v>
      </c>
      <c r="AP143">
        <f t="shared" si="216"/>
        <v>-0.55564260397216247</v>
      </c>
      <c r="AQ143">
        <f t="shared" si="217"/>
        <v>3.6163707579448774</v>
      </c>
      <c r="AR143">
        <f t="shared" si="218"/>
        <v>51.483988536498288</v>
      </c>
      <c r="AS143">
        <f t="shared" si="219"/>
        <v>27.72931743969653</v>
      </c>
      <c r="AT143">
        <f t="shared" si="220"/>
        <v>29.710051536560059</v>
      </c>
      <c r="AU143">
        <f t="shared" si="221"/>
        <v>4.1900073706404086</v>
      </c>
      <c r="AV143">
        <f t="shared" si="222"/>
        <v>0.28921168450700646</v>
      </c>
      <c r="AW143">
        <f t="shared" si="223"/>
        <v>1.6685905727403296</v>
      </c>
      <c r="AX143">
        <f t="shared" si="224"/>
        <v>2.5214167979000788</v>
      </c>
      <c r="AY143">
        <f t="shared" si="225"/>
        <v>0.1825546480586141</v>
      </c>
      <c r="AZ143">
        <f t="shared" si="226"/>
        <v>18.685903313169735</v>
      </c>
      <c r="BA143">
        <f t="shared" si="227"/>
        <v>0.68642284261292463</v>
      </c>
      <c r="BB143">
        <f t="shared" si="228"/>
        <v>47.86764300597445</v>
      </c>
      <c r="BC143">
        <f t="shared" si="229"/>
        <v>381.32248259861655</v>
      </c>
      <c r="BD143">
        <f t="shared" si="230"/>
        <v>2.4430587837316674E-2</v>
      </c>
    </row>
    <row r="144" spans="1:114" x14ac:dyDescent="0.25">
      <c r="A144" s="1">
        <v>108</v>
      </c>
      <c r="B144" s="1" t="s">
        <v>152</v>
      </c>
      <c r="C144" s="1">
        <v>3738.4999991841614</v>
      </c>
      <c r="D144" s="1">
        <v>0</v>
      </c>
      <c r="E144">
        <f t="shared" si="203"/>
        <v>19.523733670126116</v>
      </c>
      <c r="F144">
        <f t="shared" si="204"/>
        <v>0.31058010083375714</v>
      </c>
      <c r="G144">
        <f t="shared" si="205"/>
        <v>265.71928149649852</v>
      </c>
      <c r="H144">
        <f t="shared" si="206"/>
        <v>8.3301428575214089</v>
      </c>
      <c r="I144">
        <f t="shared" si="207"/>
        <v>1.9464916894634088</v>
      </c>
      <c r="J144">
        <f t="shared" si="208"/>
        <v>27.169967651367188</v>
      </c>
      <c r="K144" s="1">
        <v>2.8513917169999998</v>
      </c>
      <c r="L144">
        <f t="shared" si="209"/>
        <v>2.1113249579747473</v>
      </c>
      <c r="M144" s="1">
        <v>1</v>
      </c>
      <c r="N144">
        <f t="shared" si="210"/>
        <v>4.2226499159494946</v>
      </c>
      <c r="O144" s="1">
        <v>32.244369506835938</v>
      </c>
      <c r="P144" s="1">
        <v>27.169967651367188</v>
      </c>
      <c r="Q144" s="1">
        <v>34.228572845458984</v>
      </c>
      <c r="R144" s="1">
        <v>400.51165771484375</v>
      </c>
      <c r="S144" s="1">
        <v>387.5325927734375</v>
      </c>
      <c r="T144" s="1">
        <v>19.115062713623047</v>
      </c>
      <c r="U144" s="1">
        <v>23.754194259643555</v>
      </c>
      <c r="V144" s="1">
        <v>27.732759475708008</v>
      </c>
      <c r="W144" s="1">
        <v>34.463363647460937</v>
      </c>
      <c r="X144" s="1">
        <v>499.8409423828125</v>
      </c>
      <c r="Y144" s="1">
        <v>1500.2442626953125</v>
      </c>
      <c r="Z144" s="1">
        <v>253.91879272460938</v>
      </c>
      <c r="AA144" s="1">
        <v>70.242477416992188</v>
      </c>
      <c r="AB144" s="1">
        <v>-2.2443206310272217</v>
      </c>
      <c r="AC144" s="1">
        <v>3.2011434435844421E-2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1.7529718537188712</v>
      </c>
      <c r="AL144">
        <f t="shared" si="212"/>
        <v>8.3301428575214085E-3</v>
      </c>
      <c r="AM144">
        <f t="shared" si="213"/>
        <v>300.31996765136716</v>
      </c>
      <c r="AN144">
        <f t="shared" si="214"/>
        <v>305.39436950683591</v>
      </c>
      <c r="AO144">
        <f t="shared" si="215"/>
        <v>240.03907666595842</v>
      </c>
      <c r="AP144">
        <f t="shared" si="216"/>
        <v>-0.5538796059143628</v>
      </c>
      <c r="AQ144">
        <f t="shared" si="217"/>
        <v>3.6150451433052666</v>
      </c>
      <c r="AR144">
        <f t="shared" si="218"/>
        <v>51.46522839513004</v>
      </c>
      <c r="AS144">
        <f t="shared" si="219"/>
        <v>27.711034135486486</v>
      </c>
      <c r="AT144">
        <f t="shared" si="220"/>
        <v>29.707168579101563</v>
      </c>
      <c r="AU144">
        <f t="shared" si="221"/>
        <v>4.1893120905919208</v>
      </c>
      <c r="AV144">
        <f t="shared" si="222"/>
        <v>0.2893016749262286</v>
      </c>
      <c r="AW144">
        <f t="shared" si="223"/>
        <v>1.6685534538418578</v>
      </c>
      <c r="AX144">
        <f t="shared" si="224"/>
        <v>2.5207586367500632</v>
      </c>
      <c r="AY144">
        <f t="shared" si="225"/>
        <v>0.18261201632438873</v>
      </c>
      <c r="AZ144">
        <f t="shared" si="226"/>
        <v>18.664780629777191</v>
      </c>
      <c r="BA144">
        <f t="shared" si="227"/>
        <v>0.6856695061306638</v>
      </c>
      <c r="BB144">
        <f t="shared" si="228"/>
        <v>47.884738854844876</v>
      </c>
      <c r="BC144">
        <f t="shared" si="229"/>
        <v>381.29076809478812</v>
      </c>
      <c r="BD144">
        <f t="shared" si="230"/>
        <v>2.4519053868965423E-2</v>
      </c>
    </row>
    <row r="145" spans="1:114" x14ac:dyDescent="0.25">
      <c r="A145" s="1">
        <v>109</v>
      </c>
      <c r="B145" s="1" t="s">
        <v>152</v>
      </c>
      <c r="C145" s="1">
        <v>3738.4999991841614</v>
      </c>
      <c r="D145" s="1">
        <v>0</v>
      </c>
      <c r="E145">
        <f t="shared" si="203"/>
        <v>19.523733670126116</v>
      </c>
      <c r="F145">
        <f t="shared" si="204"/>
        <v>0.31058010083375714</v>
      </c>
      <c r="G145">
        <f t="shared" si="205"/>
        <v>265.71928149649852</v>
      </c>
      <c r="H145">
        <f t="shared" si="206"/>
        <v>8.3301428575214089</v>
      </c>
      <c r="I145">
        <f t="shared" si="207"/>
        <v>1.9464916894634088</v>
      </c>
      <c r="J145">
        <f t="shared" si="208"/>
        <v>27.169967651367188</v>
      </c>
      <c r="K145" s="1">
        <v>2.8513917169999998</v>
      </c>
      <c r="L145">
        <f t="shared" si="209"/>
        <v>2.1113249579747473</v>
      </c>
      <c r="M145" s="1">
        <v>1</v>
      </c>
      <c r="N145">
        <f t="shared" si="210"/>
        <v>4.2226499159494946</v>
      </c>
      <c r="O145" s="1">
        <v>32.244369506835938</v>
      </c>
      <c r="P145" s="1">
        <v>27.169967651367188</v>
      </c>
      <c r="Q145" s="1">
        <v>34.228572845458984</v>
      </c>
      <c r="R145" s="1">
        <v>400.51165771484375</v>
      </c>
      <c r="S145" s="1">
        <v>387.5325927734375</v>
      </c>
      <c r="T145" s="1">
        <v>19.115062713623047</v>
      </c>
      <c r="U145" s="1">
        <v>23.754194259643555</v>
      </c>
      <c r="V145" s="1">
        <v>27.732759475708008</v>
      </c>
      <c r="W145" s="1">
        <v>34.463363647460937</v>
      </c>
      <c r="X145" s="1">
        <v>499.8409423828125</v>
      </c>
      <c r="Y145" s="1">
        <v>1500.2442626953125</v>
      </c>
      <c r="Z145" s="1">
        <v>253.91879272460938</v>
      </c>
      <c r="AA145" s="1">
        <v>70.242477416992188</v>
      </c>
      <c r="AB145" s="1">
        <v>-2.2443206310272217</v>
      </c>
      <c r="AC145" s="1">
        <v>3.2011434435844421E-2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1.7529718537188712</v>
      </c>
      <c r="AL145">
        <f t="shared" si="212"/>
        <v>8.3301428575214085E-3</v>
      </c>
      <c r="AM145">
        <f t="shared" si="213"/>
        <v>300.31996765136716</v>
      </c>
      <c r="AN145">
        <f t="shared" si="214"/>
        <v>305.39436950683591</v>
      </c>
      <c r="AO145">
        <f t="shared" si="215"/>
        <v>240.03907666595842</v>
      </c>
      <c r="AP145">
        <f t="shared" si="216"/>
        <v>-0.5538796059143628</v>
      </c>
      <c r="AQ145">
        <f t="shared" si="217"/>
        <v>3.6150451433052666</v>
      </c>
      <c r="AR145">
        <f t="shared" si="218"/>
        <v>51.46522839513004</v>
      </c>
      <c r="AS145">
        <f t="shared" si="219"/>
        <v>27.711034135486486</v>
      </c>
      <c r="AT145">
        <f t="shared" si="220"/>
        <v>29.707168579101563</v>
      </c>
      <c r="AU145">
        <f t="shared" si="221"/>
        <v>4.1893120905919208</v>
      </c>
      <c r="AV145">
        <f t="shared" si="222"/>
        <v>0.2893016749262286</v>
      </c>
      <c r="AW145">
        <f t="shared" si="223"/>
        <v>1.6685534538418578</v>
      </c>
      <c r="AX145">
        <f t="shared" si="224"/>
        <v>2.5207586367500632</v>
      </c>
      <c r="AY145">
        <f t="shared" si="225"/>
        <v>0.18261201632438873</v>
      </c>
      <c r="AZ145">
        <f t="shared" si="226"/>
        <v>18.664780629777191</v>
      </c>
      <c r="BA145">
        <f t="shared" si="227"/>
        <v>0.6856695061306638</v>
      </c>
      <c r="BB145">
        <f t="shared" si="228"/>
        <v>47.884738854844876</v>
      </c>
      <c r="BC145">
        <f t="shared" si="229"/>
        <v>381.29076809478812</v>
      </c>
      <c r="BD145">
        <f t="shared" si="230"/>
        <v>2.4519053868965423E-2</v>
      </c>
    </row>
    <row r="146" spans="1:114" x14ac:dyDescent="0.25">
      <c r="A146" s="1">
        <v>110</v>
      </c>
      <c r="B146" s="1" t="s">
        <v>153</v>
      </c>
      <c r="C146" s="1">
        <v>3738.9999991729856</v>
      </c>
      <c r="D146" s="1">
        <v>0</v>
      </c>
      <c r="E146">
        <f t="shared" si="203"/>
        <v>19.598149548782526</v>
      </c>
      <c r="F146">
        <f t="shared" si="204"/>
        <v>0.31069304828784661</v>
      </c>
      <c r="G146">
        <f t="shared" si="205"/>
        <v>265.34686563059853</v>
      </c>
      <c r="H146">
        <f t="shared" si="206"/>
        <v>8.3312714720458843</v>
      </c>
      <c r="I146">
        <f t="shared" si="207"/>
        <v>1.9460981585750736</v>
      </c>
      <c r="J146">
        <f t="shared" si="208"/>
        <v>27.169004440307617</v>
      </c>
      <c r="K146" s="1">
        <v>2.8513917169999998</v>
      </c>
      <c r="L146">
        <f t="shared" si="209"/>
        <v>2.1113249579747473</v>
      </c>
      <c r="M146" s="1">
        <v>1</v>
      </c>
      <c r="N146">
        <f t="shared" si="210"/>
        <v>4.2226499159494946</v>
      </c>
      <c r="O146" s="1">
        <v>32.244964599609375</v>
      </c>
      <c r="P146" s="1">
        <v>27.169004440307617</v>
      </c>
      <c r="Q146" s="1">
        <v>34.227954864501953</v>
      </c>
      <c r="R146" s="1">
        <v>400.54092407226562</v>
      </c>
      <c r="S146" s="1">
        <v>387.51910400390625</v>
      </c>
      <c r="T146" s="1">
        <v>19.11707878112793</v>
      </c>
      <c r="U146" s="1">
        <v>23.756868362426758</v>
      </c>
      <c r="V146" s="1">
        <v>27.734773635864258</v>
      </c>
      <c r="W146" s="1">
        <v>34.466110229492188</v>
      </c>
      <c r="X146" s="1">
        <v>499.83639526367187</v>
      </c>
      <c r="Y146" s="1">
        <v>1500.2254638671875</v>
      </c>
      <c r="Z146" s="1">
        <v>252.85945129394531</v>
      </c>
      <c r="AA146" s="1">
        <v>70.242538452148438</v>
      </c>
      <c r="AB146" s="1">
        <v>-2.2443206310272217</v>
      </c>
      <c r="AC146" s="1">
        <v>3.2011434435844421E-2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1.7529559067021443</v>
      </c>
      <c r="AL146">
        <f t="shared" si="212"/>
        <v>8.3312714720458845E-3</v>
      </c>
      <c r="AM146">
        <f t="shared" si="213"/>
        <v>300.31900444030759</v>
      </c>
      <c r="AN146">
        <f t="shared" si="214"/>
        <v>305.39496459960935</v>
      </c>
      <c r="AO146">
        <f t="shared" si="215"/>
        <v>240.03606885352565</v>
      </c>
      <c r="AP146">
        <f t="shared" si="216"/>
        <v>-0.55416493761174523</v>
      </c>
      <c r="AQ146">
        <f t="shared" si="217"/>
        <v>3.6148408980254638</v>
      </c>
      <c r="AR146">
        <f t="shared" si="218"/>
        <v>51.462275960997829</v>
      </c>
      <c r="AS146">
        <f t="shared" si="219"/>
        <v>27.705407598571071</v>
      </c>
      <c r="AT146">
        <f t="shared" si="220"/>
        <v>29.706984519958496</v>
      </c>
      <c r="AU146">
        <f t="shared" si="221"/>
        <v>4.1892677046426083</v>
      </c>
      <c r="AV146">
        <f t="shared" si="222"/>
        <v>0.28939967361579949</v>
      </c>
      <c r="AW146">
        <f t="shared" si="223"/>
        <v>1.6687427394503902</v>
      </c>
      <c r="AX146">
        <f t="shared" si="224"/>
        <v>2.5205249651922181</v>
      </c>
      <c r="AY146">
        <f t="shared" si="225"/>
        <v>0.18267449021054596</v>
      </c>
      <c r="AZ146">
        <f t="shared" si="226"/>
        <v>18.638637412214383</v>
      </c>
      <c r="BA146">
        <f t="shared" si="227"/>
        <v>0.68473234709978015</v>
      </c>
      <c r="BB146">
        <f t="shared" si="228"/>
        <v>47.893637002959991</v>
      </c>
      <c r="BC146">
        <f t="shared" si="229"/>
        <v>381.25348823715206</v>
      </c>
      <c r="BD146">
        <f t="shared" si="230"/>
        <v>2.4619490427724509E-2</v>
      </c>
    </row>
    <row r="147" spans="1:114" x14ac:dyDescent="0.25">
      <c r="A147" s="1">
        <v>111</v>
      </c>
      <c r="B147" s="1" t="s">
        <v>153</v>
      </c>
      <c r="C147" s="1">
        <v>3739.4999991618097</v>
      </c>
      <c r="D147" s="1">
        <v>0</v>
      </c>
      <c r="E147">
        <f t="shared" si="203"/>
        <v>19.653309302223192</v>
      </c>
      <c r="F147">
        <f t="shared" si="204"/>
        <v>0.31075344578829261</v>
      </c>
      <c r="G147">
        <f t="shared" si="205"/>
        <v>265.05918417245874</v>
      </c>
      <c r="H147">
        <f t="shared" si="206"/>
        <v>8.336717980622069</v>
      </c>
      <c r="I147">
        <f t="shared" si="207"/>
        <v>1.9469965055402103</v>
      </c>
      <c r="J147">
        <f t="shared" si="208"/>
        <v>27.1744384765625</v>
      </c>
      <c r="K147" s="1">
        <v>2.8513917169999998</v>
      </c>
      <c r="L147">
        <f t="shared" si="209"/>
        <v>2.1113249579747473</v>
      </c>
      <c r="M147" s="1">
        <v>1</v>
      </c>
      <c r="N147">
        <f t="shared" si="210"/>
        <v>4.2226499159494946</v>
      </c>
      <c r="O147" s="1">
        <v>32.246173858642578</v>
      </c>
      <c r="P147" s="1">
        <v>27.1744384765625</v>
      </c>
      <c r="Q147" s="1">
        <v>34.228416442871094</v>
      </c>
      <c r="R147" s="1">
        <v>400.56777954101562</v>
      </c>
      <c r="S147" s="1">
        <v>387.5140380859375</v>
      </c>
      <c r="T147" s="1">
        <v>19.117950439453125</v>
      </c>
      <c r="U147" s="1">
        <v>23.760498046875</v>
      </c>
      <c r="V147" s="1">
        <v>27.734128952026367</v>
      </c>
      <c r="W147" s="1">
        <v>34.469005584716797</v>
      </c>
      <c r="X147" s="1">
        <v>499.86416625976562</v>
      </c>
      <c r="Y147" s="1">
        <v>1500.226806640625</v>
      </c>
      <c r="Z147" s="1">
        <v>252.09347534179687</v>
      </c>
      <c r="AA147" s="1">
        <v>70.242500305175781</v>
      </c>
      <c r="AB147" s="1">
        <v>-2.2443206310272217</v>
      </c>
      <c r="AC147" s="1">
        <v>3.2011434435844421E-2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1.7530533012338327</v>
      </c>
      <c r="AL147">
        <f t="shared" si="212"/>
        <v>8.3367179806220684E-3</v>
      </c>
      <c r="AM147">
        <f t="shared" si="213"/>
        <v>300.32443847656248</v>
      </c>
      <c r="AN147">
        <f t="shared" si="214"/>
        <v>305.39617385864256</v>
      </c>
      <c r="AO147">
        <f t="shared" si="215"/>
        <v>240.03628369727085</v>
      </c>
      <c r="AP147">
        <f t="shared" si="216"/>
        <v>-0.55656280003980518</v>
      </c>
      <c r="AQ147">
        <f t="shared" si="217"/>
        <v>3.6159932968489561</v>
      </c>
      <c r="AR147">
        <f t="shared" si="218"/>
        <v>51.4787099140677</v>
      </c>
      <c r="AS147">
        <f t="shared" si="219"/>
        <v>27.7182118671927</v>
      </c>
      <c r="AT147">
        <f t="shared" si="220"/>
        <v>29.710306167602539</v>
      </c>
      <c r="AU147">
        <f t="shared" si="221"/>
        <v>4.1900687845952627</v>
      </c>
      <c r="AV147">
        <f t="shared" si="222"/>
        <v>0.2894520754129285</v>
      </c>
      <c r="AW147">
        <f t="shared" si="223"/>
        <v>1.6689967913087458</v>
      </c>
      <c r="AX147">
        <f t="shared" si="224"/>
        <v>2.5210719932865171</v>
      </c>
      <c r="AY147">
        <f t="shared" si="225"/>
        <v>0.18270789638006782</v>
      </c>
      <c r="AZ147">
        <f t="shared" si="226"/>
        <v>18.618419825123578</v>
      </c>
      <c r="BA147">
        <f t="shared" si="227"/>
        <v>0.68399892164339493</v>
      </c>
      <c r="BB147">
        <f t="shared" si="228"/>
        <v>47.886348730409942</v>
      </c>
      <c r="BC147">
        <f t="shared" si="229"/>
        <v>381.23078750014145</v>
      </c>
      <c r="BD147">
        <f t="shared" si="230"/>
        <v>2.4686495787083308E-2</v>
      </c>
    </row>
    <row r="148" spans="1:114" x14ac:dyDescent="0.25">
      <c r="A148" s="1">
        <v>112</v>
      </c>
      <c r="B148" s="1" t="s">
        <v>154</v>
      </c>
      <c r="C148" s="1">
        <v>3739.9999991506338</v>
      </c>
      <c r="D148" s="1">
        <v>0</v>
      </c>
      <c r="E148">
        <f t="shared" si="203"/>
        <v>19.684310065584885</v>
      </c>
      <c r="F148">
        <f t="shared" si="204"/>
        <v>0.31081087357434545</v>
      </c>
      <c r="G148">
        <f t="shared" si="205"/>
        <v>264.90419024625328</v>
      </c>
      <c r="H148">
        <f t="shared" si="206"/>
        <v>8.3394412322755898</v>
      </c>
      <c r="I148">
        <f t="shared" si="207"/>
        <v>1.9472968358605531</v>
      </c>
      <c r="J148">
        <f t="shared" si="208"/>
        <v>27.176303863525391</v>
      </c>
      <c r="K148" s="1">
        <v>2.8513917169999998</v>
      </c>
      <c r="L148">
        <f t="shared" si="209"/>
        <v>2.1113249579747473</v>
      </c>
      <c r="M148" s="1">
        <v>1</v>
      </c>
      <c r="N148">
        <f t="shared" si="210"/>
        <v>4.2226499159494946</v>
      </c>
      <c r="O148" s="1">
        <v>32.246826171875</v>
      </c>
      <c r="P148" s="1">
        <v>27.176303863525391</v>
      </c>
      <c r="Q148" s="1">
        <v>34.228721618652344</v>
      </c>
      <c r="R148" s="1">
        <v>400.58010864257813</v>
      </c>
      <c r="S148" s="1">
        <v>387.50860595703125</v>
      </c>
      <c r="T148" s="1">
        <v>19.117897033691406</v>
      </c>
      <c r="U148" s="1">
        <v>23.761777877807617</v>
      </c>
      <c r="V148" s="1">
        <v>27.733119964599609</v>
      </c>
      <c r="W148" s="1">
        <v>34.469703674316406</v>
      </c>
      <c r="X148" s="1">
        <v>499.88323974609375</v>
      </c>
      <c r="Y148" s="1">
        <v>1500.3919677734375</v>
      </c>
      <c r="Z148" s="1">
        <v>250.81355285644531</v>
      </c>
      <c r="AA148" s="1">
        <v>70.242729187011719</v>
      </c>
      <c r="AB148" s="1">
        <v>-2.2443206310272217</v>
      </c>
      <c r="AC148" s="1">
        <v>3.2011434435844421E-2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1.7531201930825198</v>
      </c>
      <c r="AL148">
        <f t="shared" si="212"/>
        <v>8.3394412322755889E-3</v>
      </c>
      <c r="AM148">
        <f t="shared" si="213"/>
        <v>300.32630386352537</v>
      </c>
      <c r="AN148">
        <f t="shared" si="214"/>
        <v>305.39682617187498</v>
      </c>
      <c r="AO148">
        <f t="shared" si="215"/>
        <v>240.06270947793018</v>
      </c>
      <c r="AP148">
        <f t="shared" si="216"/>
        <v>-0.55745565113207973</v>
      </c>
      <c r="AQ148">
        <f t="shared" si="217"/>
        <v>3.6163889643333196</v>
      </c>
      <c r="AR148">
        <f t="shared" si="218"/>
        <v>51.484175034047659</v>
      </c>
      <c r="AS148">
        <f t="shared" si="219"/>
        <v>27.722397156240042</v>
      </c>
      <c r="AT148">
        <f t="shared" si="220"/>
        <v>29.711565017700195</v>
      </c>
      <c r="AU148">
        <f t="shared" si="221"/>
        <v>4.1903724156754878</v>
      </c>
      <c r="AV148">
        <f t="shared" si="222"/>
        <v>0.28950189934536696</v>
      </c>
      <c r="AW148">
        <f t="shared" si="223"/>
        <v>1.6690921284727664</v>
      </c>
      <c r="AX148">
        <f t="shared" si="224"/>
        <v>2.5212802872027211</v>
      </c>
      <c r="AY148">
        <f t="shared" si="225"/>
        <v>0.18273965927131175</v>
      </c>
      <c r="AZ148">
        <f t="shared" si="226"/>
        <v>18.607593295972201</v>
      </c>
      <c r="BA148">
        <f t="shared" si="227"/>
        <v>0.68360853455633208</v>
      </c>
      <c r="BB148">
        <f t="shared" si="228"/>
        <v>47.884490199296017</v>
      </c>
      <c r="BC148">
        <f t="shared" si="229"/>
        <v>381.21544428900688</v>
      </c>
      <c r="BD148">
        <f t="shared" si="230"/>
        <v>2.4725471292837236E-2</v>
      </c>
    </row>
    <row r="149" spans="1:114" x14ac:dyDescent="0.25">
      <c r="A149" s="1">
        <v>113</v>
      </c>
      <c r="B149" s="1" t="s">
        <v>154</v>
      </c>
      <c r="C149" s="1">
        <v>3740.4999991394579</v>
      </c>
      <c r="D149" s="1">
        <v>0</v>
      </c>
      <c r="E149">
        <f t="shared" si="203"/>
        <v>19.503599986057473</v>
      </c>
      <c r="F149">
        <f t="shared" si="204"/>
        <v>0.31068363100496399</v>
      </c>
      <c r="G149">
        <f t="shared" si="205"/>
        <v>265.90124719087697</v>
      </c>
      <c r="H149">
        <f t="shared" si="206"/>
        <v>8.3311190334314684</v>
      </c>
      <c r="I149">
        <f t="shared" si="207"/>
        <v>1.9461150852322442</v>
      </c>
      <c r="J149">
        <f t="shared" si="208"/>
        <v>27.170482635498047</v>
      </c>
      <c r="K149" s="1">
        <v>2.8513917169999998</v>
      </c>
      <c r="L149">
        <f t="shared" si="209"/>
        <v>2.1113249579747473</v>
      </c>
      <c r="M149" s="1">
        <v>1</v>
      </c>
      <c r="N149">
        <f t="shared" si="210"/>
        <v>4.2226499159494946</v>
      </c>
      <c r="O149" s="1">
        <v>32.248268127441406</v>
      </c>
      <c r="P149" s="1">
        <v>27.170482635498047</v>
      </c>
      <c r="Q149" s="1">
        <v>34.228977203369141</v>
      </c>
      <c r="R149" s="1">
        <v>400.54006958007812</v>
      </c>
      <c r="S149" s="1">
        <v>387.57296752929687</v>
      </c>
      <c r="T149" s="1">
        <v>19.121688842773438</v>
      </c>
      <c r="U149" s="1">
        <v>23.761014938354492</v>
      </c>
      <c r="V149" s="1">
        <v>27.736373901367188</v>
      </c>
      <c r="W149" s="1">
        <v>34.465805053710937</v>
      </c>
      <c r="X149" s="1">
        <v>499.87506103515625</v>
      </c>
      <c r="Y149" s="1">
        <v>1500.3822021484375</v>
      </c>
      <c r="Z149" s="1">
        <v>249.24758911132812</v>
      </c>
      <c r="AA149" s="1">
        <v>70.242759704589844</v>
      </c>
      <c r="AB149" s="1">
        <v>-2.2443206310272217</v>
      </c>
      <c r="AC149" s="1">
        <v>3.2011434435844421E-2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1.7530915098578026</v>
      </c>
      <c r="AL149">
        <f t="shared" si="212"/>
        <v>8.3311190334314691E-3</v>
      </c>
      <c r="AM149">
        <f t="shared" si="213"/>
        <v>300.32048263549802</v>
      </c>
      <c r="AN149">
        <f t="shared" si="214"/>
        <v>305.39826812744138</v>
      </c>
      <c r="AO149">
        <f t="shared" si="215"/>
        <v>240.06114697796511</v>
      </c>
      <c r="AP149">
        <f t="shared" si="216"/>
        <v>-0.55370576128547466</v>
      </c>
      <c r="AQ149">
        <f t="shared" si="217"/>
        <v>3.6151543478842485</v>
      </c>
      <c r="AR149">
        <f t="shared" si="218"/>
        <v>51.466576243416377</v>
      </c>
      <c r="AS149">
        <f t="shared" si="219"/>
        <v>27.705561305061885</v>
      </c>
      <c r="AT149">
        <f t="shared" si="220"/>
        <v>29.709375381469727</v>
      </c>
      <c r="AU149">
        <f t="shared" si="221"/>
        <v>4.1898442939465177</v>
      </c>
      <c r="AV149">
        <f t="shared" si="222"/>
        <v>0.28939150291099774</v>
      </c>
      <c r="AW149">
        <f t="shared" si="223"/>
        <v>1.6690392626520043</v>
      </c>
      <c r="AX149">
        <f t="shared" si="224"/>
        <v>2.5208050312945134</v>
      </c>
      <c r="AY149">
        <f t="shared" si="225"/>
        <v>0.18266928139336339</v>
      </c>
      <c r="AZ149">
        <f t="shared" si="226"/>
        <v>18.677637411579514</v>
      </c>
      <c r="BA149">
        <f t="shared" si="227"/>
        <v>0.68606757815424091</v>
      </c>
      <c r="BB149">
        <f t="shared" si="228"/>
        <v>47.897364801028012</v>
      </c>
      <c r="BC149">
        <f t="shared" si="229"/>
        <v>381.33757967918734</v>
      </c>
      <c r="BD149">
        <f t="shared" si="230"/>
        <v>2.4497219609234983E-2</v>
      </c>
    </row>
    <row r="150" spans="1:114" x14ac:dyDescent="0.25">
      <c r="A150" s="1">
        <v>114</v>
      </c>
      <c r="B150" s="1" t="s">
        <v>155</v>
      </c>
      <c r="C150" s="1">
        <v>3740.9999991282821</v>
      </c>
      <c r="D150" s="1">
        <v>0</v>
      </c>
      <c r="E150">
        <f t="shared" si="203"/>
        <v>19.618316483991318</v>
      </c>
      <c r="F150">
        <f t="shared" si="204"/>
        <v>0.31096404336951589</v>
      </c>
      <c r="G150">
        <f t="shared" si="205"/>
        <v>265.34472939155091</v>
      </c>
      <c r="H150">
        <f t="shared" si="206"/>
        <v>8.3422271656434486</v>
      </c>
      <c r="I150">
        <f t="shared" si="207"/>
        <v>1.9470410242647</v>
      </c>
      <c r="J150">
        <f t="shared" si="208"/>
        <v>27.176725387573242</v>
      </c>
      <c r="K150" s="1">
        <v>2.8513917169999998</v>
      </c>
      <c r="L150">
        <f t="shared" si="209"/>
        <v>2.1113249579747473</v>
      </c>
      <c r="M150" s="1">
        <v>1</v>
      </c>
      <c r="N150">
        <f t="shared" si="210"/>
        <v>4.2226499159494946</v>
      </c>
      <c r="O150" s="1">
        <v>32.249237060546875</v>
      </c>
      <c r="P150" s="1">
        <v>27.176725387573242</v>
      </c>
      <c r="Q150" s="1">
        <v>34.230117797851563</v>
      </c>
      <c r="R150" s="1">
        <v>400.58200073242187</v>
      </c>
      <c r="S150" s="1">
        <v>387.54727172851562</v>
      </c>
      <c r="T150" s="1">
        <v>19.121334075927734</v>
      </c>
      <c r="U150" s="1">
        <v>23.766767501831055</v>
      </c>
      <c r="V150" s="1">
        <v>27.73423957824707</v>
      </c>
      <c r="W150" s="1">
        <v>34.472137451171875</v>
      </c>
      <c r="X150" s="1">
        <v>499.88055419921875</v>
      </c>
      <c r="Y150" s="1">
        <v>1500.3779296875</v>
      </c>
      <c r="Z150" s="1">
        <v>248.05593872070312</v>
      </c>
      <c r="AA150" s="1">
        <v>70.242507934570312</v>
      </c>
      <c r="AB150" s="1">
        <v>-2.2443206310272217</v>
      </c>
      <c r="AC150" s="1">
        <v>3.2011434435844421E-2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1.7531107747102246</v>
      </c>
      <c r="AL150">
        <f t="shared" si="212"/>
        <v>8.3422271656434493E-3</v>
      </c>
      <c r="AM150">
        <f t="shared" si="213"/>
        <v>300.32672538757322</v>
      </c>
      <c r="AN150">
        <f t="shared" si="214"/>
        <v>305.39923706054685</v>
      </c>
      <c r="AO150">
        <f t="shared" si="215"/>
        <v>240.06046338423039</v>
      </c>
      <c r="AP150">
        <f t="shared" si="216"/>
        <v>-0.5582910176330893</v>
      </c>
      <c r="AQ150">
        <f t="shared" si="217"/>
        <v>3.6164783790911557</v>
      </c>
      <c r="AR150">
        <f t="shared" si="218"/>
        <v>51.485610144498871</v>
      </c>
      <c r="AS150">
        <f t="shared" si="219"/>
        <v>27.718842642667816</v>
      </c>
      <c r="AT150">
        <f t="shared" si="220"/>
        <v>29.712981224060059</v>
      </c>
      <c r="AU150">
        <f t="shared" si="221"/>
        <v>4.1907140235644889</v>
      </c>
      <c r="AV150">
        <f t="shared" si="222"/>
        <v>0.28963478218044825</v>
      </c>
      <c r="AW150">
        <f t="shared" si="223"/>
        <v>1.6694373548264556</v>
      </c>
      <c r="AX150">
        <f t="shared" si="224"/>
        <v>2.5212766687380332</v>
      </c>
      <c r="AY150">
        <f t="shared" si="225"/>
        <v>0.18282437296904608</v>
      </c>
      <c r="AZ150">
        <f t="shared" si="226"/>
        <v>18.638479259682427</v>
      </c>
      <c r="BA150">
        <f t="shared" si="227"/>
        <v>0.68467706715641652</v>
      </c>
      <c r="BB150">
        <f t="shared" si="228"/>
        <v>47.894211373913819</v>
      </c>
      <c r="BC150">
        <f t="shared" si="229"/>
        <v>381.27520850268388</v>
      </c>
      <c r="BD150">
        <f t="shared" si="230"/>
        <v>2.4643716022727028E-2</v>
      </c>
    </row>
    <row r="151" spans="1:114" x14ac:dyDescent="0.25">
      <c r="A151" s="1">
        <v>115</v>
      </c>
      <c r="B151" s="1" t="s">
        <v>155</v>
      </c>
      <c r="C151" s="1">
        <v>3741.4999991171062</v>
      </c>
      <c r="D151" s="1">
        <v>0</v>
      </c>
      <c r="E151">
        <f t="shared" si="203"/>
        <v>19.663037422682784</v>
      </c>
      <c r="F151">
        <f t="shared" si="204"/>
        <v>0.31123343471625986</v>
      </c>
      <c r="G151">
        <f t="shared" si="205"/>
        <v>265.20699876538799</v>
      </c>
      <c r="H151">
        <f t="shared" si="206"/>
        <v>8.3468824475656476</v>
      </c>
      <c r="I151">
        <f t="shared" si="207"/>
        <v>1.9465563052512809</v>
      </c>
      <c r="J151">
        <f t="shared" si="208"/>
        <v>27.175262451171875</v>
      </c>
      <c r="K151" s="1">
        <v>2.8513917169999998</v>
      </c>
      <c r="L151">
        <f t="shared" si="209"/>
        <v>2.1113249579747473</v>
      </c>
      <c r="M151" s="1">
        <v>1</v>
      </c>
      <c r="N151">
        <f t="shared" si="210"/>
        <v>4.2226499159494946</v>
      </c>
      <c r="O151" s="1">
        <v>32.248874664306641</v>
      </c>
      <c r="P151" s="1">
        <v>27.175262451171875</v>
      </c>
      <c r="Q151" s="1">
        <v>34.229606628417969</v>
      </c>
      <c r="R151" s="1">
        <v>400.62026977539062</v>
      </c>
      <c r="S151" s="1">
        <v>387.55990600585937</v>
      </c>
      <c r="T151" s="1">
        <v>19.121610641479492</v>
      </c>
      <c r="U151" s="1">
        <v>23.769281387329102</v>
      </c>
      <c r="V151" s="1">
        <v>27.735174179077148</v>
      </c>
      <c r="W151" s="1">
        <v>34.476444244384766</v>
      </c>
      <c r="X151" s="1">
        <v>499.91744995117187</v>
      </c>
      <c r="Y151" s="1">
        <v>1500.2926025390625</v>
      </c>
      <c r="Z151" s="1">
        <v>248.17686462402344</v>
      </c>
      <c r="AA151" s="1">
        <v>70.242416381835937</v>
      </c>
      <c r="AB151" s="1">
        <v>-2.2443206310272217</v>
      </c>
      <c r="AC151" s="1">
        <v>3.2011434435844421E-2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1.7532401703023248</v>
      </c>
      <c r="AL151">
        <f t="shared" si="212"/>
        <v>8.3468824475656477E-3</v>
      </c>
      <c r="AM151">
        <f t="shared" si="213"/>
        <v>300.32526245117185</v>
      </c>
      <c r="AN151">
        <f t="shared" si="214"/>
        <v>305.39887466430662</v>
      </c>
      <c r="AO151">
        <f t="shared" si="215"/>
        <v>240.04681104078554</v>
      </c>
      <c r="AP151">
        <f t="shared" si="216"/>
        <v>-0.56000837207950871</v>
      </c>
      <c r="AQ151">
        <f t="shared" si="217"/>
        <v>3.6161680655570745</v>
      </c>
      <c r="AR151">
        <f t="shared" si="218"/>
        <v>51.481259498529766</v>
      </c>
      <c r="AS151">
        <f t="shared" si="219"/>
        <v>27.711978111200665</v>
      </c>
      <c r="AT151">
        <f t="shared" si="220"/>
        <v>29.712068557739258</v>
      </c>
      <c r="AU151">
        <f t="shared" si="221"/>
        <v>4.1904938734773598</v>
      </c>
      <c r="AV151">
        <f t="shared" si="222"/>
        <v>0.28986847152834355</v>
      </c>
      <c r="AW151">
        <f t="shared" si="223"/>
        <v>1.6696117603057936</v>
      </c>
      <c r="AX151">
        <f t="shared" si="224"/>
        <v>2.5208821131715662</v>
      </c>
      <c r="AY151">
        <f t="shared" si="225"/>
        <v>0.1829733533717868</v>
      </c>
      <c r="AZ151">
        <f t="shared" si="226"/>
        <v>18.628780434655432</v>
      </c>
      <c r="BA151">
        <f t="shared" si="227"/>
        <v>0.68429936806047842</v>
      </c>
      <c r="BB151">
        <f t="shared" si="228"/>
        <v>47.905858159058404</v>
      </c>
      <c r="BC151">
        <f t="shared" si="229"/>
        <v>381.27354529659067</v>
      </c>
      <c r="BD151">
        <f t="shared" si="230"/>
        <v>2.4706006838595151E-2</v>
      </c>
    </row>
    <row r="152" spans="1:114" x14ac:dyDescent="0.25">
      <c r="A152" s="1">
        <v>116</v>
      </c>
      <c r="B152" s="1" t="s">
        <v>156</v>
      </c>
      <c r="C152" s="1">
        <v>3741.9999991059303</v>
      </c>
      <c r="D152" s="1">
        <v>0</v>
      </c>
      <c r="E152">
        <f t="shared" si="203"/>
        <v>19.628725422123352</v>
      </c>
      <c r="F152">
        <f t="shared" si="204"/>
        <v>0.31088824734318327</v>
      </c>
      <c r="G152">
        <f t="shared" si="205"/>
        <v>265.28986419290123</v>
      </c>
      <c r="H152">
        <f t="shared" si="206"/>
        <v>8.3451886461845834</v>
      </c>
      <c r="I152">
        <f t="shared" si="207"/>
        <v>1.948152441520115</v>
      </c>
      <c r="J152">
        <f t="shared" si="208"/>
        <v>27.182991027832031</v>
      </c>
      <c r="K152" s="1">
        <v>2.8513917169999998</v>
      </c>
      <c r="L152">
        <f t="shared" si="209"/>
        <v>2.1113249579747473</v>
      </c>
      <c r="M152" s="1">
        <v>1</v>
      </c>
      <c r="N152">
        <f t="shared" si="210"/>
        <v>4.2226499159494946</v>
      </c>
      <c r="O152" s="1">
        <v>32.250198364257813</v>
      </c>
      <c r="P152" s="1">
        <v>27.182991027832031</v>
      </c>
      <c r="Q152" s="1">
        <v>34.229843139648438</v>
      </c>
      <c r="R152" s="1">
        <v>400.62228393554687</v>
      </c>
      <c r="S152" s="1">
        <v>387.58221435546875</v>
      </c>
      <c r="T152" s="1">
        <v>19.12330436706543</v>
      </c>
      <c r="U152" s="1">
        <v>23.769866943359375</v>
      </c>
      <c r="V152" s="1">
        <v>27.735591888427734</v>
      </c>
      <c r="W152" s="1">
        <v>34.474761962890625</v>
      </c>
      <c r="X152" s="1">
        <v>499.93490600585937</v>
      </c>
      <c r="Y152" s="1">
        <v>1500.31298828125</v>
      </c>
      <c r="Z152" s="1">
        <v>248.14276123046875</v>
      </c>
      <c r="AA152" s="1">
        <v>70.242515563964844</v>
      </c>
      <c r="AB152" s="1">
        <v>-2.2443206310272217</v>
      </c>
      <c r="AC152" s="1">
        <v>3.2011434435844421E-2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1.7533013897222434</v>
      </c>
      <c r="AL152">
        <f t="shared" si="212"/>
        <v>8.3451886461845832E-3</v>
      </c>
      <c r="AM152">
        <f t="shared" si="213"/>
        <v>300.33299102783201</v>
      </c>
      <c r="AN152">
        <f t="shared" si="214"/>
        <v>305.40019836425779</v>
      </c>
      <c r="AO152">
        <f t="shared" si="215"/>
        <v>240.05007275946264</v>
      </c>
      <c r="AP152">
        <f t="shared" si="216"/>
        <v>-0.55997098575346382</v>
      </c>
      <c r="AQ152">
        <f t="shared" si="217"/>
        <v>3.6178076902424094</v>
      </c>
      <c r="AR152">
        <f t="shared" si="218"/>
        <v>51.504529147278767</v>
      </c>
      <c r="AS152">
        <f t="shared" si="219"/>
        <v>27.734662203919392</v>
      </c>
      <c r="AT152">
        <f t="shared" si="220"/>
        <v>29.716594696044922</v>
      </c>
      <c r="AU152">
        <f t="shared" si="221"/>
        <v>4.1915857512531405</v>
      </c>
      <c r="AV152">
        <f t="shared" si="222"/>
        <v>0.28956902627238962</v>
      </c>
      <c r="AW152">
        <f t="shared" si="223"/>
        <v>1.6696552487222944</v>
      </c>
      <c r="AX152">
        <f t="shared" si="224"/>
        <v>2.5219305025308461</v>
      </c>
      <c r="AY152">
        <f t="shared" si="225"/>
        <v>0.18278245304031901</v>
      </c>
      <c r="AZ152">
        <f t="shared" si="226"/>
        <v>18.634627414531984</v>
      </c>
      <c r="BA152">
        <f t="shared" si="227"/>
        <v>0.68447378225047295</v>
      </c>
      <c r="BB152">
        <f t="shared" si="228"/>
        <v>47.882157058637674</v>
      </c>
      <c r="BC152">
        <f t="shared" si="229"/>
        <v>381.30682334571981</v>
      </c>
      <c r="BD152">
        <f t="shared" si="230"/>
        <v>2.4648541698684353E-2</v>
      </c>
    </row>
    <row r="153" spans="1:114" x14ac:dyDescent="0.25">
      <c r="A153" s="1">
        <v>117</v>
      </c>
      <c r="B153" s="1" t="s">
        <v>156</v>
      </c>
      <c r="C153" s="1">
        <v>3742.4999990947545</v>
      </c>
      <c r="D153" s="1">
        <v>0</v>
      </c>
      <c r="E153">
        <f t="shared" si="203"/>
        <v>19.528577575765322</v>
      </c>
      <c r="F153">
        <f t="shared" si="204"/>
        <v>0.31068443644509269</v>
      </c>
      <c r="G153">
        <f t="shared" si="205"/>
        <v>265.82722033641971</v>
      </c>
      <c r="H153">
        <f t="shared" si="206"/>
        <v>8.3450692658559369</v>
      </c>
      <c r="I153">
        <f t="shared" si="207"/>
        <v>1.949299595851802</v>
      </c>
      <c r="J153">
        <f t="shared" si="208"/>
        <v>27.189023971557617</v>
      </c>
      <c r="K153" s="1">
        <v>2.8513917169999998</v>
      </c>
      <c r="L153">
        <f t="shared" si="209"/>
        <v>2.1113249579747473</v>
      </c>
      <c r="M153" s="1">
        <v>1</v>
      </c>
      <c r="N153">
        <f t="shared" si="210"/>
        <v>4.2226499159494946</v>
      </c>
      <c r="O153" s="1">
        <v>32.251205444335938</v>
      </c>
      <c r="P153" s="1">
        <v>27.189023971557617</v>
      </c>
      <c r="Q153" s="1">
        <v>34.230377197265625</v>
      </c>
      <c r="R153" s="1">
        <v>400.6435546875</v>
      </c>
      <c r="S153" s="1">
        <v>387.66064453125</v>
      </c>
      <c r="T153" s="1">
        <v>19.125354766845703</v>
      </c>
      <c r="U153" s="1">
        <v>23.771703720092773</v>
      </c>
      <c r="V153" s="1">
        <v>27.737058639526367</v>
      </c>
      <c r="W153" s="1">
        <v>34.475551605224609</v>
      </c>
      <c r="X153" s="1">
        <v>499.94979858398437</v>
      </c>
      <c r="Y153" s="1">
        <v>1500.3145751953125</v>
      </c>
      <c r="Z153" s="1">
        <v>248.27705383300781</v>
      </c>
      <c r="AA153" s="1">
        <v>70.242691040039063</v>
      </c>
      <c r="AB153" s="1">
        <v>-2.2443206310272217</v>
      </c>
      <c r="AC153" s="1">
        <v>3.2011434435844421E-2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1.7533536188776984</v>
      </c>
      <c r="AL153">
        <f t="shared" si="212"/>
        <v>8.3450692658559363E-3</v>
      </c>
      <c r="AM153">
        <f t="shared" si="213"/>
        <v>300.33902397155759</v>
      </c>
      <c r="AN153">
        <f t="shared" si="214"/>
        <v>305.40120544433591</v>
      </c>
      <c r="AO153">
        <f t="shared" si="215"/>
        <v>240.05032666570696</v>
      </c>
      <c r="AP153">
        <f t="shared" si="216"/>
        <v>-0.5604048958572494</v>
      </c>
      <c r="AQ153">
        <f t="shared" si="217"/>
        <v>3.6190880357576258</v>
      </c>
      <c r="AR153">
        <f t="shared" si="218"/>
        <v>51.522627937114592</v>
      </c>
      <c r="AS153">
        <f t="shared" si="219"/>
        <v>27.750924217021819</v>
      </c>
      <c r="AT153">
        <f t="shared" si="220"/>
        <v>29.720114707946777</v>
      </c>
      <c r="AU153">
        <f t="shared" si="221"/>
        <v>4.1924350842485252</v>
      </c>
      <c r="AV153">
        <f t="shared" si="222"/>
        <v>0.28939220173528823</v>
      </c>
      <c r="AW153">
        <f t="shared" si="223"/>
        <v>1.6697884399058238</v>
      </c>
      <c r="AX153">
        <f t="shared" si="224"/>
        <v>2.5226466443427014</v>
      </c>
      <c r="AY153">
        <f t="shared" si="225"/>
        <v>0.18266972689312447</v>
      </c>
      <c r="AZ153">
        <f t="shared" si="226"/>
        <v>18.672419308123519</v>
      </c>
      <c r="BA153">
        <f t="shared" si="227"/>
        <v>0.68572145273568241</v>
      </c>
      <c r="BB153">
        <f t="shared" si="228"/>
        <v>47.86703310754914</v>
      </c>
      <c r="BC153">
        <f t="shared" si="229"/>
        <v>381.41727123437676</v>
      </c>
      <c r="BD153">
        <f t="shared" si="230"/>
        <v>2.4507937627923811E-2</v>
      </c>
    </row>
    <row r="154" spans="1:114" x14ac:dyDescent="0.25">
      <c r="A154" s="1">
        <v>118</v>
      </c>
      <c r="B154" s="1" t="s">
        <v>157</v>
      </c>
      <c r="C154" s="1">
        <v>3743.4999990724027</v>
      </c>
      <c r="D154" s="1">
        <v>0</v>
      </c>
      <c r="E154">
        <f t="shared" si="203"/>
        <v>19.533059511875575</v>
      </c>
      <c r="F154">
        <f t="shared" si="204"/>
        <v>0.31047316198446728</v>
      </c>
      <c r="G154">
        <f t="shared" si="205"/>
        <v>265.83935113420853</v>
      </c>
      <c r="H154">
        <f t="shared" si="206"/>
        <v>8.3344603153738124</v>
      </c>
      <c r="I154">
        <f t="shared" si="207"/>
        <v>1.9480664416579394</v>
      </c>
      <c r="J154">
        <f t="shared" si="208"/>
        <v>27.183069229125977</v>
      </c>
      <c r="K154" s="1">
        <v>2.8513917169999998</v>
      </c>
      <c r="L154">
        <f t="shared" si="209"/>
        <v>2.1113249579747473</v>
      </c>
      <c r="M154" s="1">
        <v>1</v>
      </c>
      <c r="N154">
        <f t="shared" si="210"/>
        <v>4.2226499159494946</v>
      </c>
      <c r="O154" s="1">
        <v>32.251907348632812</v>
      </c>
      <c r="P154" s="1">
        <v>27.183069229125977</v>
      </c>
      <c r="Q154" s="1">
        <v>34.230083465576172</v>
      </c>
      <c r="R154" s="1">
        <v>400.74349975585937</v>
      </c>
      <c r="S154" s="1">
        <v>387.75885009765625</v>
      </c>
      <c r="T154" s="1">
        <v>19.130535125732422</v>
      </c>
      <c r="U154" s="1">
        <v>23.771358489990234</v>
      </c>
      <c r="V154" s="1">
        <v>27.743370056152344</v>
      </c>
      <c r="W154" s="1">
        <v>34.473556518554688</v>
      </c>
      <c r="X154" s="1">
        <v>499.90890502929687</v>
      </c>
      <c r="Y154" s="1">
        <v>1500.3128662109375</v>
      </c>
      <c r="Z154" s="1">
        <v>249.52664184570312</v>
      </c>
      <c r="AA154" s="1">
        <v>70.242424011230469</v>
      </c>
      <c r="AB154" s="1">
        <v>-2.2443206310272217</v>
      </c>
      <c r="AC154" s="1">
        <v>3.2011434435844421E-2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1.753210202754113</v>
      </c>
      <c r="AL154">
        <f t="shared" si="212"/>
        <v>8.3344603153738123E-3</v>
      </c>
      <c r="AM154">
        <f t="shared" si="213"/>
        <v>300.33306922912595</v>
      </c>
      <c r="AN154">
        <f t="shared" si="214"/>
        <v>305.40190734863279</v>
      </c>
      <c r="AO154">
        <f t="shared" si="215"/>
        <v>240.05005322821307</v>
      </c>
      <c r="AP154">
        <f t="shared" si="216"/>
        <v>-0.55586793499736709</v>
      </c>
      <c r="AQ154">
        <f t="shared" si="217"/>
        <v>3.6178242840347967</v>
      </c>
      <c r="AR154">
        <f t="shared" si="218"/>
        <v>51.504832513416297</v>
      </c>
      <c r="AS154">
        <f t="shared" si="219"/>
        <v>27.733474023426062</v>
      </c>
      <c r="AT154">
        <f t="shared" si="220"/>
        <v>29.717488288879395</v>
      </c>
      <c r="AU154">
        <f t="shared" si="221"/>
        <v>4.1918013493526232</v>
      </c>
      <c r="AV154">
        <f t="shared" si="222"/>
        <v>0.28920888509292386</v>
      </c>
      <c r="AW154">
        <f t="shared" si="223"/>
        <v>1.6697578423768573</v>
      </c>
      <c r="AX154">
        <f t="shared" si="224"/>
        <v>2.5220435069757658</v>
      </c>
      <c r="AY154">
        <f t="shared" si="225"/>
        <v>0.18255286345731819</v>
      </c>
      <c r="AZ154">
        <f t="shared" si="226"/>
        <v>18.673200421239457</v>
      </c>
      <c r="BA154">
        <f t="shared" si="227"/>
        <v>0.68557906819472325</v>
      </c>
      <c r="BB154">
        <f t="shared" si="228"/>
        <v>47.879876145527199</v>
      </c>
      <c r="BC154">
        <f t="shared" si="229"/>
        <v>381.51404390583093</v>
      </c>
      <c r="BD154">
        <f t="shared" si="230"/>
        <v>2.451391987034322E-2</v>
      </c>
    </row>
    <row r="155" spans="1:114" x14ac:dyDescent="0.25">
      <c r="A155" s="1">
        <v>119</v>
      </c>
      <c r="B155" s="1" t="s">
        <v>157</v>
      </c>
      <c r="C155" s="1">
        <v>3743.9999990612268</v>
      </c>
      <c r="D155" s="1">
        <v>0</v>
      </c>
      <c r="E155">
        <f t="shared" si="203"/>
        <v>19.614586313210204</v>
      </c>
      <c r="F155">
        <f t="shared" si="204"/>
        <v>0.31071960204758975</v>
      </c>
      <c r="G155">
        <f t="shared" si="205"/>
        <v>265.51538701148252</v>
      </c>
      <c r="H155">
        <f t="shared" si="206"/>
        <v>8.3356508593192817</v>
      </c>
      <c r="I155">
        <f t="shared" si="207"/>
        <v>1.9469165184304764</v>
      </c>
      <c r="J155">
        <f t="shared" si="208"/>
        <v>27.178482055664062</v>
      </c>
      <c r="K155" s="1">
        <v>2.8513917169999998</v>
      </c>
      <c r="L155">
        <f t="shared" si="209"/>
        <v>2.1113249579747473</v>
      </c>
      <c r="M155" s="1">
        <v>1</v>
      </c>
      <c r="N155">
        <f t="shared" si="210"/>
        <v>4.2226499159494946</v>
      </c>
      <c r="O155" s="1">
        <v>32.252647399902344</v>
      </c>
      <c r="P155" s="1">
        <v>27.178482055664062</v>
      </c>
      <c r="Q155" s="1">
        <v>34.230232238769531</v>
      </c>
      <c r="R155" s="1">
        <v>400.81686401367187</v>
      </c>
      <c r="S155" s="1">
        <v>387.7855224609375</v>
      </c>
      <c r="T155" s="1">
        <v>19.132472991943359</v>
      </c>
      <c r="U155" s="1">
        <v>23.773876190185547</v>
      </c>
      <c r="V155" s="1">
        <v>27.745014190673828</v>
      </c>
      <c r="W155" s="1">
        <v>34.475761413574219</v>
      </c>
      <c r="X155" s="1">
        <v>499.91656494140625</v>
      </c>
      <c r="Y155" s="1">
        <v>1500.2451171875</v>
      </c>
      <c r="Z155" s="1">
        <v>250.5936279296875</v>
      </c>
      <c r="AA155" s="1">
        <v>70.242416381835937</v>
      </c>
      <c r="AB155" s="1">
        <v>-2.2443206310272217</v>
      </c>
      <c r="AC155" s="1">
        <v>3.2011434435844421E-2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1.7532370665205459</v>
      </c>
      <c r="AL155">
        <f t="shared" si="212"/>
        <v>8.3356508593192824E-3</v>
      </c>
      <c r="AM155">
        <f t="shared" si="213"/>
        <v>300.32848205566404</v>
      </c>
      <c r="AN155">
        <f t="shared" si="214"/>
        <v>305.40264739990232</v>
      </c>
      <c r="AO155">
        <f t="shared" si="215"/>
        <v>240.03921338470536</v>
      </c>
      <c r="AP155">
        <f t="shared" si="216"/>
        <v>-0.5558763249735954</v>
      </c>
      <c r="AQ155">
        <f t="shared" si="217"/>
        <v>3.6168510287917051</v>
      </c>
      <c r="AR155">
        <f t="shared" si="218"/>
        <v>51.49098244471827</v>
      </c>
      <c r="AS155">
        <f t="shared" si="219"/>
        <v>27.717106254532723</v>
      </c>
      <c r="AT155">
        <f t="shared" si="220"/>
        <v>29.715564727783203</v>
      </c>
      <c r="AU155">
        <f t="shared" si="221"/>
        <v>4.1913372616991316</v>
      </c>
      <c r="AV155">
        <f t="shared" si="222"/>
        <v>0.28942271223674804</v>
      </c>
      <c r="AW155">
        <f t="shared" si="223"/>
        <v>1.6699345103612286</v>
      </c>
      <c r="AX155">
        <f t="shared" si="224"/>
        <v>2.5214027513379031</v>
      </c>
      <c r="AY155">
        <f t="shared" si="225"/>
        <v>0.18268917732705994</v>
      </c>
      <c r="AZ155">
        <f t="shared" si="226"/>
        <v>18.650442370244871</v>
      </c>
      <c r="BA155">
        <f t="shared" si="227"/>
        <v>0.68469649234578756</v>
      </c>
      <c r="BB155">
        <f t="shared" si="228"/>
        <v>47.899764594522878</v>
      </c>
      <c r="BC155">
        <f t="shared" si="229"/>
        <v>381.51465178733122</v>
      </c>
      <c r="BD155">
        <f t="shared" si="230"/>
        <v>2.4626421622869842E-2</v>
      </c>
    </row>
    <row r="156" spans="1:114" x14ac:dyDescent="0.25">
      <c r="A156" s="1">
        <v>120</v>
      </c>
      <c r="B156" s="1" t="s">
        <v>158</v>
      </c>
      <c r="C156" s="1">
        <v>3744.499999050051</v>
      </c>
      <c r="D156" s="1">
        <v>0</v>
      </c>
      <c r="E156">
        <f t="shared" si="203"/>
        <v>19.706096055078557</v>
      </c>
      <c r="F156">
        <f t="shared" si="204"/>
        <v>0.31062562156635837</v>
      </c>
      <c r="G156">
        <f t="shared" si="205"/>
        <v>265.02449801330965</v>
      </c>
      <c r="H156">
        <f t="shared" si="206"/>
        <v>8.3376540477060104</v>
      </c>
      <c r="I156">
        <f t="shared" si="207"/>
        <v>1.9479132884213084</v>
      </c>
      <c r="J156">
        <f t="shared" si="208"/>
        <v>27.183511734008789</v>
      </c>
      <c r="K156" s="1">
        <v>2.8513917169999998</v>
      </c>
      <c r="L156">
        <f t="shared" si="209"/>
        <v>2.1113249579747473</v>
      </c>
      <c r="M156" s="1">
        <v>1</v>
      </c>
      <c r="N156">
        <f t="shared" si="210"/>
        <v>4.2226499159494946</v>
      </c>
      <c r="O156" s="1">
        <v>32.253971099853516</v>
      </c>
      <c r="P156" s="1">
        <v>27.183511734008789</v>
      </c>
      <c r="Q156" s="1">
        <v>34.230186462402344</v>
      </c>
      <c r="R156" s="1">
        <v>400.90774536132812</v>
      </c>
      <c r="S156" s="1">
        <v>387.82373046875</v>
      </c>
      <c r="T156" s="1">
        <v>19.132457733154297</v>
      </c>
      <c r="U156" s="1">
        <v>23.774919509887695</v>
      </c>
      <c r="V156" s="1">
        <v>27.742866516113281</v>
      </c>
      <c r="W156" s="1">
        <v>34.474632263183594</v>
      </c>
      <c r="X156" s="1">
        <v>499.92214965820312</v>
      </c>
      <c r="Y156" s="1">
        <v>1500.271240234375</v>
      </c>
      <c r="Z156" s="1">
        <v>252.27622985839844</v>
      </c>
      <c r="AA156" s="1">
        <v>70.242294311523438</v>
      </c>
      <c r="AB156" s="1">
        <v>-2.2443206310272217</v>
      </c>
      <c r="AC156" s="1">
        <v>3.2011434435844421E-2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1.7532566524538415</v>
      </c>
      <c r="AL156">
        <f t="shared" si="212"/>
        <v>8.3376540477060109E-3</v>
      </c>
      <c r="AM156">
        <f t="shared" si="213"/>
        <v>300.33351173400877</v>
      </c>
      <c r="AN156">
        <f t="shared" si="214"/>
        <v>305.40397109985349</v>
      </c>
      <c r="AO156">
        <f t="shared" si="215"/>
        <v>240.04339307211194</v>
      </c>
      <c r="AP156">
        <f t="shared" si="216"/>
        <v>-0.55692711086238034</v>
      </c>
      <c r="AQ156">
        <f t="shared" si="217"/>
        <v>3.6179181818676205</v>
      </c>
      <c r="AR156">
        <f t="shared" si="218"/>
        <v>51.506264385702039</v>
      </c>
      <c r="AS156">
        <f t="shared" si="219"/>
        <v>27.731344875814344</v>
      </c>
      <c r="AT156">
        <f t="shared" si="220"/>
        <v>29.718741416931152</v>
      </c>
      <c r="AU156">
        <f t="shared" si="221"/>
        <v>4.1921037091807225</v>
      </c>
      <c r="AV156">
        <f t="shared" si="222"/>
        <v>0.28934117150922367</v>
      </c>
      <c r="AW156">
        <f t="shared" si="223"/>
        <v>1.6700048934463121</v>
      </c>
      <c r="AX156">
        <f t="shared" si="224"/>
        <v>2.5220988157344104</v>
      </c>
      <c r="AY156">
        <f t="shared" si="225"/>
        <v>0.18263719523318186</v>
      </c>
      <c r="AZ156">
        <f t="shared" si="226"/>
        <v>18.615928789214657</v>
      </c>
      <c r="BA156">
        <f t="shared" si="227"/>
        <v>0.68336328386347867</v>
      </c>
      <c r="BB156">
        <f t="shared" si="228"/>
        <v>47.886943819921449</v>
      </c>
      <c r="BC156">
        <f t="shared" si="229"/>
        <v>381.5236037227765</v>
      </c>
      <c r="BD156">
        <f t="shared" si="230"/>
        <v>2.4734110956479909E-2</v>
      </c>
      <c r="BE156">
        <f>AVERAGE(E142:E156)</f>
        <v>19.580196650413516</v>
      </c>
      <c r="BF156">
        <f>AVERAGE(O142:O156)</f>
        <v>32.248052215576173</v>
      </c>
      <c r="BG156">
        <f>AVERAGE(P142:P156)</f>
        <v>27.176777776082357</v>
      </c>
      <c r="BH156" t="e">
        <f>AVERAGE(B142:B156)</f>
        <v>#DIV/0!</v>
      </c>
      <c r="BI156">
        <f t="shared" ref="BI156:DJ156" si="231">AVERAGE(C142:C156)</f>
        <v>3740.733332467576</v>
      </c>
      <c r="BJ156">
        <f t="shared" si="231"/>
        <v>0</v>
      </c>
      <c r="BK156">
        <f t="shared" si="231"/>
        <v>19.580196650413516</v>
      </c>
      <c r="BL156">
        <f t="shared" si="231"/>
        <v>0.31070950161197991</v>
      </c>
      <c r="BM156">
        <f t="shared" si="231"/>
        <v>265.51579521724648</v>
      </c>
      <c r="BN156">
        <f t="shared" si="231"/>
        <v>8.3368151251809088</v>
      </c>
      <c r="BO156">
        <f t="shared" si="231"/>
        <v>1.9472663966627743</v>
      </c>
      <c r="BP156">
        <f t="shared" si="231"/>
        <v>27.176777776082357</v>
      </c>
      <c r="BQ156">
        <f t="shared" si="231"/>
        <v>2.8513917169999989</v>
      </c>
      <c r="BR156">
        <f t="shared" si="231"/>
        <v>2.1113249579747477</v>
      </c>
      <c r="BS156">
        <f t="shared" si="231"/>
        <v>1</v>
      </c>
      <c r="BT156">
        <f t="shared" si="231"/>
        <v>4.2226499159494955</v>
      </c>
      <c r="BU156">
        <f t="shared" si="231"/>
        <v>32.248052215576173</v>
      </c>
      <c r="BV156">
        <f t="shared" si="231"/>
        <v>27.176777776082357</v>
      </c>
      <c r="BW156">
        <f t="shared" si="231"/>
        <v>34.229264068603513</v>
      </c>
      <c r="BX156">
        <f t="shared" si="231"/>
        <v>400.61099853515623</v>
      </c>
      <c r="BY156">
        <f t="shared" si="231"/>
        <v>387.59913940429686</v>
      </c>
      <c r="BZ156">
        <f t="shared" si="231"/>
        <v>19.121339289347329</v>
      </c>
      <c r="CA156">
        <f t="shared" si="231"/>
        <v>23.763710912068685</v>
      </c>
      <c r="CB156">
        <f t="shared" si="231"/>
        <v>27.736113611857096</v>
      </c>
      <c r="CC156">
        <f t="shared" si="231"/>
        <v>34.470022837320961</v>
      </c>
      <c r="CD156">
        <f t="shared" si="231"/>
        <v>499.88727823893231</v>
      </c>
      <c r="CE156">
        <f t="shared" si="231"/>
        <v>1500.2873046875</v>
      </c>
      <c r="CF156">
        <f t="shared" si="231"/>
        <v>251.20832417805988</v>
      </c>
      <c r="CG156">
        <f t="shared" si="231"/>
        <v>70.242533874511722</v>
      </c>
      <c r="CH156">
        <f t="shared" si="231"/>
        <v>-2.2443206310272217</v>
      </c>
      <c r="CI156">
        <f t="shared" si="231"/>
        <v>3.2011434435844421E-2</v>
      </c>
      <c r="CJ156">
        <f t="shared" si="231"/>
        <v>1</v>
      </c>
      <c r="CK156">
        <f t="shared" si="231"/>
        <v>-0.21956524252891541</v>
      </c>
      <c r="CL156">
        <f t="shared" si="231"/>
        <v>2.737391471862793</v>
      </c>
      <c r="CM156">
        <f t="shared" si="231"/>
        <v>1</v>
      </c>
      <c r="CN156">
        <f t="shared" si="231"/>
        <v>0</v>
      </c>
      <c r="CO156">
        <f t="shared" si="231"/>
        <v>0.15999999642372131</v>
      </c>
      <c r="CP156">
        <f t="shared" si="231"/>
        <v>111115</v>
      </c>
      <c r="CQ156">
        <f t="shared" si="231"/>
        <v>1.7531343563166151</v>
      </c>
      <c r="CR156">
        <f t="shared" si="231"/>
        <v>8.3368151251809082E-3</v>
      </c>
      <c r="CS156">
        <f t="shared" si="231"/>
        <v>300.32677777608234</v>
      </c>
      <c r="CT156">
        <f t="shared" si="231"/>
        <v>305.39805221557617</v>
      </c>
      <c r="CU156">
        <f t="shared" si="231"/>
        <v>240.04596338455448</v>
      </c>
      <c r="CV156">
        <f t="shared" si="231"/>
        <v>-0.55655201413325395</v>
      </c>
      <c r="CW156">
        <f t="shared" si="231"/>
        <v>3.6164896649956448</v>
      </c>
      <c r="CX156">
        <f t="shared" si="231"/>
        <v>51.485751805802998</v>
      </c>
      <c r="CY156">
        <f t="shared" si="231"/>
        <v>27.722040893734302</v>
      </c>
      <c r="CZ156">
        <f t="shared" si="231"/>
        <v>29.712414995829263</v>
      </c>
      <c r="DA156">
        <f t="shared" si="231"/>
        <v>4.1905775449400346</v>
      </c>
      <c r="DB156">
        <f t="shared" si="231"/>
        <v>0.28941394138046195</v>
      </c>
      <c r="DC156">
        <f t="shared" si="231"/>
        <v>1.6692232683328698</v>
      </c>
      <c r="DD156">
        <f t="shared" si="231"/>
        <v>2.5213542766071648</v>
      </c>
      <c r="DE156">
        <f t="shared" si="231"/>
        <v>0.18268358655420874</v>
      </c>
      <c r="DF156">
        <f t="shared" si="231"/>
        <v>18.650502255231729</v>
      </c>
      <c r="DG156">
        <f t="shared" si="231"/>
        <v>0.68502683956986432</v>
      </c>
      <c r="DH156">
        <f t="shared" si="231"/>
        <v>47.885496580964215</v>
      </c>
      <c r="DI156">
        <f t="shared" si="231"/>
        <v>381.33926325917383</v>
      </c>
      <c r="DJ156">
        <f t="shared" si="231"/>
        <v>2.4587241011137836E-2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stm-plipo6_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2015-06-30T15:47:26Z</dcterms:created>
  <dcterms:modified xsi:type="dcterms:W3CDTF">2015-07-22T17:08:11Z</dcterms:modified>
</cp:coreProperties>
</file>