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lipo7_" sheetId="1" r:id="rId1"/>
  </sheets>
  <calcPr calcId="152511"/>
</workbook>
</file>

<file path=xl/calcChain.xml><?xml version="1.0" encoding="utf-8"?>
<calcChain xmlns="http://schemas.openxmlformats.org/spreadsheetml/2006/main">
  <c r="DD159" i="1" l="1"/>
  <c r="DC159" i="1"/>
  <c r="DA159" i="1"/>
  <c r="CZ159" i="1"/>
  <c r="CU159" i="1"/>
  <c r="CT159" i="1"/>
  <c r="CS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S159" i="1"/>
  <c r="BQ159" i="1"/>
  <c r="BJ159" i="1"/>
  <c r="BI159" i="1"/>
  <c r="BH159" i="1"/>
  <c r="DD139" i="1"/>
  <c r="DC139" i="1"/>
  <c r="DA139" i="1"/>
  <c r="CZ139" i="1"/>
  <c r="CU139" i="1"/>
  <c r="CT139" i="1"/>
  <c r="CS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S139" i="1"/>
  <c r="BQ139" i="1"/>
  <c r="BJ139" i="1"/>
  <c r="BI139" i="1"/>
  <c r="BH139" i="1"/>
  <c r="DD122" i="1"/>
  <c r="DC122" i="1"/>
  <c r="DA122" i="1"/>
  <c r="CZ122" i="1"/>
  <c r="CU122" i="1"/>
  <c r="CT122" i="1"/>
  <c r="CS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S122" i="1"/>
  <c r="BQ122" i="1"/>
  <c r="BJ122" i="1"/>
  <c r="BI122" i="1"/>
  <c r="BH122" i="1"/>
  <c r="DD103" i="1"/>
  <c r="DC103" i="1"/>
  <c r="DA103" i="1"/>
  <c r="CZ103" i="1"/>
  <c r="CU103" i="1"/>
  <c r="CT103" i="1"/>
  <c r="CS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S103" i="1"/>
  <c r="BQ103" i="1"/>
  <c r="BJ103" i="1"/>
  <c r="BI103" i="1"/>
  <c r="BH103" i="1"/>
  <c r="DD86" i="1"/>
  <c r="DC86" i="1"/>
  <c r="DA86" i="1"/>
  <c r="CZ86" i="1"/>
  <c r="CU86" i="1"/>
  <c r="CT86" i="1"/>
  <c r="CS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S86" i="1"/>
  <c r="BQ86" i="1"/>
  <c r="BJ86" i="1"/>
  <c r="BI86" i="1"/>
  <c r="BH86" i="1"/>
  <c r="DD69" i="1"/>
  <c r="DC69" i="1"/>
  <c r="DA69" i="1"/>
  <c r="CZ69" i="1"/>
  <c r="CU69" i="1"/>
  <c r="CT69" i="1"/>
  <c r="CS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S69" i="1"/>
  <c r="BQ69" i="1"/>
  <c r="BJ69" i="1"/>
  <c r="BI69" i="1"/>
  <c r="BH69" i="1"/>
  <c r="DD50" i="1"/>
  <c r="DC50" i="1"/>
  <c r="DA50" i="1"/>
  <c r="CZ50" i="1"/>
  <c r="CU50" i="1"/>
  <c r="CT50" i="1"/>
  <c r="CS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S50" i="1"/>
  <c r="BQ50" i="1"/>
  <c r="BJ50" i="1"/>
  <c r="BI50" i="1"/>
  <c r="BH50" i="1"/>
  <c r="DD33" i="1"/>
  <c r="DC33" i="1"/>
  <c r="DA33" i="1"/>
  <c r="CZ33" i="1"/>
  <c r="CU33" i="1"/>
  <c r="CT33" i="1"/>
  <c r="CS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S33" i="1"/>
  <c r="BQ33" i="1"/>
  <c r="BJ33" i="1"/>
  <c r="BI33" i="1"/>
  <c r="BH33" i="1"/>
  <c r="BG159" i="1" l="1"/>
  <c r="BF159" i="1"/>
  <c r="BG139" i="1"/>
  <c r="BF139" i="1"/>
  <c r="BG122" i="1"/>
  <c r="BF122" i="1"/>
  <c r="BG103" i="1"/>
  <c r="BF103" i="1"/>
  <c r="BG86" i="1"/>
  <c r="BF86" i="1"/>
  <c r="BG69" i="1"/>
  <c r="BF69" i="1"/>
  <c r="BG50" i="1"/>
  <c r="BF50" i="1"/>
  <c r="BG33" i="1"/>
  <c r="BF33" i="1"/>
  <c r="L19" i="1" l="1"/>
  <c r="N19" i="1" s="1"/>
  <c r="AK19" i="1"/>
  <c r="AM19" i="1"/>
  <c r="AN19" i="1"/>
  <c r="AO19" i="1"/>
  <c r="AT19" i="1"/>
  <c r="AU19" i="1" s="1"/>
  <c r="AW19" i="1"/>
  <c r="L20" i="1"/>
  <c r="N20" i="1"/>
  <c r="AK20" i="1"/>
  <c r="E20" i="1" s="1"/>
  <c r="AL20" i="1"/>
  <c r="H20" i="1" s="1"/>
  <c r="AM20" i="1"/>
  <c r="AP20" i="1" s="1"/>
  <c r="J20" i="1" s="1"/>
  <c r="AQ20" i="1" s="1"/>
  <c r="AN20" i="1"/>
  <c r="AO20" i="1"/>
  <c r="AT20" i="1"/>
  <c r="AU20" i="1" s="1"/>
  <c r="AX20" i="1" s="1"/>
  <c r="AW20" i="1"/>
  <c r="L21" i="1"/>
  <c r="N21" i="1" s="1"/>
  <c r="AK21" i="1"/>
  <c r="E21" i="1" s="1"/>
  <c r="AL21" i="1"/>
  <c r="AP21" i="1" s="1"/>
  <c r="J21" i="1" s="1"/>
  <c r="AQ21" i="1" s="1"/>
  <c r="AM21" i="1"/>
  <c r="AN21" i="1"/>
  <c r="AO21" i="1"/>
  <c r="AT21" i="1"/>
  <c r="AU21" i="1" s="1"/>
  <c r="AW21" i="1"/>
  <c r="L22" i="1"/>
  <c r="N22" i="1" s="1"/>
  <c r="AK22" i="1"/>
  <c r="E22" i="1" s="1"/>
  <c r="AL22" i="1"/>
  <c r="H22" i="1" s="1"/>
  <c r="AM22" i="1"/>
  <c r="AP22" i="1" s="1"/>
  <c r="J22" i="1" s="1"/>
  <c r="AQ22" i="1" s="1"/>
  <c r="AN22" i="1"/>
  <c r="AO22" i="1"/>
  <c r="AT22" i="1"/>
  <c r="AU22" i="1" s="1"/>
  <c r="AX22" i="1" s="1"/>
  <c r="AW22" i="1"/>
  <c r="L23" i="1"/>
  <c r="N23" i="1"/>
  <c r="AK23" i="1"/>
  <c r="E23" i="1" s="1"/>
  <c r="AL23" i="1"/>
  <c r="AP23" i="1" s="1"/>
  <c r="J23" i="1" s="1"/>
  <c r="AQ23" i="1" s="1"/>
  <c r="AM23" i="1"/>
  <c r="AN23" i="1"/>
  <c r="AO23" i="1"/>
  <c r="AT23" i="1"/>
  <c r="AU23" i="1" s="1"/>
  <c r="AW23" i="1"/>
  <c r="L24" i="1"/>
  <c r="N24" i="1"/>
  <c r="AK24" i="1"/>
  <c r="E24" i="1" s="1"/>
  <c r="AM24" i="1"/>
  <c r="AN24" i="1"/>
  <c r="AO24" i="1"/>
  <c r="AT24" i="1"/>
  <c r="AU24" i="1" s="1"/>
  <c r="AW24" i="1"/>
  <c r="AX24" i="1"/>
  <c r="L25" i="1"/>
  <c r="N25" i="1"/>
  <c r="AK25" i="1"/>
  <c r="E25" i="1" s="1"/>
  <c r="AL25" i="1"/>
  <c r="AM25" i="1"/>
  <c r="AN25" i="1"/>
  <c r="AP25" i="1" s="1"/>
  <c r="J25" i="1" s="1"/>
  <c r="AQ25" i="1" s="1"/>
  <c r="AO25" i="1"/>
  <c r="AT25" i="1"/>
  <c r="AU25" i="1" s="1"/>
  <c r="AW25" i="1"/>
  <c r="L26" i="1"/>
  <c r="N26" i="1" s="1"/>
  <c r="AK26" i="1"/>
  <c r="E26" i="1" s="1"/>
  <c r="AM26" i="1"/>
  <c r="AN26" i="1"/>
  <c r="AO26" i="1"/>
  <c r="AT26" i="1"/>
  <c r="AU26" i="1" s="1"/>
  <c r="AW26" i="1"/>
  <c r="AX26" i="1"/>
  <c r="L27" i="1"/>
  <c r="N27" i="1"/>
  <c r="AK27" i="1"/>
  <c r="E27" i="1" s="1"/>
  <c r="AL27" i="1"/>
  <c r="AP27" i="1" s="1"/>
  <c r="J27" i="1" s="1"/>
  <c r="AQ27" i="1" s="1"/>
  <c r="AM27" i="1"/>
  <c r="AN27" i="1"/>
  <c r="AO27" i="1"/>
  <c r="AT27" i="1"/>
  <c r="AU27" i="1" s="1"/>
  <c r="AX27" i="1" s="1"/>
  <c r="AW27" i="1"/>
  <c r="L28" i="1"/>
  <c r="N28" i="1" s="1"/>
  <c r="AK28" i="1"/>
  <c r="E28" i="1" s="1"/>
  <c r="AL28" i="1"/>
  <c r="H28" i="1" s="1"/>
  <c r="AM28" i="1"/>
  <c r="AN28" i="1"/>
  <c r="AO28" i="1"/>
  <c r="AP28" i="1"/>
  <c r="J28" i="1" s="1"/>
  <c r="AQ28" i="1" s="1"/>
  <c r="AR28" i="1"/>
  <c r="AS28" i="1" s="1"/>
  <c r="AT28" i="1"/>
  <c r="AU28" i="1" s="1"/>
  <c r="AV28" i="1"/>
  <c r="AW28" i="1"/>
  <c r="AX28" i="1"/>
  <c r="L29" i="1"/>
  <c r="N29" i="1"/>
  <c r="AK29" i="1"/>
  <c r="E29" i="1" s="1"/>
  <c r="AM29" i="1"/>
  <c r="AN29" i="1"/>
  <c r="AO29" i="1"/>
  <c r="AT29" i="1"/>
  <c r="AU29" i="1" s="1"/>
  <c r="AX29" i="1" s="1"/>
  <c r="AW29" i="1"/>
  <c r="L30" i="1"/>
  <c r="N30" i="1"/>
  <c r="AK30" i="1"/>
  <c r="E30" i="1" s="1"/>
  <c r="AM30" i="1"/>
  <c r="AN30" i="1"/>
  <c r="AO30" i="1"/>
  <c r="AT30" i="1"/>
  <c r="AU30" i="1" s="1"/>
  <c r="AX30" i="1" s="1"/>
  <c r="AW30" i="1"/>
  <c r="L31" i="1"/>
  <c r="N31" i="1"/>
  <c r="AK31" i="1"/>
  <c r="E31" i="1" s="1"/>
  <c r="AM31" i="1"/>
  <c r="AN31" i="1"/>
  <c r="AO31" i="1"/>
  <c r="AT31" i="1"/>
  <c r="AU31" i="1" s="1"/>
  <c r="AW31" i="1"/>
  <c r="L32" i="1"/>
  <c r="N32" i="1" s="1"/>
  <c r="AK32" i="1"/>
  <c r="E32" i="1" s="1"/>
  <c r="AL32" i="1"/>
  <c r="H32" i="1" s="1"/>
  <c r="AM32" i="1"/>
  <c r="AN32" i="1"/>
  <c r="AO32" i="1"/>
  <c r="AT32" i="1"/>
  <c r="AU32" i="1" s="1"/>
  <c r="AW32" i="1"/>
  <c r="L33" i="1"/>
  <c r="N33" i="1" s="1"/>
  <c r="AK33" i="1"/>
  <c r="AL33" i="1" s="1"/>
  <c r="AM33" i="1"/>
  <c r="AN33" i="1"/>
  <c r="AO33" i="1"/>
  <c r="AT33" i="1"/>
  <c r="AU33" i="1"/>
  <c r="AW33" i="1"/>
  <c r="L36" i="1"/>
  <c r="AK36" i="1"/>
  <c r="AM36" i="1"/>
  <c r="AN36" i="1"/>
  <c r="AO36" i="1"/>
  <c r="AT36" i="1"/>
  <c r="AU36" i="1" s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 s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 s="1"/>
  <c r="AW45" i="1"/>
  <c r="L46" i="1"/>
  <c r="N46" i="1" s="1"/>
  <c r="AK46" i="1"/>
  <c r="AL46" i="1" s="1"/>
  <c r="AM46" i="1"/>
  <c r="AN46" i="1"/>
  <c r="AO46" i="1"/>
  <c r="AT46" i="1"/>
  <c r="AU46" i="1"/>
  <c r="AW46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/>
  <c r="AW48" i="1"/>
  <c r="L49" i="1"/>
  <c r="N49" i="1" s="1"/>
  <c r="AK49" i="1"/>
  <c r="AL49" i="1" s="1"/>
  <c r="AM49" i="1"/>
  <c r="AN49" i="1"/>
  <c r="AO49" i="1"/>
  <c r="AT49" i="1"/>
  <c r="AU49" i="1"/>
  <c r="AW49" i="1"/>
  <c r="L50" i="1"/>
  <c r="N50" i="1" s="1"/>
  <c r="AK50" i="1"/>
  <c r="AL50" i="1" s="1"/>
  <c r="AM50" i="1"/>
  <c r="AN50" i="1"/>
  <c r="AO50" i="1"/>
  <c r="AT50" i="1"/>
  <c r="AU50" i="1" s="1"/>
  <c r="AW50" i="1"/>
  <c r="L55" i="1"/>
  <c r="AK55" i="1"/>
  <c r="AM55" i="1"/>
  <c r="AN55" i="1"/>
  <c r="AO55" i="1"/>
  <c r="AT55" i="1"/>
  <c r="AU55" i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P57" i="1" s="1"/>
  <c r="J57" i="1" s="1"/>
  <c r="AQ57" i="1" s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X58" i="1" s="1"/>
  <c r="AW58" i="1"/>
  <c r="L59" i="1"/>
  <c r="N59" i="1" s="1"/>
  <c r="AK59" i="1"/>
  <c r="AL59" i="1" s="1"/>
  <c r="AM59" i="1"/>
  <c r="AN59" i="1"/>
  <c r="AO59" i="1"/>
  <c r="AP59" i="1" s="1"/>
  <c r="J59" i="1" s="1"/>
  <c r="AQ59" i="1" s="1"/>
  <c r="AT59" i="1"/>
  <c r="AU59" i="1"/>
  <c r="AW59" i="1"/>
  <c r="L60" i="1"/>
  <c r="N60" i="1" s="1"/>
  <c r="AK60" i="1"/>
  <c r="AL60" i="1" s="1"/>
  <c r="AM60" i="1"/>
  <c r="AN60" i="1"/>
  <c r="AO60" i="1"/>
  <c r="AT60" i="1"/>
  <c r="AU60" i="1"/>
  <c r="AW60" i="1"/>
  <c r="L61" i="1"/>
  <c r="N61" i="1" s="1"/>
  <c r="AK61" i="1"/>
  <c r="AL61" i="1" s="1"/>
  <c r="AM61" i="1"/>
  <c r="AN61" i="1"/>
  <c r="AO61" i="1"/>
  <c r="AP61" i="1" s="1"/>
  <c r="J61" i="1" s="1"/>
  <c r="AQ61" i="1" s="1"/>
  <c r="AT61" i="1"/>
  <c r="AU61" i="1" s="1"/>
  <c r="AX61" i="1" s="1"/>
  <c r="AW61" i="1"/>
  <c r="L62" i="1"/>
  <c r="N62" i="1" s="1"/>
  <c r="AK62" i="1"/>
  <c r="AL62" i="1" s="1"/>
  <c r="AM62" i="1"/>
  <c r="AN62" i="1"/>
  <c r="AO62" i="1"/>
  <c r="AP62" i="1" s="1"/>
  <c r="J62" i="1" s="1"/>
  <c r="AQ62" i="1" s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X63" i="1" s="1"/>
  <c r="AW63" i="1"/>
  <c r="L64" i="1"/>
  <c r="N64" i="1" s="1"/>
  <c r="AK64" i="1"/>
  <c r="AL64" i="1" s="1"/>
  <c r="AM64" i="1"/>
  <c r="AN64" i="1"/>
  <c r="AO64" i="1"/>
  <c r="AP64" i="1" s="1"/>
  <c r="J64" i="1" s="1"/>
  <c r="AQ64" i="1" s="1"/>
  <c r="AT64" i="1"/>
  <c r="AU64" i="1"/>
  <c r="AW64" i="1"/>
  <c r="L65" i="1"/>
  <c r="N65" i="1" s="1"/>
  <c r="AK65" i="1"/>
  <c r="AL65" i="1" s="1"/>
  <c r="AM65" i="1"/>
  <c r="AN65" i="1"/>
  <c r="AO65" i="1"/>
  <c r="AT65" i="1"/>
  <c r="AU65" i="1"/>
  <c r="AW65" i="1"/>
  <c r="L66" i="1"/>
  <c r="N66" i="1" s="1"/>
  <c r="AK66" i="1"/>
  <c r="AL66" i="1" s="1"/>
  <c r="AM66" i="1"/>
  <c r="AN66" i="1"/>
  <c r="AO66" i="1"/>
  <c r="AT66" i="1"/>
  <c r="AU66" i="1" s="1"/>
  <c r="AX66" i="1" s="1"/>
  <c r="AW66" i="1"/>
  <c r="L67" i="1"/>
  <c r="N67" i="1" s="1"/>
  <c r="AK67" i="1"/>
  <c r="AL67" i="1" s="1"/>
  <c r="AM67" i="1"/>
  <c r="AN67" i="1"/>
  <c r="AO67" i="1"/>
  <c r="AP67" i="1" s="1"/>
  <c r="J67" i="1" s="1"/>
  <c r="AQ67" i="1" s="1"/>
  <c r="AT67" i="1"/>
  <c r="AU67" i="1"/>
  <c r="AW67" i="1"/>
  <c r="L68" i="1"/>
  <c r="N68" i="1" s="1"/>
  <c r="AK68" i="1"/>
  <c r="AL68" i="1" s="1"/>
  <c r="AM68" i="1"/>
  <c r="AN68" i="1"/>
  <c r="AO68" i="1"/>
  <c r="AT68" i="1"/>
  <c r="AU68" i="1"/>
  <c r="AX68" i="1" s="1"/>
  <c r="AW68" i="1"/>
  <c r="L69" i="1"/>
  <c r="N69" i="1" s="1"/>
  <c r="AK69" i="1"/>
  <c r="AL69" i="1" s="1"/>
  <c r="AM69" i="1"/>
  <c r="AN69" i="1"/>
  <c r="AO69" i="1"/>
  <c r="AP69" i="1" s="1"/>
  <c r="J69" i="1" s="1"/>
  <c r="AQ69" i="1" s="1"/>
  <c r="AT69" i="1"/>
  <c r="AU69" i="1"/>
  <c r="AW69" i="1"/>
  <c r="L72" i="1"/>
  <c r="AK72" i="1"/>
  <c r="AM72" i="1"/>
  <c r="AN72" i="1"/>
  <c r="AO72" i="1"/>
  <c r="AT72" i="1"/>
  <c r="AU72" i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 s="1"/>
  <c r="AX73" i="1" s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/>
  <c r="AW74" i="1"/>
  <c r="L75" i="1"/>
  <c r="N75" i="1" s="1"/>
  <c r="AK75" i="1"/>
  <c r="AL75" i="1" s="1"/>
  <c r="AM75" i="1"/>
  <c r="AN75" i="1"/>
  <c r="AO75" i="1"/>
  <c r="AT75" i="1"/>
  <c r="AU75" i="1"/>
  <c r="AX75" i="1" s="1"/>
  <c r="AW75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W76" i="1"/>
  <c r="L77" i="1"/>
  <c r="N77" i="1" s="1"/>
  <c r="AK77" i="1"/>
  <c r="AL77" i="1" s="1"/>
  <c r="AM77" i="1"/>
  <c r="AN77" i="1"/>
  <c r="AO77" i="1"/>
  <c r="AT77" i="1"/>
  <c r="AU77" i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 s="1"/>
  <c r="AX78" i="1" s="1"/>
  <c r="AW78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/>
  <c r="AW79" i="1"/>
  <c r="L80" i="1"/>
  <c r="N80" i="1" s="1"/>
  <c r="AK80" i="1"/>
  <c r="E80" i="1" s="1"/>
  <c r="AL80" i="1"/>
  <c r="H80" i="1" s="1"/>
  <c r="AM80" i="1"/>
  <c r="AN80" i="1"/>
  <c r="AP80" i="1" s="1"/>
  <c r="J80" i="1" s="1"/>
  <c r="AQ80" i="1" s="1"/>
  <c r="I80" i="1" s="1"/>
  <c r="AO80" i="1"/>
  <c r="AT80" i="1"/>
  <c r="AU80" i="1" s="1"/>
  <c r="AW80" i="1"/>
  <c r="L81" i="1"/>
  <c r="N81" i="1"/>
  <c r="AK81" i="1"/>
  <c r="E81" i="1" s="1"/>
  <c r="BC81" i="1" s="1"/>
  <c r="AM81" i="1"/>
  <c r="AN81" i="1"/>
  <c r="AO81" i="1"/>
  <c r="AT81" i="1"/>
  <c r="AU81" i="1" s="1"/>
  <c r="AX81" i="1" s="1"/>
  <c r="AW81" i="1"/>
  <c r="L82" i="1"/>
  <c r="N82" i="1"/>
  <c r="AK82" i="1"/>
  <c r="E82" i="1" s="1"/>
  <c r="AM82" i="1"/>
  <c r="AN82" i="1"/>
  <c r="AO82" i="1"/>
  <c r="AT82" i="1"/>
  <c r="AU82" i="1" s="1"/>
  <c r="AX82" i="1" s="1"/>
  <c r="AW82" i="1"/>
  <c r="L83" i="1"/>
  <c r="N83" i="1" s="1"/>
  <c r="AK83" i="1"/>
  <c r="E83" i="1" s="1"/>
  <c r="AL83" i="1"/>
  <c r="H83" i="1" s="1"/>
  <c r="AM83" i="1"/>
  <c r="AN83" i="1"/>
  <c r="AO83" i="1"/>
  <c r="AP83" i="1"/>
  <c r="J83" i="1" s="1"/>
  <c r="AQ83" i="1" s="1"/>
  <c r="AT83" i="1"/>
  <c r="AU83" i="1" s="1"/>
  <c r="AW83" i="1"/>
  <c r="AX83" i="1"/>
  <c r="L84" i="1"/>
  <c r="N84" i="1" s="1"/>
  <c r="AK84" i="1"/>
  <c r="E84" i="1" s="1"/>
  <c r="AL84" i="1"/>
  <c r="H84" i="1" s="1"/>
  <c r="AM84" i="1"/>
  <c r="AN84" i="1"/>
  <c r="AO84" i="1"/>
  <c r="AP84" i="1" s="1"/>
  <c r="J84" i="1" s="1"/>
  <c r="AQ84" i="1" s="1"/>
  <c r="AT84" i="1"/>
  <c r="AU84" i="1" s="1"/>
  <c r="AW84" i="1"/>
  <c r="L85" i="1"/>
  <c r="N85" i="1"/>
  <c r="AK85" i="1"/>
  <c r="E85" i="1" s="1"/>
  <c r="BC85" i="1" s="1"/>
  <c r="AL85" i="1"/>
  <c r="H85" i="1" s="1"/>
  <c r="AM85" i="1"/>
  <c r="AN85" i="1"/>
  <c r="AP85" i="1" s="1"/>
  <c r="J85" i="1" s="1"/>
  <c r="AQ85" i="1" s="1"/>
  <c r="AO85" i="1"/>
  <c r="AT85" i="1"/>
  <c r="AU85" i="1" s="1"/>
  <c r="AX85" i="1" s="1"/>
  <c r="AW85" i="1"/>
  <c r="L86" i="1"/>
  <c r="N86" i="1"/>
  <c r="AK86" i="1"/>
  <c r="E86" i="1" s="1"/>
  <c r="AL86" i="1"/>
  <c r="H86" i="1" s="1"/>
  <c r="AM86" i="1"/>
  <c r="AN86" i="1"/>
  <c r="AO86" i="1"/>
  <c r="AP86" i="1"/>
  <c r="J86" i="1" s="1"/>
  <c r="AQ86" i="1" s="1"/>
  <c r="AT86" i="1"/>
  <c r="AU86" i="1" s="1"/>
  <c r="AW86" i="1"/>
  <c r="L89" i="1"/>
  <c r="AK89" i="1"/>
  <c r="AL89" i="1"/>
  <c r="AM89" i="1"/>
  <c r="AN89" i="1"/>
  <c r="AO89" i="1"/>
  <c r="AT89" i="1"/>
  <c r="AU89" i="1" s="1"/>
  <c r="AX89" i="1" s="1"/>
  <c r="AW89" i="1"/>
  <c r="L90" i="1"/>
  <c r="N90" i="1"/>
  <c r="AK90" i="1"/>
  <c r="E90" i="1" s="1"/>
  <c r="AM90" i="1"/>
  <c r="AN90" i="1"/>
  <c r="AO90" i="1"/>
  <c r="AT90" i="1"/>
  <c r="AU90" i="1" s="1"/>
  <c r="AW90" i="1"/>
  <c r="L91" i="1"/>
  <c r="N91" i="1"/>
  <c r="AK91" i="1"/>
  <c r="E91" i="1" s="1"/>
  <c r="AM91" i="1"/>
  <c r="AN91" i="1"/>
  <c r="AO91" i="1"/>
  <c r="AT91" i="1"/>
  <c r="AU91" i="1" s="1"/>
  <c r="AW91" i="1"/>
  <c r="AX91" i="1"/>
  <c r="L92" i="1"/>
  <c r="N92" i="1" s="1"/>
  <c r="AK92" i="1"/>
  <c r="E92" i="1" s="1"/>
  <c r="AL92" i="1"/>
  <c r="H92" i="1" s="1"/>
  <c r="AM92" i="1"/>
  <c r="AN92" i="1"/>
  <c r="AO92" i="1"/>
  <c r="AP92" i="1"/>
  <c r="J92" i="1" s="1"/>
  <c r="AQ92" i="1" s="1"/>
  <c r="AT92" i="1"/>
  <c r="AU92" i="1" s="1"/>
  <c r="AW92" i="1"/>
  <c r="L93" i="1"/>
  <c r="N93" i="1"/>
  <c r="AK93" i="1"/>
  <c r="E93" i="1" s="1"/>
  <c r="BC93" i="1" s="1"/>
  <c r="AM93" i="1"/>
  <c r="AN93" i="1"/>
  <c r="AO93" i="1"/>
  <c r="AT93" i="1"/>
  <c r="AU93" i="1" s="1"/>
  <c r="AX93" i="1" s="1"/>
  <c r="AW93" i="1"/>
  <c r="L94" i="1"/>
  <c r="N94" i="1"/>
  <c r="AK94" i="1"/>
  <c r="E94" i="1" s="1"/>
  <c r="AL94" i="1"/>
  <c r="H94" i="1" s="1"/>
  <c r="AM94" i="1"/>
  <c r="AN94" i="1"/>
  <c r="AO94" i="1"/>
  <c r="AP94" i="1"/>
  <c r="J94" i="1" s="1"/>
  <c r="AQ94" i="1" s="1"/>
  <c r="AT94" i="1"/>
  <c r="AU94" i="1" s="1"/>
  <c r="AX94" i="1" s="1"/>
  <c r="AW94" i="1"/>
  <c r="L95" i="1"/>
  <c r="N95" i="1"/>
  <c r="AK95" i="1"/>
  <c r="E95" i="1" s="1"/>
  <c r="AM95" i="1"/>
  <c r="AN95" i="1"/>
  <c r="AO95" i="1"/>
  <c r="AT95" i="1"/>
  <c r="AU95" i="1" s="1"/>
  <c r="AW95" i="1"/>
  <c r="AX95" i="1"/>
  <c r="L96" i="1"/>
  <c r="N96" i="1" s="1"/>
  <c r="AK96" i="1"/>
  <c r="E96" i="1" s="1"/>
  <c r="AL96" i="1"/>
  <c r="H96" i="1" s="1"/>
  <c r="AM96" i="1"/>
  <c r="AN96" i="1"/>
  <c r="AO96" i="1"/>
  <c r="AP96" i="1" s="1"/>
  <c r="J96" i="1" s="1"/>
  <c r="AQ96" i="1" s="1"/>
  <c r="AT96" i="1"/>
  <c r="AU96" i="1" s="1"/>
  <c r="AW96" i="1"/>
  <c r="L97" i="1"/>
  <c r="N97" i="1" s="1"/>
  <c r="AK97" i="1"/>
  <c r="E97" i="1" s="1"/>
  <c r="AM97" i="1"/>
  <c r="AN97" i="1"/>
  <c r="AO97" i="1"/>
  <c r="AT97" i="1"/>
  <c r="AU97" i="1" s="1"/>
  <c r="AW97" i="1"/>
  <c r="AX97" i="1"/>
  <c r="L98" i="1"/>
  <c r="N98" i="1"/>
  <c r="AK98" i="1"/>
  <c r="E98" i="1" s="1"/>
  <c r="AL98" i="1"/>
  <c r="H98" i="1" s="1"/>
  <c r="AM98" i="1"/>
  <c r="AN98" i="1"/>
  <c r="AO98" i="1"/>
  <c r="AT98" i="1"/>
  <c r="AU98" i="1" s="1"/>
  <c r="AX98" i="1" s="1"/>
  <c r="AW98" i="1"/>
  <c r="L99" i="1"/>
  <c r="N99" i="1" s="1"/>
  <c r="AK99" i="1"/>
  <c r="E99" i="1" s="1"/>
  <c r="AM99" i="1"/>
  <c r="AN99" i="1"/>
  <c r="AO99" i="1"/>
  <c r="AT99" i="1"/>
  <c r="AU99" i="1" s="1"/>
  <c r="AW99" i="1"/>
  <c r="AX99" i="1"/>
  <c r="L100" i="1"/>
  <c r="N100" i="1" s="1"/>
  <c r="AK100" i="1"/>
  <c r="E100" i="1" s="1"/>
  <c r="AM100" i="1"/>
  <c r="AN100" i="1"/>
  <c r="AO100" i="1"/>
  <c r="AT100" i="1"/>
  <c r="AU100" i="1" s="1"/>
  <c r="AW100" i="1"/>
  <c r="L101" i="1"/>
  <c r="N101" i="1" s="1"/>
  <c r="AK101" i="1"/>
  <c r="E101" i="1" s="1"/>
  <c r="AL101" i="1"/>
  <c r="H101" i="1" s="1"/>
  <c r="AM101" i="1"/>
  <c r="AN101" i="1"/>
  <c r="AO101" i="1"/>
  <c r="AP101" i="1"/>
  <c r="J101" i="1" s="1"/>
  <c r="AQ101" i="1" s="1"/>
  <c r="AT101" i="1"/>
  <c r="AU101" i="1" s="1"/>
  <c r="AW101" i="1"/>
  <c r="AX101" i="1"/>
  <c r="L102" i="1"/>
  <c r="N102" i="1" s="1"/>
  <c r="AK102" i="1"/>
  <c r="E102" i="1" s="1"/>
  <c r="AL102" i="1"/>
  <c r="H102" i="1" s="1"/>
  <c r="AM102" i="1"/>
  <c r="AN102" i="1"/>
  <c r="AO102" i="1"/>
  <c r="AT102" i="1"/>
  <c r="AU102" i="1" s="1"/>
  <c r="AW102" i="1"/>
  <c r="L103" i="1"/>
  <c r="N103" i="1" s="1"/>
  <c r="AK103" i="1"/>
  <c r="E103" i="1" s="1"/>
  <c r="AL103" i="1"/>
  <c r="H103" i="1" s="1"/>
  <c r="AM103" i="1"/>
  <c r="AN103" i="1"/>
  <c r="AO103" i="1"/>
  <c r="AP103" i="1"/>
  <c r="J103" i="1" s="1"/>
  <c r="AQ103" i="1" s="1"/>
  <c r="AT103" i="1"/>
  <c r="AU103" i="1" s="1"/>
  <c r="AX103" i="1" s="1"/>
  <c r="AW103" i="1"/>
  <c r="L108" i="1"/>
  <c r="N108" i="1"/>
  <c r="AK108" i="1"/>
  <c r="AM108" i="1"/>
  <c r="AN108" i="1"/>
  <c r="AO108" i="1"/>
  <c r="AT108" i="1"/>
  <c r="AU108" i="1" s="1"/>
  <c r="AX108" i="1" s="1"/>
  <c r="AW108" i="1"/>
  <c r="L109" i="1"/>
  <c r="N109" i="1"/>
  <c r="AK109" i="1"/>
  <c r="E109" i="1" s="1"/>
  <c r="AM109" i="1"/>
  <c r="AN109" i="1"/>
  <c r="AO109" i="1"/>
  <c r="AT109" i="1"/>
  <c r="AU109" i="1" s="1"/>
  <c r="AX109" i="1" s="1"/>
  <c r="AW109" i="1"/>
  <c r="L110" i="1"/>
  <c r="N110" i="1"/>
  <c r="AK110" i="1"/>
  <c r="E110" i="1" s="1"/>
  <c r="AL110" i="1"/>
  <c r="H110" i="1" s="1"/>
  <c r="AM110" i="1"/>
  <c r="AN110" i="1"/>
  <c r="AO110" i="1"/>
  <c r="AT110" i="1"/>
  <c r="AU110" i="1" s="1"/>
  <c r="AW110" i="1"/>
  <c r="L111" i="1"/>
  <c r="N111" i="1"/>
  <c r="AK111" i="1"/>
  <c r="E111" i="1" s="1"/>
  <c r="BC111" i="1" s="1"/>
  <c r="AM111" i="1"/>
  <c r="AN111" i="1"/>
  <c r="AO111" i="1"/>
  <c r="AT111" i="1"/>
  <c r="AU111" i="1" s="1"/>
  <c r="AW111" i="1"/>
  <c r="AX111" i="1"/>
  <c r="L112" i="1"/>
  <c r="N112" i="1"/>
  <c r="AK112" i="1"/>
  <c r="E112" i="1" s="1"/>
  <c r="AM112" i="1"/>
  <c r="AN112" i="1"/>
  <c r="AO112" i="1"/>
  <c r="AT112" i="1"/>
  <c r="AU112" i="1" s="1"/>
  <c r="AW112" i="1"/>
  <c r="L113" i="1"/>
  <c r="N113" i="1"/>
  <c r="AK113" i="1"/>
  <c r="E113" i="1" s="1"/>
  <c r="AL113" i="1"/>
  <c r="H113" i="1" s="1"/>
  <c r="AM113" i="1"/>
  <c r="AN113" i="1"/>
  <c r="AO113" i="1"/>
  <c r="AP113" i="1" s="1"/>
  <c r="J113" i="1" s="1"/>
  <c r="AQ113" i="1" s="1"/>
  <c r="AT113" i="1"/>
  <c r="AU113" i="1" s="1"/>
  <c r="AW113" i="1"/>
  <c r="AX113" i="1"/>
  <c r="L114" i="1"/>
  <c r="N114" i="1" s="1"/>
  <c r="AK114" i="1"/>
  <c r="E114" i="1" s="1"/>
  <c r="AL114" i="1"/>
  <c r="H114" i="1" s="1"/>
  <c r="AM114" i="1"/>
  <c r="AN114" i="1"/>
  <c r="AO114" i="1"/>
  <c r="AP114" i="1"/>
  <c r="J114" i="1" s="1"/>
  <c r="AQ114" i="1" s="1"/>
  <c r="AT114" i="1"/>
  <c r="AU114" i="1" s="1"/>
  <c r="AW114" i="1"/>
  <c r="L115" i="1"/>
  <c r="N115" i="1"/>
  <c r="AK115" i="1"/>
  <c r="E115" i="1" s="1"/>
  <c r="BC115" i="1" s="1"/>
  <c r="AL115" i="1"/>
  <c r="H115" i="1" s="1"/>
  <c r="AM115" i="1"/>
  <c r="AN115" i="1"/>
  <c r="AO115" i="1"/>
  <c r="AP115" i="1" s="1"/>
  <c r="J115" i="1" s="1"/>
  <c r="AQ115" i="1" s="1"/>
  <c r="AT115" i="1"/>
  <c r="AU115" i="1" s="1"/>
  <c r="AX115" i="1" s="1"/>
  <c r="AW115" i="1"/>
  <c r="L116" i="1"/>
  <c r="N116" i="1"/>
  <c r="AK116" i="1"/>
  <c r="E116" i="1" s="1"/>
  <c r="AL116" i="1"/>
  <c r="H116" i="1" s="1"/>
  <c r="AM116" i="1"/>
  <c r="AN116" i="1"/>
  <c r="AO116" i="1"/>
  <c r="AP116" i="1"/>
  <c r="J116" i="1" s="1"/>
  <c r="AQ116" i="1" s="1"/>
  <c r="AT116" i="1"/>
  <c r="AU116" i="1" s="1"/>
  <c r="AX116" i="1" s="1"/>
  <c r="AW116" i="1"/>
  <c r="L117" i="1"/>
  <c r="N117" i="1" s="1"/>
  <c r="AK117" i="1"/>
  <c r="E117" i="1" s="1"/>
  <c r="AM117" i="1"/>
  <c r="AN117" i="1"/>
  <c r="AO117" i="1"/>
  <c r="AT117" i="1"/>
  <c r="AU117" i="1" s="1"/>
  <c r="AW117" i="1"/>
  <c r="AX117" i="1"/>
  <c r="L118" i="1"/>
  <c r="N118" i="1"/>
  <c r="AK118" i="1"/>
  <c r="E118" i="1" s="1"/>
  <c r="AL118" i="1"/>
  <c r="H118" i="1" s="1"/>
  <c r="AM118" i="1"/>
  <c r="AN118" i="1"/>
  <c r="AO118" i="1"/>
  <c r="AP118" i="1" s="1"/>
  <c r="J118" i="1" s="1"/>
  <c r="AQ118" i="1" s="1"/>
  <c r="AT118" i="1"/>
  <c r="AU118" i="1" s="1"/>
  <c r="AW118" i="1"/>
  <c r="L119" i="1"/>
  <c r="N119" i="1" s="1"/>
  <c r="AK119" i="1"/>
  <c r="E119" i="1" s="1"/>
  <c r="AM119" i="1"/>
  <c r="AN119" i="1"/>
  <c r="AO119" i="1"/>
  <c r="AT119" i="1"/>
  <c r="AU119" i="1" s="1"/>
  <c r="AW119" i="1"/>
  <c r="AX119" i="1"/>
  <c r="L120" i="1"/>
  <c r="N120" i="1"/>
  <c r="AK120" i="1"/>
  <c r="E120" i="1" s="1"/>
  <c r="AL120" i="1"/>
  <c r="H120" i="1" s="1"/>
  <c r="AM120" i="1"/>
  <c r="AP120" i="1" s="1"/>
  <c r="J120" i="1" s="1"/>
  <c r="AQ120" i="1" s="1"/>
  <c r="AN120" i="1"/>
  <c r="AO120" i="1"/>
  <c r="AT120" i="1"/>
  <c r="AU120" i="1" s="1"/>
  <c r="AX120" i="1" s="1"/>
  <c r="AW120" i="1"/>
  <c r="L121" i="1"/>
  <c r="N121" i="1" s="1"/>
  <c r="AK121" i="1"/>
  <c r="E121" i="1" s="1"/>
  <c r="AM121" i="1"/>
  <c r="AN121" i="1"/>
  <c r="AO121" i="1"/>
  <c r="AT121" i="1"/>
  <c r="AU121" i="1" s="1"/>
  <c r="AW121" i="1"/>
  <c r="AX121" i="1"/>
  <c r="L122" i="1"/>
  <c r="N122" i="1"/>
  <c r="AK122" i="1"/>
  <c r="E122" i="1" s="1"/>
  <c r="AM122" i="1"/>
  <c r="AN122" i="1"/>
  <c r="AO122" i="1"/>
  <c r="AT122" i="1"/>
  <c r="AU122" i="1" s="1"/>
  <c r="AW122" i="1"/>
  <c r="L125" i="1"/>
  <c r="AK125" i="1"/>
  <c r="AL125" i="1"/>
  <c r="AM125" i="1"/>
  <c r="AN125" i="1"/>
  <c r="AO125" i="1"/>
  <c r="AP125" i="1"/>
  <c r="AT125" i="1"/>
  <c r="AU125" i="1" s="1"/>
  <c r="AW125" i="1"/>
  <c r="AX125" i="1"/>
  <c r="L126" i="1"/>
  <c r="N126" i="1" s="1"/>
  <c r="AK126" i="1"/>
  <c r="E126" i="1" s="1"/>
  <c r="AL126" i="1"/>
  <c r="H126" i="1" s="1"/>
  <c r="AM126" i="1"/>
  <c r="AP126" i="1" s="1"/>
  <c r="J126" i="1" s="1"/>
  <c r="AQ126" i="1" s="1"/>
  <c r="AN126" i="1"/>
  <c r="AO126" i="1"/>
  <c r="AT126" i="1"/>
  <c r="AU126" i="1" s="1"/>
  <c r="AW126" i="1"/>
  <c r="L127" i="1"/>
  <c r="N127" i="1"/>
  <c r="AK127" i="1"/>
  <c r="E127" i="1" s="1"/>
  <c r="BC127" i="1" s="1"/>
  <c r="AL127" i="1"/>
  <c r="H127" i="1" s="1"/>
  <c r="AM127" i="1"/>
  <c r="AN127" i="1"/>
  <c r="AO127" i="1"/>
  <c r="AP127" i="1"/>
  <c r="J127" i="1" s="1"/>
  <c r="AQ127" i="1" s="1"/>
  <c r="AT127" i="1"/>
  <c r="AU127" i="1" s="1"/>
  <c r="AX127" i="1" s="1"/>
  <c r="AW127" i="1"/>
  <c r="L128" i="1"/>
  <c r="N128" i="1" s="1"/>
  <c r="AK128" i="1"/>
  <c r="E128" i="1" s="1"/>
  <c r="AM128" i="1"/>
  <c r="AN128" i="1"/>
  <c r="AO128" i="1"/>
  <c r="AT128" i="1"/>
  <c r="AU128" i="1" s="1"/>
  <c r="AX128" i="1" s="1"/>
  <c r="AW128" i="1"/>
  <c r="L129" i="1"/>
  <c r="N129" i="1"/>
  <c r="AK129" i="1"/>
  <c r="E129" i="1" s="1"/>
  <c r="BC129" i="1" s="1"/>
  <c r="AL129" i="1"/>
  <c r="H129" i="1" s="1"/>
  <c r="AM129" i="1"/>
  <c r="AN129" i="1"/>
  <c r="AO129" i="1"/>
  <c r="AP129" i="1"/>
  <c r="J129" i="1" s="1"/>
  <c r="AQ129" i="1" s="1"/>
  <c r="AT129" i="1"/>
  <c r="AU129" i="1" s="1"/>
  <c r="AW129" i="1"/>
  <c r="AX129" i="1"/>
  <c r="L130" i="1"/>
  <c r="N130" i="1" s="1"/>
  <c r="AK130" i="1"/>
  <c r="E130" i="1" s="1"/>
  <c r="AM130" i="1"/>
  <c r="AN130" i="1"/>
  <c r="AO130" i="1"/>
  <c r="AT130" i="1"/>
  <c r="AU130" i="1" s="1"/>
  <c r="AW130" i="1"/>
  <c r="L131" i="1"/>
  <c r="N131" i="1"/>
  <c r="AK131" i="1"/>
  <c r="E131" i="1" s="1"/>
  <c r="BC131" i="1" s="1"/>
  <c r="AL131" i="1"/>
  <c r="H131" i="1" s="1"/>
  <c r="AM131" i="1"/>
  <c r="AN131" i="1"/>
  <c r="AP131" i="1" s="1"/>
  <c r="J131" i="1" s="1"/>
  <c r="AQ131" i="1" s="1"/>
  <c r="AO131" i="1"/>
  <c r="AT131" i="1"/>
  <c r="AU131" i="1" s="1"/>
  <c r="AX131" i="1" s="1"/>
  <c r="AW131" i="1"/>
  <c r="L132" i="1"/>
  <c r="N132" i="1"/>
  <c r="AK132" i="1"/>
  <c r="E132" i="1" s="1"/>
  <c r="AL132" i="1"/>
  <c r="H132" i="1" s="1"/>
  <c r="AM132" i="1"/>
  <c r="AN132" i="1"/>
  <c r="AO132" i="1"/>
  <c r="AT132" i="1"/>
  <c r="AU132" i="1" s="1"/>
  <c r="AW132" i="1"/>
  <c r="L133" i="1"/>
  <c r="N133" i="1"/>
  <c r="AK133" i="1"/>
  <c r="E133" i="1" s="1"/>
  <c r="BC133" i="1" s="1"/>
  <c r="AL133" i="1"/>
  <c r="H133" i="1" s="1"/>
  <c r="AM133" i="1"/>
  <c r="AN133" i="1"/>
  <c r="AO133" i="1"/>
  <c r="AT133" i="1"/>
  <c r="AU133" i="1" s="1"/>
  <c r="AW133" i="1"/>
  <c r="AX133" i="1"/>
  <c r="L134" i="1"/>
  <c r="N134" i="1"/>
  <c r="AK134" i="1"/>
  <c r="E134" i="1" s="1"/>
  <c r="AM134" i="1"/>
  <c r="AN134" i="1"/>
  <c r="AO134" i="1"/>
  <c r="AT134" i="1"/>
  <c r="AU134" i="1" s="1"/>
  <c r="AW134" i="1"/>
  <c r="L135" i="1"/>
  <c r="N135" i="1" s="1"/>
  <c r="AK135" i="1"/>
  <c r="E135" i="1" s="1"/>
  <c r="AL135" i="1"/>
  <c r="H135" i="1" s="1"/>
  <c r="AM135" i="1"/>
  <c r="AN135" i="1"/>
  <c r="AO135" i="1"/>
  <c r="AP135" i="1" s="1"/>
  <c r="J135" i="1" s="1"/>
  <c r="AQ135" i="1" s="1"/>
  <c r="AT135" i="1"/>
  <c r="AU135" i="1" s="1"/>
  <c r="AW135" i="1"/>
  <c r="AX135" i="1"/>
  <c r="L136" i="1"/>
  <c r="N136" i="1" s="1"/>
  <c r="AK136" i="1"/>
  <c r="E136" i="1" s="1"/>
  <c r="AL136" i="1"/>
  <c r="H136" i="1" s="1"/>
  <c r="AM136" i="1"/>
  <c r="AN136" i="1"/>
  <c r="AO136" i="1"/>
  <c r="AT136" i="1"/>
  <c r="AU136" i="1" s="1"/>
  <c r="AW136" i="1"/>
  <c r="L137" i="1"/>
  <c r="N137" i="1" s="1"/>
  <c r="AK137" i="1"/>
  <c r="E137" i="1" s="1"/>
  <c r="AL137" i="1"/>
  <c r="H137" i="1" s="1"/>
  <c r="AM137" i="1"/>
  <c r="AN137" i="1"/>
  <c r="AO137" i="1"/>
  <c r="AP137" i="1" s="1"/>
  <c r="J137" i="1" s="1"/>
  <c r="AQ137" i="1" s="1"/>
  <c r="AT137" i="1"/>
  <c r="AU137" i="1" s="1"/>
  <c r="AX137" i="1" s="1"/>
  <c r="AW137" i="1"/>
  <c r="L138" i="1"/>
  <c r="N138" i="1"/>
  <c r="AK138" i="1"/>
  <c r="E138" i="1" s="1"/>
  <c r="AL138" i="1"/>
  <c r="H138" i="1" s="1"/>
  <c r="AM138" i="1"/>
  <c r="AN138" i="1"/>
  <c r="AO138" i="1"/>
  <c r="AT138" i="1"/>
  <c r="AU138" i="1" s="1"/>
  <c r="AW138" i="1"/>
  <c r="L139" i="1"/>
  <c r="N139" i="1"/>
  <c r="AK139" i="1"/>
  <c r="E139" i="1" s="1"/>
  <c r="BC139" i="1" s="1"/>
  <c r="AM139" i="1"/>
  <c r="AN139" i="1"/>
  <c r="AO139" i="1"/>
  <c r="AT139" i="1"/>
  <c r="AU139" i="1" s="1"/>
  <c r="AW139" i="1"/>
  <c r="AX139" i="1"/>
  <c r="L145" i="1"/>
  <c r="N145" i="1"/>
  <c r="AK145" i="1"/>
  <c r="AL145" i="1"/>
  <c r="AM145" i="1"/>
  <c r="AN145" i="1"/>
  <c r="AO145" i="1"/>
  <c r="AP145" i="1"/>
  <c r="AT145" i="1"/>
  <c r="AU145" i="1" s="1"/>
  <c r="AW145" i="1"/>
  <c r="L146" i="1"/>
  <c r="N146" i="1" s="1"/>
  <c r="AK146" i="1"/>
  <c r="E146" i="1" s="1"/>
  <c r="AL146" i="1"/>
  <c r="H146" i="1" s="1"/>
  <c r="AM146" i="1"/>
  <c r="AN146" i="1"/>
  <c r="AO146" i="1"/>
  <c r="AP146" i="1" s="1"/>
  <c r="J146" i="1" s="1"/>
  <c r="AQ146" i="1" s="1"/>
  <c r="AT146" i="1"/>
  <c r="AU146" i="1" s="1"/>
  <c r="AW146" i="1"/>
  <c r="AX146" i="1"/>
  <c r="L147" i="1"/>
  <c r="N147" i="1"/>
  <c r="AK147" i="1"/>
  <c r="E147" i="1" s="1"/>
  <c r="AL147" i="1"/>
  <c r="H147" i="1" s="1"/>
  <c r="AM147" i="1"/>
  <c r="AN147" i="1"/>
  <c r="AP147" i="1" s="1"/>
  <c r="J147" i="1" s="1"/>
  <c r="AQ147" i="1" s="1"/>
  <c r="AO147" i="1"/>
  <c r="AT147" i="1"/>
  <c r="AU147" i="1" s="1"/>
  <c r="AW147" i="1"/>
  <c r="L148" i="1"/>
  <c r="N148" i="1" s="1"/>
  <c r="AK148" i="1"/>
  <c r="E148" i="1" s="1"/>
  <c r="AM148" i="1"/>
  <c r="AN148" i="1"/>
  <c r="AO148" i="1"/>
  <c r="AT148" i="1"/>
  <c r="AU148" i="1" s="1"/>
  <c r="AW148" i="1"/>
  <c r="AX148" i="1"/>
  <c r="L149" i="1"/>
  <c r="N149" i="1"/>
  <c r="AK149" i="1"/>
  <c r="E149" i="1" s="1"/>
  <c r="AL149" i="1"/>
  <c r="H149" i="1" s="1"/>
  <c r="AM149" i="1"/>
  <c r="AP149" i="1" s="1"/>
  <c r="J149" i="1" s="1"/>
  <c r="AQ149" i="1" s="1"/>
  <c r="AN149" i="1"/>
  <c r="AO149" i="1"/>
  <c r="AT149" i="1"/>
  <c r="AU149" i="1" s="1"/>
  <c r="AX149" i="1" s="1"/>
  <c r="AW149" i="1"/>
  <c r="L150" i="1"/>
  <c r="N150" i="1" s="1"/>
  <c r="AK150" i="1"/>
  <c r="E150" i="1" s="1"/>
  <c r="AM150" i="1"/>
  <c r="AN150" i="1"/>
  <c r="AO150" i="1"/>
  <c r="AT150" i="1"/>
  <c r="AU150" i="1" s="1"/>
  <c r="AW150" i="1"/>
  <c r="AX150" i="1"/>
  <c r="L151" i="1"/>
  <c r="N151" i="1"/>
  <c r="AK151" i="1"/>
  <c r="E151" i="1" s="1"/>
  <c r="AM151" i="1"/>
  <c r="AN151" i="1"/>
  <c r="AO151" i="1"/>
  <c r="AT151" i="1"/>
  <c r="AU151" i="1" s="1"/>
  <c r="AW151" i="1"/>
  <c r="L152" i="1"/>
  <c r="N152" i="1" s="1"/>
  <c r="AK152" i="1"/>
  <c r="E152" i="1" s="1"/>
  <c r="AL152" i="1"/>
  <c r="H152" i="1" s="1"/>
  <c r="AM152" i="1"/>
  <c r="AN152" i="1"/>
  <c r="AO152" i="1"/>
  <c r="AT152" i="1"/>
  <c r="AU152" i="1" s="1"/>
  <c r="AW152" i="1"/>
  <c r="AX152" i="1"/>
  <c r="L153" i="1"/>
  <c r="N153" i="1" s="1"/>
  <c r="AK153" i="1"/>
  <c r="E153" i="1" s="1"/>
  <c r="AM153" i="1"/>
  <c r="AN153" i="1"/>
  <c r="AO153" i="1"/>
  <c r="AT153" i="1"/>
  <c r="AU153" i="1" s="1"/>
  <c r="AW153" i="1"/>
  <c r="L154" i="1"/>
  <c r="N154" i="1"/>
  <c r="AK154" i="1"/>
  <c r="E154" i="1" s="1"/>
  <c r="BC154" i="1" s="1"/>
  <c r="AL154" i="1"/>
  <c r="H154" i="1" s="1"/>
  <c r="AM154" i="1"/>
  <c r="AN154" i="1"/>
  <c r="AO154" i="1"/>
  <c r="AP154" i="1"/>
  <c r="J154" i="1" s="1"/>
  <c r="AQ154" i="1" s="1"/>
  <c r="AT154" i="1"/>
  <c r="AU154" i="1" s="1"/>
  <c r="AX154" i="1" s="1"/>
  <c r="AW154" i="1"/>
  <c r="L155" i="1"/>
  <c r="N155" i="1"/>
  <c r="AK155" i="1"/>
  <c r="E155" i="1" s="1"/>
  <c r="AM155" i="1"/>
  <c r="AN155" i="1"/>
  <c r="AO155" i="1"/>
  <c r="AT155" i="1"/>
  <c r="AU155" i="1" s="1"/>
  <c r="AX155" i="1" s="1"/>
  <c r="AW155" i="1"/>
  <c r="L156" i="1"/>
  <c r="N156" i="1"/>
  <c r="AK156" i="1"/>
  <c r="E156" i="1" s="1"/>
  <c r="BC156" i="1" s="1"/>
  <c r="AL156" i="1"/>
  <c r="H156" i="1" s="1"/>
  <c r="AM156" i="1"/>
  <c r="AN156" i="1"/>
  <c r="AO156" i="1"/>
  <c r="AP156" i="1"/>
  <c r="J156" i="1" s="1"/>
  <c r="AQ156" i="1" s="1"/>
  <c r="AT156" i="1"/>
  <c r="AU156" i="1" s="1"/>
  <c r="AW156" i="1"/>
  <c r="AX156" i="1"/>
  <c r="L157" i="1"/>
  <c r="N157" i="1" s="1"/>
  <c r="AK157" i="1"/>
  <c r="E157" i="1" s="1"/>
  <c r="AL157" i="1"/>
  <c r="H157" i="1" s="1"/>
  <c r="AM157" i="1"/>
  <c r="AN157" i="1"/>
  <c r="AO157" i="1"/>
  <c r="AT157" i="1"/>
  <c r="AU157" i="1" s="1"/>
  <c r="AW157" i="1"/>
  <c r="L158" i="1"/>
  <c r="N158" i="1"/>
  <c r="AK158" i="1"/>
  <c r="E158" i="1" s="1"/>
  <c r="BC158" i="1" s="1"/>
  <c r="AL158" i="1"/>
  <c r="H158" i="1" s="1"/>
  <c r="AM158" i="1"/>
  <c r="AN158" i="1"/>
  <c r="AP158" i="1" s="1"/>
  <c r="J158" i="1" s="1"/>
  <c r="AQ158" i="1" s="1"/>
  <c r="AO158" i="1"/>
  <c r="AT158" i="1"/>
  <c r="AU158" i="1" s="1"/>
  <c r="AX158" i="1" s="1"/>
  <c r="AW158" i="1"/>
  <c r="L159" i="1"/>
  <c r="AP159" i="1" s="1"/>
  <c r="J159" i="1" s="1"/>
  <c r="AQ159" i="1" s="1"/>
  <c r="N159" i="1"/>
  <c r="AK159" i="1"/>
  <c r="E159" i="1" s="1"/>
  <c r="AL159" i="1"/>
  <c r="H159" i="1" s="1"/>
  <c r="AM159" i="1"/>
  <c r="AN159" i="1"/>
  <c r="AO159" i="1"/>
  <c r="AT159" i="1"/>
  <c r="AU159" i="1" s="1"/>
  <c r="AW159" i="1"/>
  <c r="BT33" i="1" l="1"/>
  <c r="J145" i="1"/>
  <c r="BR103" i="1"/>
  <c r="E145" i="1"/>
  <c r="BK159" i="1" s="1"/>
  <c r="CQ159" i="1"/>
  <c r="AL55" i="1"/>
  <c r="CR69" i="1" s="1"/>
  <c r="CQ69" i="1"/>
  <c r="H125" i="1"/>
  <c r="BC137" i="1"/>
  <c r="E50" i="1"/>
  <c r="BC50" i="1" s="1"/>
  <c r="E45" i="1"/>
  <c r="BC45" i="1" s="1"/>
  <c r="E108" i="1"/>
  <c r="BK122" i="1" s="1"/>
  <c r="CQ122" i="1"/>
  <c r="BC103" i="1"/>
  <c r="AP157" i="1"/>
  <c r="J157" i="1" s="1"/>
  <c r="AQ157" i="1" s="1"/>
  <c r="I157" i="1" s="1"/>
  <c r="AL153" i="1"/>
  <c r="H153" i="1" s="1"/>
  <c r="AL111" i="1"/>
  <c r="H111" i="1" s="1"/>
  <c r="AL109" i="1"/>
  <c r="AP98" i="1"/>
  <c r="J98" i="1" s="1"/>
  <c r="AQ98" i="1" s="1"/>
  <c r="AL81" i="1"/>
  <c r="AP66" i="1"/>
  <c r="J66" i="1" s="1"/>
  <c r="AQ66" i="1" s="1"/>
  <c r="AL36" i="1"/>
  <c r="CR50" i="1" s="1"/>
  <c r="CQ50" i="1"/>
  <c r="BT122" i="1"/>
  <c r="BT159" i="1"/>
  <c r="AL30" i="1"/>
  <c r="N55" i="1"/>
  <c r="BT69" i="1" s="1"/>
  <c r="BR69" i="1"/>
  <c r="BR159" i="1"/>
  <c r="N125" i="1"/>
  <c r="BT139" i="1" s="1"/>
  <c r="BR139" i="1"/>
  <c r="AP132" i="1"/>
  <c r="J132" i="1" s="1"/>
  <c r="AQ132" i="1" s="1"/>
  <c r="I132" i="1" s="1"/>
  <c r="AP93" i="1"/>
  <c r="J93" i="1" s="1"/>
  <c r="AQ93" i="1" s="1"/>
  <c r="I93" i="1" s="1"/>
  <c r="AP91" i="1"/>
  <c r="J91" i="1" s="1"/>
  <c r="AQ91" i="1" s="1"/>
  <c r="I91" i="1" s="1"/>
  <c r="BC83" i="1"/>
  <c r="E37" i="1"/>
  <c r="BC37" i="1" s="1"/>
  <c r="BR122" i="1"/>
  <c r="E41" i="1"/>
  <c r="N72" i="1"/>
  <c r="BT86" i="1" s="1"/>
  <c r="BR86" i="1"/>
  <c r="H89" i="1"/>
  <c r="E19" i="1"/>
  <c r="CQ33" i="1"/>
  <c r="N36" i="1"/>
  <c r="BT50" i="1" s="1"/>
  <c r="BR50" i="1"/>
  <c r="AP136" i="1"/>
  <c r="J136" i="1" s="1"/>
  <c r="AQ136" i="1" s="1"/>
  <c r="AR136" i="1" s="1"/>
  <c r="AS136" i="1" s="1"/>
  <c r="AV136" i="1" s="1"/>
  <c r="F136" i="1" s="1"/>
  <c r="AY136" i="1" s="1"/>
  <c r="G136" i="1" s="1"/>
  <c r="AL130" i="1"/>
  <c r="H130" i="1" s="1"/>
  <c r="E89" i="1"/>
  <c r="BK103" i="1" s="1"/>
  <c r="CQ103" i="1"/>
  <c r="BC32" i="1"/>
  <c r="J125" i="1"/>
  <c r="H145" i="1"/>
  <c r="BC110" i="1"/>
  <c r="AL72" i="1"/>
  <c r="CQ86" i="1"/>
  <c r="E125" i="1"/>
  <c r="BK139" i="1" s="1"/>
  <c r="CQ139" i="1"/>
  <c r="AP152" i="1"/>
  <c r="J152" i="1" s="1"/>
  <c r="AQ152" i="1" s="1"/>
  <c r="AP110" i="1"/>
  <c r="J110" i="1" s="1"/>
  <c r="AQ110" i="1" s="1"/>
  <c r="AP102" i="1"/>
  <c r="J102" i="1" s="1"/>
  <c r="AQ102" i="1" s="1"/>
  <c r="AL93" i="1"/>
  <c r="H93" i="1" s="1"/>
  <c r="AL91" i="1"/>
  <c r="H91" i="1" s="1"/>
  <c r="N89" i="1"/>
  <c r="BT103" i="1" s="1"/>
  <c r="BR33" i="1"/>
  <c r="I20" i="1"/>
  <c r="AR20" i="1"/>
  <c r="AS20" i="1" s="1"/>
  <c r="AV20" i="1" s="1"/>
  <c r="F20" i="1" s="1"/>
  <c r="AY20" i="1" s="1"/>
  <c r="G20" i="1" s="1"/>
  <c r="AP100" i="1"/>
  <c r="J100" i="1" s="1"/>
  <c r="AQ100" i="1" s="1"/>
  <c r="AX74" i="1"/>
  <c r="AX62" i="1"/>
  <c r="AX136" i="1"/>
  <c r="E36" i="1"/>
  <c r="BC36" i="1" s="1"/>
  <c r="E47" i="1"/>
  <c r="BC47" i="1" s="1"/>
  <c r="E38" i="1"/>
  <c r="BC38" i="1" s="1"/>
  <c r="AP133" i="1"/>
  <c r="J133" i="1" s="1"/>
  <c r="AQ133" i="1" s="1"/>
  <c r="AP89" i="1"/>
  <c r="AP32" i="1"/>
  <c r="J32" i="1" s="1"/>
  <c r="AQ32" i="1" s="1"/>
  <c r="AX77" i="1"/>
  <c r="AX72" i="1"/>
  <c r="AX65" i="1"/>
  <c r="AX60" i="1"/>
  <c r="AX25" i="1"/>
  <c r="AX147" i="1"/>
  <c r="AX118" i="1"/>
  <c r="AX96" i="1"/>
  <c r="E56" i="1"/>
  <c r="BC56" i="1" s="1"/>
  <c r="AL151" i="1"/>
  <c r="H151" i="1" s="1"/>
  <c r="AX145" i="1"/>
  <c r="BC135" i="1"/>
  <c r="AL122" i="1"/>
  <c r="H122" i="1" s="1"/>
  <c r="BC113" i="1"/>
  <c r="AL100" i="1"/>
  <c r="H100" i="1" s="1"/>
  <c r="BC91" i="1"/>
  <c r="AP77" i="1"/>
  <c r="J77" i="1" s="1"/>
  <c r="AQ77" i="1" s="1"/>
  <c r="AP72" i="1"/>
  <c r="AP65" i="1"/>
  <c r="J65" i="1" s="1"/>
  <c r="AQ65" i="1" s="1"/>
  <c r="AP60" i="1"/>
  <c r="J60" i="1" s="1"/>
  <c r="AQ60" i="1" s="1"/>
  <c r="E43" i="1"/>
  <c r="AX79" i="1"/>
  <c r="AX67" i="1"/>
  <c r="AX92" i="1"/>
  <c r="AX57" i="1"/>
  <c r="AX21" i="1"/>
  <c r="AX112" i="1"/>
  <c r="BE159" i="1"/>
  <c r="AX69" i="1"/>
  <c r="AX64" i="1"/>
  <c r="AX132" i="1"/>
  <c r="AX86" i="1"/>
  <c r="AX19" i="1"/>
  <c r="AX130" i="1"/>
  <c r="AX84" i="1"/>
  <c r="E42" i="1"/>
  <c r="BC152" i="1"/>
  <c r="AL134" i="1"/>
  <c r="BE139" i="1"/>
  <c r="AL112" i="1"/>
  <c r="BC101" i="1"/>
  <c r="AL90" i="1"/>
  <c r="CR103" i="1" s="1"/>
  <c r="E57" i="1"/>
  <c r="BC57" i="1" s="1"/>
  <c r="I28" i="1"/>
  <c r="AL150" i="1"/>
  <c r="AL121" i="1"/>
  <c r="AL99" i="1"/>
  <c r="E44" i="1"/>
  <c r="BC44" i="1" s="1"/>
  <c r="AX134" i="1"/>
  <c r="BC99" i="1"/>
  <c r="E33" i="1"/>
  <c r="BE33" i="1" s="1"/>
  <c r="AL31" i="1"/>
  <c r="AP31" i="1" s="1"/>
  <c r="J31" i="1" s="1"/>
  <c r="AQ31" i="1" s="1"/>
  <c r="I31" i="1" s="1"/>
  <c r="AL26" i="1"/>
  <c r="AX23" i="1"/>
  <c r="AX90" i="1"/>
  <c r="AX59" i="1"/>
  <c r="E49" i="1"/>
  <c r="AX110" i="1"/>
  <c r="E40" i="1"/>
  <c r="AX31" i="1"/>
  <c r="E55" i="1"/>
  <c r="BC150" i="1"/>
  <c r="BC121" i="1"/>
  <c r="AX153" i="1"/>
  <c r="AL148" i="1"/>
  <c r="AX126" i="1"/>
  <c r="AL119" i="1"/>
  <c r="AX102" i="1"/>
  <c r="AL97" i="1"/>
  <c r="AX80" i="1"/>
  <c r="E46" i="1"/>
  <c r="AL19" i="1"/>
  <c r="AX114" i="1"/>
  <c r="BC148" i="1"/>
  <c r="BC119" i="1"/>
  <c r="BC97" i="1"/>
  <c r="AX45" i="1"/>
  <c r="AX138" i="1"/>
  <c r="F28" i="1"/>
  <c r="AY28" i="1" s="1"/>
  <c r="G28" i="1" s="1"/>
  <c r="AX76" i="1"/>
  <c r="AX157" i="1"/>
  <c r="AX151" i="1"/>
  <c r="BC146" i="1"/>
  <c r="AX122" i="1"/>
  <c r="AL117" i="1"/>
  <c r="H117" i="1" s="1"/>
  <c r="AX100" i="1"/>
  <c r="AL95" i="1"/>
  <c r="H95" i="1" s="1"/>
  <c r="E48" i="1"/>
  <c r="BC48" i="1" s="1"/>
  <c r="AX159" i="1"/>
  <c r="AL155" i="1"/>
  <c r="CR159" i="1" s="1"/>
  <c r="AL139" i="1"/>
  <c r="AL128" i="1"/>
  <c r="BC117" i="1"/>
  <c r="AL108" i="1"/>
  <c r="BC95" i="1"/>
  <c r="AL82" i="1"/>
  <c r="AP75" i="1"/>
  <c r="J75" i="1" s="1"/>
  <c r="AQ75" i="1" s="1"/>
  <c r="AP68" i="1"/>
  <c r="J68" i="1" s="1"/>
  <c r="AQ68" i="1" s="1"/>
  <c r="AP63" i="1"/>
  <c r="J63" i="1" s="1"/>
  <c r="AQ63" i="1" s="1"/>
  <c r="AP58" i="1"/>
  <c r="J58" i="1" s="1"/>
  <c r="AQ58" i="1" s="1"/>
  <c r="AR58" i="1" s="1"/>
  <c r="AS58" i="1" s="1"/>
  <c r="AV58" i="1" s="1"/>
  <c r="F58" i="1" s="1"/>
  <c r="AY58" i="1" s="1"/>
  <c r="G58" i="1" s="1"/>
  <c r="E39" i="1"/>
  <c r="BC39" i="1" s="1"/>
  <c r="AL29" i="1"/>
  <c r="AP29" i="1" s="1"/>
  <c r="J29" i="1" s="1"/>
  <c r="AQ29" i="1" s="1"/>
  <c r="AL24" i="1"/>
  <c r="H24" i="1" s="1"/>
  <c r="I158" i="1"/>
  <c r="AR158" i="1"/>
  <c r="AS158" i="1" s="1"/>
  <c r="AV158" i="1" s="1"/>
  <c r="F158" i="1" s="1"/>
  <c r="AY158" i="1" s="1"/>
  <c r="G158" i="1" s="1"/>
  <c r="I156" i="1"/>
  <c r="AR156" i="1"/>
  <c r="AS156" i="1" s="1"/>
  <c r="AV156" i="1" s="1"/>
  <c r="F156" i="1" s="1"/>
  <c r="AY156" i="1" s="1"/>
  <c r="G156" i="1" s="1"/>
  <c r="BB156" i="1"/>
  <c r="BD156" i="1" s="1"/>
  <c r="I154" i="1"/>
  <c r="AR154" i="1"/>
  <c r="AS154" i="1" s="1"/>
  <c r="AV154" i="1" s="1"/>
  <c r="F154" i="1" s="1"/>
  <c r="AY154" i="1" s="1"/>
  <c r="G154" i="1" s="1"/>
  <c r="I152" i="1"/>
  <c r="AR152" i="1"/>
  <c r="AS152" i="1" s="1"/>
  <c r="AV152" i="1" s="1"/>
  <c r="F152" i="1" s="1"/>
  <c r="AY152" i="1" s="1"/>
  <c r="G152" i="1" s="1"/>
  <c r="I147" i="1"/>
  <c r="AR147" i="1"/>
  <c r="AS147" i="1" s="1"/>
  <c r="AV147" i="1" s="1"/>
  <c r="F147" i="1" s="1"/>
  <c r="AY147" i="1" s="1"/>
  <c r="G147" i="1" s="1"/>
  <c r="I137" i="1"/>
  <c r="AR137" i="1"/>
  <c r="AS137" i="1" s="1"/>
  <c r="AV137" i="1" s="1"/>
  <c r="F137" i="1" s="1"/>
  <c r="AY137" i="1" s="1"/>
  <c r="G137" i="1" s="1"/>
  <c r="I135" i="1"/>
  <c r="AR135" i="1"/>
  <c r="AS135" i="1" s="1"/>
  <c r="AV135" i="1" s="1"/>
  <c r="F135" i="1" s="1"/>
  <c r="AY135" i="1" s="1"/>
  <c r="G135" i="1" s="1"/>
  <c r="BB135" i="1"/>
  <c r="BD135" i="1" s="1"/>
  <c r="I133" i="1"/>
  <c r="AR133" i="1"/>
  <c r="AS133" i="1" s="1"/>
  <c r="AV133" i="1" s="1"/>
  <c r="F133" i="1" s="1"/>
  <c r="AY133" i="1" s="1"/>
  <c r="G133" i="1" s="1"/>
  <c r="I131" i="1"/>
  <c r="AR131" i="1"/>
  <c r="AS131" i="1" s="1"/>
  <c r="AV131" i="1" s="1"/>
  <c r="F131" i="1" s="1"/>
  <c r="AY131" i="1" s="1"/>
  <c r="G131" i="1" s="1"/>
  <c r="BB131" i="1"/>
  <c r="BD131" i="1" s="1"/>
  <c r="I129" i="1"/>
  <c r="AR129" i="1"/>
  <c r="AS129" i="1" s="1"/>
  <c r="AV129" i="1" s="1"/>
  <c r="F129" i="1" s="1"/>
  <c r="AY129" i="1" s="1"/>
  <c r="G129" i="1" s="1"/>
  <c r="I127" i="1"/>
  <c r="AR127" i="1"/>
  <c r="AS127" i="1" s="1"/>
  <c r="AV127" i="1" s="1"/>
  <c r="F127" i="1" s="1"/>
  <c r="AY127" i="1" s="1"/>
  <c r="G127" i="1" s="1"/>
  <c r="I115" i="1"/>
  <c r="AR115" i="1"/>
  <c r="AS115" i="1" s="1"/>
  <c r="AV115" i="1" s="1"/>
  <c r="F115" i="1" s="1"/>
  <c r="AY115" i="1" s="1"/>
  <c r="G115" i="1" s="1"/>
  <c r="I113" i="1"/>
  <c r="AR113" i="1"/>
  <c r="AS113" i="1" s="1"/>
  <c r="AV113" i="1" s="1"/>
  <c r="F113" i="1" s="1"/>
  <c r="AY113" i="1" s="1"/>
  <c r="G113" i="1" s="1"/>
  <c r="I159" i="1"/>
  <c r="AR159" i="1"/>
  <c r="AS159" i="1" s="1"/>
  <c r="AV159" i="1" s="1"/>
  <c r="F159" i="1" s="1"/>
  <c r="AY159" i="1" s="1"/>
  <c r="G159" i="1" s="1"/>
  <c r="I149" i="1"/>
  <c r="AR149" i="1"/>
  <c r="AS149" i="1" s="1"/>
  <c r="AV149" i="1" s="1"/>
  <c r="F149" i="1" s="1"/>
  <c r="AY149" i="1" s="1"/>
  <c r="G149" i="1" s="1"/>
  <c r="I146" i="1"/>
  <c r="AR146" i="1"/>
  <c r="AS146" i="1" s="1"/>
  <c r="AV146" i="1" s="1"/>
  <c r="F146" i="1" s="1"/>
  <c r="AY146" i="1" s="1"/>
  <c r="G146" i="1" s="1"/>
  <c r="I136" i="1"/>
  <c r="I126" i="1"/>
  <c r="AR126" i="1"/>
  <c r="AS126" i="1" s="1"/>
  <c r="AV126" i="1" s="1"/>
  <c r="F126" i="1" s="1"/>
  <c r="AY126" i="1" s="1"/>
  <c r="G126" i="1" s="1"/>
  <c r="I120" i="1"/>
  <c r="AR120" i="1"/>
  <c r="AS120" i="1" s="1"/>
  <c r="AV120" i="1" s="1"/>
  <c r="F120" i="1" s="1"/>
  <c r="AY120" i="1" s="1"/>
  <c r="G120" i="1" s="1"/>
  <c r="I118" i="1"/>
  <c r="AR118" i="1"/>
  <c r="AS118" i="1" s="1"/>
  <c r="AV118" i="1" s="1"/>
  <c r="F118" i="1" s="1"/>
  <c r="AY118" i="1" s="1"/>
  <c r="G118" i="1" s="1"/>
  <c r="I116" i="1"/>
  <c r="AR116" i="1"/>
  <c r="AS116" i="1" s="1"/>
  <c r="AV116" i="1" s="1"/>
  <c r="F116" i="1" s="1"/>
  <c r="AY116" i="1" s="1"/>
  <c r="G116" i="1" s="1"/>
  <c r="I114" i="1"/>
  <c r="AR114" i="1"/>
  <c r="AS114" i="1" s="1"/>
  <c r="AV114" i="1" s="1"/>
  <c r="F114" i="1" s="1"/>
  <c r="AY114" i="1" s="1"/>
  <c r="G114" i="1" s="1"/>
  <c r="I110" i="1"/>
  <c r="AR110" i="1"/>
  <c r="AS110" i="1" s="1"/>
  <c r="AV110" i="1" s="1"/>
  <c r="F110" i="1" s="1"/>
  <c r="AY110" i="1" s="1"/>
  <c r="G110" i="1" s="1"/>
  <c r="AP138" i="1"/>
  <c r="J138" i="1" s="1"/>
  <c r="AQ138" i="1" s="1"/>
  <c r="BC109" i="1"/>
  <c r="I102" i="1"/>
  <c r="AR102" i="1"/>
  <c r="AS102" i="1" s="1"/>
  <c r="AV102" i="1" s="1"/>
  <c r="F102" i="1" s="1"/>
  <c r="AY102" i="1" s="1"/>
  <c r="G102" i="1" s="1"/>
  <c r="I98" i="1"/>
  <c r="AR98" i="1"/>
  <c r="AS98" i="1" s="1"/>
  <c r="AV98" i="1" s="1"/>
  <c r="F98" i="1" s="1"/>
  <c r="AY98" i="1" s="1"/>
  <c r="G98" i="1" s="1"/>
  <c r="I96" i="1"/>
  <c r="AR96" i="1"/>
  <c r="AS96" i="1" s="1"/>
  <c r="AV96" i="1" s="1"/>
  <c r="F96" i="1" s="1"/>
  <c r="AY96" i="1" s="1"/>
  <c r="G96" i="1" s="1"/>
  <c r="I94" i="1"/>
  <c r="AR94" i="1"/>
  <c r="AS94" i="1" s="1"/>
  <c r="AV94" i="1" s="1"/>
  <c r="F94" i="1" s="1"/>
  <c r="AY94" i="1" s="1"/>
  <c r="G94" i="1" s="1"/>
  <c r="I92" i="1"/>
  <c r="AR92" i="1"/>
  <c r="AS92" i="1" s="1"/>
  <c r="AV92" i="1" s="1"/>
  <c r="F92" i="1" s="1"/>
  <c r="AY92" i="1" s="1"/>
  <c r="G92" i="1" s="1"/>
  <c r="I86" i="1"/>
  <c r="AR86" i="1"/>
  <c r="AS86" i="1" s="1"/>
  <c r="AV86" i="1" s="1"/>
  <c r="F86" i="1" s="1"/>
  <c r="AY86" i="1" s="1"/>
  <c r="G86" i="1" s="1"/>
  <c r="I84" i="1"/>
  <c r="AR84" i="1"/>
  <c r="AS84" i="1" s="1"/>
  <c r="AV84" i="1" s="1"/>
  <c r="F84" i="1" s="1"/>
  <c r="AY84" i="1" s="1"/>
  <c r="G84" i="1" s="1"/>
  <c r="BB159" i="1"/>
  <c r="BC159" i="1"/>
  <c r="BC157" i="1"/>
  <c r="BC155" i="1"/>
  <c r="BC153" i="1"/>
  <c r="BC151" i="1"/>
  <c r="BC149" i="1"/>
  <c r="BB147" i="1"/>
  <c r="BC147" i="1"/>
  <c r="BC145" i="1"/>
  <c r="BC138" i="1"/>
  <c r="BC136" i="1"/>
  <c r="BC134" i="1"/>
  <c r="BC132" i="1"/>
  <c r="BC130" i="1"/>
  <c r="BC128" i="1"/>
  <c r="BC126" i="1"/>
  <c r="BC122" i="1"/>
  <c r="BC120" i="1"/>
  <c r="BC118" i="1"/>
  <c r="BC116" i="1"/>
  <c r="BC114" i="1"/>
  <c r="BC112" i="1"/>
  <c r="I103" i="1"/>
  <c r="AR103" i="1"/>
  <c r="AS103" i="1" s="1"/>
  <c r="AV103" i="1" s="1"/>
  <c r="F103" i="1" s="1"/>
  <c r="AY103" i="1" s="1"/>
  <c r="G103" i="1" s="1"/>
  <c r="I101" i="1"/>
  <c r="AR101" i="1"/>
  <c r="AS101" i="1" s="1"/>
  <c r="AV101" i="1" s="1"/>
  <c r="F101" i="1" s="1"/>
  <c r="AY101" i="1" s="1"/>
  <c r="G101" i="1" s="1"/>
  <c r="BB101" i="1"/>
  <c r="I85" i="1"/>
  <c r="AR85" i="1"/>
  <c r="AS85" i="1" s="1"/>
  <c r="AV85" i="1" s="1"/>
  <c r="F85" i="1" s="1"/>
  <c r="AY85" i="1" s="1"/>
  <c r="G85" i="1" s="1"/>
  <c r="I83" i="1"/>
  <c r="AR83" i="1"/>
  <c r="AS83" i="1" s="1"/>
  <c r="AV83" i="1" s="1"/>
  <c r="F83" i="1" s="1"/>
  <c r="AY83" i="1" s="1"/>
  <c r="G83" i="1" s="1"/>
  <c r="BB83" i="1"/>
  <c r="BD83" i="1" s="1"/>
  <c r="I27" i="1"/>
  <c r="AR27" i="1"/>
  <c r="AS27" i="1" s="1"/>
  <c r="AV27" i="1" s="1"/>
  <c r="F27" i="1" s="1"/>
  <c r="AY27" i="1" s="1"/>
  <c r="G27" i="1" s="1"/>
  <c r="AR79" i="1"/>
  <c r="AS79" i="1" s="1"/>
  <c r="AV79" i="1" s="1"/>
  <c r="F79" i="1" s="1"/>
  <c r="AY79" i="1" s="1"/>
  <c r="I79" i="1"/>
  <c r="AR78" i="1"/>
  <c r="AS78" i="1" s="1"/>
  <c r="AV78" i="1" s="1"/>
  <c r="F78" i="1" s="1"/>
  <c r="AY78" i="1" s="1"/>
  <c r="I78" i="1"/>
  <c r="AR77" i="1"/>
  <c r="AS77" i="1" s="1"/>
  <c r="AV77" i="1" s="1"/>
  <c r="F77" i="1" s="1"/>
  <c r="AY77" i="1" s="1"/>
  <c r="I77" i="1"/>
  <c r="AR76" i="1"/>
  <c r="AS76" i="1" s="1"/>
  <c r="AV76" i="1" s="1"/>
  <c r="F76" i="1" s="1"/>
  <c r="AY76" i="1" s="1"/>
  <c r="G76" i="1" s="1"/>
  <c r="I76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G74" i="1" s="1"/>
  <c r="I74" i="1"/>
  <c r="AR73" i="1"/>
  <c r="AS73" i="1" s="1"/>
  <c r="AV73" i="1" s="1"/>
  <c r="F73" i="1" s="1"/>
  <c r="AY73" i="1" s="1"/>
  <c r="I73" i="1"/>
  <c r="AR69" i="1"/>
  <c r="AS69" i="1" s="1"/>
  <c r="AV69" i="1" s="1"/>
  <c r="F69" i="1" s="1"/>
  <c r="AY69" i="1" s="1"/>
  <c r="I69" i="1"/>
  <c r="AR68" i="1"/>
  <c r="AS68" i="1" s="1"/>
  <c r="AV68" i="1" s="1"/>
  <c r="F68" i="1" s="1"/>
  <c r="AY68" i="1" s="1"/>
  <c r="I68" i="1"/>
  <c r="AR67" i="1"/>
  <c r="AS67" i="1" s="1"/>
  <c r="AV67" i="1" s="1"/>
  <c r="F67" i="1" s="1"/>
  <c r="AY67" i="1" s="1"/>
  <c r="I67" i="1"/>
  <c r="AR66" i="1"/>
  <c r="AS66" i="1" s="1"/>
  <c r="AV66" i="1" s="1"/>
  <c r="F66" i="1" s="1"/>
  <c r="AY66" i="1" s="1"/>
  <c r="I66" i="1"/>
  <c r="AR65" i="1"/>
  <c r="AS65" i="1" s="1"/>
  <c r="AV65" i="1" s="1"/>
  <c r="F65" i="1" s="1"/>
  <c r="AY65" i="1" s="1"/>
  <c r="I65" i="1"/>
  <c r="AR64" i="1"/>
  <c r="AS64" i="1" s="1"/>
  <c r="AV64" i="1" s="1"/>
  <c r="F64" i="1" s="1"/>
  <c r="AY64" i="1" s="1"/>
  <c r="G64" i="1" s="1"/>
  <c r="I64" i="1"/>
  <c r="AR63" i="1"/>
  <c r="AS63" i="1" s="1"/>
  <c r="AV63" i="1" s="1"/>
  <c r="F63" i="1" s="1"/>
  <c r="AY63" i="1" s="1"/>
  <c r="I63" i="1"/>
  <c r="AR62" i="1"/>
  <c r="AS62" i="1" s="1"/>
  <c r="AV62" i="1" s="1"/>
  <c r="F62" i="1" s="1"/>
  <c r="AY62" i="1" s="1"/>
  <c r="G62" i="1" s="1"/>
  <c r="I62" i="1"/>
  <c r="AR61" i="1"/>
  <c r="AS61" i="1" s="1"/>
  <c r="AV61" i="1" s="1"/>
  <c r="F61" i="1" s="1"/>
  <c r="AY61" i="1" s="1"/>
  <c r="I61" i="1"/>
  <c r="AR60" i="1"/>
  <c r="AS60" i="1" s="1"/>
  <c r="AV60" i="1" s="1"/>
  <c r="F60" i="1" s="1"/>
  <c r="AY60" i="1" s="1"/>
  <c r="I60" i="1"/>
  <c r="AR59" i="1"/>
  <c r="AS59" i="1" s="1"/>
  <c r="AV59" i="1" s="1"/>
  <c r="F59" i="1" s="1"/>
  <c r="AY59" i="1" s="1"/>
  <c r="I59" i="1"/>
  <c r="AR57" i="1"/>
  <c r="AS57" i="1" s="1"/>
  <c r="AV57" i="1" s="1"/>
  <c r="F57" i="1" s="1"/>
  <c r="AY57" i="1" s="1"/>
  <c r="I57" i="1"/>
  <c r="BC46" i="1"/>
  <c r="H27" i="1"/>
  <c r="BC102" i="1"/>
  <c r="BC100" i="1"/>
  <c r="BC98" i="1"/>
  <c r="BC96" i="1"/>
  <c r="BC94" i="1"/>
  <c r="BB92" i="1"/>
  <c r="BC92" i="1"/>
  <c r="BC90" i="1"/>
  <c r="BB86" i="1"/>
  <c r="BC86" i="1"/>
  <c r="BC84" i="1"/>
  <c r="BC82" i="1"/>
  <c r="AR80" i="1"/>
  <c r="AS80" i="1" s="1"/>
  <c r="AV80" i="1" s="1"/>
  <c r="F80" i="1" s="1"/>
  <c r="AY80" i="1" s="1"/>
  <c r="G80" i="1" s="1"/>
  <c r="BC80" i="1"/>
  <c r="BC49" i="1"/>
  <c r="BC43" i="1"/>
  <c r="BC41" i="1"/>
  <c r="BC33" i="1"/>
  <c r="I32" i="1"/>
  <c r="AR32" i="1"/>
  <c r="AS32" i="1" s="1"/>
  <c r="AV32" i="1" s="1"/>
  <c r="F32" i="1" s="1"/>
  <c r="AY32" i="1" s="1"/>
  <c r="G32" i="1" s="1"/>
  <c r="I21" i="1"/>
  <c r="AR21" i="1"/>
  <c r="AS21" i="1" s="1"/>
  <c r="AV21" i="1" s="1"/>
  <c r="F21" i="1" s="1"/>
  <c r="AY21" i="1" s="1"/>
  <c r="G21" i="1" s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H56" i="1"/>
  <c r="H55" i="1"/>
  <c r="BN69" i="1" s="1"/>
  <c r="H50" i="1"/>
  <c r="H49" i="1"/>
  <c r="H48" i="1"/>
  <c r="H47" i="1"/>
  <c r="H46" i="1"/>
  <c r="BC42" i="1"/>
  <c r="BC40" i="1"/>
  <c r="AR31" i="1"/>
  <c r="AS31" i="1" s="1"/>
  <c r="AV31" i="1" s="1"/>
  <c r="F31" i="1" s="1"/>
  <c r="AY31" i="1" s="1"/>
  <c r="G31" i="1" s="1"/>
  <c r="BC24" i="1"/>
  <c r="AX56" i="1"/>
  <c r="AP56" i="1"/>
  <c r="J56" i="1" s="1"/>
  <c r="AQ56" i="1" s="1"/>
  <c r="AX55" i="1"/>
  <c r="AP55" i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H45" i="1"/>
  <c r="H44" i="1"/>
  <c r="H43" i="1"/>
  <c r="H42" i="1"/>
  <c r="H41" i="1"/>
  <c r="H40" i="1"/>
  <c r="H39" i="1"/>
  <c r="H38" i="1"/>
  <c r="H37" i="1"/>
  <c r="H36" i="1"/>
  <c r="BN50" i="1" s="1"/>
  <c r="H33" i="1"/>
  <c r="BC30" i="1"/>
  <c r="I23" i="1"/>
  <c r="AR23" i="1"/>
  <c r="AS23" i="1" s="1"/>
  <c r="AV23" i="1" s="1"/>
  <c r="F23" i="1" s="1"/>
  <c r="AY23" i="1" s="1"/>
  <c r="G23" i="1" s="1"/>
  <c r="I22" i="1"/>
  <c r="AR22" i="1"/>
  <c r="AS22" i="1" s="1"/>
  <c r="AV22" i="1" s="1"/>
  <c r="F22" i="1" s="1"/>
  <c r="H19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X37" i="1"/>
  <c r="AP37" i="1"/>
  <c r="J37" i="1" s="1"/>
  <c r="AQ37" i="1" s="1"/>
  <c r="AX36" i="1"/>
  <c r="AP36" i="1"/>
  <c r="AX33" i="1"/>
  <c r="AP33" i="1"/>
  <c r="J33" i="1" s="1"/>
  <c r="AQ33" i="1" s="1"/>
  <c r="AX32" i="1"/>
  <c r="BA28" i="1"/>
  <c r="AZ28" i="1"/>
  <c r="BC28" i="1"/>
  <c r="I25" i="1"/>
  <c r="AR25" i="1"/>
  <c r="AS25" i="1" s="1"/>
  <c r="AV25" i="1" s="1"/>
  <c r="F25" i="1" s="1"/>
  <c r="AY25" i="1" s="1"/>
  <c r="G25" i="1" s="1"/>
  <c r="H23" i="1"/>
  <c r="BB20" i="1"/>
  <c r="BC20" i="1"/>
  <c r="BD20" i="1"/>
  <c r="BC31" i="1"/>
  <c r="BC29" i="1"/>
  <c r="BC26" i="1"/>
  <c r="H25" i="1"/>
  <c r="BC22" i="1"/>
  <c r="H21" i="1"/>
  <c r="BC27" i="1"/>
  <c r="BC25" i="1"/>
  <c r="BC23" i="1"/>
  <c r="BC21" i="1"/>
  <c r="BC19" i="1"/>
  <c r="DI50" i="1" l="1"/>
  <c r="BC89" i="1"/>
  <c r="DI103" i="1" s="1"/>
  <c r="H30" i="1"/>
  <c r="AP30" i="1"/>
  <c r="J30" i="1" s="1"/>
  <c r="AQ30" i="1" s="1"/>
  <c r="H109" i="1"/>
  <c r="AP109" i="1"/>
  <c r="J109" i="1" s="1"/>
  <c r="AQ109" i="1" s="1"/>
  <c r="AR91" i="1"/>
  <c r="AS91" i="1" s="1"/>
  <c r="AV91" i="1" s="1"/>
  <c r="F91" i="1" s="1"/>
  <c r="AY91" i="1" s="1"/>
  <c r="G91" i="1" s="1"/>
  <c r="AR157" i="1"/>
  <c r="AS157" i="1" s="1"/>
  <c r="AV157" i="1" s="1"/>
  <c r="F157" i="1" s="1"/>
  <c r="BK86" i="1"/>
  <c r="AR93" i="1"/>
  <c r="AS93" i="1" s="1"/>
  <c r="AV93" i="1" s="1"/>
  <c r="F93" i="1" s="1"/>
  <c r="AY93" i="1" s="1"/>
  <c r="G93" i="1" s="1"/>
  <c r="BC108" i="1"/>
  <c r="DI122" i="1" s="1"/>
  <c r="AP153" i="1"/>
  <c r="J153" i="1" s="1"/>
  <c r="AQ153" i="1" s="1"/>
  <c r="H29" i="1"/>
  <c r="DI159" i="1"/>
  <c r="BB113" i="1"/>
  <c r="BD113" i="1" s="1"/>
  <c r="BC125" i="1"/>
  <c r="DI139" i="1" s="1"/>
  <c r="AP130" i="1"/>
  <c r="J130" i="1" s="1"/>
  <c r="AQ130" i="1" s="1"/>
  <c r="BB136" i="1"/>
  <c r="CR139" i="1"/>
  <c r="G78" i="1"/>
  <c r="BK50" i="1"/>
  <c r="BK69" i="1"/>
  <c r="DI33" i="1"/>
  <c r="BK33" i="1"/>
  <c r="BB132" i="1"/>
  <c r="BB60" i="1"/>
  <c r="BD101" i="1"/>
  <c r="CR122" i="1"/>
  <c r="J72" i="1"/>
  <c r="J89" i="1"/>
  <c r="CV103" i="1"/>
  <c r="BN103" i="1"/>
  <c r="AQ125" i="1"/>
  <c r="BB100" i="1"/>
  <c r="BD100" i="1" s="1"/>
  <c r="BC55" i="1"/>
  <c r="G57" i="1"/>
  <c r="BB114" i="1"/>
  <c r="BD114" i="1" s="1"/>
  <c r="AR100" i="1"/>
  <c r="AS100" i="1" s="1"/>
  <c r="AV100" i="1" s="1"/>
  <c r="F100" i="1" s="1"/>
  <c r="AY100" i="1" s="1"/>
  <c r="G100" i="1" s="1"/>
  <c r="AR132" i="1"/>
  <c r="AS132" i="1" s="1"/>
  <c r="AV132" i="1" s="1"/>
  <c r="F132" i="1" s="1"/>
  <c r="AY132" i="1" s="1"/>
  <c r="G132" i="1" s="1"/>
  <c r="BE122" i="1"/>
  <c r="J55" i="1"/>
  <c r="CV69" i="1"/>
  <c r="BE103" i="1"/>
  <c r="J36" i="1"/>
  <c r="CV50" i="1"/>
  <c r="I58" i="1"/>
  <c r="I100" i="1"/>
  <c r="AP19" i="1"/>
  <c r="CR33" i="1"/>
  <c r="AP111" i="1"/>
  <c r="J111" i="1" s="1"/>
  <c r="AQ111" i="1" s="1"/>
  <c r="H81" i="1"/>
  <c r="BN86" i="1" s="1"/>
  <c r="AP81" i="1"/>
  <c r="J81" i="1" s="1"/>
  <c r="AQ81" i="1" s="1"/>
  <c r="AQ145" i="1"/>
  <c r="G66" i="1"/>
  <c r="BB154" i="1"/>
  <c r="BD154" i="1" s="1"/>
  <c r="CR86" i="1"/>
  <c r="I29" i="1"/>
  <c r="AR29" i="1"/>
  <c r="AS29" i="1" s="1"/>
  <c r="AV29" i="1" s="1"/>
  <c r="F29" i="1" s="1"/>
  <c r="AY29" i="1" s="1"/>
  <c r="G29" i="1" s="1"/>
  <c r="BD132" i="1"/>
  <c r="H128" i="1"/>
  <c r="BN139" i="1" s="1"/>
  <c r="AP128" i="1"/>
  <c r="H26" i="1"/>
  <c r="BN33" i="1" s="1"/>
  <c r="AP26" i="1"/>
  <c r="J26" i="1" s="1"/>
  <c r="AQ26" i="1" s="1"/>
  <c r="BB27" i="1"/>
  <c r="BD27" i="1" s="1"/>
  <c r="AP139" i="1"/>
  <c r="J139" i="1" s="1"/>
  <c r="AQ139" i="1" s="1"/>
  <c r="H139" i="1"/>
  <c r="BB68" i="1"/>
  <c r="BB78" i="1"/>
  <c r="H155" i="1"/>
  <c r="AP155" i="1"/>
  <c r="J155" i="1" s="1"/>
  <c r="AQ155" i="1" s="1"/>
  <c r="BE50" i="1"/>
  <c r="BE86" i="1"/>
  <c r="H99" i="1"/>
  <c r="AP99" i="1"/>
  <c r="J99" i="1" s="1"/>
  <c r="AQ99" i="1" s="1"/>
  <c r="BB62" i="1"/>
  <c r="AP95" i="1"/>
  <c r="J95" i="1" s="1"/>
  <c r="AQ95" i="1" s="1"/>
  <c r="G68" i="1"/>
  <c r="H90" i="1"/>
  <c r="AP90" i="1"/>
  <c r="J90" i="1" s="1"/>
  <c r="AQ90" i="1" s="1"/>
  <c r="BB64" i="1"/>
  <c r="BB74" i="1"/>
  <c r="BB96" i="1"/>
  <c r="BD96" i="1" s="1"/>
  <c r="BE69" i="1"/>
  <c r="BB28" i="1"/>
  <c r="BD28" i="1" s="1"/>
  <c r="BD86" i="1"/>
  <c r="H150" i="1"/>
  <c r="AP150" i="1"/>
  <c r="J150" i="1" s="1"/>
  <c r="AQ150" i="1" s="1"/>
  <c r="BD92" i="1"/>
  <c r="BB149" i="1"/>
  <c r="BD149" i="1" s="1"/>
  <c r="H112" i="1"/>
  <c r="AP112" i="1"/>
  <c r="J112" i="1" s="1"/>
  <c r="AQ112" i="1" s="1"/>
  <c r="AP117" i="1"/>
  <c r="J117" i="1" s="1"/>
  <c r="AQ117" i="1" s="1"/>
  <c r="AP97" i="1"/>
  <c r="J97" i="1" s="1"/>
  <c r="AQ97" i="1" s="1"/>
  <c r="H97" i="1"/>
  <c r="BB98" i="1"/>
  <c r="BD98" i="1" s="1"/>
  <c r="AP122" i="1"/>
  <c r="J122" i="1" s="1"/>
  <c r="AQ122" i="1" s="1"/>
  <c r="AP148" i="1"/>
  <c r="H148" i="1"/>
  <c r="BN159" i="1" s="1"/>
  <c r="AP24" i="1"/>
  <c r="J24" i="1" s="1"/>
  <c r="AQ24" i="1" s="1"/>
  <c r="BB21" i="1"/>
  <c r="BD21" i="1" s="1"/>
  <c r="G60" i="1"/>
  <c r="AZ60" i="1" s="1"/>
  <c r="BB127" i="1"/>
  <c r="BD127" i="1" s="1"/>
  <c r="AP151" i="1"/>
  <c r="J151" i="1" s="1"/>
  <c r="AQ151" i="1" s="1"/>
  <c r="BB118" i="1"/>
  <c r="BD118" i="1" s="1"/>
  <c r="H121" i="1"/>
  <c r="AP121" i="1"/>
  <c r="J121" i="1" s="1"/>
  <c r="AQ121" i="1" s="1"/>
  <c r="H82" i="1"/>
  <c r="AP82" i="1"/>
  <c r="J82" i="1" s="1"/>
  <c r="AQ82" i="1" s="1"/>
  <c r="H134" i="1"/>
  <c r="AP134" i="1"/>
  <c r="J134" i="1" s="1"/>
  <c r="AQ134" i="1" s="1"/>
  <c r="BD136" i="1"/>
  <c r="AP119" i="1"/>
  <c r="J119" i="1" s="1"/>
  <c r="AQ119" i="1" s="1"/>
  <c r="H119" i="1"/>
  <c r="BB23" i="1"/>
  <c r="BD23" i="1" s="1"/>
  <c r="BB31" i="1"/>
  <c r="BD31" i="1" s="1"/>
  <c r="BB58" i="1"/>
  <c r="BB76" i="1"/>
  <c r="BB32" i="1"/>
  <c r="BD32" i="1" s="1"/>
  <c r="BB66" i="1"/>
  <c r="BD66" i="1" s="1"/>
  <c r="BB25" i="1"/>
  <c r="BD25" i="1" s="1"/>
  <c r="H31" i="1"/>
  <c r="BB102" i="1"/>
  <c r="H108" i="1"/>
  <c r="AP108" i="1"/>
  <c r="BA25" i="1"/>
  <c r="AZ25" i="1"/>
  <c r="AR33" i="1"/>
  <c r="AS33" i="1" s="1"/>
  <c r="AV33" i="1" s="1"/>
  <c r="F33" i="1" s="1"/>
  <c r="AY33" i="1" s="1"/>
  <c r="G33" i="1" s="1"/>
  <c r="I33" i="1"/>
  <c r="AR37" i="1"/>
  <c r="AS37" i="1" s="1"/>
  <c r="AV37" i="1" s="1"/>
  <c r="F37" i="1" s="1"/>
  <c r="AY37" i="1" s="1"/>
  <c r="G37" i="1" s="1"/>
  <c r="I37" i="1"/>
  <c r="AR39" i="1"/>
  <c r="AS39" i="1" s="1"/>
  <c r="AV39" i="1" s="1"/>
  <c r="F39" i="1" s="1"/>
  <c r="AY39" i="1" s="1"/>
  <c r="G39" i="1" s="1"/>
  <c r="I39" i="1"/>
  <c r="AR41" i="1"/>
  <c r="AS41" i="1" s="1"/>
  <c r="AV41" i="1" s="1"/>
  <c r="F41" i="1" s="1"/>
  <c r="AY41" i="1" s="1"/>
  <c r="G41" i="1" s="1"/>
  <c r="I41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BC61" i="1"/>
  <c r="BC63" i="1"/>
  <c r="BC65" i="1"/>
  <c r="BC69" i="1"/>
  <c r="BC77" i="1"/>
  <c r="BC79" i="1"/>
  <c r="AZ57" i="1"/>
  <c r="BA57" i="1"/>
  <c r="G59" i="1"/>
  <c r="G61" i="1"/>
  <c r="G63" i="1"/>
  <c r="G65" i="1"/>
  <c r="G67" i="1"/>
  <c r="BA20" i="1"/>
  <c r="AZ20" i="1"/>
  <c r="AY22" i="1"/>
  <c r="G22" i="1" s="1"/>
  <c r="BB22" i="1"/>
  <c r="BD22" i="1" s="1"/>
  <c r="BA23" i="1"/>
  <c r="AZ23" i="1"/>
  <c r="BB41" i="1"/>
  <c r="BD41" i="1" s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0" i="1"/>
  <c r="AS50" i="1" s="1"/>
  <c r="AV50" i="1" s="1"/>
  <c r="F50" i="1" s="1"/>
  <c r="AY50" i="1" s="1"/>
  <c r="G50" i="1" s="1"/>
  <c r="I50" i="1"/>
  <c r="AR56" i="1"/>
  <c r="AS56" i="1" s="1"/>
  <c r="AV56" i="1" s="1"/>
  <c r="F56" i="1" s="1"/>
  <c r="AY56" i="1" s="1"/>
  <c r="G56" i="1" s="1"/>
  <c r="I56" i="1"/>
  <c r="BA31" i="1"/>
  <c r="AZ31" i="1"/>
  <c r="BB56" i="1"/>
  <c r="BD56" i="1" s="1"/>
  <c r="BB57" i="1"/>
  <c r="BD57" i="1" s="1"/>
  <c r="BC58" i="1"/>
  <c r="BB59" i="1"/>
  <c r="BC60" i="1"/>
  <c r="BB61" i="1"/>
  <c r="BC62" i="1"/>
  <c r="BD62" i="1" s="1"/>
  <c r="BB63" i="1"/>
  <c r="BC64" i="1"/>
  <c r="BB65" i="1"/>
  <c r="BD65" i="1" s="1"/>
  <c r="BC66" i="1"/>
  <c r="BB67" i="1"/>
  <c r="BC68" i="1"/>
  <c r="BB69" i="1"/>
  <c r="BD69" i="1" s="1"/>
  <c r="BC72" i="1"/>
  <c r="BB73" i="1"/>
  <c r="BC74" i="1"/>
  <c r="BD74" i="1" s="1"/>
  <c r="BB75" i="1"/>
  <c r="BC76" i="1"/>
  <c r="BD76" i="1" s="1"/>
  <c r="BB77" i="1"/>
  <c r="BC78" i="1"/>
  <c r="BB79" i="1"/>
  <c r="BD79" i="1" s="1"/>
  <c r="BA21" i="1"/>
  <c r="AZ21" i="1"/>
  <c r="AZ32" i="1"/>
  <c r="BA32" i="1"/>
  <c r="BB80" i="1"/>
  <c r="BD80" i="1" s="1"/>
  <c r="BB84" i="1"/>
  <c r="BD84" i="1" s="1"/>
  <c r="BB94" i="1"/>
  <c r="BD94" i="1" s="1"/>
  <c r="BD102" i="1"/>
  <c r="BB29" i="1"/>
  <c r="BD29" i="1" s="1"/>
  <c r="BA27" i="1"/>
  <c r="AZ27" i="1"/>
  <c r="BA83" i="1"/>
  <c r="AZ83" i="1"/>
  <c r="BB85" i="1"/>
  <c r="BD85" i="1" s="1"/>
  <c r="BB91" i="1"/>
  <c r="BD91" i="1" s="1"/>
  <c r="BA93" i="1"/>
  <c r="AZ93" i="1"/>
  <c r="BA101" i="1"/>
  <c r="AZ101" i="1"/>
  <c r="BB103" i="1"/>
  <c r="BD103" i="1" s="1"/>
  <c r="BB116" i="1"/>
  <c r="BD116" i="1" s="1"/>
  <c r="BB120" i="1"/>
  <c r="BD120" i="1" s="1"/>
  <c r="BB126" i="1"/>
  <c r="BD126" i="1" s="1"/>
  <c r="BD147" i="1"/>
  <c r="BD159" i="1"/>
  <c r="BB110" i="1"/>
  <c r="BD110" i="1" s="1"/>
  <c r="BB146" i="1"/>
  <c r="BD146" i="1" s="1"/>
  <c r="BA115" i="1"/>
  <c r="AZ115" i="1"/>
  <c r="BA129" i="1"/>
  <c r="AZ129" i="1"/>
  <c r="BA133" i="1"/>
  <c r="AZ133" i="1"/>
  <c r="BA137" i="1"/>
  <c r="AZ137" i="1"/>
  <c r="BA147" i="1"/>
  <c r="AZ147" i="1"/>
  <c r="BB152" i="1"/>
  <c r="BD152" i="1" s="1"/>
  <c r="BA154" i="1"/>
  <c r="AZ154" i="1"/>
  <c r="BA158" i="1"/>
  <c r="AZ158" i="1"/>
  <c r="AR38" i="1"/>
  <c r="AS38" i="1" s="1"/>
  <c r="AV38" i="1" s="1"/>
  <c r="F38" i="1" s="1"/>
  <c r="AY38" i="1" s="1"/>
  <c r="G38" i="1" s="1"/>
  <c r="I38" i="1"/>
  <c r="AR40" i="1"/>
  <c r="AS40" i="1" s="1"/>
  <c r="AV40" i="1" s="1"/>
  <c r="F40" i="1" s="1"/>
  <c r="AY40" i="1" s="1"/>
  <c r="G40" i="1" s="1"/>
  <c r="I40" i="1"/>
  <c r="AR42" i="1"/>
  <c r="AS42" i="1" s="1"/>
  <c r="AV42" i="1" s="1"/>
  <c r="F42" i="1" s="1"/>
  <c r="AY42" i="1" s="1"/>
  <c r="G42" i="1" s="1"/>
  <c r="I42" i="1"/>
  <c r="AR45" i="1"/>
  <c r="AS45" i="1" s="1"/>
  <c r="AV45" i="1" s="1"/>
  <c r="F45" i="1" s="1"/>
  <c r="AY45" i="1" s="1"/>
  <c r="G45" i="1" s="1"/>
  <c r="I45" i="1"/>
  <c r="BC59" i="1"/>
  <c r="BC67" i="1"/>
  <c r="BC73" i="1"/>
  <c r="BC75" i="1"/>
  <c r="BA80" i="1"/>
  <c r="AZ80" i="1"/>
  <c r="AZ58" i="1"/>
  <c r="BA58" i="1"/>
  <c r="AZ62" i="1"/>
  <c r="BA62" i="1"/>
  <c r="AZ64" i="1"/>
  <c r="BA64" i="1"/>
  <c r="AZ66" i="1"/>
  <c r="BA66" i="1"/>
  <c r="AZ68" i="1"/>
  <c r="BA68" i="1"/>
  <c r="G69" i="1"/>
  <c r="G73" i="1"/>
  <c r="AZ74" i="1"/>
  <c r="BA74" i="1"/>
  <c r="G75" i="1"/>
  <c r="AZ76" i="1"/>
  <c r="BA76" i="1"/>
  <c r="G77" i="1"/>
  <c r="AZ78" i="1"/>
  <c r="BA78" i="1"/>
  <c r="G79" i="1"/>
  <c r="BA85" i="1"/>
  <c r="AZ85" i="1"/>
  <c r="BA91" i="1"/>
  <c r="AZ91" i="1"/>
  <c r="BA103" i="1"/>
  <c r="AZ103" i="1"/>
  <c r="BA29" i="1"/>
  <c r="AZ29" i="1"/>
  <c r="BA84" i="1"/>
  <c r="AZ84" i="1"/>
  <c r="BA86" i="1"/>
  <c r="AZ86" i="1"/>
  <c r="BA92" i="1"/>
  <c r="AZ92" i="1"/>
  <c r="BA94" i="1"/>
  <c r="AZ94" i="1"/>
  <c r="BA96" i="1"/>
  <c r="AZ96" i="1"/>
  <c r="BA98" i="1"/>
  <c r="AZ98" i="1"/>
  <c r="BA100" i="1"/>
  <c r="AZ100" i="1"/>
  <c r="BA102" i="1"/>
  <c r="AZ102" i="1"/>
  <c r="I138" i="1"/>
  <c r="AR138" i="1"/>
  <c r="AS138" i="1" s="1"/>
  <c r="AV138" i="1" s="1"/>
  <c r="F138" i="1" s="1"/>
  <c r="AY138" i="1" s="1"/>
  <c r="G138" i="1" s="1"/>
  <c r="BA110" i="1"/>
  <c r="AZ110" i="1"/>
  <c r="BA114" i="1"/>
  <c r="AZ114" i="1"/>
  <c r="BA116" i="1"/>
  <c r="AZ116" i="1"/>
  <c r="BA118" i="1"/>
  <c r="AZ118" i="1"/>
  <c r="BA120" i="1"/>
  <c r="AZ120" i="1"/>
  <c r="BA126" i="1"/>
  <c r="AZ126" i="1"/>
  <c r="BA132" i="1"/>
  <c r="AZ132" i="1"/>
  <c r="BA136" i="1"/>
  <c r="AZ136" i="1"/>
  <c r="BA146" i="1"/>
  <c r="AZ146" i="1"/>
  <c r="BA149" i="1"/>
  <c r="AZ149" i="1"/>
  <c r="BA159" i="1"/>
  <c r="AZ159" i="1"/>
  <c r="BA113" i="1"/>
  <c r="AZ113" i="1"/>
  <c r="BB115" i="1"/>
  <c r="BD115" i="1" s="1"/>
  <c r="BA127" i="1"/>
  <c r="AZ127" i="1"/>
  <c r="BB129" i="1"/>
  <c r="BD129" i="1" s="1"/>
  <c r="BA131" i="1"/>
  <c r="AZ131" i="1"/>
  <c r="BB133" i="1"/>
  <c r="BD133" i="1" s="1"/>
  <c r="BA135" i="1"/>
  <c r="AZ135" i="1"/>
  <c r="BB137" i="1"/>
  <c r="BD137" i="1" s="1"/>
  <c r="BA152" i="1"/>
  <c r="AZ152" i="1"/>
  <c r="BA156" i="1"/>
  <c r="AZ156" i="1"/>
  <c r="BB158" i="1"/>
  <c r="BD158" i="1" s="1"/>
  <c r="J128" i="1" l="1"/>
  <c r="CV139" i="1"/>
  <c r="BB93" i="1"/>
  <c r="BD93" i="1" s="1"/>
  <c r="I109" i="1"/>
  <c r="AR109" i="1"/>
  <c r="AS109" i="1" s="1"/>
  <c r="AV109" i="1" s="1"/>
  <c r="F109" i="1" s="1"/>
  <c r="I153" i="1"/>
  <c r="AR153" i="1"/>
  <c r="AS153" i="1" s="1"/>
  <c r="AV153" i="1" s="1"/>
  <c r="F153" i="1" s="1"/>
  <c r="AY153" i="1" s="1"/>
  <c r="G153" i="1" s="1"/>
  <c r="J148" i="1"/>
  <c r="CV159" i="1"/>
  <c r="I130" i="1"/>
  <c r="AR130" i="1"/>
  <c r="AS130" i="1" s="1"/>
  <c r="AV130" i="1" s="1"/>
  <c r="F130" i="1" s="1"/>
  <c r="AY130" i="1" s="1"/>
  <c r="G130" i="1" s="1"/>
  <c r="BD58" i="1"/>
  <c r="DI86" i="1"/>
  <c r="AQ36" i="1"/>
  <c r="BP50" i="1"/>
  <c r="AQ55" i="1"/>
  <c r="BP69" i="1"/>
  <c r="I30" i="1"/>
  <c r="AR30" i="1"/>
  <c r="AS30" i="1" s="1"/>
  <c r="AV30" i="1" s="1"/>
  <c r="F30" i="1" s="1"/>
  <c r="AY30" i="1" s="1"/>
  <c r="G30" i="1" s="1"/>
  <c r="I125" i="1"/>
  <c r="AR125" i="1"/>
  <c r="J19" i="1"/>
  <c r="CV33" i="1"/>
  <c r="BA60" i="1"/>
  <c r="BD59" i="1"/>
  <c r="J108" i="1"/>
  <c r="CV122" i="1"/>
  <c r="BD78" i="1"/>
  <c r="CV86" i="1"/>
  <c r="BD63" i="1"/>
  <c r="BN122" i="1"/>
  <c r="I81" i="1"/>
  <c r="AR81" i="1"/>
  <c r="AS81" i="1" s="1"/>
  <c r="AV81" i="1" s="1"/>
  <c r="F81" i="1" s="1"/>
  <c r="AY81" i="1" s="1"/>
  <c r="G81" i="1" s="1"/>
  <c r="AY157" i="1"/>
  <c r="G157" i="1" s="1"/>
  <c r="BB157" i="1"/>
  <c r="BD157" i="1" s="1"/>
  <c r="BD67" i="1"/>
  <c r="BD61" i="1"/>
  <c r="AR111" i="1"/>
  <c r="AS111" i="1" s="1"/>
  <c r="AV111" i="1" s="1"/>
  <c r="F111" i="1" s="1"/>
  <c r="AY111" i="1" s="1"/>
  <c r="G111" i="1" s="1"/>
  <c r="I111" i="1"/>
  <c r="AQ89" i="1"/>
  <c r="BP103" i="1"/>
  <c r="AQ72" i="1"/>
  <c r="BP86" i="1"/>
  <c r="BD68" i="1"/>
  <c r="BD60" i="1"/>
  <c r="I145" i="1"/>
  <c r="AR145" i="1"/>
  <c r="DI69" i="1"/>
  <c r="I155" i="1"/>
  <c r="AR155" i="1"/>
  <c r="AS155" i="1" s="1"/>
  <c r="AV155" i="1" s="1"/>
  <c r="F155" i="1" s="1"/>
  <c r="AY155" i="1" s="1"/>
  <c r="G155" i="1" s="1"/>
  <c r="BB155" i="1"/>
  <c r="BD155" i="1" s="1"/>
  <c r="I150" i="1"/>
  <c r="AR150" i="1"/>
  <c r="AS150" i="1" s="1"/>
  <c r="AV150" i="1" s="1"/>
  <c r="F150" i="1" s="1"/>
  <c r="AY150" i="1" s="1"/>
  <c r="G150" i="1" s="1"/>
  <c r="AR151" i="1"/>
  <c r="AS151" i="1" s="1"/>
  <c r="AV151" i="1" s="1"/>
  <c r="F151" i="1" s="1"/>
  <c r="AY151" i="1" s="1"/>
  <c r="G151" i="1" s="1"/>
  <c r="I151" i="1"/>
  <c r="BD77" i="1"/>
  <c r="AR139" i="1"/>
  <c r="AS139" i="1" s="1"/>
  <c r="AV139" i="1" s="1"/>
  <c r="F139" i="1" s="1"/>
  <c r="AY139" i="1" s="1"/>
  <c r="G139" i="1" s="1"/>
  <c r="BB139" i="1"/>
  <c r="BD139" i="1" s="1"/>
  <c r="I139" i="1"/>
  <c r="BB43" i="1"/>
  <c r="BD43" i="1" s="1"/>
  <c r="BD75" i="1"/>
  <c r="BB37" i="1"/>
  <c r="BD37" i="1" s="1"/>
  <c r="BD73" i="1"/>
  <c r="BB33" i="1"/>
  <c r="BD33" i="1" s="1"/>
  <c r="I82" i="1"/>
  <c r="AR82" i="1"/>
  <c r="AS82" i="1" s="1"/>
  <c r="AV82" i="1" s="1"/>
  <c r="F82" i="1" s="1"/>
  <c r="AY82" i="1" s="1"/>
  <c r="G82" i="1" s="1"/>
  <c r="I90" i="1"/>
  <c r="AR90" i="1"/>
  <c r="AS90" i="1" s="1"/>
  <c r="AV90" i="1" s="1"/>
  <c r="F90" i="1" s="1"/>
  <c r="AY90" i="1" s="1"/>
  <c r="G90" i="1" s="1"/>
  <c r="BB39" i="1"/>
  <c r="BD39" i="1" s="1"/>
  <c r="BB90" i="1"/>
  <c r="BD90" i="1" s="1"/>
  <c r="I95" i="1"/>
  <c r="AR95" i="1"/>
  <c r="AS95" i="1" s="1"/>
  <c r="AV95" i="1" s="1"/>
  <c r="F95" i="1" s="1"/>
  <c r="AR122" i="1"/>
  <c r="AS122" i="1" s="1"/>
  <c r="AV122" i="1" s="1"/>
  <c r="F122" i="1" s="1"/>
  <c r="AY122" i="1" s="1"/>
  <c r="G122" i="1" s="1"/>
  <c r="I122" i="1"/>
  <c r="BB150" i="1"/>
  <c r="BD150" i="1" s="1"/>
  <c r="I97" i="1"/>
  <c r="AR97" i="1"/>
  <c r="AS97" i="1" s="1"/>
  <c r="AV97" i="1" s="1"/>
  <c r="F97" i="1" s="1"/>
  <c r="AY97" i="1" s="1"/>
  <c r="G97" i="1" s="1"/>
  <c r="BB50" i="1"/>
  <c r="BD50" i="1" s="1"/>
  <c r="AR26" i="1"/>
  <c r="AS26" i="1" s="1"/>
  <c r="AV26" i="1" s="1"/>
  <c r="F26" i="1" s="1"/>
  <c r="I26" i="1"/>
  <c r="BB48" i="1"/>
  <c r="BD48" i="1" s="1"/>
  <c r="I117" i="1"/>
  <c r="AR117" i="1"/>
  <c r="AS117" i="1" s="1"/>
  <c r="AV117" i="1" s="1"/>
  <c r="F117" i="1" s="1"/>
  <c r="AY117" i="1" s="1"/>
  <c r="G117" i="1" s="1"/>
  <c r="I99" i="1"/>
  <c r="AR99" i="1"/>
  <c r="AS99" i="1" s="1"/>
  <c r="AV99" i="1" s="1"/>
  <c r="F99" i="1" s="1"/>
  <c r="AR119" i="1"/>
  <c r="AS119" i="1" s="1"/>
  <c r="AV119" i="1" s="1"/>
  <c r="F119" i="1" s="1"/>
  <c r="AY119" i="1" s="1"/>
  <c r="G119" i="1" s="1"/>
  <c r="I119" i="1"/>
  <c r="BB46" i="1"/>
  <c r="BD46" i="1" s="1"/>
  <c r="BD64" i="1"/>
  <c r="I112" i="1"/>
  <c r="AR112" i="1"/>
  <c r="AS112" i="1" s="1"/>
  <c r="AV112" i="1" s="1"/>
  <c r="F112" i="1" s="1"/>
  <c r="I24" i="1"/>
  <c r="AR24" i="1"/>
  <c r="AS24" i="1" s="1"/>
  <c r="AV24" i="1" s="1"/>
  <c r="F24" i="1" s="1"/>
  <c r="AY24" i="1" s="1"/>
  <c r="G24" i="1" s="1"/>
  <c r="BB24" i="1"/>
  <c r="BD24" i="1" s="1"/>
  <c r="I121" i="1"/>
  <c r="AR121" i="1"/>
  <c r="AS121" i="1" s="1"/>
  <c r="AV121" i="1" s="1"/>
  <c r="F121" i="1" s="1"/>
  <c r="AY121" i="1" s="1"/>
  <c r="G121" i="1" s="1"/>
  <c r="I134" i="1"/>
  <c r="AR134" i="1"/>
  <c r="AS134" i="1" s="1"/>
  <c r="AV134" i="1" s="1"/>
  <c r="F134" i="1" s="1"/>
  <c r="AY134" i="1" s="1"/>
  <c r="G134" i="1" s="1"/>
  <c r="BB121" i="1"/>
  <c r="BD121" i="1" s="1"/>
  <c r="AZ73" i="1"/>
  <c r="BA73" i="1"/>
  <c r="AZ56" i="1"/>
  <c r="BA56" i="1"/>
  <c r="AZ50" i="1"/>
  <c r="BA50" i="1"/>
  <c r="AZ49" i="1"/>
  <c r="BA49" i="1"/>
  <c r="AZ48" i="1"/>
  <c r="BA48" i="1"/>
  <c r="AZ47" i="1"/>
  <c r="BA47" i="1"/>
  <c r="AZ46" i="1"/>
  <c r="BA46" i="1"/>
  <c r="BA22" i="1"/>
  <c r="AZ22" i="1"/>
  <c r="AZ67" i="1"/>
  <c r="BA67" i="1"/>
  <c r="AZ63" i="1"/>
  <c r="BA63" i="1"/>
  <c r="AZ59" i="1"/>
  <c r="BA59" i="1"/>
  <c r="AZ44" i="1"/>
  <c r="BA44" i="1"/>
  <c r="AZ43" i="1"/>
  <c r="BA43" i="1"/>
  <c r="AZ41" i="1"/>
  <c r="BA41" i="1"/>
  <c r="AZ39" i="1"/>
  <c r="BA39" i="1"/>
  <c r="AZ37" i="1"/>
  <c r="BA37" i="1"/>
  <c r="AZ33" i="1"/>
  <c r="BA33" i="1"/>
  <c r="BB138" i="1"/>
  <c r="BD138" i="1" s="1"/>
  <c r="BB45" i="1"/>
  <c r="BD45" i="1" s="1"/>
  <c r="BB40" i="1"/>
  <c r="BD40" i="1" s="1"/>
  <c r="AZ77" i="1"/>
  <c r="BA77" i="1"/>
  <c r="BA138" i="1"/>
  <c r="AZ138" i="1"/>
  <c r="AZ79" i="1"/>
  <c r="BA79" i="1"/>
  <c r="AZ75" i="1"/>
  <c r="BA75" i="1"/>
  <c r="AZ69" i="1"/>
  <c r="BA69" i="1"/>
  <c r="AZ45" i="1"/>
  <c r="BA45" i="1"/>
  <c r="AZ42" i="1"/>
  <c r="BA42" i="1"/>
  <c r="AZ40" i="1"/>
  <c r="BA40" i="1"/>
  <c r="AZ38" i="1"/>
  <c r="BA38" i="1"/>
  <c r="BB49" i="1"/>
  <c r="BD49" i="1" s="1"/>
  <c r="BB47" i="1"/>
  <c r="BD47" i="1" s="1"/>
  <c r="BB44" i="1"/>
  <c r="BD44" i="1" s="1"/>
  <c r="AZ65" i="1"/>
  <c r="BA65" i="1"/>
  <c r="AZ61" i="1"/>
  <c r="BA61" i="1"/>
  <c r="BB42" i="1"/>
  <c r="BD42" i="1" s="1"/>
  <c r="BB38" i="1"/>
  <c r="BD38" i="1" s="1"/>
  <c r="CW50" i="1" l="1"/>
  <c r="I36" i="1"/>
  <c r="BO50" i="1" s="1"/>
  <c r="AR36" i="1"/>
  <c r="AS145" i="1"/>
  <c r="AQ108" i="1"/>
  <c r="BP122" i="1"/>
  <c r="AZ81" i="1"/>
  <c r="BA81" i="1"/>
  <c r="AQ19" i="1"/>
  <c r="BP33" i="1"/>
  <c r="AQ148" i="1"/>
  <c r="BP159" i="1"/>
  <c r="I89" i="1"/>
  <c r="BO103" i="1" s="1"/>
  <c r="CW103" i="1"/>
  <c r="AR89" i="1"/>
  <c r="AS125" i="1"/>
  <c r="AZ157" i="1"/>
  <c r="BA157" i="1"/>
  <c r="CW86" i="1"/>
  <c r="I72" i="1"/>
  <c r="BO86" i="1" s="1"/>
  <c r="AR72" i="1"/>
  <c r="BA111" i="1"/>
  <c r="AZ111" i="1"/>
  <c r="AQ128" i="1"/>
  <c r="BP139" i="1"/>
  <c r="CW69" i="1"/>
  <c r="AR55" i="1"/>
  <c r="I55" i="1"/>
  <c r="BO69" i="1" s="1"/>
  <c r="BB153" i="1"/>
  <c r="BD153" i="1" s="1"/>
  <c r="BA30" i="1"/>
  <c r="AZ30" i="1"/>
  <c r="BB81" i="1"/>
  <c r="BD81" i="1" s="1"/>
  <c r="BA130" i="1"/>
  <c r="AZ130" i="1"/>
  <c r="AY109" i="1"/>
  <c r="G109" i="1" s="1"/>
  <c r="BB109" i="1"/>
  <c r="BD109" i="1" s="1"/>
  <c r="BB30" i="1"/>
  <c r="BD30" i="1" s="1"/>
  <c r="BB130" i="1"/>
  <c r="BD130" i="1" s="1"/>
  <c r="BA153" i="1"/>
  <c r="AZ153" i="1"/>
  <c r="BB111" i="1"/>
  <c r="BD111" i="1" s="1"/>
  <c r="BA97" i="1"/>
  <c r="AZ97" i="1"/>
  <c r="BA24" i="1"/>
  <c r="AZ24" i="1"/>
  <c r="BB97" i="1"/>
  <c r="BD97" i="1" s="1"/>
  <c r="AZ119" i="1"/>
  <c r="BA119" i="1"/>
  <c r="BA150" i="1"/>
  <c r="AZ150" i="1"/>
  <c r="BB117" i="1"/>
  <c r="BD117" i="1" s="1"/>
  <c r="BA82" i="1"/>
  <c r="AZ82" i="1"/>
  <c r="AZ122" i="1"/>
  <c r="BA122" i="1"/>
  <c r="BA117" i="1"/>
  <c r="AZ117" i="1"/>
  <c r="AY112" i="1"/>
  <c r="G112" i="1" s="1"/>
  <c r="BB112" i="1"/>
  <c r="BD112" i="1" s="1"/>
  <c r="AZ90" i="1"/>
  <c r="BA90" i="1"/>
  <c r="BA121" i="1"/>
  <c r="AZ121" i="1"/>
  <c r="BB151" i="1"/>
  <c r="BD151" i="1" s="1"/>
  <c r="BB82" i="1"/>
  <c r="BD82" i="1" s="1"/>
  <c r="AY95" i="1"/>
  <c r="G95" i="1" s="1"/>
  <c r="BB95" i="1"/>
  <c r="BD95" i="1" s="1"/>
  <c r="BA139" i="1"/>
  <c r="AZ139" i="1"/>
  <c r="AY99" i="1"/>
  <c r="G99" i="1" s="1"/>
  <c r="BB99" i="1"/>
  <c r="BD99" i="1" s="1"/>
  <c r="BB134" i="1"/>
  <c r="BD134" i="1" s="1"/>
  <c r="BA155" i="1"/>
  <c r="AZ155" i="1"/>
  <c r="AZ134" i="1"/>
  <c r="BA134" i="1"/>
  <c r="BA151" i="1"/>
  <c r="AZ151" i="1"/>
  <c r="AY26" i="1"/>
  <c r="G26" i="1" s="1"/>
  <c r="BB26" i="1"/>
  <c r="BD26" i="1" s="1"/>
  <c r="BB119" i="1"/>
  <c r="BD119" i="1" s="1"/>
  <c r="BB122" i="1"/>
  <c r="BD122" i="1" s="1"/>
  <c r="AV125" i="1" l="1"/>
  <c r="I19" i="1"/>
  <c r="BO33" i="1" s="1"/>
  <c r="CW33" i="1"/>
  <c r="AR19" i="1"/>
  <c r="CW122" i="1"/>
  <c r="AR108" i="1"/>
  <c r="I108" i="1"/>
  <c r="BO122" i="1" s="1"/>
  <c r="AS72" i="1"/>
  <c r="CX86" i="1"/>
  <c r="BA109" i="1"/>
  <c r="AZ109" i="1"/>
  <c r="AR148" i="1"/>
  <c r="I148" i="1"/>
  <c r="BO159" i="1" s="1"/>
  <c r="CW159" i="1"/>
  <c r="CW139" i="1"/>
  <c r="I128" i="1"/>
  <c r="BO139" i="1" s="1"/>
  <c r="AR128" i="1"/>
  <c r="AV145" i="1"/>
  <c r="AS55" i="1"/>
  <c r="CX69" i="1"/>
  <c r="AS36" i="1"/>
  <c r="CX50" i="1"/>
  <c r="AS89" i="1"/>
  <c r="CX103" i="1"/>
  <c r="AZ95" i="1"/>
  <c r="BA95" i="1"/>
  <c r="BA112" i="1"/>
  <c r="AZ112" i="1"/>
  <c r="BA99" i="1"/>
  <c r="AZ99" i="1"/>
  <c r="AZ26" i="1"/>
  <c r="BA26" i="1"/>
  <c r="AS128" i="1" l="1"/>
  <c r="CX139" i="1"/>
  <c r="AV72" i="1"/>
  <c r="CY86" i="1"/>
  <c r="AV89" i="1"/>
  <c r="CY103" i="1"/>
  <c r="AS148" i="1"/>
  <c r="CX159" i="1"/>
  <c r="AS108" i="1"/>
  <c r="CX122" i="1"/>
  <c r="AV36" i="1"/>
  <c r="CY50" i="1"/>
  <c r="AS19" i="1"/>
  <c r="CX33" i="1"/>
  <c r="AV55" i="1"/>
  <c r="CY69" i="1"/>
  <c r="F145" i="1"/>
  <c r="F125" i="1"/>
  <c r="AY125" i="1" l="1"/>
  <c r="BB125" i="1"/>
  <c r="F55" i="1"/>
  <c r="DB69" i="1"/>
  <c r="AV108" i="1"/>
  <c r="CY122" i="1"/>
  <c r="F89" i="1"/>
  <c r="DB103" i="1"/>
  <c r="AY145" i="1"/>
  <c r="BB145" i="1"/>
  <c r="AV19" i="1"/>
  <c r="CY33" i="1"/>
  <c r="F36" i="1"/>
  <c r="DB50" i="1"/>
  <c r="AV148" i="1"/>
  <c r="CY159" i="1"/>
  <c r="F72" i="1"/>
  <c r="DB86" i="1"/>
  <c r="AV128" i="1"/>
  <c r="CY139" i="1"/>
  <c r="AY72" i="1" l="1"/>
  <c r="BL86" i="1"/>
  <c r="BB72" i="1"/>
  <c r="F19" i="1"/>
  <c r="DB33" i="1"/>
  <c r="BL103" i="1"/>
  <c r="AY89" i="1"/>
  <c r="BB89" i="1"/>
  <c r="BD145" i="1"/>
  <c r="BD125" i="1"/>
  <c r="G145" i="1"/>
  <c r="F108" i="1"/>
  <c r="DB122" i="1"/>
  <c r="F148" i="1"/>
  <c r="DB159" i="1"/>
  <c r="AY36" i="1"/>
  <c r="BL50" i="1"/>
  <c r="BB36" i="1"/>
  <c r="AY55" i="1"/>
  <c r="BL69" i="1"/>
  <c r="BB55" i="1"/>
  <c r="F128" i="1"/>
  <c r="DB139" i="1"/>
  <c r="G125" i="1"/>
  <c r="G36" i="1" l="1"/>
  <c r="DE50" i="1"/>
  <c r="BA145" i="1"/>
  <c r="AZ145" i="1"/>
  <c r="BD89" i="1"/>
  <c r="DJ103" i="1" s="1"/>
  <c r="DH103" i="1"/>
  <c r="BA125" i="1"/>
  <c r="AZ125" i="1"/>
  <c r="AY19" i="1"/>
  <c r="BL33" i="1"/>
  <c r="BB19" i="1"/>
  <c r="AY108" i="1"/>
  <c r="BL122" i="1"/>
  <c r="BB108" i="1"/>
  <c r="BB128" i="1"/>
  <c r="AY128" i="1"/>
  <c r="BL139" i="1"/>
  <c r="BD72" i="1"/>
  <c r="DJ86" i="1" s="1"/>
  <c r="DH86" i="1"/>
  <c r="BD55" i="1"/>
  <c r="DJ69" i="1" s="1"/>
  <c r="DH69" i="1"/>
  <c r="G55" i="1"/>
  <c r="DE69" i="1"/>
  <c r="AY148" i="1"/>
  <c r="BB148" i="1"/>
  <c r="BL159" i="1"/>
  <c r="G89" i="1"/>
  <c r="DE103" i="1"/>
  <c r="BD36" i="1"/>
  <c r="DJ50" i="1" s="1"/>
  <c r="DH50" i="1"/>
  <c r="G72" i="1"/>
  <c r="DE86" i="1"/>
  <c r="BM69" i="1" l="1"/>
  <c r="AZ55" i="1"/>
  <c r="DF69" i="1" s="1"/>
  <c r="BA55" i="1"/>
  <c r="DG69" i="1" s="1"/>
  <c r="BD108" i="1"/>
  <c r="DJ122" i="1" s="1"/>
  <c r="DH122" i="1"/>
  <c r="BD19" i="1"/>
  <c r="DJ33" i="1" s="1"/>
  <c r="DH33" i="1"/>
  <c r="G148" i="1"/>
  <c r="DE159" i="1"/>
  <c r="AZ72" i="1"/>
  <c r="DF86" i="1" s="1"/>
  <c r="BM86" i="1"/>
  <c r="BA72" i="1"/>
  <c r="DG86" i="1" s="1"/>
  <c r="BM103" i="1"/>
  <c r="AZ89" i="1"/>
  <c r="DF103" i="1" s="1"/>
  <c r="BA89" i="1"/>
  <c r="DG103" i="1" s="1"/>
  <c r="BD128" i="1"/>
  <c r="DJ139" i="1" s="1"/>
  <c r="DH139" i="1"/>
  <c r="G108" i="1"/>
  <c r="DE122" i="1"/>
  <c r="G19" i="1"/>
  <c r="DE33" i="1"/>
  <c r="BD148" i="1"/>
  <c r="DJ159" i="1" s="1"/>
  <c r="DH159" i="1"/>
  <c r="G128" i="1"/>
  <c r="DE139" i="1"/>
  <c r="BM50" i="1"/>
  <c r="AZ36" i="1"/>
  <c r="DF50" i="1" s="1"/>
  <c r="BA36" i="1"/>
  <c r="DG50" i="1" s="1"/>
  <c r="AZ148" i="1" l="1"/>
  <c r="DF159" i="1" s="1"/>
  <c r="BA148" i="1"/>
  <c r="DG159" i="1" s="1"/>
  <c r="BM159" i="1"/>
  <c r="AZ128" i="1"/>
  <c r="DF139" i="1" s="1"/>
  <c r="BA128" i="1"/>
  <c r="DG139" i="1" s="1"/>
  <c r="BM139" i="1"/>
  <c r="BM33" i="1"/>
  <c r="BA19" i="1"/>
  <c r="DG33" i="1" s="1"/>
  <c r="AZ19" i="1"/>
  <c r="DF33" i="1" s="1"/>
  <c r="BM122" i="1"/>
  <c r="BA108" i="1"/>
  <c r="DG122" i="1" s="1"/>
  <c r="AZ108" i="1"/>
  <c r="DF122" i="1" s="1"/>
</calcChain>
</file>

<file path=xl/sharedStrings.xml><?xml version="1.0" encoding="utf-8"?>
<sst xmlns="http://schemas.openxmlformats.org/spreadsheetml/2006/main" count="421" uniqueCount="164">
  <si>
    <t>OPEN 6.2.4</t>
  </si>
  <si>
    <t>Mon Jun 29 2015 13:20:08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</si>
  <si>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</si>
  <si>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</si>
  <si>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</si>
  <si>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</si>
  <si>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</si>
  <si>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</si>
  <si>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</si>
  <si>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</si>
  <si>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</si>
  <si>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</si>
  <si>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</si>
  <si>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</si>
  <si>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</si>
  <si>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</si>
  <si>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</si>
  <si>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</si>
  <si>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</si>
  <si>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</si>
  <si>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</si>
  <si>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</si>
  <si>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</si>
  <si>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</si>
  <si>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</si>
  <si>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</si>
  <si>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</si>
  <si>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</si>
  <si>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</si>
  <si>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</si>
  <si>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</si>
  <si>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</si>
  <si>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</si>
  <si>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</si>
  <si>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</si>
  <si>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</si>
  <si>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</si>
  <si>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</si>
  <si>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</si>
  <si>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</si>
  <si>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</si>
  <si>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</si>
  <si>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</si>
  <si>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</si>
  <si>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</si>
  <si>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</si>
  <si>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</si>
  <si>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</si>
  <si>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</si>
  <si>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</si>
  <si>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</si>
  <si>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</si>
  <si>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</si>
  <si>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</si>
  <si>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</si>
  <si>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</si>
  <si>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</si>
  <si>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</si>
  <si>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</si>
  <si>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</si>
  <si>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</si>
  <si>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</si>
  <si>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</si>
  <si>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</si>
  <si>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</si>
  <si>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</si>
  <si>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</si>
  <si>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</si>
  <si>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</si>
  <si>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"13:22:27 CO2 Mixer: CO2R -&gt; 400 uml"
</t>
  </si>
  <si>
    <t xml:space="preserve">"13:22:35 Coolers: Tblock -&gt; 0.00 C"
</t>
  </si>
  <si>
    <t xml:space="preserve">"13:22:42 Lamp: ParIn -&gt;  1500 uml"
</t>
  </si>
  <si>
    <t xml:space="preserve">"13:28:01 Lamp: Off"
</t>
  </si>
  <si>
    <t xml:space="preserve">"13:32:19 Lamp: ParIn -&gt;  1500 uml"
</t>
  </si>
  <si>
    <t xml:space="preserve">"13:35:45 Coolers: Tblock -&gt; 4.28 C"
</t>
  </si>
  <si>
    <t xml:space="preserve">"13:40:02 Flow: Fixed -&gt; 500 umol/s"
</t>
  </si>
  <si>
    <t xml:space="preserve">"13:41:57 Flow: Fixed -&gt; 500 umol/s"
</t>
  </si>
  <si>
    <t>13:42:18</t>
  </si>
  <si>
    <t>13:42:19</t>
  </si>
  <si>
    <t>13:42:20</t>
  </si>
  <si>
    <t>13:42:21</t>
  </si>
  <si>
    <t>13:42:22</t>
  </si>
  <si>
    <t>13:42:23</t>
  </si>
  <si>
    <t>13:42:24</t>
  </si>
  <si>
    <t>13:42:25</t>
  </si>
  <si>
    <t xml:space="preserve">"13:42:42 Coolers: Tblock -&gt; 9.00 C"
</t>
  </si>
  <si>
    <t xml:space="preserve">"13:44:43 Flow: Fixed -&gt; 500 umol/s"
</t>
  </si>
  <si>
    <t>13:45:08</t>
  </si>
  <si>
    <t>13:45:09</t>
  </si>
  <si>
    <t>13:45:10</t>
  </si>
  <si>
    <t>13:45:11</t>
  </si>
  <si>
    <t>13:45:12</t>
  </si>
  <si>
    <t>13:45:13</t>
  </si>
  <si>
    <t>13:45:14</t>
  </si>
  <si>
    <t>13:45:15</t>
  </si>
  <si>
    <t xml:space="preserve">"13:45:25 Coolers: Tblock -&gt; 14.00 C"
</t>
  </si>
  <si>
    <t xml:space="preserve">"13:47:34 Flow: Fixed -&gt; 500 umol/s"
</t>
  </si>
  <si>
    <t xml:space="preserve">"13:48:57 Flow: Fixed -&gt; 500 umol/s"
</t>
  </si>
  <si>
    <t xml:space="preserve">"13:50:06 Flow: Fixed -&gt; 500 umol/s"
</t>
  </si>
  <si>
    <t>13:50:18</t>
  </si>
  <si>
    <t>13:50:19</t>
  </si>
  <si>
    <t>13:50:20</t>
  </si>
  <si>
    <t>13:50:21</t>
  </si>
  <si>
    <t>13:50:22</t>
  </si>
  <si>
    <t>13:50:23</t>
  </si>
  <si>
    <t>13:50:24</t>
  </si>
  <si>
    <t>13:50:25</t>
  </si>
  <si>
    <t xml:space="preserve">"13:50:35 Coolers: Tblock -&gt; 19.00 C"
</t>
  </si>
  <si>
    <t xml:space="preserve">"13:52:28 Flow: Fixed -&gt; 500 umol/s"
</t>
  </si>
  <si>
    <t>13:52:55</t>
  </si>
  <si>
    <t>13:52:56</t>
  </si>
  <si>
    <t>13:52:57</t>
  </si>
  <si>
    <t>13:52:58</t>
  </si>
  <si>
    <t>13:52:59</t>
  </si>
  <si>
    <t>13:53:00</t>
  </si>
  <si>
    <t>13:53:01</t>
  </si>
  <si>
    <t>13:53:02</t>
  </si>
  <si>
    <t xml:space="preserve">"13:53:14 Coolers: Tblock -&gt; 24.00 C"
</t>
  </si>
  <si>
    <t xml:space="preserve">"13:56:06 Flow: Fixed -&gt; 500 umol/s"
</t>
  </si>
  <si>
    <t>13:56:38</t>
  </si>
  <si>
    <t>13:56:39</t>
  </si>
  <si>
    <t>13:56:40</t>
  </si>
  <si>
    <t>13:56:41</t>
  </si>
  <si>
    <t>13:56:42</t>
  </si>
  <si>
    <t>13:56:43</t>
  </si>
  <si>
    <t>13:56:44</t>
  </si>
  <si>
    <t>13:56:45</t>
  </si>
  <si>
    <t xml:space="preserve">"13:56:59 Coolers: Tblock -&gt; 29.00 C"
</t>
  </si>
  <si>
    <t xml:space="preserve">"13:59:38 Flow: Fixed -&gt; 500 umol/s"
</t>
  </si>
  <si>
    <t xml:space="preserve">"14:00:48 Flow: Fixed -&gt; 500 umol/s"
</t>
  </si>
  <si>
    <t xml:space="preserve">"14:01:55 Flow: Fixed -&gt; 500 umol/s"
</t>
  </si>
  <si>
    <t>14:02:33</t>
  </si>
  <si>
    <t>14:02:34</t>
  </si>
  <si>
    <t>14:02:35</t>
  </si>
  <si>
    <t>14:02:36</t>
  </si>
  <si>
    <t>14:02:37</t>
  </si>
  <si>
    <t>14:02:38</t>
  </si>
  <si>
    <t>14:02:39</t>
  </si>
  <si>
    <t>14:02:40</t>
  </si>
  <si>
    <t xml:space="preserve">"14:03:01 Coolers: Tblock -&gt; 34.00 C"
</t>
  </si>
  <si>
    <t xml:space="preserve">"14:08:28 Flow: Fixed -&gt; 500 umol/s"
</t>
  </si>
  <si>
    <t>14:08:54</t>
  </si>
  <si>
    <t>14:08:55</t>
  </si>
  <si>
    <t>14:08:56</t>
  </si>
  <si>
    <t>14:08:57</t>
  </si>
  <si>
    <t>14:08:58</t>
  </si>
  <si>
    <t>14:08:59</t>
  </si>
  <si>
    <t>14:09:00</t>
  </si>
  <si>
    <t>14:09:01</t>
  </si>
  <si>
    <t xml:space="preserve">"14:09:19 Coolers: Tblock -&gt; 39.00 C"
</t>
  </si>
  <si>
    <t xml:space="preserve">"14:11:50 Flow: Fixed -&gt; 500 umol/s"
</t>
  </si>
  <si>
    <t xml:space="preserve">"14:14:17 Flow: Fixed -&gt; 500 umol/s"
</t>
  </si>
  <si>
    <t xml:space="preserve">"14:16:41 Coolers: Tblock -&gt; 37.21 C"
</t>
  </si>
  <si>
    <t xml:space="preserve">"14:17:08 Flow: Fixed -&gt; 500 umol/s"
</t>
  </si>
  <si>
    <t>14:17:46</t>
  </si>
  <si>
    <t>14:17:47</t>
  </si>
  <si>
    <t>14:17:48</t>
  </si>
  <si>
    <t>14:17:49</t>
  </si>
  <si>
    <t>14:17:50</t>
  </si>
  <si>
    <t>14:17:51</t>
  </si>
  <si>
    <t>14:17:52</t>
  </si>
  <si>
    <t>14:17:53</t>
  </si>
  <si>
    <t xml:space="preserve">"14:18:17 Coolers: Tblock -&gt; 42.00 C"
</t>
  </si>
  <si>
    <t xml:space="preserve">"14:21:23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</si>
</sst>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1"/>
  <sheetViews>
    <sheetView tabSelected="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 t="s">
        <v>9</v>
      </c>
      <c r="B18" s="1" t="s">
        <v>76</v>
      </c>
    </row>
    <row r="19" spans="1:56" x14ac:dyDescent="0.25">
      <c r="A19" s="1">
        <v>1</v>
      </c>
      <c r="B19" s="1" t="s">
        <v>77</v>
      </c>
      <c r="C19" s="1">
        <v>1338.4999996311963</v>
      </c>
      <c r="D19" s="1">
        <v>0</v>
      </c>
      <c r="E19">
        <f t="shared" ref="E19:E33" si="0">(R19-S19*(1000-T19)/(1000-U19))*AK19</f>
        <v>15.679261452175313</v>
      </c>
      <c r="F19">
        <f t="shared" ref="F19:F33" si="1">IF(AV19&lt;&gt;0,1/(1/AV19-1/N19),0)</f>
        <v>0.4058717236660907</v>
      </c>
      <c r="G19">
        <f t="shared" ref="G19:G33" si="2">((AY19-AL19/2)*S19-E19)/(AY19+AL19/2)</f>
        <v>314.24998360141439</v>
      </c>
      <c r="H19">
        <f t="shared" ref="H19:H33" si="3">AL19*1000</f>
        <v>5.4432300069864725</v>
      </c>
      <c r="I19">
        <f t="shared" ref="I19:I33" si="4">(AQ19-AW19)</f>
        <v>1.0201818726614791</v>
      </c>
      <c r="J19">
        <f t="shared" ref="J19:J33" si="5">(P19+AP19*D19)</f>
        <v>11.880765914916992</v>
      </c>
      <c r="K19" s="1">
        <v>2.9674129730000001</v>
      </c>
      <c r="L19">
        <f t="shared" ref="L19:L33" si="6">(K19*AE19+AF19)</f>
        <v>2.085850722762598</v>
      </c>
      <c r="M19" s="1">
        <v>1</v>
      </c>
      <c r="N19">
        <f t="shared" ref="N19:N33" si="7">L19*(M19+1)*(M19+1)/(M19*M19+1)</f>
        <v>4.171701445525196</v>
      </c>
      <c r="O19" s="1">
        <v>7.2769584655761719</v>
      </c>
      <c r="P19" s="1">
        <v>11.880765914916992</v>
      </c>
      <c r="Q19" s="1">
        <v>4.6901803016662598</v>
      </c>
      <c r="R19" s="1">
        <v>399.95315551757812</v>
      </c>
      <c r="S19" s="1">
        <v>389.38702392578125</v>
      </c>
      <c r="T19" s="1">
        <v>2.1472132205963135</v>
      </c>
      <c r="U19" s="1">
        <v>5.3612270355224609</v>
      </c>
      <c r="V19" s="1">
        <v>14.707837104797363</v>
      </c>
      <c r="W19" s="1">
        <v>36.722972869873047</v>
      </c>
      <c r="X19" s="1">
        <v>499.86453247070312</v>
      </c>
      <c r="Y19" s="1">
        <v>1500.31640625</v>
      </c>
      <c r="Z19" s="1">
        <v>108.48754119873047</v>
      </c>
      <c r="AA19" s="1">
        <v>70.211151123046875</v>
      </c>
      <c r="AB19" s="1">
        <v>-1.9165263175964355</v>
      </c>
      <c r="AC19" s="1">
        <v>0.24731200933456421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ref="AK19:AK33" si="8">X19*0.000001/(K19*0.0001)</f>
        <v>1.6845128636252782</v>
      </c>
      <c r="AL19">
        <f t="shared" ref="AL19:AL33" si="9">(U19-T19)/(1000-U19)*AK19</f>
        <v>5.4432300069864725E-3</v>
      </c>
      <c r="AM19">
        <f t="shared" ref="AM19:AM33" si="10">(P19+273.15)</f>
        <v>285.03076591491697</v>
      </c>
      <c r="AN19">
        <f t="shared" ref="AN19:AN33" si="11">(O19+273.15)</f>
        <v>280.42695846557615</v>
      </c>
      <c r="AO19">
        <f t="shared" ref="AO19:AO33" si="12">(Y19*AG19+Z19*AH19)*AI19</f>
        <v>240.05061963445041</v>
      </c>
      <c r="AP19">
        <f t="shared" ref="AP19:AP33" si="13">((AO19+0.00000010773*(AN19^4-AM19^4))-AL19*44100)/(L19*51.4+0.00000043092*AM19^3)</f>
        <v>-0.38257528373805277</v>
      </c>
      <c r="AQ19">
        <f t="shared" ref="AQ19:AQ33" si="14">0.61365*EXP(17.502*J19/(240.97+J19))</f>
        <v>1.3965997942575112</v>
      </c>
      <c r="AR19">
        <f t="shared" ref="AR19:AR33" si="15">AQ19*1000/AA19</f>
        <v>19.891424252679375</v>
      </c>
      <c r="AS19">
        <f t="shared" ref="AS19:AS33" si="16">(AR19-U19)</f>
        <v>14.530197217156914</v>
      </c>
      <c r="AT19">
        <f t="shared" ref="AT19:AT33" si="17">IF(D19,P19,(O19+P19)/2)</f>
        <v>9.578862190246582</v>
      </c>
      <c r="AU19">
        <f t="shared" ref="AU19:AU33" si="18">0.61365*EXP(17.502*AT19/(240.97+AT19))</f>
        <v>1.1981724075497162</v>
      </c>
      <c r="AV19">
        <f t="shared" ref="AV19:AV33" si="19">IF(AS19&lt;&gt;0,(1000-(AR19+U19)/2)/AS19*AL19,0)</f>
        <v>0.36988500101130317</v>
      </c>
      <c r="AW19">
        <f t="shared" ref="AW19:AW33" si="20">U19*AA19/1000</f>
        <v>0.3764179215960321</v>
      </c>
      <c r="AX19">
        <f t="shared" ref="AX19:AX33" si="21">(AU19-AW19)</f>
        <v>0.82175448595368406</v>
      </c>
      <c r="AY19">
        <f t="shared" ref="AY19:AY33" si="22">1/(1.6/F19+1.37/N19)</f>
        <v>0.23416267679588931</v>
      </c>
      <c r="AZ19">
        <f t="shared" ref="AZ19:AZ33" si="23">G19*AA19*0.001</f>
        <v>22.063853089053907</v>
      </c>
      <c r="BA19">
        <f t="shared" ref="BA19:BA33" si="24">G19/S19</f>
        <v>0.8070376368302189</v>
      </c>
      <c r="BB19">
        <f t="shared" ref="BB19:BB33" si="25">(1-AL19*AA19/AQ19/F19)*100</f>
        <v>32.577941216148041</v>
      </c>
      <c r="BC19">
        <f t="shared" ref="BC19:BC33" si="26">(S19-E19/(N19/1.35))</f>
        <v>384.31307430670159</v>
      </c>
      <c r="BD19">
        <f t="shared" ref="BD19:BD33" si="27">E19*BB19/100/BC19</f>
        <v>1.32911964762859E-2</v>
      </c>
    </row>
    <row r="20" spans="1:56" x14ac:dyDescent="0.25">
      <c r="A20" s="1">
        <v>2</v>
      </c>
      <c r="B20" s="1" t="s">
        <v>77</v>
      </c>
      <c r="C20" s="1">
        <v>1338.4999996311963</v>
      </c>
      <c r="D20" s="1">
        <v>0</v>
      </c>
      <c r="E20">
        <f t="shared" si="0"/>
        <v>15.679261452175313</v>
      </c>
      <c r="F20">
        <f t="shared" si="1"/>
        <v>0.4058717236660907</v>
      </c>
      <c r="G20">
        <f t="shared" si="2"/>
        <v>314.24998360141439</v>
      </c>
      <c r="H20">
        <f t="shared" si="3"/>
        <v>5.4432300069864725</v>
      </c>
      <c r="I20">
        <f t="shared" si="4"/>
        <v>1.0201818726614791</v>
      </c>
      <c r="J20">
        <f t="shared" si="5"/>
        <v>11.880765914916992</v>
      </c>
      <c r="K20" s="1">
        <v>2.9674129730000001</v>
      </c>
      <c r="L20">
        <f t="shared" si="6"/>
        <v>2.085850722762598</v>
      </c>
      <c r="M20" s="1">
        <v>1</v>
      </c>
      <c r="N20">
        <f t="shared" si="7"/>
        <v>4.171701445525196</v>
      </c>
      <c r="O20" s="1">
        <v>7.2769584655761719</v>
      </c>
      <c r="P20" s="1">
        <v>11.880765914916992</v>
      </c>
      <c r="Q20" s="1">
        <v>4.6901803016662598</v>
      </c>
      <c r="R20" s="1">
        <v>399.95315551757812</v>
      </c>
      <c r="S20" s="1">
        <v>389.38702392578125</v>
      </c>
      <c r="T20" s="1">
        <v>2.1472132205963135</v>
      </c>
      <c r="U20" s="1">
        <v>5.3612270355224609</v>
      </c>
      <c r="V20" s="1">
        <v>14.707837104797363</v>
      </c>
      <c r="W20" s="1">
        <v>36.722972869873047</v>
      </c>
      <c r="X20" s="1">
        <v>499.86453247070312</v>
      </c>
      <c r="Y20" s="1">
        <v>1500.31640625</v>
      </c>
      <c r="Z20" s="1">
        <v>108.48754119873047</v>
      </c>
      <c r="AA20" s="1">
        <v>70.211151123046875</v>
      </c>
      <c r="AB20" s="1">
        <v>-1.9165263175964355</v>
      </c>
      <c r="AC20" s="1">
        <v>0.24731200933456421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1.6845128636252782</v>
      </c>
      <c r="AL20">
        <f t="shared" si="9"/>
        <v>5.4432300069864725E-3</v>
      </c>
      <c r="AM20">
        <f t="shared" si="10"/>
        <v>285.03076591491697</v>
      </c>
      <c r="AN20">
        <f t="shared" si="11"/>
        <v>280.42695846557615</v>
      </c>
      <c r="AO20">
        <f t="shared" si="12"/>
        <v>240.05061963445041</v>
      </c>
      <c r="AP20">
        <f t="shared" si="13"/>
        <v>-0.38257528373805277</v>
      </c>
      <c r="AQ20">
        <f t="shared" si="14"/>
        <v>1.3965997942575112</v>
      </c>
      <c r="AR20">
        <f t="shared" si="15"/>
        <v>19.891424252679375</v>
      </c>
      <c r="AS20">
        <f t="shared" si="16"/>
        <v>14.530197217156914</v>
      </c>
      <c r="AT20">
        <f t="shared" si="17"/>
        <v>9.578862190246582</v>
      </c>
      <c r="AU20">
        <f t="shared" si="18"/>
        <v>1.1981724075497162</v>
      </c>
      <c r="AV20">
        <f t="shared" si="19"/>
        <v>0.36988500101130317</v>
      </c>
      <c r="AW20">
        <f t="shared" si="20"/>
        <v>0.3764179215960321</v>
      </c>
      <c r="AX20">
        <f t="shared" si="21"/>
        <v>0.82175448595368406</v>
      </c>
      <c r="AY20">
        <f t="shared" si="22"/>
        <v>0.23416267679588931</v>
      </c>
      <c r="AZ20">
        <f t="shared" si="23"/>
        <v>22.063853089053907</v>
      </c>
      <c r="BA20">
        <f t="shared" si="24"/>
        <v>0.8070376368302189</v>
      </c>
      <c r="BB20">
        <f t="shared" si="25"/>
        <v>32.577941216148041</v>
      </c>
      <c r="BC20">
        <f t="shared" si="26"/>
        <v>384.31307430670159</v>
      </c>
      <c r="BD20">
        <f t="shared" si="27"/>
        <v>1.32911964762859E-2</v>
      </c>
    </row>
    <row r="21" spans="1:56" x14ac:dyDescent="0.25">
      <c r="A21" s="1">
        <v>3</v>
      </c>
      <c r="B21" s="1" t="s">
        <v>77</v>
      </c>
      <c r="C21" s="1">
        <v>1338.9999996200204</v>
      </c>
      <c r="D21" s="1">
        <v>0</v>
      </c>
      <c r="E21">
        <f t="shared" si="0"/>
        <v>15.779372430905955</v>
      </c>
      <c r="F21">
        <f t="shared" si="1"/>
        <v>0.40598661680821851</v>
      </c>
      <c r="G21">
        <f t="shared" si="2"/>
        <v>313.83182750859424</v>
      </c>
      <c r="H21">
        <f t="shared" si="3"/>
        <v>5.4425436804413119</v>
      </c>
      <c r="I21">
        <f t="shared" si="4"/>
        <v>1.0197886889556531</v>
      </c>
      <c r="J21">
        <f t="shared" si="5"/>
        <v>11.87566089630127</v>
      </c>
      <c r="K21" s="1">
        <v>2.9674129730000001</v>
      </c>
      <c r="L21">
        <f t="shared" si="6"/>
        <v>2.085850722762598</v>
      </c>
      <c r="M21" s="1">
        <v>1</v>
      </c>
      <c r="N21">
        <f t="shared" si="7"/>
        <v>4.171701445525196</v>
      </c>
      <c r="O21" s="1">
        <v>7.276003360748291</v>
      </c>
      <c r="P21" s="1">
        <v>11.87566089630127</v>
      </c>
      <c r="Q21" s="1">
        <v>4.6896629333496094</v>
      </c>
      <c r="R21" s="1">
        <v>399.9959716796875</v>
      </c>
      <c r="S21" s="1">
        <v>389.37057495117187</v>
      </c>
      <c r="T21" s="1">
        <v>2.1465318202972412</v>
      </c>
      <c r="U21" s="1">
        <v>5.3601579666137695</v>
      </c>
      <c r="V21" s="1">
        <v>14.70405387878418</v>
      </c>
      <c r="W21" s="1">
        <v>36.717857360839844</v>
      </c>
      <c r="X21" s="1">
        <v>499.86233520507812</v>
      </c>
      <c r="Y21" s="1">
        <v>1500.3426513671875</v>
      </c>
      <c r="Z21" s="1">
        <v>108.72493743896484</v>
      </c>
      <c r="AA21" s="1">
        <v>70.210777282714844</v>
      </c>
      <c r="AB21" s="1">
        <v>-1.9165263175964355</v>
      </c>
      <c r="AC21" s="1">
        <v>0.24731200933456421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1.6845054589746786</v>
      </c>
      <c r="AL21">
        <f t="shared" si="9"/>
        <v>5.442543680441312E-3</v>
      </c>
      <c r="AM21">
        <f t="shared" si="10"/>
        <v>285.02566089630125</v>
      </c>
      <c r="AN21">
        <f t="shared" si="11"/>
        <v>280.42600336074827</v>
      </c>
      <c r="AO21">
        <f t="shared" si="12"/>
        <v>240.05481885310655</v>
      </c>
      <c r="AP21">
        <f t="shared" si="13"/>
        <v>-0.38192570466003978</v>
      </c>
      <c r="AQ21">
        <f t="shared" si="14"/>
        <v>1.3961295461497421</v>
      </c>
      <c r="AR21">
        <f t="shared" si="15"/>
        <v>19.884832502679821</v>
      </c>
      <c r="AS21">
        <f t="shared" si="16"/>
        <v>14.524674536066051</v>
      </c>
      <c r="AT21">
        <f t="shared" si="17"/>
        <v>9.5758321285247803</v>
      </c>
      <c r="AU21">
        <f t="shared" si="18"/>
        <v>1.197928515510936</v>
      </c>
      <c r="AV21">
        <f t="shared" si="19"/>
        <v>0.36998042093314049</v>
      </c>
      <c r="AW21">
        <f t="shared" si="20"/>
        <v>0.37634085719408905</v>
      </c>
      <c r="AX21">
        <f t="shared" si="21"/>
        <v>0.82158765831684699</v>
      </c>
      <c r="AY21">
        <f t="shared" si="22"/>
        <v>0.23422386425118993</v>
      </c>
      <c r="AZ21">
        <f t="shared" si="23"/>
        <v>22.034376545433293</v>
      </c>
      <c r="BA21">
        <f t="shared" si="24"/>
        <v>0.80599780183171166</v>
      </c>
      <c r="BB21">
        <f t="shared" si="25"/>
        <v>32.583179168593936</v>
      </c>
      <c r="BC21">
        <f t="shared" si="26"/>
        <v>384.26422852156986</v>
      </c>
      <c r="BD21">
        <f t="shared" si="27"/>
        <v>1.3379911033153067E-2</v>
      </c>
    </row>
    <row r="22" spans="1:56" x14ac:dyDescent="0.25">
      <c r="A22" s="1">
        <v>4</v>
      </c>
      <c r="B22" s="1" t="s">
        <v>78</v>
      </c>
      <c r="C22" s="1">
        <v>1339.4999996088445</v>
      </c>
      <c r="D22" s="1">
        <v>0</v>
      </c>
      <c r="E22">
        <f t="shared" si="0"/>
        <v>15.817029974108081</v>
      </c>
      <c r="F22">
        <f t="shared" si="1"/>
        <v>0.4059776085184309</v>
      </c>
      <c r="G22">
        <f t="shared" si="2"/>
        <v>313.6950806482435</v>
      </c>
      <c r="H22">
        <f t="shared" si="3"/>
        <v>5.4417726121268037</v>
      </c>
      <c r="I22">
        <f t="shared" si="4"/>
        <v>1.0196634788865815</v>
      </c>
      <c r="J22">
        <f t="shared" si="5"/>
        <v>11.873990058898926</v>
      </c>
      <c r="K22" s="1">
        <v>2.9674129730000001</v>
      </c>
      <c r="L22">
        <f t="shared" si="6"/>
        <v>2.085850722762598</v>
      </c>
      <c r="M22" s="1">
        <v>1</v>
      </c>
      <c r="N22">
        <f t="shared" si="7"/>
        <v>4.171701445525196</v>
      </c>
      <c r="O22" s="1">
        <v>7.2755961418151855</v>
      </c>
      <c r="P22" s="1">
        <v>11.873990058898926</v>
      </c>
      <c r="Q22" s="1">
        <v>4.6894145011901855</v>
      </c>
      <c r="R22" s="1">
        <v>400.04150390625</v>
      </c>
      <c r="S22" s="1">
        <v>389.3936767578125</v>
      </c>
      <c r="T22" s="1">
        <v>2.1465375423431396</v>
      </c>
      <c r="U22" s="1">
        <v>5.3597636222839355</v>
      </c>
      <c r="V22" s="1">
        <v>14.704463958740234</v>
      </c>
      <c r="W22" s="1">
        <v>36.716083526611328</v>
      </c>
      <c r="X22" s="1">
        <v>499.85394287109375</v>
      </c>
      <c r="Y22" s="1">
        <v>1500.3675537109375</v>
      </c>
      <c r="Z22" s="1">
        <v>108.89961242675781</v>
      </c>
      <c r="AA22" s="1">
        <v>70.210594177246094</v>
      </c>
      <c r="AB22" s="1">
        <v>-1.9165263175964355</v>
      </c>
      <c r="AC22" s="1">
        <v>0.24731200933456421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1.6844771773230824</v>
      </c>
      <c r="AL22">
        <f t="shared" si="9"/>
        <v>5.4417726121268033E-3</v>
      </c>
      <c r="AM22">
        <f t="shared" si="10"/>
        <v>285.0239900588989</v>
      </c>
      <c r="AN22">
        <f t="shared" si="11"/>
        <v>280.42559614181516</v>
      </c>
      <c r="AO22">
        <f t="shared" si="12"/>
        <v>240.0588032280175</v>
      </c>
      <c r="AP22">
        <f t="shared" si="13"/>
        <v>-0.38149287650542185</v>
      </c>
      <c r="AQ22">
        <f t="shared" si="14"/>
        <v>1.3959756674567254</v>
      </c>
      <c r="AR22">
        <f t="shared" si="15"/>
        <v>19.882692687838475</v>
      </c>
      <c r="AS22">
        <f t="shared" si="16"/>
        <v>14.522929065554539</v>
      </c>
      <c r="AT22">
        <f t="shared" si="17"/>
        <v>9.5747931003570557</v>
      </c>
      <c r="AU22">
        <f t="shared" si="18"/>
        <v>1.1978448933937931</v>
      </c>
      <c r="AV22">
        <f t="shared" si="19"/>
        <v>0.36997293963000039</v>
      </c>
      <c r="AW22">
        <f t="shared" si="20"/>
        <v>0.37631218857014392</v>
      </c>
      <c r="AX22">
        <f t="shared" si="21"/>
        <v>0.82153270482364915</v>
      </c>
      <c r="AY22">
        <f t="shared" si="22"/>
        <v>0.23421906689548383</v>
      </c>
      <c r="AZ22">
        <f t="shared" si="23"/>
        <v>22.024718002792309</v>
      </c>
      <c r="BA22">
        <f t="shared" si="24"/>
        <v>0.80559880494245795</v>
      </c>
      <c r="BB22">
        <f t="shared" si="25"/>
        <v>32.583980022646607</v>
      </c>
      <c r="BC22">
        <f t="shared" si="26"/>
        <v>384.27514400951378</v>
      </c>
      <c r="BD22">
        <f t="shared" si="27"/>
        <v>1.3411790919299756E-2</v>
      </c>
    </row>
    <row r="23" spans="1:56" x14ac:dyDescent="0.25">
      <c r="A23" s="1">
        <v>5</v>
      </c>
      <c r="B23" s="1" t="s">
        <v>78</v>
      </c>
      <c r="C23" s="1">
        <v>1339.9999995976686</v>
      </c>
      <c r="D23" s="1">
        <v>0</v>
      </c>
      <c r="E23">
        <f t="shared" si="0"/>
        <v>15.839109850706652</v>
      </c>
      <c r="F23">
        <f t="shared" si="1"/>
        <v>0.40594104567293676</v>
      </c>
      <c r="G23">
        <f t="shared" si="2"/>
        <v>313.6154211080721</v>
      </c>
      <c r="H23">
        <f t="shared" si="3"/>
        <v>5.4386049478969243</v>
      </c>
      <c r="I23">
        <f t="shared" si="4"/>
        <v>1.0191609244618727</v>
      </c>
      <c r="J23">
        <f t="shared" si="5"/>
        <v>11.867573738098145</v>
      </c>
      <c r="K23" s="1">
        <v>2.9674129730000001</v>
      </c>
      <c r="L23">
        <f t="shared" si="6"/>
        <v>2.085850722762598</v>
      </c>
      <c r="M23" s="1">
        <v>1</v>
      </c>
      <c r="N23">
        <f t="shared" si="7"/>
        <v>4.171701445525196</v>
      </c>
      <c r="O23" s="1">
        <v>7.2744817733764648</v>
      </c>
      <c r="P23" s="1">
        <v>11.867573738098145</v>
      </c>
      <c r="Q23" s="1">
        <v>4.6893768310546875</v>
      </c>
      <c r="R23" s="1">
        <v>400.06927490234375</v>
      </c>
      <c r="S23" s="1">
        <v>389.40908813476562</v>
      </c>
      <c r="T23" s="1">
        <v>2.1471548080444336</v>
      </c>
      <c r="U23" s="1">
        <v>5.358494758605957</v>
      </c>
      <c r="V23" s="1">
        <v>14.70984935760498</v>
      </c>
      <c r="W23" s="1">
        <v>36.710277557373047</v>
      </c>
      <c r="X23" s="1">
        <v>499.85702514648437</v>
      </c>
      <c r="Y23" s="1">
        <v>1500.357177734375</v>
      </c>
      <c r="Z23" s="1">
        <v>109.18264770507812</v>
      </c>
      <c r="AA23" s="1">
        <v>70.21075439453125</v>
      </c>
      <c r="AB23" s="1">
        <v>-1.9165263175964355</v>
      </c>
      <c r="AC23" s="1">
        <v>0.24731200933456421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1.6844875644023958</v>
      </c>
      <c r="AL23">
        <f t="shared" si="9"/>
        <v>5.4386049478969247E-3</v>
      </c>
      <c r="AM23">
        <f t="shared" si="10"/>
        <v>285.01757373809812</v>
      </c>
      <c r="AN23">
        <f t="shared" si="11"/>
        <v>280.42448177337644</v>
      </c>
      <c r="AO23">
        <f t="shared" si="12"/>
        <v>240.0571430718046</v>
      </c>
      <c r="AP23">
        <f t="shared" si="13"/>
        <v>-0.3798612801557642</v>
      </c>
      <c r="AQ23">
        <f t="shared" si="14"/>
        <v>1.3953848838827385</v>
      </c>
      <c r="AR23">
        <f t="shared" si="15"/>
        <v>19.87423288520349</v>
      </c>
      <c r="AS23">
        <f t="shared" si="16"/>
        <v>14.515738126597533</v>
      </c>
      <c r="AT23">
        <f t="shared" si="17"/>
        <v>9.5710277557373047</v>
      </c>
      <c r="AU23">
        <f t="shared" si="18"/>
        <v>1.1975418974573306</v>
      </c>
      <c r="AV23">
        <f t="shared" si="19"/>
        <v>0.36994257421543625</v>
      </c>
      <c r="AW23">
        <f t="shared" si="20"/>
        <v>0.37622395942086589</v>
      </c>
      <c r="AX23">
        <f t="shared" si="21"/>
        <v>0.8213179380364648</v>
      </c>
      <c r="AY23">
        <f t="shared" si="22"/>
        <v>0.23419959522060715</v>
      </c>
      <c r="AZ23">
        <f t="shared" si="23"/>
        <v>22.019175305756342</v>
      </c>
      <c r="BA23">
        <f t="shared" si="24"/>
        <v>0.80536235713003423</v>
      </c>
      <c r="BB23">
        <f t="shared" si="25"/>
        <v>32.588471764027247</v>
      </c>
      <c r="BC23">
        <f t="shared" si="26"/>
        <v>384.28341014038506</v>
      </c>
      <c r="BD23">
        <f t="shared" si="27"/>
        <v>1.3432075663857393E-2</v>
      </c>
    </row>
    <row r="24" spans="1:56" x14ac:dyDescent="0.25">
      <c r="A24" s="1">
        <v>6</v>
      </c>
      <c r="B24" s="1" t="s">
        <v>79</v>
      </c>
      <c r="C24" s="1">
        <v>1340.4999995864928</v>
      </c>
      <c r="D24" s="1">
        <v>0</v>
      </c>
      <c r="E24">
        <f t="shared" si="0"/>
        <v>15.855745058701403</v>
      </c>
      <c r="F24">
        <f t="shared" si="1"/>
        <v>0.40580998934636087</v>
      </c>
      <c r="G24">
        <f t="shared" si="2"/>
        <v>313.57517837064802</v>
      </c>
      <c r="H24">
        <f t="shared" si="3"/>
        <v>5.4354107591333918</v>
      </c>
      <c r="I24">
        <f t="shared" si="4"/>
        <v>1.0188677841971066</v>
      </c>
      <c r="J24">
        <f t="shared" si="5"/>
        <v>11.863374710083008</v>
      </c>
      <c r="K24" s="1">
        <v>2.9674129730000001</v>
      </c>
      <c r="L24">
        <f t="shared" si="6"/>
        <v>2.085850722762598</v>
      </c>
      <c r="M24" s="1">
        <v>1</v>
      </c>
      <c r="N24">
        <f t="shared" si="7"/>
        <v>4.171701445525196</v>
      </c>
      <c r="O24" s="1">
        <v>7.2736878395080566</v>
      </c>
      <c r="P24" s="1">
        <v>11.863374710083008</v>
      </c>
      <c r="Q24" s="1">
        <v>4.6891121864318848</v>
      </c>
      <c r="R24" s="1">
        <v>400.12725830078125</v>
      </c>
      <c r="S24" s="1">
        <v>389.45779418945312</v>
      </c>
      <c r="T24" s="1">
        <v>2.1477007865905762</v>
      </c>
      <c r="U24" s="1">
        <v>5.3571538925170898</v>
      </c>
      <c r="V24" s="1">
        <v>14.714418411254883</v>
      </c>
      <c r="W24" s="1">
        <v>36.703159332275391</v>
      </c>
      <c r="X24" s="1">
        <v>499.85781860351562</v>
      </c>
      <c r="Y24" s="1">
        <v>1500.37158203125</v>
      </c>
      <c r="Z24" s="1">
        <v>109.55445098876953</v>
      </c>
      <c r="AA24" s="1">
        <v>70.210899353027344</v>
      </c>
      <c r="AB24" s="1">
        <v>-1.9165263175964355</v>
      </c>
      <c r="AC24" s="1">
        <v>0.24731200933456421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1.6844902383040015</v>
      </c>
      <c r="AL24">
        <f t="shared" si="9"/>
        <v>5.4354107591333915E-3</v>
      </c>
      <c r="AM24">
        <f t="shared" si="10"/>
        <v>285.01337471008299</v>
      </c>
      <c r="AN24">
        <f t="shared" si="11"/>
        <v>280.42368783950803</v>
      </c>
      <c r="AO24">
        <f t="shared" si="12"/>
        <v>240.05944775925309</v>
      </c>
      <c r="AP24">
        <f t="shared" si="13"/>
        <v>-0.37834791689420672</v>
      </c>
      <c r="AQ24">
        <f t="shared" si="14"/>
        <v>1.3949983769633025</v>
      </c>
      <c r="AR24">
        <f t="shared" si="15"/>
        <v>19.868686910690499</v>
      </c>
      <c r="AS24">
        <f t="shared" si="16"/>
        <v>14.511533018173409</v>
      </c>
      <c r="AT24">
        <f t="shared" si="17"/>
        <v>9.5685312747955322</v>
      </c>
      <c r="AU24">
        <f t="shared" si="18"/>
        <v>1.1973410437629881</v>
      </c>
      <c r="AV24">
        <f t="shared" si="19"/>
        <v>0.36983372805321685</v>
      </c>
      <c r="AW24">
        <f t="shared" si="20"/>
        <v>0.37613059276619604</v>
      </c>
      <c r="AX24">
        <f t="shared" si="21"/>
        <v>0.82121045099679213</v>
      </c>
      <c r="AY24">
        <f t="shared" si="22"/>
        <v>0.23412979848591267</v>
      </c>
      <c r="AZ24">
        <f t="shared" si="23"/>
        <v>22.016395288189162</v>
      </c>
      <c r="BA24">
        <f t="shared" si="24"/>
        <v>0.80515830739314531</v>
      </c>
      <c r="BB24">
        <f t="shared" si="25"/>
        <v>32.587494283635799</v>
      </c>
      <c r="BC24">
        <f t="shared" si="26"/>
        <v>384.32673289257929</v>
      </c>
      <c r="BD24">
        <f t="shared" si="27"/>
        <v>1.3444263883866693E-2</v>
      </c>
    </row>
    <row r="25" spans="1:56" x14ac:dyDescent="0.25">
      <c r="A25" s="1">
        <v>7</v>
      </c>
      <c r="B25" s="1" t="s">
        <v>79</v>
      </c>
      <c r="C25" s="1">
        <v>1340.9999995753169</v>
      </c>
      <c r="D25" s="1">
        <v>0</v>
      </c>
      <c r="E25">
        <f t="shared" si="0"/>
        <v>15.967118379027141</v>
      </c>
      <c r="F25">
        <f t="shared" si="1"/>
        <v>0.40560261233326134</v>
      </c>
      <c r="G25">
        <f t="shared" si="2"/>
        <v>313.08787299659753</v>
      </c>
      <c r="H25">
        <f t="shared" si="3"/>
        <v>5.4350669884124541</v>
      </c>
      <c r="I25">
        <f t="shared" si="4"/>
        <v>1.0192781482890951</v>
      </c>
      <c r="J25">
        <f t="shared" si="5"/>
        <v>11.867776870727539</v>
      </c>
      <c r="K25" s="1">
        <v>2.9674129730000001</v>
      </c>
      <c r="L25">
        <f t="shared" si="6"/>
        <v>2.085850722762598</v>
      </c>
      <c r="M25" s="1">
        <v>1</v>
      </c>
      <c r="N25">
        <f t="shared" si="7"/>
        <v>4.171701445525196</v>
      </c>
      <c r="O25" s="1">
        <v>7.272341251373291</v>
      </c>
      <c r="P25" s="1">
        <v>11.867776870727539</v>
      </c>
      <c r="Q25" s="1">
        <v>4.6887335777282715</v>
      </c>
      <c r="R25" s="1">
        <v>400.21148681640625</v>
      </c>
      <c r="S25" s="1">
        <v>389.47625732421875</v>
      </c>
      <c r="T25" s="1">
        <v>2.1479134559631348</v>
      </c>
      <c r="U25" s="1">
        <v>5.3570647239685059</v>
      </c>
      <c r="V25" s="1">
        <v>14.71727466583252</v>
      </c>
      <c r="W25" s="1">
        <v>36.706035614013672</v>
      </c>
      <c r="X25" s="1">
        <v>499.87326049804687</v>
      </c>
      <c r="Y25" s="1">
        <v>1500.3592529296875</v>
      </c>
      <c r="Z25" s="1">
        <v>110.25981140136719</v>
      </c>
      <c r="AA25" s="1">
        <v>70.211105346679688</v>
      </c>
      <c r="AB25" s="1">
        <v>-1.9165263175964355</v>
      </c>
      <c r="AC25" s="1">
        <v>0.24731200933456421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1.6845422765429379</v>
      </c>
      <c r="AL25">
        <f t="shared" si="9"/>
        <v>5.435066988412454E-3</v>
      </c>
      <c r="AM25">
        <f t="shared" si="10"/>
        <v>285.01777687072752</v>
      </c>
      <c r="AN25">
        <f t="shared" si="11"/>
        <v>280.42234125137327</v>
      </c>
      <c r="AO25">
        <f t="shared" si="12"/>
        <v>240.05747510304718</v>
      </c>
      <c r="AP25">
        <f t="shared" si="13"/>
        <v>-0.37871786317375744</v>
      </c>
      <c r="AQ25">
        <f t="shared" si="14"/>
        <v>1.3954035839726295</v>
      </c>
      <c r="AR25">
        <f t="shared" si="15"/>
        <v>19.874399884214597</v>
      </c>
      <c r="AS25">
        <f t="shared" si="16"/>
        <v>14.517335160246091</v>
      </c>
      <c r="AT25">
        <f t="shared" si="17"/>
        <v>9.570059061050415</v>
      </c>
      <c r="AU25">
        <f t="shared" si="18"/>
        <v>1.1974639578652453</v>
      </c>
      <c r="AV25">
        <f t="shared" si="19"/>
        <v>0.36966148256515602</v>
      </c>
      <c r="AW25">
        <f t="shared" si="20"/>
        <v>0.37612543568353429</v>
      </c>
      <c r="AX25">
        <f t="shared" si="21"/>
        <v>0.82133852218171099</v>
      </c>
      <c r="AY25">
        <f t="shared" si="22"/>
        <v>0.23401934852204906</v>
      </c>
      <c r="AZ25">
        <f t="shared" si="23"/>
        <v>21.982245633731978</v>
      </c>
      <c r="BA25">
        <f t="shared" si="24"/>
        <v>0.80386895762934307</v>
      </c>
      <c r="BB25">
        <f t="shared" si="25"/>
        <v>32.576679986432865</v>
      </c>
      <c r="BC25">
        <f t="shared" si="26"/>
        <v>384.30915462208065</v>
      </c>
      <c r="BD25">
        <f t="shared" si="27"/>
        <v>1.3534824749375668E-2</v>
      </c>
    </row>
    <row r="26" spans="1:56" x14ac:dyDescent="0.25">
      <c r="A26" s="1">
        <v>8</v>
      </c>
      <c r="B26" s="1" t="s">
        <v>80</v>
      </c>
      <c r="C26" s="1">
        <v>1341.499999564141</v>
      </c>
      <c r="D26" s="1">
        <v>0</v>
      </c>
      <c r="E26">
        <f t="shared" si="0"/>
        <v>15.944514572166883</v>
      </c>
      <c r="F26">
        <f t="shared" si="1"/>
        <v>0.40546117700103962</v>
      </c>
      <c r="G26">
        <f t="shared" si="2"/>
        <v>313.17359900292877</v>
      </c>
      <c r="H26">
        <f t="shared" si="3"/>
        <v>5.4320273460505115</v>
      </c>
      <c r="I26">
        <f t="shared" si="4"/>
        <v>1.0190314616823972</v>
      </c>
      <c r="J26">
        <f t="shared" si="5"/>
        <v>11.864156723022461</v>
      </c>
      <c r="K26" s="1">
        <v>2.9674129730000001</v>
      </c>
      <c r="L26">
        <f t="shared" si="6"/>
        <v>2.085850722762598</v>
      </c>
      <c r="M26" s="1">
        <v>1</v>
      </c>
      <c r="N26">
        <f t="shared" si="7"/>
        <v>4.171701445525196</v>
      </c>
      <c r="O26" s="1">
        <v>7.2714037895202637</v>
      </c>
      <c r="P26" s="1">
        <v>11.864156723022461</v>
      </c>
      <c r="Q26" s="1">
        <v>4.6879301071166992</v>
      </c>
      <c r="R26" s="1">
        <v>400.20797729492187</v>
      </c>
      <c r="S26" s="1">
        <v>389.48651123046875</v>
      </c>
      <c r="T26" s="1">
        <v>2.1483931541442871</v>
      </c>
      <c r="U26" s="1">
        <v>5.3558506965637207</v>
      </c>
      <c r="V26" s="1">
        <v>14.721456527709961</v>
      </c>
      <c r="W26" s="1">
        <v>36.699947357177734</v>
      </c>
      <c r="X26" s="1">
        <v>499.85812377929687</v>
      </c>
      <c r="Y26" s="1">
        <v>1500.351318359375</v>
      </c>
      <c r="Z26" s="1">
        <v>111.51882934570312</v>
      </c>
      <c r="AA26" s="1">
        <v>70.210861206054687</v>
      </c>
      <c r="AB26" s="1">
        <v>-1.9165263175964355</v>
      </c>
      <c r="AC26" s="1">
        <v>0.24731200933456421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1.6844912667276959</v>
      </c>
      <c r="AL26">
        <f t="shared" si="9"/>
        <v>5.4320273460505119E-3</v>
      </c>
      <c r="AM26">
        <f t="shared" si="10"/>
        <v>285.01415672302244</v>
      </c>
      <c r="AN26">
        <f t="shared" si="11"/>
        <v>280.42140378952024</v>
      </c>
      <c r="AO26">
        <f t="shared" si="12"/>
        <v>240.05620557182556</v>
      </c>
      <c r="AP26">
        <f t="shared" si="13"/>
        <v>-0.37735387591729608</v>
      </c>
      <c r="AQ26">
        <f t="shared" si="14"/>
        <v>1.3950703515791838</v>
      </c>
      <c r="AR26">
        <f t="shared" si="15"/>
        <v>19.869722826571437</v>
      </c>
      <c r="AS26">
        <f t="shared" si="16"/>
        <v>14.513872130007716</v>
      </c>
      <c r="AT26">
        <f t="shared" si="17"/>
        <v>9.5677802562713623</v>
      </c>
      <c r="AU26">
        <f t="shared" si="18"/>
        <v>1.1972806265807605</v>
      </c>
      <c r="AV26">
        <f t="shared" si="19"/>
        <v>0.36954399869367743</v>
      </c>
      <c r="AW26">
        <f t="shared" si="20"/>
        <v>0.37603888989678669</v>
      </c>
      <c r="AX26">
        <f t="shared" si="21"/>
        <v>0.82124173668397382</v>
      </c>
      <c r="AY26">
        <f t="shared" si="22"/>
        <v>0.2339440144260071</v>
      </c>
      <c r="AZ26">
        <f t="shared" si="23"/>
        <v>21.988188092995259</v>
      </c>
      <c r="BA26">
        <f t="shared" si="24"/>
        <v>0.80406789445300264</v>
      </c>
      <c r="BB26">
        <f t="shared" si="25"/>
        <v>32.575014469365435</v>
      </c>
      <c r="BC26">
        <f t="shared" si="26"/>
        <v>384.32672332294379</v>
      </c>
      <c r="BD26">
        <f t="shared" si="27"/>
        <v>1.3514355400649734E-2</v>
      </c>
    </row>
    <row r="27" spans="1:56" x14ac:dyDescent="0.25">
      <c r="A27" s="1">
        <v>9</v>
      </c>
      <c r="B27" s="1" t="s">
        <v>80</v>
      </c>
      <c r="C27" s="1">
        <v>1341.9999995529652</v>
      </c>
      <c r="D27" s="1">
        <v>0</v>
      </c>
      <c r="E27">
        <f t="shared" si="0"/>
        <v>15.845689881777217</v>
      </c>
      <c r="F27">
        <f t="shared" si="1"/>
        <v>0.40483878327789152</v>
      </c>
      <c r="G27">
        <f t="shared" si="2"/>
        <v>313.54777977006648</v>
      </c>
      <c r="H27">
        <f t="shared" si="3"/>
        <v>5.4266039917496727</v>
      </c>
      <c r="I27">
        <f t="shared" si="4"/>
        <v>1.019442139553332</v>
      </c>
      <c r="J27">
        <f t="shared" si="5"/>
        <v>11.867495536804199</v>
      </c>
      <c r="K27" s="1">
        <v>2.9674129730000001</v>
      </c>
      <c r="L27">
        <f t="shared" si="6"/>
        <v>2.085850722762598</v>
      </c>
      <c r="M27" s="1">
        <v>1</v>
      </c>
      <c r="N27">
        <f t="shared" si="7"/>
        <v>4.171701445525196</v>
      </c>
      <c r="O27" s="1">
        <v>7.2702817916870117</v>
      </c>
      <c r="P27" s="1">
        <v>11.867495536804199</v>
      </c>
      <c r="Q27" s="1">
        <v>4.687126636505127</v>
      </c>
      <c r="R27" s="1">
        <v>400.20462036132813</v>
      </c>
      <c r="S27" s="1">
        <v>389.54281616210937</v>
      </c>
      <c r="T27" s="1">
        <v>2.1500790119171143</v>
      </c>
      <c r="U27" s="1">
        <v>5.3543624877929687</v>
      </c>
      <c r="V27" s="1">
        <v>14.734184265136719</v>
      </c>
      <c r="W27" s="1">
        <v>36.692680358886719</v>
      </c>
      <c r="X27" s="1">
        <v>499.85446166992187</v>
      </c>
      <c r="Y27" s="1">
        <v>1500.338134765625</v>
      </c>
      <c r="Z27" s="1">
        <v>113.67861175537109</v>
      </c>
      <c r="AA27" s="1">
        <v>70.211074829101563</v>
      </c>
      <c r="AB27" s="1">
        <v>-1.9165263175964355</v>
      </c>
      <c r="AC27" s="1">
        <v>0.24731200933456421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1.6844789256433632</v>
      </c>
      <c r="AL27">
        <f t="shared" si="9"/>
        <v>5.4266039917496723E-3</v>
      </c>
      <c r="AM27">
        <f t="shared" si="10"/>
        <v>285.01749553680418</v>
      </c>
      <c r="AN27">
        <f t="shared" si="11"/>
        <v>280.42028179168699</v>
      </c>
      <c r="AO27">
        <f t="shared" si="12"/>
        <v>240.05409619687271</v>
      </c>
      <c r="AP27">
        <f t="shared" si="13"/>
        <v>-0.37570510270020491</v>
      </c>
      <c r="AQ27">
        <f t="shared" si="14"/>
        <v>1.3953776848458985</v>
      </c>
      <c r="AR27">
        <f t="shared" si="15"/>
        <v>19.874039647482121</v>
      </c>
      <c r="AS27">
        <f t="shared" si="16"/>
        <v>14.519677159689152</v>
      </c>
      <c r="AT27">
        <f t="shared" si="17"/>
        <v>9.5688886642456055</v>
      </c>
      <c r="AU27">
        <f t="shared" si="18"/>
        <v>1.197369795613112</v>
      </c>
      <c r="AV27">
        <f t="shared" si="19"/>
        <v>0.36902691836421031</v>
      </c>
      <c r="AW27">
        <f t="shared" si="20"/>
        <v>0.37593554529256651</v>
      </c>
      <c r="AX27">
        <f t="shared" si="21"/>
        <v>0.8214342503205454</v>
      </c>
      <c r="AY27">
        <f t="shared" si="22"/>
        <v>0.23361245473210526</v>
      </c>
      <c r="AZ27">
        <f t="shared" si="23"/>
        <v>22.014526627934796</v>
      </c>
      <c r="BA27">
        <f t="shared" si="24"/>
        <v>0.80491223752816599</v>
      </c>
      <c r="BB27">
        <f t="shared" si="25"/>
        <v>32.553430210812863</v>
      </c>
      <c r="BC27">
        <f t="shared" si="26"/>
        <v>384.41500881066406</v>
      </c>
      <c r="BD27">
        <f t="shared" si="27"/>
        <v>1.3418611341543136E-2</v>
      </c>
    </row>
    <row r="28" spans="1:56" x14ac:dyDescent="0.25">
      <c r="A28" s="1">
        <v>10</v>
      </c>
      <c r="B28" s="1" t="s">
        <v>81</v>
      </c>
      <c r="C28" s="1">
        <v>1342.4999995417893</v>
      </c>
      <c r="D28" s="1">
        <v>0</v>
      </c>
      <c r="E28">
        <f t="shared" si="0"/>
        <v>15.862140902995518</v>
      </c>
      <c r="F28">
        <f t="shared" si="1"/>
        <v>0.4042821918027476</v>
      </c>
      <c r="G28">
        <f t="shared" si="2"/>
        <v>313.40108377888663</v>
      </c>
      <c r="H28">
        <f t="shared" si="3"/>
        <v>5.4232766518564741</v>
      </c>
      <c r="I28">
        <f t="shared" si="4"/>
        <v>1.0200963781163466</v>
      </c>
      <c r="J28">
        <f t="shared" si="5"/>
        <v>11.874393463134766</v>
      </c>
      <c r="K28" s="1">
        <v>2.9674129730000001</v>
      </c>
      <c r="L28">
        <f t="shared" si="6"/>
        <v>2.085850722762598</v>
      </c>
      <c r="M28" s="1">
        <v>1</v>
      </c>
      <c r="N28">
        <f t="shared" si="7"/>
        <v>4.171701445525196</v>
      </c>
      <c r="O28" s="1">
        <v>7.2693719863891602</v>
      </c>
      <c r="P28" s="1">
        <v>11.874393463134766</v>
      </c>
      <c r="Q28" s="1">
        <v>4.6870841979980469</v>
      </c>
      <c r="R28" s="1">
        <v>400.22720336914062</v>
      </c>
      <c r="S28" s="1">
        <v>389.55667114257812</v>
      </c>
      <c r="T28" s="1">
        <v>2.1518373489379883</v>
      </c>
      <c r="U28" s="1">
        <v>5.3540630340576172</v>
      </c>
      <c r="V28" s="1">
        <v>14.747227668762207</v>
      </c>
      <c r="W28" s="1">
        <v>36.693099975585937</v>
      </c>
      <c r="X28" s="1">
        <v>499.869140625</v>
      </c>
      <c r="Y28" s="1">
        <v>1500.3321533203125</v>
      </c>
      <c r="Z28" s="1">
        <v>117.03388977050781</v>
      </c>
      <c r="AA28" s="1">
        <v>70.211433410644531</v>
      </c>
      <c r="AB28" s="1">
        <v>-1.9165263175964355</v>
      </c>
      <c r="AC28" s="1">
        <v>0.24731200933456421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1.6845283928230634</v>
      </c>
      <c r="AL28">
        <f t="shared" si="9"/>
        <v>5.4232766518564745E-3</v>
      </c>
      <c r="AM28">
        <f t="shared" si="10"/>
        <v>285.02439346313474</v>
      </c>
      <c r="AN28">
        <f t="shared" si="11"/>
        <v>280.41937198638914</v>
      </c>
      <c r="AO28">
        <f t="shared" si="12"/>
        <v>240.0531391656441</v>
      </c>
      <c r="AP28">
        <f t="shared" si="13"/>
        <v>-0.3751198958077166</v>
      </c>
      <c r="AQ28">
        <f t="shared" si="14"/>
        <v>1.3960128183084763</v>
      </c>
      <c r="AR28">
        <f t="shared" si="15"/>
        <v>19.882984159341081</v>
      </c>
      <c r="AS28">
        <f t="shared" si="16"/>
        <v>14.528921125283464</v>
      </c>
      <c r="AT28">
        <f t="shared" si="17"/>
        <v>9.5718827247619629</v>
      </c>
      <c r="AU28">
        <f t="shared" si="18"/>
        <v>1.1976106905821362</v>
      </c>
      <c r="AV28">
        <f t="shared" si="19"/>
        <v>0.36856438694095534</v>
      </c>
      <c r="AW28">
        <f t="shared" si="20"/>
        <v>0.37591644019212983</v>
      </c>
      <c r="AX28">
        <f t="shared" si="21"/>
        <v>0.82169425039000643</v>
      </c>
      <c r="AY28">
        <f t="shared" si="22"/>
        <v>0.23331588275846443</v>
      </c>
      <c r="AZ28">
        <f t="shared" si="23"/>
        <v>22.004339324565127</v>
      </c>
      <c r="BA28">
        <f t="shared" si="24"/>
        <v>0.80450703837178428</v>
      </c>
      <c r="BB28">
        <f t="shared" si="25"/>
        <v>32.53235033324767</v>
      </c>
      <c r="BC28">
        <f t="shared" si="26"/>
        <v>384.42354009313215</v>
      </c>
      <c r="BD28">
        <f t="shared" si="27"/>
        <v>1.3423546455208529E-2</v>
      </c>
    </row>
    <row r="29" spans="1:56" x14ac:dyDescent="0.25">
      <c r="A29" s="1">
        <v>11</v>
      </c>
      <c r="B29" s="1" t="s">
        <v>82</v>
      </c>
      <c r="C29" s="1">
        <v>1342.9999995306134</v>
      </c>
      <c r="D29" s="1">
        <v>0</v>
      </c>
      <c r="E29">
        <f t="shared" si="0"/>
        <v>15.765604404768668</v>
      </c>
      <c r="F29">
        <f t="shared" si="1"/>
        <v>0.40419016579540629</v>
      </c>
      <c r="G29">
        <f t="shared" si="2"/>
        <v>313.80656856733759</v>
      </c>
      <c r="H29">
        <f t="shared" si="3"/>
        <v>5.4223187278328577</v>
      </c>
      <c r="I29">
        <f t="shared" si="4"/>
        <v>1.0201314108701443</v>
      </c>
      <c r="J29">
        <f t="shared" si="5"/>
        <v>11.874557495117188</v>
      </c>
      <c r="K29" s="1">
        <v>2.9674129730000001</v>
      </c>
      <c r="L29">
        <f t="shared" si="6"/>
        <v>2.085850722762598</v>
      </c>
      <c r="M29" s="1">
        <v>1</v>
      </c>
      <c r="N29">
        <f t="shared" si="7"/>
        <v>4.171701445525196</v>
      </c>
      <c r="O29" s="1">
        <v>7.2684369087219238</v>
      </c>
      <c r="P29" s="1">
        <v>11.874557495117188</v>
      </c>
      <c r="Q29" s="1">
        <v>4.686058521270752</v>
      </c>
      <c r="R29" s="1">
        <v>400.18051147460937</v>
      </c>
      <c r="S29" s="1">
        <v>389.56771850585937</v>
      </c>
      <c r="T29" s="1">
        <v>2.1521742343902588</v>
      </c>
      <c r="U29" s="1">
        <v>5.3537611961364746</v>
      </c>
      <c r="V29" s="1">
        <v>14.750529289245605</v>
      </c>
      <c r="W29" s="1">
        <v>36.693504333496094</v>
      </c>
      <c r="X29" s="1">
        <v>499.88070678710937</v>
      </c>
      <c r="Y29" s="1">
        <v>1500.4010009765625</v>
      </c>
      <c r="Z29" s="1">
        <v>121.34466552734375</v>
      </c>
      <c r="AA29" s="1">
        <v>70.211669921875</v>
      </c>
      <c r="AB29" s="1">
        <v>-1.9165263175964355</v>
      </c>
      <c r="AC29" s="1">
        <v>0.24731200933456421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1.6845673700810815</v>
      </c>
      <c r="AL29">
        <f t="shared" si="9"/>
        <v>5.422318727832858E-3</v>
      </c>
      <c r="AM29">
        <f t="shared" si="10"/>
        <v>285.02455749511716</v>
      </c>
      <c r="AN29">
        <f t="shared" si="11"/>
        <v>280.4184369087219</v>
      </c>
      <c r="AO29">
        <f t="shared" si="12"/>
        <v>240.06415479039788</v>
      </c>
      <c r="AP29">
        <f t="shared" si="13"/>
        <v>-0.37475515152768563</v>
      </c>
      <c r="AQ29">
        <f t="shared" si="14"/>
        <v>1.3960279248138212</v>
      </c>
      <c r="AR29">
        <f t="shared" si="15"/>
        <v>19.883132339213567</v>
      </c>
      <c r="AS29">
        <f t="shared" si="16"/>
        <v>14.529371143077093</v>
      </c>
      <c r="AT29">
        <f t="shared" si="17"/>
        <v>9.5714972019195557</v>
      </c>
      <c r="AU29">
        <f t="shared" si="18"/>
        <v>1.1975796699383341</v>
      </c>
      <c r="AV29">
        <f t="shared" si="19"/>
        <v>0.36848790184283647</v>
      </c>
      <c r="AW29">
        <f t="shared" si="20"/>
        <v>0.37589651394367685</v>
      </c>
      <c r="AX29">
        <f t="shared" si="21"/>
        <v>0.82168315599465724</v>
      </c>
      <c r="AY29">
        <f t="shared" si="22"/>
        <v>0.23326684196116382</v>
      </c>
      <c r="AZ29">
        <f t="shared" si="23"/>
        <v>22.032883211566144</v>
      </c>
      <c r="BA29">
        <f t="shared" si="24"/>
        <v>0.80552508244498633</v>
      </c>
      <c r="BB29">
        <f t="shared" si="25"/>
        <v>32.529411788424902</v>
      </c>
      <c r="BC29">
        <f t="shared" si="26"/>
        <v>384.46582753298844</v>
      </c>
      <c r="BD29">
        <f t="shared" si="27"/>
        <v>1.3339178700664147E-2</v>
      </c>
    </row>
    <row r="30" spans="1:56" x14ac:dyDescent="0.25">
      <c r="A30" s="1">
        <v>12</v>
      </c>
      <c r="B30" s="1" t="s">
        <v>82</v>
      </c>
      <c r="C30" s="1">
        <v>1343.4999995194376</v>
      </c>
      <c r="D30" s="1">
        <v>0</v>
      </c>
      <c r="E30">
        <f t="shared" si="0"/>
        <v>15.733585805492824</v>
      </c>
      <c r="F30">
        <f t="shared" si="1"/>
        <v>0.4041626253369115</v>
      </c>
      <c r="G30">
        <f t="shared" si="2"/>
        <v>313.94945945791437</v>
      </c>
      <c r="H30">
        <f t="shared" si="3"/>
        <v>5.4197096706024732</v>
      </c>
      <c r="I30">
        <f t="shared" si="4"/>
        <v>1.0197028887974684</v>
      </c>
      <c r="J30">
        <f t="shared" si="5"/>
        <v>11.869495391845703</v>
      </c>
      <c r="K30" s="1">
        <v>2.9674129730000001</v>
      </c>
      <c r="L30">
        <f t="shared" si="6"/>
        <v>2.085850722762598</v>
      </c>
      <c r="M30" s="1">
        <v>1</v>
      </c>
      <c r="N30">
        <f t="shared" si="7"/>
        <v>4.171701445525196</v>
      </c>
      <c r="O30" s="1">
        <v>7.2671504020690918</v>
      </c>
      <c r="P30" s="1">
        <v>11.869495391845703</v>
      </c>
      <c r="Q30" s="1">
        <v>4.6852703094482422</v>
      </c>
      <c r="R30" s="1">
        <v>400.1689453125</v>
      </c>
      <c r="S30" s="1">
        <v>389.575927734375</v>
      </c>
      <c r="T30" s="1">
        <v>2.1532597541809082</v>
      </c>
      <c r="U30" s="1">
        <v>5.3532500267028809</v>
      </c>
      <c r="V30" s="1">
        <v>14.759201049804688</v>
      </c>
      <c r="W30" s="1">
        <v>36.693061828613281</v>
      </c>
      <c r="X30" s="1">
        <v>499.88973999023437</v>
      </c>
      <c r="Y30" s="1">
        <v>1500.5120849609375</v>
      </c>
      <c r="Z30" s="1">
        <v>126.3106689453125</v>
      </c>
      <c r="AA30" s="1">
        <v>70.211349487304688</v>
      </c>
      <c r="AB30" s="1">
        <v>-1.9165263175964355</v>
      </c>
      <c r="AC30" s="1">
        <v>0.24731200933456421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1.6845978114224356</v>
      </c>
      <c r="AL30">
        <f t="shared" si="9"/>
        <v>5.4197096706024728E-3</v>
      </c>
      <c r="AM30">
        <f t="shared" si="10"/>
        <v>285.01949539184568</v>
      </c>
      <c r="AN30">
        <f t="shared" si="11"/>
        <v>280.41715040206907</v>
      </c>
      <c r="AO30">
        <f t="shared" si="12"/>
        <v>240.08192822750061</v>
      </c>
      <c r="AP30">
        <f t="shared" si="13"/>
        <v>-0.37329668811409827</v>
      </c>
      <c r="AQ30">
        <f t="shared" si="14"/>
        <v>1.3955617973152274</v>
      </c>
      <c r="AR30">
        <f t="shared" si="15"/>
        <v>19.876584163470138</v>
      </c>
      <c r="AS30">
        <f t="shared" si="16"/>
        <v>14.523334136767257</v>
      </c>
      <c r="AT30">
        <f t="shared" si="17"/>
        <v>9.5683228969573975</v>
      </c>
      <c r="AU30">
        <f t="shared" si="18"/>
        <v>1.197324280123139</v>
      </c>
      <c r="AV30">
        <f t="shared" si="19"/>
        <v>0.36846501168632728</v>
      </c>
      <c r="AW30">
        <f t="shared" si="20"/>
        <v>0.3758589085177591</v>
      </c>
      <c r="AX30">
        <f t="shared" si="21"/>
        <v>0.82146537160537991</v>
      </c>
      <c r="AY30">
        <f t="shared" si="22"/>
        <v>0.23325216527695009</v>
      </c>
      <c r="AZ30">
        <f t="shared" si="23"/>
        <v>22.042815219350022</v>
      </c>
      <c r="BA30">
        <f t="shared" si="24"/>
        <v>0.80587489397439072</v>
      </c>
      <c r="BB30">
        <f t="shared" si="25"/>
        <v>32.535062798718059</v>
      </c>
      <c r="BC30">
        <f t="shared" si="26"/>
        <v>384.48439826737564</v>
      </c>
      <c r="BD30">
        <f t="shared" si="27"/>
        <v>1.3313757451212639E-2</v>
      </c>
    </row>
    <row r="31" spans="1:56" x14ac:dyDescent="0.25">
      <c r="A31" s="1">
        <v>13</v>
      </c>
      <c r="B31" s="1" t="s">
        <v>83</v>
      </c>
      <c r="C31" s="1">
        <v>1343.9999995082617</v>
      </c>
      <c r="D31" s="1">
        <v>0</v>
      </c>
      <c r="E31">
        <f t="shared" si="0"/>
        <v>15.679717861474096</v>
      </c>
      <c r="F31">
        <f t="shared" si="1"/>
        <v>0.40373402773703576</v>
      </c>
      <c r="G31">
        <f t="shared" si="2"/>
        <v>314.13884462006905</v>
      </c>
      <c r="H31">
        <f t="shared" si="3"/>
        <v>5.4193395464277891</v>
      </c>
      <c r="I31">
        <f t="shared" si="4"/>
        <v>1.0206146738469104</v>
      </c>
      <c r="J31">
        <f t="shared" si="5"/>
        <v>11.880001068115234</v>
      </c>
      <c r="K31" s="1">
        <v>2.9674129730000001</v>
      </c>
      <c r="L31">
        <f t="shared" si="6"/>
        <v>2.085850722762598</v>
      </c>
      <c r="M31" s="1">
        <v>1</v>
      </c>
      <c r="N31">
        <f t="shared" si="7"/>
        <v>4.171701445525196</v>
      </c>
      <c r="O31" s="1">
        <v>7.2666034698486328</v>
      </c>
      <c r="P31" s="1">
        <v>11.880001068115234</v>
      </c>
      <c r="Q31" s="1">
        <v>4.6839179992675781</v>
      </c>
      <c r="R31" s="1">
        <v>400.17132568359375</v>
      </c>
      <c r="S31" s="1">
        <v>389.61032104492187</v>
      </c>
      <c r="T31" s="1">
        <v>2.1542823314666748</v>
      </c>
      <c r="U31" s="1">
        <v>5.3540329933166504</v>
      </c>
      <c r="V31" s="1">
        <v>14.766793251037598</v>
      </c>
      <c r="W31" s="1">
        <v>36.699874877929687</v>
      </c>
      <c r="X31" s="1">
        <v>499.89263916015625</v>
      </c>
      <c r="Y31" s="1">
        <v>1500.58447265625</v>
      </c>
      <c r="Z31" s="1">
        <v>131.35530090332031</v>
      </c>
      <c r="AA31" s="1">
        <v>70.211494445800781</v>
      </c>
      <c r="AB31" s="1">
        <v>-1.9165263175964355</v>
      </c>
      <c r="AC31" s="1">
        <v>0.24731200933456421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1.6846075814475325</v>
      </c>
      <c r="AL31">
        <f t="shared" si="9"/>
        <v>5.4193395464277889E-3</v>
      </c>
      <c r="AM31">
        <f t="shared" si="10"/>
        <v>285.03000106811521</v>
      </c>
      <c r="AN31">
        <f t="shared" si="11"/>
        <v>280.41660346984861</v>
      </c>
      <c r="AO31">
        <f t="shared" si="12"/>
        <v>240.09351025849173</v>
      </c>
      <c r="AP31">
        <f t="shared" si="13"/>
        <v>-0.37399389301047464</v>
      </c>
      <c r="AQ31">
        <f t="shared" si="14"/>
        <v>1.3965293316197966</v>
      </c>
      <c r="AR31">
        <f t="shared" si="15"/>
        <v>19.890323409906006</v>
      </c>
      <c r="AS31">
        <f t="shared" si="16"/>
        <v>14.536290416589356</v>
      </c>
      <c r="AT31">
        <f t="shared" si="17"/>
        <v>9.5733022689819336</v>
      </c>
      <c r="AU31">
        <f t="shared" si="18"/>
        <v>1.197724918648108</v>
      </c>
      <c r="AV31">
        <f t="shared" si="19"/>
        <v>0.36810874876516303</v>
      </c>
      <c r="AW31">
        <f t="shared" si="20"/>
        <v>0.37591465777288613</v>
      </c>
      <c r="AX31">
        <f t="shared" si="21"/>
        <v>0.82181026087522191</v>
      </c>
      <c r="AY31">
        <f t="shared" si="22"/>
        <v>0.23302374004982002</v>
      </c>
      <c r="AZ31">
        <f t="shared" si="23"/>
        <v>22.056157744252253</v>
      </c>
      <c r="BA31">
        <f t="shared" si="24"/>
        <v>0.80628984308618712</v>
      </c>
      <c r="BB31">
        <f t="shared" si="25"/>
        <v>32.514703031300307</v>
      </c>
      <c r="BC31">
        <f t="shared" si="26"/>
        <v>384.53622372770002</v>
      </c>
      <c r="BD31">
        <f t="shared" si="27"/>
        <v>1.3258084373383326E-2</v>
      </c>
    </row>
    <row r="32" spans="1:56" x14ac:dyDescent="0.25">
      <c r="A32" s="1">
        <v>14</v>
      </c>
      <c r="B32" s="1" t="s">
        <v>83</v>
      </c>
      <c r="C32" s="1">
        <v>1344.4999994970858</v>
      </c>
      <c r="D32" s="1">
        <v>0</v>
      </c>
      <c r="E32">
        <f t="shared" si="0"/>
        <v>15.63961368726048</v>
      </c>
      <c r="F32">
        <f t="shared" si="1"/>
        <v>0.40275442419262236</v>
      </c>
      <c r="G32">
        <f t="shared" si="2"/>
        <v>314.14584019394545</v>
      </c>
      <c r="H32">
        <f t="shared" si="3"/>
        <v>5.4170052709083869</v>
      </c>
      <c r="I32">
        <f t="shared" si="4"/>
        <v>1.0224209317885959</v>
      </c>
      <c r="J32">
        <f t="shared" si="5"/>
        <v>11.89946174621582</v>
      </c>
      <c r="K32" s="1">
        <v>2.9674129730000001</v>
      </c>
      <c r="L32">
        <f t="shared" si="6"/>
        <v>2.085850722762598</v>
      </c>
      <c r="M32" s="1">
        <v>1</v>
      </c>
      <c r="N32">
        <f t="shared" si="7"/>
        <v>4.171701445525196</v>
      </c>
      <c r="O32" s="1">
        <v>7.2652549743652344</v>
      </c>
      <c r="P32" s="1">
        <v>11.89946174621582</v>
      </c>
      <c r="Q32" s="1">
        <v>4.6831498146057129</v>
      </c>
      <c r="R32" s="1">
        <v>400.14718627929687</v>
      </c>
      <c r="S32" s="1">
        <v>389.61090087890625</v>
      </c>
      <c r="T32" s="1">
        <v>2.1556141376495361</v>
      </c>
      <c r="U32" s="1">
        <v>5.3538732528686523</v>
      </c>
      <c r="V32" s="1">
        <v>14.777237892150879</v>
      </c>
      <c r="W32" s="1">
        <v>36.702053070068359</v>
      </c>
      <c r="X32" s="1">
        <v>499.91043090820312</v>
      </c>
      <c r="Y32" s="1">
        <v>1500.6077880859375</v>
      </c>
      <c r="Z32" s="1">
        <v>135.61819458007812</v>
      </c>
      <c r="AA32" s="1">
        <v>70.211265563964844</v>
      </c>
      <c r="AB32" s="1">
        <v>-1.9165263175964355</v>
      </c>
      <c r="AC32" s="1">
        <v>0.24731200933456421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1.6846675385489158</v>
      </c>
      <c r="AL32">
        <f t="shared" si="9"/>
        <v>5.4170052709083868E-3</v>
      </c>
      <c r="AM32">
        <f t="shared" si="10"/>
        <v>285.0494617462158</v>
      </c>
      <c r="AN32">
        <f t="shared" si="11"/>
        <v>280.41525497436521</v>
      </c>
      <c r="AO32">
        <f t="shared" si="12"/>
        <v>240.09724072715835</v>
      </c>
      <c r="AP32">
        <f t="shared" si="13"/>
        <v>-0.37484365359456995</v>
      </c>
      <c r="AQ32">
        <f t="shared" si="14"/>
        <v>1.3983231485415653</v>
      </c>
      <c r="AR32">
        <f t="shared" si="15"/>
        <v>19.915937097981026</v>
      </c>
      <c r="AS32">
        <f t="shared" si="16"/>
        <v>14.562063845112373</v>
      </c>
      <c r="AT32">
        <f t="shared" si="17"/>
        <v>9.5823583602905273</v>
      </c>
      <c r="AU32">
        <f t="shared" si="18"/>
        <v>1.1984538713804185</v>
      </c>
      <c r="AV32">
        <f t="shared" si="19"/>
        <v>0.36729422284265567</v>
      </c>
      <c r="AW32">
        <f t="shared" si="20"/>
        <v>0.37590221675296925</v>
      </c>
      <c r="AX32">
        <f t="shared" si="21"/>
        <v>0.82255165462744917</v>
      </c>
      <c r="AY32">
        <f t="shared" si="22"/>
        <v>0.23250151150639162</v>
      </c>
      <c r="AZ32">
        <f t="shared" si="23"/>
        <v>22.056577011671965</v>
      </c>
      <c r="BA32">
        <f t="shared" si="24"/>
        <v>0.80630659841723507</v>
      </c>
      <c r="BB32">
        <f t="shared" si="25"/>
        <v>32.466665710099164</v>
      </c>
      <c r="BC32">
        <f t="shared" si="26"/>
        <v>384.54978163211808</v>
      </c>
      <c r="BD32">
        <f t="shared" si="27"/>
        <v>1.3204171050736287E-2</v>
      </c>
    </row>
    <row r="33" spans="1:114" x14ac:dyDescent="0.25">
      <c r="A33" s="1">
        <v>15</v>
      </c>
      <c r="B33" s="1" t="s">
        <v>84</v>
      </c>
      <c r="C33" s="1">
        <v>1344.9999994859099</v>
      </c>
      <c r="D33" s="1">
        <v>0</v>
      </c>
      <c r="E33">
        <f t="shared" si="0"/>
        <v>15.615482547334466</v>
      </c>
      <c r="F33">
        <f t="shared" si="1"/>
        <v>0.40256603054239598</v>
      </c>
      <c r="G33">
        <f t="shared" si="2"/>
        <v>314.2404775752355</v>
      </c>
      <c r="H33">
        <f t="shared" si="3"/>
        <v>5.4161857577883552</v>
      </c>
      <c r="I33">
        <f t="shared" si="4"/>
        <v>1.0226990901642627</v>
      </c>
      <c r="J33">
        <f t="shared" si="5"/>
        <v>11.90275764465332</v>
      </c>
      <c r="K33" s="1">
        <v>2.9674129730000001</v>
      </c>
      <c r="L33">
        <f t="shared" si="6"/>
        <v>2.085850722762598</v>
      </c>
      <c r="M33" s="1">
        <v>1</v>
      </c>
      <c r="N33">
        <f t="shared" si="7"/>
        <v>4.171701445525196</v>
      </c>
      <c r="O33" s="1">
        <v>7.264378547668457</v>
      </c>
      <c r="P33" s="1">
        <v>11.90275764465332</v>
      </c>
      <c r="Q33" s="1">
        <v>4.6831059455871582</v>
      </c>
      <c r="R33" s="1">
        <v>400.15609741210937</v>
      </c>
      <c r="S33" s="1">
        <v>389.63446044921875</v>
      </c>
      <c r="T33" s="1">
        <v>2.1565365791320801</v>
      </c>
      <c r="U33" s="1">
        <v>5.3542466163635254</v>
      </c>
      <c r="V33" s="1">
        <v>14.784432411193848</v>
      </c>
      <c r="W33" s="1">
        <v>36.706771850585938</v>
      </c>
      <c r="X33" s="1">
        <v>499.92044067382812</v>
      </c>
      <c r="Y33" s="1">
        <v>1500.626220703125</v>
      </c>
      <c r="Z33" s="1">
        <v>138.95137023925781</v>
      </c>
      <c r="AA33" s="1">
        <v>70.211196899414063</v>
      </c>
      <c r="AB33" s="1">
        <v>-1.9165263175964355</v>
      </c>
      <c r="AC33" s="1">
        <v>0.24731200933456421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1.684701270846092</v>
      </c>
      <c r="AL33">
        <f t="shared" si="9"/>
        <v>5.4161857577883551E-3</v>
      </c>
      <c r="AM33">
        <f t="shared" si="10"/>
        <v>285.0527576446533</v>
      </c>
      <c r="AN33">
        <f t="shared" si="11"/>
        <v>280.41437854766843</v>
      </c>
      <c r="AO33">
        <f t="shared" si="12"/>
        <v>240.10018994584243</v>
      </c>
      <c r="AP33">
        <f t="shared" si="13"/>
        <v>-0.37486075053702606</v>
      </c>
      <c r="AQ33">
        <f t="shared" si="14"/>
        <v>1.3986271535937838</v>
      </c>
      <c r="AR33">
        <f t="shared" si="15"/>
        <v>19.920286440886123</v>
      </c>
      <c r="AS33">
        <f t="shared" si="16"/>
        <v>14.566039824522598</v>
      </c>
      <c r="AT33">
        <f t="shared" si="17"/>
        <v>9.5835680961608887</v>
      </c>
      <c r="AU33">
        <f t="shared" si="18"/>
        <v>1.1985512763464978</v>
      </c>
      <c r="AV33">
        <f t="shared" si="19"/>
        <v>0.36713753629833384</v>
      </c>
      <c r="AW33">
        <f t="shared" si="20"/>
        <v>0.37592806342952101</v>
      </c>
      <c r="AX33">
        <f t="shared" si="21"/>
        <v>0.82262321291697682</v>
      </c>
      <c r="AY33">
        <f t="shared" si="22"/>
        <v>0.23240105624764504</v>
      </c>
      <c r="AZ33">
        <f t="shared" si="23"/>
        <v>22.063200044800769</v>
      </c>
      <c r="BA33">
        <f t="shared" si="24"/>
        <v>0.80650073202698824</v>
      </c>
      <c r="BB33">
        <f t="shared" si="25"/>
        <v>32.460032625520121</v>
      </c>
      <c r="BC33">
        <f t="shared" si="26"/>
        <v>384.58115025572107</v>
      </c>
      <c r="BD33">
        <f t="shared" si="27"/>
        <v>1.3180029042314625E-2</v>
      </c>
      <c r="BE33">
        <f>AVERAGE(E19:E33)</f>
        <v>15.780216550738002</v>
      </c>
      <c r="BF33">
        <f>AVERAGE(O19:O33)</f>
        <v>7.2712606112162268</v>
      </c>
      <c r="BG33">
        <f>AVERAGE(P19:P33)</f>
        <v>11.876148478190105</v>
      </c>
      <c r="BH33" t="e">
        <f>AVERAGE(B19:B33)</f>
        <v>#DIV/0!</v>
      </c>
      <c r="BI33">
        <f t="shared" ref="BI33:DJ33" si="28">AVERAGE(C19:C33)</f>
        <v>1341.5333328967292</v>
      </c>
      <c r="BJ33">
        <f t="shared" si="28"/>
        <v>0</v>
      </c>
      <c r="BK33">
        <f t="shared" si="28"/>
        <v>15.780216550738002</v>
      </c>
      <c r="BL33">
        <f t="shared" si="28"/>
        <v>0.40487004971316271</v>
      </c>
      <c r="BM33">
        <f t="shared" si="28"/>
        <v>313.78060005342451</v>
      </c>
      <c r="BN33">
        <f t="shared" si="28"/>
        <v>5.4304217310133573</v>
      </c>
      <c r="BO33">
        <f t="shared" si="28"/>
        <v>1.0200841163288483</v>
      </c>
      <c r="BP33">
        <f t="shared" si="28"/>
        <v>11.876148478190105</v>
      </c>
      <c r="BQ33">
        <f t="shared" si="28"/>
        <v>2.967412973000001</v>
      </c>
      <c r="BR33">
        <f t="shared" si="28"/>
        <v>2.0858507227625975</v>
      </c>
      <c r="BS33">
        <f t="shared" si="28"/>
        <v>1</v>
      </c>
      <c r="BT33">
        <f t="shared" si="28"/>
        <v>4.1717014455251951</v>
      </c>
      <c r="BU33">
        <f t="shared" si="28"/>
        <v>7.2712606112162268</v>
      </c>
      <c r="BV33">
        <f t="shared" si="28"/>
        <v>11.876148478190105</v>
      </c>
      <c r="BW33">
        <f t="shared" si="28"/>
        <v>4.6873536109924316</v>
      </c>
      <c r="BX33">
        <f t="shared" si="28"/>
        <v>400.12104492187501</v>
      </c>
      <c r="BY33">
        <f t="shared" si="28"/>
        <v>389.49778442382814</v>
      </c>
      <c r="BZ33">
        <f t="shared" si="28"/>
        <v>2.1501627604166669</v>
      </c>
      <c r="CA33">
        <f t="shared" si="28"/>
        <v>5.3565686225891112</v>
      </c>
      <c r="CB33">
        <f t="shared" si="28"/>
        <v>14.733786455790202</v>
      </c>
      <c r="CC33">
        <f t="shared" si="28"/>
        <v>36.705356852213541</v>
      </c>
      <c r="CD33">
        <f t="shared" si="28"/>
        <v>499.87394205729169</v>
      </c>
      <c r="CE33">
        <f t="shared" si="28"/>
        <v>1500.4122802734375</v>
      </c>
      <c r="CF33">
        <f t="shared" si="28"/>
        <v>117.2938715616862</v>
      </c>
      <c r="CG33">
        <f t="shared" si="28"/>
        <v>70.211118570963535</v>
      </c>
      <c r="CH33">
        <f t="shared" si="28"/>
        <v>-1.9165263175964355</v>
      </c>
      <c r="CI33">
        <f t="shared" si="28"/>
        <v>0.24731200933456421</v>
      </c>
      <c r="CJ33">
        <f t="shared" si="28"/>
        <v>1</v>
      </c>
      <c r="CK33">
        <f t="shared" si="28"/>
        <v>-0.21956524252891541</v>
      </c>
      <c r="CL33">
        <f t="shared" si="28"/>
        <v>2.737391471862793</v>
      </c>
      <c r="CM33">
        <f t="shared" si="28"/>
        <v>1</v>
      </c>
      <c r="CN33">
        <f t="shared" si="28"/>
        <v>0</v>
      </c>
      <c r="CO33">
        <f t="shared" si="28"/>
        <v>0.15999999642372131</v>
      </c>
      <c r="CP33">
        <f t="shared" si="28"/>
        <v>111115</v>
      </c>
      <c r="CQ33">
        <f t="shared" si="28"/>
        <v>1.6845445733558553</v>
      </c>
      <c r="CR33">
        <f t="shared" si="28"/>
        <v>5.4304217310133561E-3</v>
      </c>
      <c r="CS33">
        <f t="shared" si="28"/>
        <v>285.02614847819018</v>
      </c>
      <c r="CT33">
        <f t="shared" si="28"/>
        <v>280.42126061121627</v>
      </c>
      <c r="CU33">
        <f t="shared" si="28"/>
        <v>240.06595947785755</v>
      </c>
      <c r="CV33">
        <f t="shared" si="28"/>
        <v>-0.37769501467162453</v>
      </c>
      <c r="CW33">
        <f t="shared" si="28"/>
        <v>1.3961747905038606</v>
      </c>
      <c r="CX33">
        <f t="shared" si="28"/>
        <v>19.885380230722475</v>
      </c>
      <c r="CY33">
        <f t="shared" si="28"/>
        <v>14.528811608133363</v>
      </c>
      <c r="CZ33">
        <f t="shared" si="28"/>
        <v>9.5737045447031655</v>
      </c>
      <c r="DA33">
        <f t="shared" si="28"/>
        <v>1.1977573501534819</v>
      </c>
      <c r="DB33">
        <f t="shared" si="28"/>
        <v>0.36905265819024774</v>
      </c>
      <c r="DC33">
        <f t="shared" si="28"/>
        <v>0.37609067417501252</v>
      </c>
      <c r="DD33">
        <f t="shared" si="28"/>
        <v>0.82166667597846943</v>
      </c>
      <c r="DE33">
        <f t="shared" si="28"/>
        <v>0.23362897959503789</v>
      </c>
      <c r="DF33">
        <f t="shared" si="28"/>
        <v>22.030886948743149</v>
      </c>
      <c r="DG33">
        <f t="shared" si="28"/>
        <v>0.80560305485932482</v>
      </c>
      <c r="DH33">
        <f t="shared" si="28"/>
        <v>32.549490575008072</v>
      </c>
      <c r="DI33">
        <f t="shared" si="28"/>
        <v>384.39116482947844</v>
      </c>
      <c r="DJ33">
        <f t="shared" si="28"/>
        <v>1.3362466201189121E-2</v>
      </c>
    </row>
    <row r="34" spans="1:114" x14ac:dyDescent="0.25">
      <c r="A34" s="1" t="s">
        <v>9</v>
      </c>
      <c r="B34" s="1" t="s">
        <v>85</v>
      </c>
    </row>
    <row r="35" spans="1:114" x14ac:dyDescent="0.25">
      <c r="A35" s="1" t="s">
        <v>9</v>
      </c>
      <c r="B35" s="1" t="s">
        <v>86</v>
      </c>
    </row>
    <row r="36" spans="1:114" x14ac:dyDescent="0.25">
      <c r="A36" s="1">
        <v>16</v>
      </c>
      <c r="B36" s="1" t="s">
        <v>87</v>
      </c>
      <c r="C36" s="1">
        <v>1508.4999995417893</v>
      </c>
      <c r="D36" s="1">
        <v>0</v>
      </c>
      <c r="E36">
        <f t="shared" ref="E36:E50" si="29">(R36-S36*(1000-T36)/(1000-U36))*AK36</f>
        <v>16.821165388450659</v>
      </c>
      <c r="F36">
        <f t="shared" ref="F36:F50" si="30">IF(AV36&lt;&gt;0,1/(1/AV36-1/N36),0)</f>
        <v>0.39517925008256027</v>
      </c>
      <c r="G36">
        <f t="shared" ref="G36:G50" si="31">((AY36-AL36/2)*S36-E36)/(AY36+AL36/2)</f>
        <v>306.14749694423165</v>
      </c>
      <c r="H36">
        <f t="shared" ref="H36:H50" si="32">AL36*1000</f>
        <v>5.6225190906797513</v>
      </c>
      <c r="I36">
        <f t="shared" ref="I36:I50" si="33">(AQ36-AW36)</f>
        <v>1.0780731099952918</v>
      </c>
      <c r="J36">
        <f t="shared" ref="J36:J50" si="34">(P36+AP36*D36)</f>
        <v>13.294905662536621</v>
      </c>
      <c r="K36" s="1">
        <v>2.9674129730000001</v>
      </c>
      <c r="L36">
        <f t="shared" ref="L36:L50" si="35">(K36*AE36+AF36)</f>
        <v>2.085850722762598</v>
      </c>
      <c r="M36" s="1">
        <v>1</v>
      </c>
      <c r="N36">
        <f t="shared" ref="N36:N50" si="36">L36*(M36+1)*(M36+1)/(M36*M36+1)</f>
        <v>4.171701445525196</v>
      </c>
      <c r="O36" s="1">
        <v>10.454743385314941</v>
      </c>
      <c r="P36" s="1">
        <v>13.294905662536621</v>
      </c>
      <c r="Q36" s="1">
        <v>9.0250587463378906</v>
      </c>
      <c r="R36" s="1">
        <v>399.60403442382812</v>
      </c>
      <c r="S36" s="1">
        <v>388.32284545898437</v>
      </c>
      <c r="T36" s="1">
        <v>3.1544854640960693</v>
      </c>
      <c r="U36" s="1">
        <v>6.4704489707946777</v>
      </c>
      <c r="V36" s="1">
        <v>17.431524276733398</v>
      </c>
      <c r="W36" s="1">
        <v>35.755367279052734</v>
      </c>
      <c r="X36" s="1">
        <v>499.8963623046875</v>
      </c>
      <c r="Y36" s="1">
        <v>1500.5325927734375</v>
      </c>
      <c r="Z36" s="1">
        <v>79.108009338378906</v>
      </c>
      <c r="AA36" s="1">
        <v>70.209075927734375</v>
      </c>
      <c r="AB36" s="1">
        <v>-2.6010050773620605</v>
      </c>
      <c r="AC36" s="1">
        <v>0.25426572561264038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ref="AK36:AK50" si="37">X36*0.000001/(K36*0.0001)</f>
        <v>1.6846201282166038</v>
      </c>
      <c r="AL36">
        <f t="shared" ref="AL36:AL50" si="38">(U36-T36)/(1000-U36)*AK36</f>
        <v>5.6225190906797513E-3</v>
      </c>
      <c r="AM36">
        <f t="shared" ref="AM36:AM50" si="39">(P36+273.15)</f>
        <v>286.4449056625366</v>
      </c>
      <c r="AN36">
        <f t="shared" ref="AN36:AN50" si="40">(O36+273.15)</f>
        <v>283.60474338531492</v>
      </c>
      <c r="AO36">
        <f t="shared" ref="AO36:AO50" si="41">(Y36*AG36+Z36*AH36)*AI36</f>
        <v>240.08520947742727</v>
      </c>
      <c r="AP36">
        <f t="shared" ref="AP36:AP50" si="42">((AO36+0.00000010773*(AN36^4-AM36^4))-AL36*44100)/(L36*51.4+0.00000043092*AM36^3)</f>
        <v>-0.30857002473989692</v>
      </c>
      <c r="AQ36">
        <f t="shared" ref="AQ36:AQ50" si="43">0.61365*EXP(17.502*J36/(240.97+J36))</f>
        <v>1.5323573530723462</v>
      </c>
      <c r="AR36">
        <f t="shared" ref="AR36:AR50" si="44">AQ36*1000/AA36</f>
        <v>21.825630558784013</v>
      </c>
      <c r="AS36">
        <f t="shared" ref="AS36:AS50" si="45">(AR36-U36)</f>
        <v>15.355181587989335</v>
      </c>
      <c r="AT36">
        <f t="shared" ref="AT36:AT50" si="46">IF(D36,P36,(O36+P36)/2)</f>
        <v>11.874824523925781</v>
      </c>
      <c r="AU36">
        <f t="shared" ref="AU36:AU50" si="47">0.61365*EXP(17.502*AT36/(240.97+AT36))</f>
        <v>1.396052517107002</v>
      </c>
      <c r="AV36">
        <f t="shared" ref="AV36:AV50" si="48">IF(AS36&lt;&gt;0,(1000-(AR36+U36)/2)/AS36*AL36,0)</f>
        <v>0.36098377835806139</v>
      </c>
      <c r="AW36">
        <f t="shared" ref="AW36:AW50" si="49">U36*AA36/1000</f>
        <v>0.45428424307705428</v>
      </c>
      <c r="AX36">
        <f t="shared" ref="AX36:AX50" si="50">(AU36-AW36)</f>
        <v>0.94176827402994767</v>
      </c>
      <c r="AY36">
        <f t="shared" ref="AY36:AY50" si="51">1/(1.6/F36+1.37/N36)</f>
        <v>0.2284566126801007</v>
      </c>
      <c r="AZ36">
        <f t="shared" ref="AZ36:AZ50" si="52">G36*AA36*0.001</f>
        <v>21.494332858043389</v>
      </c>
      <c r="BA36">
        <f t="shared" ref="BA36:BA50" si="53">G36/S36</f>
        <v>0.78838394527722344</v>
      </c>
      <c r="BB36">
        <f t="shared" ref="BB36:BB50" si="54">(1-AL36*AA36/AQ36/F36)*100</f>
        <v>34.811647346590533</v>
      </c>
      <c r="BC36">
        <f t="shared" ref="BC36:BC50" si="55">(S36-E36/(N36/1.35))</f>
        <v>382.87936548541944</v>
      </c>
      <c r="BD36">
        <f t="shared" ref="BD36:BD50" si="56">E36*BB36/100/BC36</f>
        <v>1.5293915793007609E-2</v>
      </c>
    </row>
    <row r="37" spans="1:114" x14ac:dyDescent="0.25">
      <c r="A37" s="1">
        <v>17</v>
      </c>
      <c r="B37" s="1" t="s">
        <v>88</v>
      </c>
      <c r="C37" s="1">
        <v>1508.9999995306134</v>
      </c>
      <c r="D37" s="1">
        <v>0</v>
      </c>
      <c r="E37">
        <f t="shared" si="29"/>
        <v>16.834165283363326</v>
      </c>
      <c r="F37">
        <f t="shared" si="30"/>
        <v>0.39525532699975108</v>
      </c>
      <c r="G37">
        <f t="shared" si="31"/>
        <v>306.08445729803526</v>
      </c>
      <c r="H37">
        <f t="shared" si="32"/>
        <v>5.6223410162978418</v>
      </c>
      <c r="I37">
        <f t="shared" si="33"/>
        <v>1.0778506582533394</v>
      </c>
      <c r="J37">
        <f t="shared" si="34"/>
        <v>13.292618751525879</v>
      </c>
      <c r="K37" s="1">
        <v>2.9674129730000001</v>
      </c>
      <c r="L37">
        <f t="shared" si="35"/>
        <v>2.085850722762598</v>
      </c>
      <c r="M37" s="1">
        <v>1</v>
      </c>
      <c r="N37">
        <f t="shared" si="36"/>
        <v>4.171701445525196</v>
      </c>
      <c r="O37" s="1">
        <v>10.455375671386719</v>
      </c>
      <c r="P37" s="1">
        <v>13.292618751525879</v>
      </c>
      <c r="Q37" s="1">
        <v>9.024815559387207</v>
      </c>
      <c r="R37" s="1">
        <v>399.589599609375</v>
      </c>
      <c r="S37" s="1">
        <v>388.30075073242187</v>
      </c>
      <c r="T37" s="1">
        <v>3.154489278793335</v>
      </c>
      <c r="U37" s="1">
        <v>6.470365047454834</v>
      </c>
      <c r="V37" s="1">
        <v>17.43079948425293</v>
      </c>
      <c r="W37" s="1">
        <v>35.753376007080078</v>
      </c>
      <c r="X37" s="1">
        <v>499.893798828125</v>
      </c>
      <c r="Y37" s="1">
        <v>1500.560791015625</v>
      </c>
      <c r="Z37" s="1">
        <v>79.580467224121094</v>
      </c>
      <c r="AA37" s="1">
        <v>70.209037780761719</v>
      </c>
      <c r="AB37" s="1">
        <v>-2.6010050773620605</v>
      </c>
      <c r="AC37" s="1">
        <v>0.25426572561264038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1.6846114894575712</v>
      </c>
      <c r="AL37">
        <f t="shared" si="38"/>
        <v>5.6223410162978419E-3</v>
      </c>
      <c r="AM37">
        <f t="shared" si="39"/>
        <v>286.44261875152586</v>
      </c>
      <c r="AN37">
        <f t="shared" si="40"/>
        <v>283.6053756713867</v>
      </c>
      <c r="AO37">
        <f t="shared" si="41"/>
        <v>240.08972119607643</v>
      </c>
      <c r="AP37">
        <f t="shared" si="42"/>
        <v>-0.30821493420921903</v>
      </c>
      <c r="AQ37">
        <f t="shared" si="43"/>
        <v>1.5321287623254158</v>
      </c>
      <c r="AR37">
        <f t="shared" si="44"/>
        <v>21.822386558119746</v>
      </c>
      <c r="AS37">
        <f t="shared" si="45"/>
        <v>15.352021510664912</v>
      </c>
      <c r="AT37">
        <f t="shared" si="46"/>
        <v>11.873997211456299</v>
      </c>
      <c r="AU37">
        <f t="shared" si="47"/>
        <v>1.3959763261521936</v>
      </c>
      <c r="AV37">
        <f t="shared" si="48"/>
        <v>0.36104725775295005</v>
      </c>
      <c r="AW37">
        <f t="shared" si="49"/>
        <v>0.45427810407207653</v>
      </c>
      <c r="AX37">
        <f t="shared" si="50"/>
        <v>0.94169822208011711</v>
      </c>
      <c r="AY37">
        <f t="shared" si="51"/>
        <v>0.22849729313649811</v>
      </c>
      <c r="AZ37">
        <f t="shared" si="52"/>
        <v>21.489895226541702</v>
      </c>
      <c r="BA37">
        <f t="shared" si="53"/>
        <v>0.78826645768954007</v>
      </c>
      <c r="BB37">
        <f t="shared" si="54"/>
        <v>34.816570339665901</v>
      </c>
      <c r="BC37">
        <f t="shared" si="55"/>
        <v>382.85306387627884</v>
      </c>
      <c r="BD37">
        <f t="shared" si="56"/>
        <v>1.5308951527345885E-2</v>
      </c>
    </row>
    <row r="38" spans="1:114" x14ac:dyDescent="0.25">
      <c r="A38" s="1">
        <v>18</v>
      </c>
      <c r="B38" s="1" t="s">
        <v>88</v>
      </c>
      <c r="C38" s="1">
        <v>1509.4999995194376</v>
      </c>
      <c r="D38" s="1">
        <v>0</v>
      </c>
      <c r="E38">
        <f t="shared" si="29"/>
        <v>16.7976508436935</v>
      </c>
      <c r="F38">
        <f t="shared" si="30"/>
        <v>0.39517810612898685</v>
      </c>
      <c r="G38">
        <f t="shared" si="31"/>
        <v>306.2351763122071</v>
      </c>
      <c r="H38">
        <f t="shared" si="32"/>
        <v>5.621801295932273</v>
      </c>
      <c r="I38">
        <f t="shared" si="33"/>
        <v>1.0779410347616452</v>
      </c>
      <c r="J38">
        <f t="shared" si="34"/>
        <v>13.293270111083984</v>
      </c>
      <c r="K38" s="1">
        <v>2.9674129730000001</v>
      </c>
      <c r="L38">
        <f t="shared" si="35"/>
        <v>2.085850722762598</v>
      </c>
      <c r="M38" s="1">
        <v>1</v>
      </c>
      <c r="N38">
        <f t="shared" si="36"/>
        <v>4.171701445525196</v>
      </c>
      <c r="O38" s="1">
        <v>10.456175804138184</v>
      </c>
      <c r="P38" s="1">
        <v>13.293270111083984</v>
      </c>
      <c r="Q38" s="1">
        <v>9.0246315002441406</v>
      </c>
      <c r="R38" s="1">
        <v>399.57489013671875</v>
      </c>
      <c r="S38" s="1">
        <v>388.3076171875</v>
      </c>
      <c r="T38" s="1">
        <v>3.154376745223999</v>
      </c>
      <c r="U38" s="1">
        <v>6.4699945449829102</v>
      </c>
      <c r="V38" s="1">
        <v>17.429275512695313</v>
      </c>
      <c r="W38" s="1">
        <v>35.749477386474609</v>
      </c>
      <c r="X38" s="1">
        <v>499.8848876953125</v>
      </c>
      <c r="Y38" s="1">
        <v>1500.5960693359375</v>
      </c>
      <c r="Z38" s="1">
        <v>80.175064086914063</v>
      </c>
      <c r="AA38" s="1">
        <v>70.209152221679688</v>
      </c>
      <c r="AB38" s="1">
        <v>-2.6010050773620605</v>
      </c>
      <c r="AC38" s="1">
        <v>0.25426572561264038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1.6845814594856945</v>
      </c>
      <c r="AL38">
        <f t="shared" si="38"/>
        <v>5.6218012959322727E-3</v>
      </c>
      <c r="AM38">
        <f t="shared" si="39"/>
        <v>286.44327011108396</v>
      </c>
      <c r="AN38">
        <f t="shared" si="40"/>
        <v>283.60617580413816</v>
      </c>
      <c r="AO38">
        <f t="shared" si="41"/>
        <v>240.09536572720026</v>
      </c>
      <c r="AP38">
        <f t="shared" si="42"/>
        <v>-0.30795299720489822</v>
      </c>
      <c r="AQ38">
        <f t="shared" si="43"/>
        <v>1.5321938666437875</v>
      </c>
      <c r="AR38">
        <f t="shared" si="44"/>
        <v>21.823278278678114</v>
      </c>
      <c r="AS38">
        <f t="shared" si="45"/>
        <v>15.353283733695203</v>
      </c>
      <c r="AT38">
        <f t="shared" si="46"/>
        <v>11.874722957611084</v>
      </c>
      <c r="AU38">
        <f t="shared" si="47"/>
        <v>1.3960431632077017</v>
      </c>
      <c r="AV38">
        <f t="shared" si="48"/>
        <v>0.36098282381480201</v>
      </c>
      <c r="AW38">
        <f t="shared" si="49"/>
        <v>0.45425283188214233</v>
      </c>
      <c r="AX38">
        <f t="shared" si="50"/>
        <v>0.94179033132555934</v>
      </c>
      <c r="AY38">
        <f t="shared" si="51"/>
        <v>0.22845600096714705</v>
      </c>
      <c r="AZ38">
        <f t="shared" si="52"/>
        <v>21.500512109336665</v>
      </c>
      <c r="BA38">
        <f t="shared" si="53"/>
        <v>0.78864066208708183</v>
      </c>
      <c r="BB38">
        <f t="shared" si="54"/>
        <v>34.812755264342734</v>
      </c>
      <c r="BC38">
        <f t="shared" si="55"/>
        <v>382.87174673149923</v>
      </c>
      <c r="BD38">
        <f t="shared" si="56"/>
        <v>1.5273326194201318E-2</v>
      </c>
    </row>
    <row r="39" spans="1:114" x14ac:dyDescent="0.25">
      <c r="A39" s="1">
        <v>19</v>
      </c>
      <c r="B39" s="1" t="s">
        <v>88</v>
      </c>
      <c r="C39" s="1">
        <v>1509.4999995194376</v>
      </c>
      <c r="D39" s="1">
        <v>0</v>
      </c>
      <c r="E39">
        <f t="shared" si="29"/>
        <v>16.7976508436935</v>
      </c>
      <c r="F39">
        <f t="shared" si="30"/>
        <v>0.39517810612898685</v>
      </c>
      <c r="G39">
        <f t="shared" si="31"/>
        <v>306.2351763122071</v>
      </c>
      <c r="H39">
        <f t="shared" si="32"/>
        <v>5.621801295932273</v>
      </c>
      <c r="I39">
        <f t="shared" si="33"/>
        <v>1.0779410347616452</v>
      </c>
      <c r="J39">
        <f t="shared" si="34"/>
        <v>13.293270111083984</v>
      </c>
      <c r="K39" s="1">
        <v>2.9674129730000001</v>
      </c>
      <c r="L39">
        <f t="shared" si="35"/>
        <v>2.085850722762598</v>
      </c>
      <c r="M39" s="1">
        <v>1</v>
      </c>
      <c r="N39">
        <f t="shared" si="36"/>
        <v>4.171701445525196</v>
      </c>
      <c r="O39" s="1">
        <v>10.456175804138184</v>
      </c>
      <c r="P39" s="1">
        <v>13.293270111083984</v>
      </c>
      <c r="Q39" s="1">
        <v>9.0246315002441406</v>
      </c>
      <c r="R39" s="1">
        <v>399.57489013671875</v>
      </c>
      <c r="S39" s="1">
        <v>388.3076171875</v>
      </c>
      <c r="T39" s="1">
        <v>3.154376745223999</v>
      </c>
      <c r="U39" s="1">
        <v>6.4699945449829102</v>
      </c>
      <c r="V39" s="1">
        <v>17.429275512695313</v>
      </c>
      <c r="W39" s="1">
        <v>35.749477386474609</v>
      </c>
      <c r="X39" s="1">
        <v>499.8848876953125</v>
      </c>
      <c r="Y39" s="1">
        <v>1500.5960693359375</v>
      </c>
      <c r="Z39" s="1">
        <v>80.175064086914063</v>
      </c>
      <c r="AA39" s="1">
        <v>70.209152221679688</v>
      </c>
      <c r="AB39" s="1">
        <v>-2.6010050773620605</v>
      </c>
      <c r="AC39" s="1">
        <v>0.25426572561264038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1.6845814594856945</v>
      </c>
      <c r="AL39">
        <f t="shared" si="38"/>
        <v>5.6218012959322727E-3</v>
      </c>
      <c r="AM39">
        <f t="shared" si="39"/>
        <v>286.44327011108396</v>
      </c>
      <c r="AN39">
        <f t="shared" si="40"/>
        <v>283.60617580413816</v>
      </c>
      <c r="AO39">
        <f t="shared" si="41"/>
        <v>240.09536572720026</v>
      </c>
      <c r="AP39">
        <f t="shared" si="42"/>
        <v>-0.30795299720489822</v>
      </c>
      <c r="AQ39">
        <f t="shared" si="43"/>
        <v>1.5321938666437875</v>
      </c>
      <c r="AR39">
        <f t="shared" si="44"/>
        <v>21.823278278678114</v>
      </c>
      <c r="AS39">
        <f t="shared" si="45"/>
        <v>15.353283733695203</v>
      </c>
      <c r="AT39">
        <f t="shared" si="46"/>
        <v>11.874722957611084</v>
      </c>
      <c r="AU39">
        <f t="shared" si="47"/>
        <v>1.3960431632077017</v>
      </c>
      <c r="AV39">
        <f t="shared" si="48"/>
        <v>0.36098282381480201</v>
      </c>
      <c r="AW39">
        <f t="shared" si="49"/>
        <v>0.45425283188214233</v>
      </c>
      <c r="AX39">
        <f t="shared" si="50"/>
        <v>0.94179033132555934</v>
      </c>
      <c r="AY39">
        <f t="shared" si="51"/>
        <v>0.22845600096714705</v>
      </c>
      <c r="AZ39">
        <f t="shared" si="52"/>
        <v>21.500512109336665</v>
      </c>
      <c r="BA39">
        <f t="shared" si="53"/>
        <v>0.78864066208708183</v>
      </c>
      <c r="BB39">
        <f t="shared" si="54"/>
        <v>34.812755264342734</v>
      </c>
      <c r="BC39">
        <f t="shared" si="55"/>
        <v>382.87174673149923</v>
      </c>
      <c r="BD39">
        <f t="shared" si="56"/>
        <v>1.5273326194201318E-2</v>
      </c>
    </row>
    <row r="40" spans="1:114" x14ac:dyDescent="0.25">
      <c r="A40" s="1">
        <v>20</v>
      </c>
      <c r="B40" s="1" t="s">
        <v>89</v>
      </c>
      <c r="C40" s="1">
        <v>1509.9999995082617</v>
      </c>
      <c r="D40" s="1">
        <v>0</v>
      </c>
      <c r="E40">
        <f t="shared" si="29"/>
        <v>16.746550214267597</v>
      </c>
      <c r="F40">
        <f t="shared" si="30"/>
        <v>0.3948397081511042</v>
      </c>
      <c r="G40">
        <f t="shared" si="31"/>
        <v>306.3988931339008</v>
      </c>
      <c r="H40">
        <f t="shared" si="32"/>
        <v>5.6195183032603246</v>
      </c>
      <c r="I40">
        <f t="shared" si="33"/>
        <v>1.078343094473641</v>
      </c>
      <c r="J40">
        <f t="shared" si="34"/>
        <v>13.296473503112793</v>
      </c>
      <c r="K40" s="1">
        <v>2.9674129730000001</v>
      </c>
      <c r="L40">
        <f t="shared" si="35"/>
        <v>2.085850722762598</v>
      </c>
      <c r="M40" s="1">
        <v>1</v>
      </c>
      <c r="N40">
        <f t="shared" si="36"/>
        <v>4.171701445525196</v>
      </c>
      <c r="O40" s="1">
        <v>10.457292556762695</v>
      </c>
      <c r="P40" s="1">
        <v>13.296473503112793</v>
      </c>
      <c r="Q40" s="1">
        <v>9.0250930786132812</v>
      </c>
      <c r="R40" s="1">
        <v>399.54769897460938</v>
      </c>
      <c r="S40" s="1">
        <v>388.31112670898437</v>
      </c>
      <c r="T40" s="1">
        <v>3.1545212268829346</v>
      </c>
      <c r="U40" s="1">
        <v>6.4688401222229004</v>
      </c>
      <c r="V40" s="1">
        <v>17.428747177124023</v>
      </c>
      <c r="W40" s="1">
        <v>35.740375518798828</v>
      </c>
      <c r="X40" s="1">
        <v>499.8782958984375</v>
      </c>
      <c r="Y40" s="1">
        <v>1500.6732177734375</v>
      </c>
      <c r="Z40" s="1">
        <v>80.884674072265625</v>
      </c>
      <c r="AA40" s="1">
        <v>70.209030151367187</v>
      </c>
      <c r="AB40" s="1">
        <v>-2.6010050773620605</v>
      </c>
      <c r="AC40" s="1">
        <v>0.25426572561264038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1.6845592455338958</v>
      </c>
      <c r="AL40">
        <f t="shared" si="38"/>
        <v>5.6195183032603244E-3</v>
      </c>
      <c r="AM40">
        <f t="shared" si="39"/>
        <v>286.44647350311277</v>
      </c>
      <c r="AN40">
        <f t="shared" si="40"/>
        <v>283.60729255676267</v>
      </c>
      <c r="AO40">
        <f t="shared" si="41"/>
        <v>240.10770947692436</v>
      </c>
      <c r="AP40">
        <f t="shared" si="42"/>
        <v>-0.3071718350538884</v>
      </c>
      <c r="AQ40">
        <f t="shared" si="43"/>
        <v>1.5325140856591624</v>
      </c>
      <c r="AR40">
        <f t="shared" si="44"/>
        <v>21.827877159891514</v>
      </c>
      <c r="AS40">
        <f t="shared" si="45"/>
        <v>15.359037037668614</v>
      </c>
      <c r="AT40">
        <f t="shared" si="46"/>
        <v>11.876883029937744</v>
      </c>
      <c r="AU40">
        <f t="shared" si="47"/>
        <v>1.3962421101375038</v>
      </c>
      <c r="AV40">
        <f t="shared" si="48"/>
        <v>0.36070043514633932</v>
      </c>
      <c r="AW40">
        <f t="shared" si="49"/>
        <v>0.4541709911855214</v>
      </c>
      <c r="AX40">
        <f t="shared" si="50"/>
        <v>0.94207111895198237</v>
      </c>
      <c r="AY40">
        <f t="shared" si="51"/>
        <v>0.22827503578095712</v>
      </c>
      <c r="AZ40">
        <f t="shared" si="52"/>
        <v>21.511969126383573</v>
      </c>
      <c r="BA40">
        <f t="shared" si="53"/>
        <v>0.78905514691452083</v>
      </c>
      <c r="BB40">
        <f t="shared" si="54"/>
        <v>34.797121809929187</v>
      </c>
      <c r="BC40">
        <f t="shared" si="55"/>
        <v>382.89179287494125</v>
      </c>
      <c r="BD40">
        <f t="shared" si="56"/>
        <v>1.5219227952799059E-2</v>
      </c>
    </row>
    <row r="41" spans="1:114" x14ac:dyDescent="0.25">
      <c r="A41" s="1">
        <v>21</v>
      </c>
      <c r="B41" s="1" t="s">
        <v>89</v>
      </c>
      <c r="C41" s="1">
        <v>1510.4999994970858</v>
      </c>
      <c r="D41" s="1">
        <v>0</v>
      </c>
      <c r="E41">
        <f t="shared" si="29"/>
        <v>16.731639315850689</v>
      </c>
      <c r="F41">
        <f t="shared" si="30"/>
        <v>0.39463261040326814</v>
      </c>
      <c r="G41">
        <f t="shared" si="31"/>
        <v>306.43217375658998</v>
      </c>
      <c r="H41">
        <f t="shared" si="32"/>
        <v>5.619304064319584</v>
      </c>
      <c r="I41">
        <f t="shared" si="33"/>
        <v>1.0788139083894497</v>
      </c>
      <c r="J41">
        <f t="shared" si="34"/>
        <v>13.301289558410645</v>
      </c>
      <c r="K41" s="1">
        <v>2.9674129730000001</v>
      </c>
      <c r="L41">
        <f t="shared" si="35"/>
        <v>2.085850722762598</v>
      </c>
      <c r="M41" s="1">
        <v>1</v>
      </c>
      <c r="N41">
        <f t="shared" si="36"/>
        <v>4.171701445525196</v>
      </c>
      <c r="O41" s="1">
        <v>10.458701133728027</v>
      </c>
      <c r="P41" s="1">
        <v>13.301289558410645</v>
      </c>
      <c r="Q41" s="1">
        <v>9.0243034362792969</v>
      </c>
      <c r="R41" s="1">
        <v>399.54702758789062</v>
      </c>
      <c r="S41" s="1">
        <v>388.31900024414062</v>
      </c>
      <c r="T41" s="1">
        <v>3.1547105312347412</v>
      </c>
      <c r="U41" s="1">
        <v>6.4689998626708984</v>
      </c>
      <c r="V41" s="1">
        <v>17.428134918212891</v>
      </c>
      <c r="W41" s="1">
        <v>35.737857818603516</v>
      </c>
      <c r="X41" s="1">
        <v>499.86361694335937</v>
      </c>
      <c r="Y41" s="1">
        <v>1500.719482421875</v>
      </c>
      <c r="Z41" s="1">
        <v>81.512840270996094</v>
      </c>
      <c r="AA41" s="1">
        <v>70.208953857421875</v>
      </c>
      <c r="AB41" s="1">
        <v>-2.6010050773620605</v>
      </c>
      <c r="AC41" s="1">
        <v>0.25426572561264038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1.6845097783541951</v>
      </c>
      <c r="AL41">
        <f t="shared" si="38"/>
        <v>5.6193040643195838E-3</v>
      </c>
      <c r="AM41">
        <f t="shared" si="39"/>
        <v>286.45128955841062</v>
      </c>
      <c r="AN41">
        <f t="shared" si="40"/>
        <v>283.608701133728</v>
      </c>
      <c r="AO41">
        <f t="shared" si="41"/>
        <v>240.1151118205089</v>
      </c>
      <c r="AP41">
        <f t="shared" si="42"/>
        <v>-0.3073245958346183</v>
      </c>
      <c r="AQ41">
        <f t="shared" si="43"/>
        <v>1.5329956212513793</v>
      </c>
      <c r="AR41">
        <f t="shared" si="44"/>
        <v>21.834759486155264</v>
      </c>
      <c r="AS41">
        <f t="shared" si="45"/>
        <v>15.365759623484365</v>
      </c>
      <c r="AT41">
        <f t="shared" si="46"/>
        <v>11.879995346069336</v>
      </c>
      <c r="AU41">
        <f t="shared" si="47"/>
        <v>1.3965288044796849</v>
      </c>
      <c r="AV41">
        <f t="shared" si="48"/>
        <v>0.36052759415034913</v>
      </c>
      <c r="AW41">
        <f t="shared" si="49"/>
        <v>0.45418171286192954</v>
      </c>
      <c r="AX41">
        <f t="shared" si="50"/>
        <v>0.94234709161775532</v>
      </c>
      <c r="AY41">
        <f t="shared" si="51"/>
        <v>0.22816427458655689</v>
      </c>
      <c r="AZ41">
        <f t="shared" si="52"/>
        <v>21.514282347705908</v>
      </c>
      <c r="BA41">
        <f t="shared" si="53"/>
        <v>0.7891248524124046</v>
      </c>
      <c r="BB41">
        <f t="shared" si="54"/>
        <v>34.785953322000765</v>
      </c>
      <c r="BC41">
        <f t="shared" si="55"/>
        <v>382.90449171054763</v>
      </c>
      <c r="BD41">
        <f t="shared" si="56"/>
        <v>1.5200292418656476E-2</v>
      </c>
    </row>
    <row r="42" spans="1:114" x14ac:dyDescent="0.25">
      <c r="A42" s="1">
        <v>22</v>
      </c>
      <c r="B42" s="1" t="s">
        <v>90</v>
      </c>
      <c r="C42" s="1">
        <v>1510.9999994859099</v>
      </c>
      <c r="D42" s="1">
        <v>0</v>
      </c>
      <c r="E42">
        <f t="shared" si="29"/>
        <v>16.690208136456615</v>
      </c>
      <c r="F42">
        <f t="shared" si="30"/>
        <v>0.39432563644055046</v>
      </c>
      <c r="G42">
        <f t="shared" si="31"/>
        <v>306.59657984374257</v>
      </c>
      <c r="H42">
        <f t="shared" si="32"/>
        <v>5.6157164804390334</v>
      </c>
      <c r="I42">
        <f t="shared" si="33"/>
        <v>1.0788926785447668</v>
      </c>
      <c r="J42">
        <f t="shared" si="34"/>
        <v>13.301116943359375</v>
      </c>
      <c r="K42" s="1">
        <v>2.9674129730000001</v>
      </c>
      <c r="L42">
        <f t="shared" si="35"/>
        <v>2.085850722762598</v>
      </c>
      <c r="M42" s="1">
        <v>1</v>
      </c>
      <c r="N42">
        <f t="shared" si="36"/>
        <v>4.171701445525196</v>
      </c>
      <c r="O42" s="1">
        <v>10.459482192993164</v>
      </c>
      <c r="P42" s="1">
        <v>13.301116943359375</v>
      </c>
      <c r="Q42" s="1">
        <v>9.0236988067626953</v>
      </c>
      <c r="R42" s="1">
        <v>399.56024169921875</v>
      </c>
      <c r="S42" s="1">
        <v>388.35769653320312</v>
      </c>
      <c r="T42" s="1">
        <v>3.1555106639862061</v>
      </c>
      <c r="U42" s="1">
        <v>6.4676327705383301</v>
      </c>
      <c r="V42" s="1">
        <v>17.431644439697266</v>
      </c>
      <c r="W42" s="1">
        <v>35.728443145751953</v>
      </c>
      <c r="X42" s="1">
        <v>499.87203979492187</v>
      </c>
      <c r="Y42" s="1">
        <v>1500.7490234375</v>
      </c>
      <c r="Z42" s="1">
        <v>82.088577270507812</v>
      </c>
      <c r="AA42" s="1">
        <v>70.208946228027344</v>
      </c>
      <c r="AB42" s="1">
        <v>-2.6010050773620605</v>
      </c>
      <c r="AC42" s="1">
        <v>0.25426572561264038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1.6845381628481604</v>
      </c>
      <c r="AL42">
        <f t="shared" si="38"/>
        <v>5.6157164804390329E-3</v>
      </c>
      <c r="AM42">
        <f t="shared" si="39"/>
        <v>286.45111694335935</v>
      </c>
      <c r="AN42">
        <f t="shared" si="40"/>
        <v>283.60948219299314</v>
      </c>
      <c r="AO42">
        <f t="shared" si="41"/>
        <v>240.11983838290325</v>
      </c>
      <c r="AP42">
        <f t="shared" si="42"/>
        <v>-0.30585572164268082</v>
      </c>
      <c r="AQ42">
        <f t="shared" si="43"/>
        <v>1.53297835995412</v>
      </c>
      <c r="AR42">
        <f t="shared" si="44"/>
        <v>21.834516002779093</v>
      </c>
      <c r="AS42">
        <f t="shared" si="45"/>
        <v>15.366883232240763</v>
      </c>
      <c r="AT42">
        <f t="shared" si="46"/>
        <v>11.88029956817627</v>
      </c>
      <c r="AU42">
        <f t="shared" si="47"/>
        <v>1.3965568310051375</v>
      </c>
      <c r="AV42">
        <f t="shared" si="48"/>
        <v>0.36027136896404149</v>
      </c>
      <c r="AW42">
        <f t="shared" si="49"/>
        <v>0.45408568140935313</v>
      </c>
      <c r="AX42">
        <f t="shared" si="50"/>
        <v>0.94247114959578437</v>
      </c>
      <c r="AY42">
        <f t="shared" si="51"/>
        <v>0.2280000810013447</v>
      </c>
      <c r="AZ42">
        <f t="shared" si="52"/>
        <v>21.525822787946414</v>
      </c>
      <c r="BA42">
        <f t="shared" si="53"/>
        <v>0.78946956010058045</v>
      </c>
      <c r="BB42">
        <f t="shared" si="54"/>
        <v>34.776125891203804</v>
      </c>
      <c r="BC42">
        <f t="shared" si="55"/>
        <v>382.95659550082092</v>
      </c>
      <c r="BD42">
        <f t="shared" si="56"/>
        <v>1.5156307166997597E-2</v>
      </c>
    </row>
    <row r="43" spans="1:114" x14ac:dyDescent="0.25">
      <c r="A43" s="1">
        <v>23</v>
      </c>
      <c r="B43" s="1" t="s">
        <v>90</v>
      </c>
      <c r="C43" s="1">
        <v>1511.4999994747341</v>
      </c>
      <c r="D43" s="1">
        <v>0</v>
      </c>
      <c r="E43">
        <f t="shared" si="29"/>
        <v>16.683805650847745</v>
      </c>
      <c r="F43">
        <f t="shared" si="30"/>
        <v>0.39444349179862853</v>
      </c>
      <c r="G43">
        <f t="shared" si="31"/>
        <v>306.64781574198531</v>
      </c>
      <c r="H43">
        <f t="shared" si="32"/>
        <v>5.6146564160144639</v>
      </c>
      <c r="I43">
        <f t="shared" si="33"/>
        <v>1.0784076097415038</v>
      </c>
      <c r="J43">
        <f t="shared" si="34"/>
        <v>13.295345306396484</v>
      </c>
      <c r="K43" s="1">
        <v>2.9674129730000001</v>
      </c>
      <c r="L43">
        <f t="shared" si="35"/>
        <v>2.085850722762598</v>
      </c>
      <c r="M43" s="1">
        <v>1</v>
      </c>
      <c r="N43">
        <f t="shared" si="36"/>
        <v>4.171701445525196</v>
      </c>
      <c r="O43" s="1">
        <v>10.460257530212402</v>
      </c>
      <c r="P43" s="1">
        <v>13.295345306396484</v>
      </c>
      <c r="Q43" s="1">
        <v>9.0236654281616211</v>
      </c>
      <c r="R43" s="1">
        <v>399.555419921875</v>
      </c>
      <c r="S43" s="1">
        <v>388.35726928710937</v>
      </c>
      <c r="T43" s="1">
        <v>3.1548776626586914</v>
      </c>
      <c r="U43" s="1">
        <v>6.4662761688232422</v>
      </c>
      <c r="V43" s="1">
        <v>17.427371978759766</v>
      </c>
      <c r="W43" s="1">
        <v>35.719356536865234</v>
      </c>
      <c r="X43" s="1">
        <v>499.8875732421875</v>
      </c>
      <c r="Y43" s="1">
        <v>1500.7431640625</v>
      </c>
      <c r="Z43" s="1">
        <v>83.740745544433594</v>
      </c>
      <c r="AA43" s="1">
        <v>70.209449768066406</v>
      </c>
      <c r="AB43" s="1">
        <v>-2.6010050773620605</v>
      </c>
      <c r="AC43" s="1">
        <v>0.25426572561264038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1.6845905096142055</v>
      </c>
      <c r="AL43">
        <f t="shared" si="38"/>
        <v>5.6146564160144642E-3</v>
      </c>
      <c r="AM43">
        <f t="shared" si="39"/>
        <v>286.44534530639646</v>
      </c>
      <c r="AN43">
        <f t="shared" si="40"/>
        <v>283.61025753021238</v>
      </c>
      <c r="AO43">
        <f t="shared" si="41"/>
        <v>240.11890088292421</v>
      </c>
      <c r="AP43">
        <f t="shared" si="42"/>
        <v>-0.30490377176412847</v>
      </c>
      <c r="AQ43">
        <f t="shared" si="43"/>
        <v>1.5324013016029441</v>
      </c>
      <c r="AR43">
        <f t="shared" si="44"/>
        <v>21.826140308251372</v>
      </c>
      <c r="AS43">
        <f t="shared" si="45"/>
        <v>15.359864139428129</v>
      </c>
      <c r="AT43">
        <f t="shared" si="46"/>
        <v>11.877801418304443</v>
      </c>
      <c r="AU43">
        <f t="shared" si="47"/>
        <v>1.3963267030802151</v>
      </c>
      <c r="AV43">
        <f t="shared" si="48"/>
        <v>0.36036974460971821</v>
      </c>
      <c r="AW43">
        <f t="shared" si="49"/>
        <v>0.45399369186144028</v>
      </c>
      <c r="AX43">
        <f t="shared" si="50"/>
        <v>0.94233301121877489</v>
      </c>
      <c r="AY43">
        <f t="shared" si="51"/>
        <v>0.22806312149018651</v>
      </c>
      <c r="AZ43">
        <f t="shared" si="52"/>
        <v>21.5295744158242</v>
      </c>
      <c r="BA43">
        <f t="shared" si="53"/>
        <v>0.78960235842858162</v>
      </c>
      <c r="BB43">
        <f t="shared" si="54"/>
        <v>34.782905328880901</v>
      </c>
      <c r="BC43">
        <f t="shared" si="55"/>
        <v>382.95824015648833</v>
      </c>
      <c r="BD43">
        <f t="shared" si="56"/>
        <v>1.5153381534283023E-2</v>
      </c>
    </row>
    <row r="44" spans="1:114" x14ac:dyDescent="0.25">
      <c r="A44" s="1">
        <v>24</v>
      </c>
      <c r="B44" s="1" t="s">
        <v>91</v>
      </c>
      <c r="C44" s="1">
        <v>1511.9999994635582</v>
      </c>
      <c r="D44" s="1">
        <v>0</v>
      </c>
      <c r="E44">
        <f t="shared" si="29"/>
        <v>16.620433553947148</v>
      </c>
      <c r="F44">
        <f t="shared" si="30"/>
        <v>0.39425847708536454</v>
      </c>
      <c r="G44">
        <f t="shared" si="31"/>
        <v>306.88502957836255</v>
      </c>
      <c r="H44">
        <f t="shared" si="32"/>
        <v>5.6107446101909604</v>
      </c>
      <c r="I44">
        <f t="shared" si="33"/>
        <v>1.0781235642942124</v>
      </c>
      <c r="J44">
        <f t="shared" si="34"/>
        <v>13.290846824645996</v>
      </c>
      <c r="K44" s="1">
        <v>2.9674129730000001</v>
      </c>
      <c r="L44">
        <f t="shared" si="35"/>
        <v>2.085850722762598</v>
      </c>
      <c r="M44" s="1">
        <v>1</v>
      </c>
      <c r="N44">
        <f t="shared" si="36"/>
        <v>4.171701445525196</v>
      </c>
      <c r="O44" s="1">
        <v>10.460535049438477</v>
      </c>
      <c r="P44" s="1">
        <v>13.290846824645996</v>
      </c>
      <c r="Q44" s="1">
        <v>9.0237884521484375</v>
      </c>
      <c r="R44" s="1">
        <v>399.50875854492188</v>
      </c>
      <c r="S44" s="1">
        <v>388.34881591796875</v>
      </c>
      <c r="T44" s="1">
        <v>3.1547145843505859</v>
      </c>
      <c r="U44" s="1">
        <v>6.4639148712158203</v>
      </c>
      <c r="V44" s="1">
        <v>17.426156997680664</v>
      </c>
      <c r="W44" s="1">
        <v>35.705665588378906</v>
      </c>
      <c r="X44" s="1">
        <v>499.872314453125</v>
      </c>
      <c r="Y44" s="1">
        <v>1500.76220703125</v>
      </c>
      <c r="Z44" s="1">
        <v>88.64111328125</v>
      </c>
      <c r="AA44" s="1">
        <v>70.209480285644531</v>
      </c>
      <c r="AB44" s="1">
        <v>-2.6010050773620605</v>
      </c>
      <c r="AC44" s="1">
        <v>0.25426572561264038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1.6845390884294853</v>
      </c>
      <c r="AL44">
        <f t="shared" si="38"/>
        <v>5.6107446101909602E-3</v>
      </c>
      <c r="AM44">
        <f t="shared" si="39"/>
        <v>286.44084682464597</v>
      </c>
      <c r="AN44">
        <f t="shared" si="40"/>
        <v>283.61053504943845</v>
      </c>
      <c r="AO44">
        <f t="shared" si="41"/>
        <v>240.12194775785611</v>
      </c>
      <c r="AP44">
        <f t="shared" si="42"/>
        <v>-0.30299735393809274</v>
      </c>
      <c r="AQ44">
        <f t="shared" si="43"/>
        <v>1.5319516680129239</v>
      </c>
      <c r="AR44">
        <f t="shared" si="44"/>
        <v>21.81972664916815</v>
      </c>
      <c r="AS44">
        <f t="shared" si="45"/>
        <v>15.355811777952329</v>
      </c>
      <c r="AT44">
        <f t="shared" si="46"/>
        <v>11.875690937042236</v>
      </c>
      <c r="AU44">
        <f t="shared" si="47"/>
        <v>1.3961323129409335</v>
      </c>
      <c r="AV44">
        <f t="shared" si="48"/>
        <v>0.36021530776538524</v>
      </c>
      <c r="AW44">
        <f t="shared" si="49"/>
        <v>0.45382810371871163</v>
      </c>
      <c r="AX44">
        <f t="shared" si="50"/>
        <v>0.94230420922222191</v>
      </c>
      <c r="AY44">
        <f t="shared" si="51"/>
        <v>0.22796415639520551</v>
      </c>
      <c r="AZ44">
        <f t="shared" si="52"/>
        <v>21.546238434141483</v>
      </c>
      <c r="BA44">
        <f t="shared" si="53"/>
        <v>0.79023037279759889</v>
      </c>
      <c r="BB44">
        <f t="shared" si="54"/>
        <v>34.778594218568614</v>
      </c>
      <c r="BC44">
        <f t="shared" si="55"/>
        <v>382.97029456623193</v>
      </c>
      <c r="BD44">
        <f t="shared" si="56"/>
        <v>1.5093476504858344E-2</v>
      </c>
    </row>
    <row r="45" spans="1:114" x14ac:dyDescent="0.25">
      <c r="A45" s="1">
        <v>25</v>
      </c>
      <c r="B45" s="1" t="s">
        <v>91</v>
      </c>
      <c r="C45" s="1">
        <v>1512.4999994523823</v>
      </c>
      <c r="D45" s="1">
        <v>0</v>
      </c>
      <c r="E45">
        <f t="shared" si="29"/>
        <v>16.584855291012111</v>
      </c>
      <c r="F45">
        <f t="shared" si="30"/>
        <v>0.39385065266511732</v>
      </c>
      <c r="G45">
        <f t="shared" si="31"/>
        <v>306.94974809983165</v>
      </c>
      <c r="H45">
        <f t="shared" si="32"/>
        <v>5.609918426103456</v>
      </c>
      <c r="I45">
        <f t="shared" si="33"/>
        <v>1.0789755798459346</v>
      </c>
      <c r="J45">
        <f t="shared" si="34"/>
        <v>13.298480033874512</v>
      </c>
      <c r="K45" s="1">
        <v>2.9674129730000001</v>
      </c>
      <c r="L45">
        <f t="shared" si="35"/>
        <v>2.085850722762598</v>
      </c>
      <c r="M45" s="1">
        <v>1</v>
      </c>
      <c r="N45">
        <f t="shared" si="36"/>
        <v>4.171701445525196</v>
      </c>
      <c r="O45" s="1">
        <v>10.46095085144043</v>
      </c>
      <c r="P45" s="1">
        <v>13.298480033874512</v>
      </c>
      <c r="Q45" s="1">
        <v>9.023040771484375</v>
      </c>
      <c r="R45" s="1">
        <v>399.47317504882812</v>
      </c>
      <c r="S45" s="1">
        <v>388.334716796875</v>
      </c>
      <c r="T45" s="1">
        <v>3.1539902687072754</v>
      </c>
      <c r="U45" s="1">
        <v>6.462669849395752</v>
      </c>
      <c r="V45" s="1">
        <v>17.421609878540039</v>
      </c>
      <c r="W45" s="1">
        <v>35.697673797607422</v>
      </c>
      <c r="X45" s="1">
        <v>499.87799072265625</v>
      </c>
      <c r="Y45" s="1">
        <v>1500.85498046875</v>
      </c>
      <c r="Z45" s="1">
        <v>99.404884338378906</v>
      </c>
      <c r="AA45" s="1">
        <v>70.209236145019531</v>
      </c>
      <c r="AB45" s="1">
        <v>-2.6010050773620605</v>
      </c>
      <c r="AC45" s="1">
        <v>0.25426572561264038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1.6845582171102009</v>
      </c>
      <c r="AL45">
        <f t="shared" si="38"/>
        <v>5.6099184261034557E-3</v>
      </c>
      <c r="AM45">
        <f t="shared" si="39"/>
        <v>286.44848003387449</v>
      </c>
      <c r="AN45">
        <f t="shared" si="40"/>
        <v>283.61095085144041</v>
      </c>
      <c r="AO45">
        <f t="shared" si="41"/>
        <v>240.13679150752432</v>
      </c>
      <c r="AP45">
        <f t="shared" si="42"/>
        <v>-0.3031822598548693</v>
      </c>
      <c r="AQ45">
        <f t="shared" si="43"/>
        <v>1.5327146934294587</v>
      </c>
      <c r="AR45">
        <f t="shared" si="44"/>
        <v>21.830670401591966</v>
      </c>
      <c r="AS45">
        <f t="shared" si="45"/>
        <v>15.368000552196214</v>
      </c>
      <c r="AT45">
        <f t="shared" si="46"/>
        <v>11.879715442657471</v>
      </c>
      <c r="AU45">
        <f t="shared" si="47"/>
        <v>1.3965030187563525</v>
      </c>
      <c r="AV45">
        <f t="shared" si="48"/>
        <v>0.35987484135716519</v>
      </c>
      <c r="AW45">
        <f t="shared" si="49"/>
        <v>0.45373911358352415</v>
      </c>
      <c r="AX45">
        <f t="shared" si="50"/>
        <v>0.94276390517282838</v>
      </c>
      <c r="AY45">
        <f t="shared" si="51"/>
        <v>0.22774598495593271</v>
      </c>
      <c r="AZ45">
        <f t="shared" si="52"/>
        <v>21.550707348995342</v>
      </c>
      <c r="BA45">
        <f t="shared" si="53"/>
        <v>0.79042571993476152</v>
      </c>
      <c r="BB45">
        <f t="shared" si="54"/>
        <v>34.753397223919322</v>
      </c>
      <c r="BC45">
        <f t="shared" si="55"/>
        <v>382.96770889009332</v>
      </c>
      <c r="BD45">
        <f t="shared" si="56"/>
        <v>1.5050356738958832E-2</v>
      </c>
    </row>
    <row r="46" spans="1:114" x14ac:dyDescent="0.25">
      <c r="A46" s="1">
        <v>26</v>
      </c>
      <c r="B46" s="1" t="s">
        <v>92</v>
      </c>
      <c r="C46" s="1">
        <v>1512.9999994412065</v>
      </c>
      <c r="D46" s="1">
        <v>0</v>
      </c>
      <c r="E46">
        <f t="shared" si="29"/>
        <v>16.534912760017004</v>
      </c>
      <c r="F46">
        <f t="shared" si="30"/>
        <v>0.39365901480334087</v>
      </c>
      <c r="G46">
        <f t="shared" si="31"/>
        <v>307.15104475428507</v>
      </c>
      <c r="H46">
        <f t="shared" si="32"/>
        <v>5.6090668141462219</v>
      </c>
      <c r="I46">
        <f t="shared" si="33"/>
        <v>1.0792918072384032</v>
      </c>
      <c r="J46">
        <f t="shared" si="34"/>
        <v>13.300958633422852</v>
      </c>
      <c r="K46" s="1">
        <v>2.9674129730000001</v>
      </c>
      <c r="L46">
        <f t="shared" si="35"/>
        <v>2.085850722762598</v>
      </c>
      <c r="M46" s="1">
        <v>1</v>
      </c>
      <c r="N46">
        <f t="shared" si="36"/>
        <v>4.171701445525196</v>
      </c>
      <c r="O46" s="1">
        <v>10.46159553527832</v>
      </c>
      <c r="P46" s="1">
        <v>13.300958633422852</v>
      </c>
      <c r="Q46" s="1">
        <v>9.0228939056396484</v>
      </c>
      <c r="R46" s="1">
        <v>399.46340942382812</v>
      </c>
      <c r="S46" s="1">
        <v>388.35470581054687</v>
      </c>
      <c r="T46" s="1">
        <v>3.1534993648529053</v>
      </c>
      <c r="U46" s="1">
        <v>6.4616866111755371</v>
      </c>
      <c r="V46" s="1">
        <v>17.418174743652344</v>
      </c>
      <c r="W46" s="1">
        <v>35.690761566162109</v>
      </c>
      <c r="X46" s="1">
        <v>499.87698364257812</v>
      </c>
      <c r="Y46" s="1">
        <v>1500.9583740234375</v>
      </c>
      <c r="Z46" s="1">
        <v>117.55198669433594</v>
      </c>
      <c r="AA46" s="1">
        <v>70.209335327148438</v>
      </c>
      <c r="AB46" s="1">
        <v>-2.6010050773620605</v>
      </c>
      <c r="AC46" s="1">
        <v>0.25426572561264038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1.6845548233120096</v>
      </c>
      <c r="AL46">
        <f t="shared" si="38"/>
        <v>5.609066814146222E-3</v>
      </c>
      <c r="AM46">
        <f t="shared" si="39"/>
        <v>286.45095863342283</v>
      </c>
      <c r="AN46">
        <f t="shared" si="40"/>
        <v>283.6115955352783</v>
      </c>
      <c r="AO46">
        <f t="shared" si="41"/>
        <v>240.15333447590456</v>
      </c>
      <c r="AP46">
        <f t="shared" si="42"/>
        <v>-0.30288047431250065</v>
      </c>
      <c r="AQ46">
        <f t="shared" si="43"/>
        <v>1.532962529301372</v>
      </c>
      <c r="AR46">
        <f t="shared" si="44"/>
        <v>21.834169518317719</v>
      </c>
      <c r="AS46">
        <f t="shared" si="45"/>
        <v>15.372482907142182</v>
      </c>
      <c r="AT46">
        <f t="shared" si="46"/>
        <v>11.881277084350586</v>
      </c>
      <c r="AU46">
        <f t="shared" si="47"/>
        <v>1.3966468882385406</v>
      </c>
      <c r="AV46">
        <f t="shared" si="48"/>
        <v>0.35971483421069056</v>
      </c>
      <c r="AW46">
        <f t="shared" si="49"/>
        <v>0.45367072206296871</v>
      </c>
      <c r="AX46">
        <f t="shared" si="50"/>
        <v>0.94297616617557178</v>
      </c>
      <c r="AY46">
        <f t="shared" si="51"/>
        <v>0.22764345390141835</v>
      </c>
      <c r="AZ46">
        <f t="shared" si="52"/>
        <v>21.564870697237577</v>
      </c>
      <c r="BA46">
        <f t="shared" si="53"/>
        <v>0.79090336787144322</v>
      </c>
      <c r="BB46">
        <f t="shared" si="54"/>
        <v>34.742003810029665</v>
      </c>
      <c r="BC46">
        <f t="shared" si="55"/>
        <v>383.0038597546847</v>
      </c>
      <c r="BD46">
        <f t="shared" si="56"/>
        <v>1.4998700077721409E-2</v>
      </c>
    </row>
    <row r="47" spans="1:114" x14ac:dyDescent="0.25">
      <c r="A47" s="1">
        <v>27</v>
      </c>
      <c r="B47" s="1" t="s">
        <v>92</v>
      </c>
      <c r="C47" s="1">
        <v>1513.4999994300306</v>
      </c>
      <c r="D47" s="1">
        <v>0</v>
      </c>
      <c r="E47">
        <f t="shared" si="29"/>
        <v>16.478190018688199</v>
      </c>
      <c r="F47">
        <f t="shared" si="30"/>
        <v>0.393313075926223</v>
      </c>
      <c r="G47">
        <f t="shared" si="31"/>
        <v>307.35236392665718</v>
      </c>
      <c r="H47">
        <f t="shared" si="32"/>
        <v>5.6054521353036746</v>
      </c>
      <c r="I47">
        <f t="shared" si="33"/>
        <v>1.0794608829870207</v>
      </c>
      <c r="J47">
        <f t="shared" si="34"/>
        <v>13.300588607788086</v>
      </c>
      <c r="K47" s="1">
        <v>2.9674129730000001</v>
      </c>
      <c r="L47">
        <f t="shared" si="35"/>
        <v>2.085850722762598</v>
      </c>
      <c r="M47" s="1">
        <v>1</v>
      </c>
      <c r="N47">
        <f t="shared" si="36"/>
        <v>4.171701445525196</v>
      </c>
      <c r="O47" s="1">
        <v>10.462059020996094</v>
      </c>
      <c r="P47" s="1">
        <v>13.300588607788086</v>
      </c>
      <c r="Q47" s="1">
        <v>9.0229816436767578</v>
      </c>
      <c r="R47" s="1">
        <v>399.44345092773437</v>
      </c>
      <c r="S47" s="1">
        <v>388.369873046875</v>
      </c>
      <c r="T47" s="1">
        <v>3.1529111862182617</v>
      </c>
      <c r="U47" s="1">
        <v>6.4587759971618652</v>
      </c>
      <c r="V47" s="1">
        <v>17.414321899414063</v>
      </c>
      <c r="W47" s="1">
        <v>35.673446655273438</v>
      </c>
      <c r="X47" s="1">
        <v>499.90725708007813</v>
      </c>
      <c r="Y47" s="1">
        <v>1501.098388671875</v>
      </c>
      <c r="Z47" s="1">
        <v>143.10858154296875</v>
      </c>
      <c r="AA47" s="1">
        <v>70.209068298339844</v>
      </c>
      <c r="AB47" s="1">
        <v>-2.6010050773620605</v>
      </c>
      <c r="AC47" s="1">
        <v>0.25426572561264038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1.684656842942494</v>
      </c>
      <c r="AL47">
        <f t="shared" si="38"/>
        <v>5.6054521353036749E-3</v>
      </c>
      <c r="AM47">
        <f t="shared" si="39"/>
        <v>286.45058860778806</v>
      </c>
      <c r="AN47">
        <f t="shared" si="40"/>
        <v>283.61205902099607</v>
      </c>
      <c r="AO47">
        <f t="shared" si="41"/>
        <v>240.17573681915383</v>
      </c>
      <c r="AP47">
        <f t="shared" si="42"/>
        <v>-0.30126039735660909</v>
      </c>
      <c r="AQ47">
        <f t="shared" si="43"/>
        <v>1.5329255280954361</v>
      </c>
      <c r="AR47">
        <f t="shared" si="44"/>
        <v>21.833725546414687</v>
      </c>
      <c r="AS47">
        <f t="shared" si="45"/>
        <v>15.374949549252822</v>
      </c>
      <c r="AT47">
        <f t="shared" si="46"/>
        <v>11.88132381439209</v>
      </c>
      <c r="AU47">
        <f t="shared" si="47"/>
        <v>1.3966511935416037</v>
      </c>
      <c r="AV47">
        <f t="shared" si="48"/>
        <v>0.35942596013116468</v>
      </c>
      <c r="AW47">
        <f t="shared" si="49"/>
        <v>0.45346464510841544</v>
      </c>
      <c r="AX47">
        <f t="shared" si="50"/>
        <v>0.94318654843318828</v>
      </c>
      <c r="AY47">
        <f t="shared" si="51"/>
        <v>0.22745834904346932</v>
      </c>
      <c r="AZ47">
        <f t="shared" si="52"/>
        <v>21.578923110582878</v>
      </c>
      <c r="BA47">
        <f t="shared" si="53"/>
        <v>0.79139084995287656</v>
      </c>
      <c r="BB47">
        <f t="shared" si="54"/>
        <v>34.725370321859614</v>
      </c>
      <c r="BC47">
        <f t="shared" si="55"/>
        <v>383.03738297880193</v>
      </c>
      <c r="BD47">
        <f t="shared" si="56"/>
        <v>1.4938783420640327E-2</v>
      </c>
    </row>
    <row r="48" spans="1:114" x14ac:dyDescent="0.25">
      <c r="A48" s="1">
        <v>28</v>
      </c>
      <c r="B48" s="1" t="s">
        <v>93</v>
      </c>
      <c r="C48" s="1">
        <v>1513.9999994188547</v>
      </c>
      <c r="D48" s="1">
        <v>0</v>
      </c>
      <c r="E48">
        <f t="shared" si="29"/>
        <v>16.450375813374745</v>
      </c>
      <c r="F48">
        <f t="shared" si="30"/>
        <v>0.39344018908303457</v>
      </c>
      <c r="G48">
        <f t="shared" si="31"/>
        <v>307.52493828614519</v>
      </c>
      <c r="H48">
        <f t="shared" si="32"/>
        <v>5.6040190094479057</v>
      </c>
      <c r="I48">
        <f t="shared" si="33"/>
        <v>1.0788705971173038</v>
      </c>
      <c r="J48">
        <f t="shared" si="34"/>
        <v>13.293414115905762</v>
      </c>
      <c r="K48" s="1">
        <v>2.9674129730000001</v>
      </c>
      <c r="L48">
        <f t="shared" si="35"/>
        <v>2.085850722762598</v>
      </c>
      <c r="M48" s="1">
        <v>1</v>
      </c>
      <c r="N48">
        <f t="shared" si="36"/>
        <v>4.171701445525196</v>
      </c>
      <c r="O48" s="1">
        <v>10.462466239929199</v>
      </c>
      <c r="P48" s="1">
        <v>13.293414115905762</v>
      </c>
      <c r="Q48" s="1">
        <v>9.0229854583740234</v>
      </c>
      <c r="R48" s="1">
        <v>399.45217895507812</v>
      </c>
      <c r="S48" s="1">
        <v>388.396240234375</v>
      </c>
      <c r="T48" s="1">
        <v>3.1522200107574463</v>
      </c>
      <c r="U48" s="1">
        <v>6.4569807052612305</v>
      </c>
      <c r="V48" s="1">
        <v>17.409994125366211</v>
      </c>
      <c r="W48" s="1">
        <v>35.662487030029297</v>
      </c>
      <c r="X48" s="1">
        <v>499.94732666015625</v>
      </c>
      <c r="Y48" s="1">
        <v>1501.208984375</v>
      </c>
      <c r="Z48" s="1">
        <v>174.55422973632812</v>
      </c>
      <c r="AA48" s="1">
        <v>70.20892333984375</v>
      </c>
      <c r="AB48" s="1">
        <v>-2.6010050773620605</v>
      </c>
      <c r="AC48" s="1">
        <v>0.25426572561264038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1.6847918749735686</v>
      </c>
      <c r="AL48">
        <f t="shared" si="38"/>
        <v>5.604019009447906E-3</v>
      </c>
      <c r="AM48">
        <f t="shared" si="39"/>
        <v>286.44341411590574</v>
      </c>
      <c r="AN48">
        <f t="shared" si="40"/>
        <v>283.61246623992918</v>
      </c>
      <c r="AO48">
        <f t="shared" si="41"/>
        <v>240.19343213125831</v>
      </c>
      <c r="AP48">
        <f t="shared" si="42"/>
        <v>-0.29991956214538151</v>
      </c>
      <c r="AQ48">
        <f t="shared" si="43"/>
        <v>1.5322082604598397</v>
      </c>
      <c r="AR48">
        <f t="shared" si="44"/>
        <v>21.823554436851868</v>
      </c>
      <c r="AS48">
        <f t="shared" si="45"/>
        <v>15.366573731590638</v>
      </c>
      <c r="AT48">
        <f t="shared" si="46"/>
        <v>11.87794017791748</v>
      </c>
      <c r="AU48">
        <f t="shared" si="47"/>
        <v>1.3963394846491513</v>
      </c>
      <c r="AV48">
        <f t="shared" si="48"/>
        <v>0.35953211025976317</v>
      </c>
      <c r="AW48">
        <f t="shared" si="49"/>
        <v>0.45333766334253595</v>
      </c>
      <c r="AX48">
        <f t="shared" si="50"/>
        <v>0.94300182130661536</v>
      </c>
      <c r="AY48">
        <f t="shared" si="51"/>
        <v>0.22752636753526012</v>
      </c>
      <c r="AZ48">
        <f t="shared" si="52"/>
        <v>21.59099481722215</v>
      </c>
      <c r="BA48">
        <f t="shared" si="53"/>
        <v>0.79178145004846445</v>
      </c>
      <c r="BB48">
        <f t="shared" si="54"/>
        <v>34.732738110199122</v>
      </c>
      <c r="BC48">
        <f t="shared" si="55"/>
        <v>383.07275109258194</v>
      </c>
      <c r="BD48">
        <f t="shared" si="56"/>
        <v>1.4915354676381292E-2</v>
      </c>
    </row>
    <row r="49" spans="1:114" x14ac:dyDescent="0.25">
      <c r="A49" s="1">
        <v>29</v>
      </c>
      <c r="B49" s="1" t="s">
        <v>93</v>
      </c>
      <c r="C49" s="1">
        <v>1514.4999994076788</v>
      </c>
      <c r="D49" s="1">
        <v>0</v>
      </c>
      <c r="E49">
        <f t="shared" si="29"/>
        <v>16.41118111134492</v>
      </c>
      <c r="F49">
        <f t="shared" si="30"/>
        <v>0.39347935136496559</v>
      </c>
      <c r="G49">
        <f t="shared" si="31"/>
        <v>307.72963068180582</v>
      </c>
      <c r="H49">
        <f t="shared" si="32"/>
        <v>5.6022670049232994</v>
      </c>
      <c r="I49">
        <f t="shared" si="33"/>
        <v>1.0784422842650458</v>
      </c>
      <c r="J49">
        <f t="shared" si="34"/>
        <v>13.288180351257324</v>
      </c>
      <c r="K49" s="1">
        <v>2.9674129730000001</v>
      </c>
      <c r="L49">
        <f t="shared" si="35"/>
        <v>2.085850722762598</v>
      </c>
      <c r="M49" s="1">
        <v>1</v>
      </c>
      <c r="N49">
        <f t="shared" si="36"/>
        <v>4.171701445525196</v>
      </c>
      <c r="O49" s="1">
        <v>10.462467193603516</v>
      </c>
      <c r="P49" s="1">
        <v>13.288180351257324</v>
      </c>
      <c r="Q49" s="1">
        <v>9.0228805541992187</v>
      </c>
      <c r="R49" s="1">
        <v>399.45391845703125</v>
      </c>
      <c r="S49" s="1">
        <v>388.42138671875</v>
      </c>
      <c r="T49" s="1">
        <v>3.1518328189849854</v>
      </c>
      <c r="U49" s="1">
        <v>6.4556179046630859</v>
      </c>
      <c r="V49" s="1">
        <v>17.407892227172852</v>
      </c>
      <c r="W49" s="1">
        <v>35.655033111572266</v>
      </c>
      <c r="X49" s="1">
        <v>499.93930053710937</v>
      </c>
      <c r="Y49" s="1">
        <v>1501.365966796875</v>
      </c>
      <c r="Z49" s="1">
        <v>208.85272216796875</v>
      </c>
      <c r="AA49" s="1">
        <v>70.209068298339844</v>
      </c>
      <c r="AB49" s="1">
        <v>-2.6010050773620605</v>
      </c>
      <c r="AC49" s="1">
        <v>0.25426572561264038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1.6847648274304059</v>
      </c>
      <c r="AL49">
        <f t="shared" si="38"/>
        <v>5.6022670049232998E-3</v>
      </c>
      <c r="AM49">
        <f t="shared" si="39"/>
        <v>286.4381803512573</v>
      </c>
      <c r="AN49">
        <f t="shared" si="40"/>
        <v>283.61246719360349</v>
      </c>
      <c r="AO49">
        <f t="shared" si="41"/>
        <v>240.21854931819689</v>
      </c>
      <c r="AP49">
        <f t="shared" si="42"/>
        <v>-0.29859666804884477</v>
      </c>
      <c r="AQ49">
        <f t="shared" si="43"/>
        <v>1.531685202641522</v>
      </c>
      <c r="AR49">
        <f t="shared" si="44"/>
        <v>21.816059374736639</v>
      </c>
      <c r="AS49">
        <f t="shared" si="45"/>
        <v>15.360441470073553</v>
      </c>
      <c r="AT49">
        <f t="shared" si="46"/>
        <v>11.87532377243042</v>
      </c>
      <c r="AU49">
        <f t="shared" si="47"/>
        <v>1.39609849693509</v>
      </c>
      <c r="AV49">
        <f t="shared" si="48"/>
        <v>0.35956481285291741</v>
      </c>
      <c r="AW49">
        <f t="shared" si="49"/>
        <v>0.45324291837647618</v>
      </c>
      <c r="AX49">
        <f t="shared" si="50"/>
        <v>0.9428555785586139</v>
      </c>
      <c r="AY49">
        <f t="shared" si="51"/>
        <v>0.22754732268500652</v>
      </c>
      <c r="AZ49">
        <f t="shared" si="52"/>
        <v>21.605410657961801</v>
      </c>
      <c r="BA49">
        <f t="shared" si="53"/>
        <v>0.79225717533578588</v>
      </c>
      <c r="BB49">
        <f t="shared" si="54"/>
        <v>34.737222958510138</v>
      </c>
      <c r="BC49">
        <f t="shared" si="55"/>
        <v>383.11058133403571</v>
      </c>
      <c r="BD49">
        <f t="shared" si="56"/>
        <v>1.4880269171689218E-2</v>
      </c>
    </row>
    <row r="50" spans="1:114" x14ac:dyDescent="0.25">
      <c r="A50" s="1">
        <v>30</v>
      </c>
      <c r="B50" s="1" t="s">
        <v>94</v>
      </c>
      <c r="C50" s="1">
        <v>1514.999999396503</v>
      </c>
      <c r="D50" s="1">
        <v>0</v>
      </c>
      <c r="E50">
        <f t="shared" si="29"/>
        <v>16.444226584672002</v>
      </c>
      <c r="F50">
        <f t="shared" si="30"/>
        <v>0.39388710149859085</v>
      </c>
      <c r="G50">
        <f t="shared" si="31"/>
        <v>307.63616805139714</v>
      </c>
      <c r="H50">
        <f t="shared" si="32"/>
        <v>5.6031281756928841</v>
      </c>
      <c r="I50">
        <f t="shared" si="33"/>
        <v>1.0775962738472225</v>
      </c>
      <c r="J50">
        <f t="shared" si="34"/>
        <v>13.27936840057373</v>
      </c>
      <c r="K50" s="1">
        <v>2.9674129730000001</v>
      </c>
      <c r="L50">
        <f t="shared" si="35"/>
        <v>2.085850722762598</v>
      </c>
      <c r="M50" s="1">
        <v>1</v>
      </c>
      <c r="N50">
        <f t="shared" si="36"/>
        <v>4.171701445525196</v>
      </c>
      <c r="O50" s="1">
        <v>10.462645530700684</v>
      </c>
      <c r="P50" s="1">
        <v>13.27936840057373</v>
      </c>
      <c r="Q50" s="1">
        <v>9.0234899520874023</v>
      </c>
      <c r="R50" s="1">
        <v>399.44790649414062</v>
      </c>
      <c r="S50" s="1">
        <v>388.39556884765625</v>
      </c>
      <c r="T50" s="1">
        <v>3.1508028507232666</v>
      </c>
      <c r="U50" s="1">
        <v>6.4551210403442383</v>
      </c>
      <c r="V50" s="1">
        <v>17.402019500732422</v>
      </c>
      <c r="W50" s="1">
        <v>35.651908874511719</v>
      </c>
      <c r="X50" s="1">
        <v>499.93572998046875</v>
      </c>
      <c r="Y50" s="1">
        <v>1501.5196533203125</v>
      </c>
      <c r="Z50" s="1">
        <v>243.62799072265625</v>
      </c>
      <c r="AA50" s="1">
        <v>70.209159851074219</v>
      </c>
      <c r="AB50" s="1">
        <v>-2.6010050773620605</v>
      </c>
      <c r="AC50" s="1">
        <v>0.25426572561264038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1.6847527948731815</v>
      </c>
      <c r="AL50">
        <f t="shared" si="38"/>
        <v>5.6031281756928845E-3</v>
      </c>
      <c r="AM50">
        <f t="shared" si="39"/>
        <v>286.42936840057371</v>
      </c>
      <c r="AN50">
        <f t="shared" si="40"/>
        <v>283.61264553070066</v>
      </c>
      <c r="AO50">
        <f t="shared" si="41"/>
        <v>240.24313916139727</v>
      </c>
      <c r="AP50">
        <f t="shared" si="42"/>
        <v>-0.29793770096478328</v>
      </c>
      <c r="AQ50">
        <f t="shared" si="43"/>
        <v>1.5308048988267837</v>
      </c>
      <c r="AR50">
        <f t="shared" si="44"/>
        <v>21.803492622243109</v>
      </c>
      <c r="AS50">
        <f t="shared" si="45"/>
        <v>15.348371581898871</v>
      </c>
      <c r="AT50">
        <f t="shared" si="46"/>
        <v>11.871006965637207</v>
      </c>
      <c r="AU50">
        <f t="shared" si="47"/>
        <v>1.3957009713798068</v>
      </c>
      <c r="AV50">
        <f t="shared" si="48"/>
        <v>0.35990527262176431</v>
      </c>
      <c r="AW50">
        <f t="shared" si="49"/>
        <v>0.45320862497956116</v>
      </c>
      <c r="AX50">
        <f t="shared" si="50"/>
        <v>0.9424923464002456</v>
      </c>
      <c r="AY50">
        <f t="shared" si="51"/>
        <v>0.22776548514983311</v>
      </c>
      <c r="AZ50">
        <f t="shared" si="52"/>
        <v>21.598876898692474</v>
      </c>
      <c r="BA50">
        <f t="shared" si="53"/>
        <v>0.79206920141785631</v>
      </c>
      <c r="BB50">
        <f t="shared" si="54"/>
        <v>34.757179027176477</v>
      </c>
      <c r="BC50">
        <f t="shared" si="55"/>
        <v>383.07406965141826</v>
      </c>
      <c r="BD50">
        <f t="shared" si="56"/>
        <v>1.4920219681979291E-2</v>
      </c>
      <c r="BE50">
        <f>AVERAGE(E36:E50)</f>
        <v>16.641800720645318</v>
      </c>
      <c r="BF50">
        <f>AVERAGE(O36:O50)</f>
        <v>10.459394900004069</v>
      </c>
      <c r="BG50">
        <f>AVERAGE(P36:P50)</f>
        <v>13.294675127665203</v>
      </c>
      <c r="BH50" t="e">
        <f>AVERAGE(B36:B50)</f>
        <v>#DIV/0!</v>
      </c>
      <c r="BI50">
        <f t="shared" ref="BI50:DJ50" si="57">AVERAGE(C36:C50)</f>
        <v>1511.5999994724989</v>
      </c>
      <c r="BJ50">
        <f t="shared" si="57"/>
        <v>0</v>
      </c>
      <c r="BK50">
        <f t="shared" si="57"/>
        <v>16.641800720645318</v>
      </c>
      <c r="BL50">
        <f t="shared" si="57"/>
        <v>0.39432800657069822</v>
      </c>
      <c r="BM50">
        <f t="shared" si="57"/>
        <v>306.80044618142563</v>
      </c>
      <c r="BN50">
        <f t="shared" si="57"/>
        <v>5.6134836092455975</v>
      </c>
      <c r="BO50">
        <f t="shared" si="57"/>
        <v>1.0784682745677618</v>
      </c>
      <c r="BP50">
        <f t="shared" si="57"/>
        <v>13.294675127665203</v>
      </c>
      <c r="BQ50">
        <f t="shared" si="57"/>
        <v>2.967412973000001</v>
      </c>
      <c r="BR50">
        <f t="shared" si="57"/>
        <v>2.0858507227625975</v>
      </c>
      <c r="BS50">
        <f t="shared" si="57"/>
        <v>1</v>
      </c>
      <c r="BT50">
        <f t="shared" si="57"/>
        <v>4.1717014455251951</v>
      </c>
      <c r="BU50">
        <f t="shared" si="57"/>
        <v>10.459394900004069</v>
      </c>
      <c r="BV50">
        <f t="shared" si="57"/>
        <v>13.294675127665203</v>
      </c>
      <c r="BW50">
        <f t="shared" si="57"/>
        <v>9.0238639195760086</v>
      </c>
      <c r="BX50">
        <f t="shared" si="57"/>
        <v>399.5197733561198</v>
      </c>
      <c r="BY50">
        <f t="shared" si="57"/>
        <v>388.34701538085937</v>
      </c>
      <c r="BZ50">
        <f t="shared" si="57"/>
        <v>3.1538212935129804</v>
      </c>
      <c r="CA50">
        <f t="shared" si="57"/>
        <v>6.4644879341125492</v>
      </c>
      <c r="CB50">
        <f t="shared" si="57"/>
        <v>17.422462844848631</v>
      </c>
      <c r="CC50">
        <f t="shared" si="57"/>
        <v>35.711380513509113</v>
      </c>
      <c r="CD50">
        <f t="shared" si="57"/>
        <v>499.89455769856772</v>
      </c>
      <c r="CE50">
        <f t="shared" si="57"/>
        <v>1500.86259765625</v>
      </c>
      <c r="CF50">
        <f t="shared" si="57"/>
        <v>114.86713002522787</v>
      </c>
      <c r="CG50">
        <f t="shared" si="57"/>
        <v>70.209137980143225</v>
      </c>
      <c r="CH50">
        <f t="shared" si="57"/>
        <v>-2.6010050773620605</v>
      </c>
      <c r="CI50">
        <f t="shared" si="57"/>
        <v>0.25426572561264038</v>
      </c>
      <c r="CJ50">
        <f t="shared" si="57"/>
        <v>1</v>
      </c>
      <c r="CK50">
        <f t="shared" si="57"/>
        <v>-0.21956524252891541</v>
      </c>
      <c r="CL50">
        <f t="shared" si="57"/>
        <v>2.737391471862793</v>
      </c>
      <c r="CM50">
        <f t="shared" si="57"/>
        <v>1</v>
      </c>
      <c r="CN50">
        <f t="shared" si="57"/>
        <v>0</v>
      </c>
      <c r="CO50">
        <f t="shared" si="57"/>
        <v>0.15999999642372131</v>
      </c>
      <c r="CP50">
        <f t="shared" si="57"/>
        <v>111115</v>
      </c>
      <c r="CQ50">
        <f t="shared" si="57"/>
        <v>1.6846140468044912</v>
      </c>
      <c r="CR50">
        <f t="shared" si="57"/>
        <v>5.6134836092455974E-3</v>
      </c>
      <c r="CS50">
        <f t="shared" si="57"/>
        <v>286.44467512766528</v>
      </c>
      <c r="CT50">
        <f t="shared" si="57"/>
        <v>283.60939490000413</v>
      </c>
      <c r="CU50">
        <f t="shared" si="57"/>
        <v>240.13801025749709</v>
      </c>
      <c r="CV50">
        <f t="shared" si="57"/>
        <v>-0.30431475295168731</v>
      </c>
      <c r="CW50">
        <f t="shared" si="57"/>
        <v>1.5323343998613519</v>
      </c>
      <c r="CX50">
        <f t="shared" si="57"/>
        <v>21.825284345377426</v>
      </c>
      <c r="CY50">
        <f t="shared" si="57"/>
        <v>15.360796411264875</v>
      </c>
      <c r="CZ50">
        <f t="shared" si="57"/>
        <v>11.877035013834636</v>
      </c>
      <c r="DA50">
        <f t="shared" si="57"/>
        <v>1.396256132321241</v>
      </c>
      <c r="DB50">
        <f t="shared" si="57"/>
        <v>0.36027326438732765</v>
      </c>
      <c r="DC50">
        <f t="shared" si="57"/>
        <v>0.45386612529359027</v>
      </c>
      <c r="DD50">
        <f t="shared" si="57"/>
        <v>0.94239000702765086</v>
      </c>
      <c r="DE50">
        <f t="shared" si="57"/>
        <v>0.22800130268507093</v>
      </c>
      <c r="DF50">
        <f t="shared" si="57"/>
        <v>21.540194863063483</v>
      </c>
      <c r="DG50">
        <f t="shared" si="57"/>
        <v>0.79001611882372014</v>
      </c>
      <c r="DH50">
        <f t="shared" si="57"/>
        <v>34.7748226824813</v>
      </c>
      <c r="DI50">
        <f t="shared" si="57"/>
        <v>382.96157942235624</v>
      </c>
      <c r="DJ50">
        <f t="shared" si="57"/>
        <v>1.5111725936914734E-2</v>
      </c>
    </row>
    <row r="51" spans="1:114" x14ac:dyDescent="0.25">
      <c r="A51" s="1" t="s">
        <v>9</v>
      </c>
      <c r="B51" s="1" t="s">
        <v>95</v>
      </c>
    </row>
    <row r="52" spans="1:114" x14ac:dyDescent="0.25">
      <c r="A52" s="1" t="s">
        <v>9</v>
      </c>
      <c r="B52" s="1" t="s">
        <v>96</v>
      </c>
    </row>
    <row r="53" spans="1:114" x14ac:dyDescent="0.25">
      <c r="A53" s="1" t="s">
        <v>9</v>
      </c>
      <c r="B53" s="1" t="s">
        <v>97</v>
      </c>
    </row>
    <row r="54" spans="1:114" x14ac:dyDescent="0.25">
      <c r="A54" s="1" t="s">
        <v>9</v>
      </c>
      <c r="B54" s="1" t="s">
        <v>98</v>
      </c>
    </row>
    <row r="55" spans="1:114" x14ac:dyDescent="0.25">
      <c r="A55" s="1">
        <v>31</v>
      </c>
      <c r="B55" s="1" t="s">
        <v>99</v>
      </c>
      <c r="C55" s="1">
        <v>1818.9999998211861</v>
      </c>
      <c r="D55" s="1">
        <v>0</v>
      </c>
      <c r="E55">
        <f t="shared" ref="E55:E69" si="58">(R55-S55*(1000-T55)/(1000-U55))*AK55</f>
        <v>18.130293565786783</v>
      </c>
      <c r="F55">
        <f t="shared" ref="F55:F69" si="59">IF(AV55&lt;&gt;0,1/(1/AV55-1/N55),0)</f>
        <v>0.29363605331577397</v>
      </c>
      <c r="G55">
        <f t="shared" ref="G55:G69" si="60">((AY55-AL55/2)*S55-E55)/(AY55+AL55/2)</f>
        <v>273.18683350359532</v>
      </c>
      <c r="H55">
        <f t="shared" ref="H55:H69" si="61">AL55*1000</f>
        <v>5.0205227767084883</v>
      </c>
      <c r="I55">
        <f t="shared" ref="I55:I69" si="62">(AQ55-AW55)</f>
        <v>1.261884995409269</v>
      </c>
      <c r="J55">
        <f t="shared" ref="J55:J69" si="63">(P55+AP55*D55)</f>
        <v>16.59343147277832</v>
      </c>
      <c r="K55" s="1">
        <v>2.9674129730000001</v>
      </c>
      <c r="L55">
        <f t="shared" ref="L55:L69" si="64">(K55*AE55+AF55)</f>
        <v>2.085850722762598</v>
      </c>
      <c r="M55" s="1">
        <v>1</v>
      </c>
      <c r="N55">
        <f t="shared" ref="N55:N69" si="65">L55*(M55+1)*(M55+1)/(M55*M55+1)</f>
        <v>4.171701445525196</v>
      </c>
      <c r="O55" s="1">
        <v>14.932958602905273</v>
      </c>
      <c r="P55" s="1">
        <v>16.59343147277832</v>
      </c>
      <c r="Q55" s="1">
        <v>14.095388412475586</v>
      </c>
      <c r="R55" s="1">
        <v>399.42984008789063</v>
      </c>
      <c r="S55" s="1">
        <v>387.5133056640625</v>
      </c>
      <c r="T55" s="1">
        <v>6.0639190673828125</v>
      </c>
      <c r="U55" s="1">
        <v>9.0171127319335938</v>
      </c>
      <c r="V55" s="1">
        <v>24.986860275268555</v>
      </c>
      <c r="W55" s="1">
        <v>37.155727386474609</v>
      </c>
      <c r="X55" s="1">
        <v>499.92074584960937</v>
      </c>
      <c r="Y55" s="1">
        <v>1499.5372314453125</v>
      </c>
      <c r="Z55" s="1">
        <v>78.758346557617187</v>
      </c>
      <c r="AA55" s="1">
        <v>70.214851379394531</v>
      </c>
      <c r="AB55" s="1">
        <v>-2.8484721183776855</v>
      </c>
      <c r="AC55" s="1">
        <v>0.26161855459213257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ref="AK55:AK69" si="66">X55*0.000001/(K55*0.0001)</f>
        <v>1.6847022992697864</v>
      </c>
      <c r="AL55">
        <f t="shared" ref="AL55:AL69" si="67">(U55-T55)/(1000-U55)*AK55</f>
        <v>5.0205227767084887E-3</v>
      </c>
      <c r="AM55">
        <f t="shared" ref="AM55:AM69" si="68">(P55+273.15)</f>
        <v>289.7434314727783</v>
      </c>
      <c r="AN55">
        <f t="shared" ref="AN55:AN69" si="69">(O55+273.15)</f>
        <v>288.08295860290525</v>
      </c>
      <c r="AO55">
        <f t="shared" ref="AO55:AO69" si="70">(Y55*AG55+Z55*AH55)*AI55</f>
        <v>239.92595166848696</v>
      </c>
      <c r="AP55">
        <f t="shared" ref="AP55:AP69" si="71">((AO55+0.00000010773*(AN55^4-AM55^4))-AL55*44100)/(L55*51.4+0.00000043092*AM55^3)</f>
        <v>1.0749305069387911E-2</v>
      </c>
      <c r="AQ55">
        <f t="shared" ref="AQ55:AQ69" si="72">0.61365*EXP(17.502*J55/(240.97+J55))</f>
        <v>1.8950202257532325</v>
      </c>
      <c r="AR55">
        <f t="shared" ref="AR55:AR69" si="73">AQ55*1000/AA55</f>
        <v>26.988880393889875</v>
      </c>
      <c r="AS55">
        <f t="shared" ref="AS55:AS69" si="74">(AR55-U55)</f>
        <v>17.971767661956282</v>
      </c>
      <c r="AT55">
        <f t="shared" ref="AT55:AT69" si="75">IF(D55,P55,(O55+P55)/2)</f>
        <v>15.763195037841797</v>
      </c>
      <c r="AU55">
        <f t="shared" ref="AU55:AU69" si="76">0.61365*EXP(17.502*AT55/(240.97+AT55))</f>
        <v>1.797284729432109</v>
      </c>
      <c r="AV55">
        <f t="shared" ref="AV55:AV69" si="77">IF(AS55&lt;&gt;0,(1000-(AR55+U55)/2)/AS55*AL55,0)</f>
        <v>0.27432684503549415</v>
      </c>
      <c r="AW55">
        <f t="shared" ref="AW55:AW69" si="78">U55*AA55/1000</f>
        <v>0.63313523034396346</v>
      </c>
      <c r="AX55">
        <f t="shared" ref="AX55:AX69" si="79">(AU55-AW55)</f>
        <v>1.1641494990881456</v>
      </c>
      <c r="AY55">
        <f t="shared" ref="AY55:AY69" si="80">1/(1.6/F55+1.37/N55)</f>
        <v>0.17309047712628009</v>
      </c>
      <c r="AZ55">
        <f t="shared" ref="AZ55:AZ69" si="81">G55*AA55*0.001</f>
        <v>19.181772913262343</v>
      </c>
      <c r="BA55">
        <f t="shared" ref="BA55:BA69" si="82">G55/S55</f>
        <v>0.70497407317523841</v>
      </c>
      <c r="BB55">
        <f t="shared" ref="BB55:BB69" si="83">(1-AL55*AA55/AQ55/F55)*100</f>
        <v>36.64882201099924</v>
      </c>
      <c r="BC55">
        <f t="shared" ref="BC55:BC69" si="84">(S55-E55/(N55/1.35))</f>
        <v>381.64618007192155</v>
      </c>
      <c r="BD55">
        <f t="shared" ref="BD55:BD69" si="85">E55*BB55/100/BC55</f>
        <v>1.7410207060751075E-2</v>
      </c>
    </row>
    <row r="56" spans="1:114" x14ac:dyDescent="0.25">
      <c r="A56" s="1">
        <v>32</v>
      </c>
      <c r="B56" s="1" t="s">
        <v>100</v>
      </c>
      <c r="C56" s="1">
        <v>1818.9999998211861</v>
      </c>
      <c r="D56" s="1">
        <v>0</v>
      </c>
      <c r="E56">
        <f t="shared" si="58"/>
        <v>18.130293565786783</v>
      </c>
      <c r="F56">
        <f t="shared" si="59"/>
        <v>0.29363605331577397</v>
      </c>
      <c r="G56">
        <f t="shared" si="60"/>
        <v>273.18683350359532</v>
      </c>
      <c r="H56">
        <f t="shared" si="61"/>
        <v>5.0205227767084883</v>
      </c>
      <c r="I56">
        <f t="shared" si="62"/>
        <v>1.261884995409269</v>
      </c>
      <c r="J56">
        <f t="shared" si="63"/>
        <v>16.59343147277832</v>
      </c>
      <c r="K56" s="1">
        <v>2.9674129730000001</v>
      </c>
      <c r="L56">
        <f t="shared" si="64"/>
        <v>2.085850722762598</v>
      </c>
      <c r="M56" s="1">
        <v>1</v>
      </c>
      <c r="N56">
        <f t="shared" si="65"/>
        <v>4.171701445525196</v>
      </c>
      <c r="O56" s="1">
        <v>14.932958602905273</v>
      </c>
      <c r="P56" s="1">
        <v>16.59343147277832</v>
      </c>
      <c r="Q56" s="1">
        <v>14.095388412475586</v>
      </c>
      <c r="R56" s="1">
        <v>399.42984008789063</v>
      </c>
      <c r="S56" s="1">
        <v>387.5133056640625</v>
      </c>
      <c r="T56" s="1">
        <v>6.0639190673828125</v>
      </c>
      <c r="U56" s="1">
        <v>9.0171127319335938</v>
      </c>
      <c r="V56" s="1">
        <v>24.986860275268555</v>
      </c>
      <c r="W56" s="1">
        <v>37.155727386474609</v>
      </c>
      <c r="X56" s="1">
        <v>499.92074584960937</v>
      </c>
      <c r="Y56" s="1">
        <v>1499.5372314453125</v>
      </c>
      <c r="Z56" s="1">
        <v>78.758346557617187</v>
      </c>
      <c r="AA56" s="1">
        <v>70.214851379394531</v>
      </c>
      <c r="AB56" s="1">
        <v>-2.8484721183776855</v>
      </c>
      <c r="AC56" s="1">
        <v>0.26161855459213257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1.6847022992697864</v>
      </c>
      <c r="AL56">
        <f t="shared" si="67"/>
        <v>5.0205227767084887E-3</v>
      </c>
      <c r="AM56">
        <f t="shared" si="68"/>
        <v>289.7434314727783</v>
      </c>
      <c r="AN56">
        <f t="shared" si="69"/>
        <v>288.08295860290525</v>
      </c>
      <c r="AO56">
        <f t="shared" si="70"/>
        <v>239.92595166848696</v>
      </c>
      <c r="AP56">
        <f t="shared" si="71"/>
        <v>1.0749305069387911E-2</v>
      </c>
      <c r="AQ56">
        <f t="shared" si="72"/>
        <v>1.8950202257532325</v>
      </c>
      <c r="AR56">
        <f t="shared" si="73"/>
        <v>26.988880393889875</v>
      </c>
      <c r="AS56">
        <f t="shared" si="74"/>
        <v>17.971767661956282</v>
      </c>
      <c r="AT56">
        <f t="shared" si="75"/>
        <v>15.763195037841797</v>
      </c>
      <c r="AU56">
        <f t="shared" si="76"/>
        <v>1.797284729432109</v>
      </c>
      <c r="AV56">
        <f t="shared" si="77"/>
        <v>0.27432684503549415</v>
      </c>
      <c r="AW56">
        <f t="shared" si="78"/>
        <v>0.63313523034396346</v>
      </c>
      <c r="AX56">
        <f t="shared" si="79"/>
        <v>1.1641494990881456</v>
      </c>
      <c r="AY56">
        <f t="shared" si="80"/>
        <v>0.17309047712628009</v>
      </c>
      <c r="AZ56">
        <f t="shared" si="81"/>
        <v>19.181772913262343</v>
      </c>
      <c r="BA56">
        <f t="shared" si="82"/>
        <v>0.70497407317523841</v>
      </c>
      <c r="BB56">
        <f t="shared" si="83"/>
        <v>36.64882201099924</v>
      </c>
      <c r="BC56">
        <f t="shared" si="84"/>
        <v>381.64618007192155</v>
      </c>
      <c r="BD56">
        <f t="shared" si="85"/>
        <v>1.7410207060751075E-2</v>
      </c>
    </row>
    <row r="57" spans="1:114" x14ac:dyDescent="0.25">
      <c r="A57" s="1">
        <v>33</v>
      </c>
      <c r="B57" s="1" t="s">
        <v>100</v>
      </c>
      <c r="C57" s="1">
        <v>1819.4999998100102</v>
      </c>
      <c r="D57" s="1">
        <v>0</v>
      </c>
      <c r="E57">
        <f t="shared" si="58"/>
        <v>18.169154610718</v>
      </c>
      <c r="F57">
        <f t="shared" si="59"/>
        <v>0.29372147155465939</v>
      </c>
      <c r="G57">
        <f t="shared" si="60"/>
        <v>272.9753329201323</v>
      </c>
      <c r="H57">
        <f t="shared" si="61"/>
        <v>5.021957608337523</v>
      </c>
      <c r="I57">
        <f t="shared" si="62"/>
        <v>1.2619035593285177</v>
      </c>
      <c r="J57">
        <f t="shared" si="63"/>
        <v>16.592609405517578</v>
      </c>
      <c r="K57" s="1">
        <v>2.9674129730000001</v>
      </c>
      <c r="L57">
        <f t="shared" si="64"/>
        <v>2.085850722762598</v>
      </c>
      <c r="M57" s="1">
        <v>1</v>
      </c>
      <c r="N57">
        <f t="shared" si="65"/>
        <v>4.171701445525196</v>
      </c>
      <c r="O57" s="1">
        <v>14.932729721069336</v>
      </c>
      <c r="P57" s="1">
        <v>16.592609405517578</v>
      </c>
      <c r="Q57" s="1">
        <v>14.095621109008789</v>
      </c>
      <c r="R57" s="1">
        <v>399.43478393554687</v>
      </c>
      <c r="S57" s="1">
        <v>387.49429321289062</v>
      </c>
      <c r="T57" s="1">
        <v>6.0612506866455078</v>
      </c>
      <c r="U57" s="1">
        <v>9.0154457092285156</v>
      </c>
      <c r="V57" s="1">
        <v>24.976211547851563</v>
      </c>
      <c r="W57" s="1">
        <v>37.149375915527344</v>
      </c>
      <c r="X57" s="1">
        <v>499.89495849609375</v>
      </c>
      <c r="Y57" s="1">
        <v>1499.577392578125</v>
      </c>
      <c r="Z57" s="1">
        <v>78.579170227050781</v>
      </c>
      <c r="AA57" s="1">
        <v>70.214790344238281</v>
      </c>
      <c r="AB57" s="1">
        <v>-2.8484721183776855</v>
      </c>
      <c r="AC57" s="1">
        <v>0.26161855459213257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1.6846153974676099</v>
      </c>
      <c r="AL57">
        <f t="shared" si="67"/>
        <v>5.0219576083375232E-3</v>
      </c>
      <c r="AM57">
        <f t="shared" si="68"/>
        <v>289.74260940551756</v>
      </c>
      <c r="AN57">
        <f t="shared" si="69"/>
        <v>288.08272972106931</v>
      </c>
      <c r="AO57">
        <f t="shared" si="70"/>
        <v>239.93237744959333</v>
      </c>
      <c r="AP57">
        <f t="shared" si="71"/>
        <v>1.031945750159572E-2</v>
      </c>
      <c r="AQ57">
        <f t="shared" si="72"/>
        <v>1.8949211896618605</v>
      </c>
      <c r="AR57">
        <f t="shared" si="73"/>
        <v>26.9874933809776</v>
      </c>
      <c r="AS57">
        <f t="shared" si="74"/>
        <v>17.972047671749085</v>
      </c>
      <c r="AT57">
        <f t="shared" si="75"/>
        <v>15.762669563293457</v>
      </c>
      <c r="AU57">
        <f t="shared" si="76"/>
        <v>1.7972242999651258</v>
      </c>
      <c r="AV57">
        <f t="shared" si="77"/>
        <v>0.27440139718449152</v>
      </c>
      <c r="AW57">
        <f t="shared" si="78"/>
        <v>0.6330176303333428</v>
      </c>
      <c r="AX57">
        <f t="shared" si="79"/>
        <v>1.164206669631783</v>
      </c>
      <c r="AY57">
        <f t="shared" si="80"/>
        <v>0.17313796590580022</v>
      </c>
      <c r="AZ57">
        <f t="shared" si="81"/>
        <v>19.166905770135735</v>
      </c>
      <c r="BA57">
        <f t="shared" si="82"/>
        <v>0.70446284681193683</v>
      </c>
      <c r="BB57">
        <f t="shared" si="83"/>
        <v>36.645889433385392</v>
      </c>
      <c r="BC57">
        <f t="shared" si="84"/>
        <v>381.6145918381003</v>
      </c>
      <c r="BD57">
        <f t="shared" si="85"/>
        <v>1.7447572634877964E-2</v>
      </c>
    </row>
    <row r="58" spans="1:114" x14ac:dyDescent="0.25">
      <c r="A58" s="1">
        <v>34</v>
      </c>
      <c r="B58" s="1" t="s">
        <v>101</v>
      </c>
      <c r="C58" s="1">
        <v>1819.9999997988343</v>
      </c>
      <c r="D58" s="1">
        <v>0</v>
      </c>
      <c r="E58">
        <f t="shared" si="58"/>
        <v>18.127959161606992</v>
      </c>
      <c r="F58">
        <f t="shared" si="59"/>
        <v>0.29364610363443333</v>
      </c>
      <c r="G58">
        <f t="shared" si="60"/>
        <v>273.19165928701887</v>
      </c>
      <c r="H58">
        <f t="shared" si="61"/>
        <v>5.0218834339323974</v>
      </c>
      <c r="I58">
        <f t="shared" si="62"/>
        <v>1.2621872521936603</v>
      </c>
      <c r="J58">
        <f t="shared" si="63"/>
        <v>16.594150543212891</v>
      </c>
      <c r="K58" s="1">
        <v>2.9674129730000001</v>
      </c>
      <c r="L58">
        <f t="shared" si="64"/>
        <v>2.085850722762598</v>
      </c>
      <c r="M58" s="1">
        <v>1</v>
      </c>
      <c r="N58">
        <f t="shared" si="65"/>
        <v>4.171701445525196</v>
      </c>
      <c r="O58" s="1">
        <v>14.933371543884277</v>
      </c>
      <c r="P58" s="1">
        <v>16.594150543212891</v>
      </c>
      <c r="Q58" s="1">
        <v>14.096141815185547</v>
      </c>
      <c r="R58" s="1">
        <v>399.419921875</v>
      </c>
      <c r="S58" s="1">
        <v>387.50347900390625</v>
      </c>
      <c r="T58" s="1">
        <v>6.0597920417785645</v>
      </c>
      <c r="U58" s="1">
        <v>9.0140457153320312</v>
      </c>
      <c r="V58" s="1">
        <v>24.969179153442383</v>
      </c>
      <c r="W58" s="1">
        <v>37.142086029052734</v>
      </c>
      <c r="X58" s="1">
        <v>499.87835693359375</v>
      </c>
      <c r="Y58" s="1">
        <v>1499.58984375</v>
      </c>
      <c r="Z58" s="1">
        <v>78.465690612792969</v>
      </c>
      <c r="AA58" s="1">
        <v>70.214820861816406</v>
      </c>
      <c r="AB58" s="1">
        <v>-2.8484721183776855</v>
      </c>
      <c r="AC58" s="1">
        <v>0.26161855459213257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1.6845594512186344</v>
      </c>
      <c r="AL58">
        <f t="shared" si="67"/>
        <v>5.0218834339323974E-3</v>
      </c>
      <c r="AM58">
        <f t="shared" si="68"/>
        <v>289.74415054321287</v>
      </c>
      <c r="AN58">
        <f t="shared" si="69"/>
        <v>288.08337154388425</v>
      </c>
      <c r="AO58">
        <f t="shared" si="70"/>
        <v>239.9343696370488</v>
      </c>
      <c r="AP58">
        <f t="shared" si="71"/>
        <v>1.0283093007798417E-2</v>
      </c>
      <c r="AQ58">
        <f t="shared" si="72"/>
        <v>1.8951068573359227</v>
      </c>
      <c r="AR58">
        <f t="shared" si="73"/>
        <v>26.990125931753287</v>
      </c>
      <c r="AS58">
        <f t="shared" si="74"/>
        <v>17.976080216421256</v>
      </c>
      <c r="AT58">
        <f t="shared" si="75"/>
        <v>15.763761043548584</v>
      </c>
      <c r="AU58">
        <f t="shared" si="76"/>
        <v>1.7973498219703876</v>
      </c>
      <c r="AV58">
        <f t="shared" si="77"/>
        <v>0.27433561699696823</v>
      </c>
      <c r="AW58">
        <f t="shared" si="78"/>
        <v>0.63291960514226231</v>
      </c>
      <c r="AX58">
        <f t="shared" si="79"/>
        <v>1.1644302168281253</v>
      </c>
      <c r="AY58">
        <f t="shared" si="80"/>
        <v>0.17309606474242217</v>
      </c>
      <c r="AZ58">
        <f t="shared" si="81"/>
        <v>19.182103417780411</v>
      </c>
      <c r="BA58">
        <f t="shared" si="82"/>
        <v>0.70500440406178888</v>
      </c>
      <c r="BB58">
        <f t="shared" si="83"/>
        <v>36.636745694942682</v>
      </c>
      <c r="BC58">
        <f t="shared" si="84"/>
        <v>381.63710884589307</v>
      </c>
      <c r="BD58">
        <f t="shared" si="85"/>
        <v>1.7402642834722044E-2</v>
      </c>
    </row>
    <row r="59" spans="1:114" x14ac:dyDescent="0.25">
      <c r="A59" s="1">
        <v>35</v>
      </c>
      <c r="B59" s="1" t="s">
        <v>101</v>
      </c>
      <c r="C59" s="1">
        <v>1820.4999997876585</v>
      </c>
      <c r="D59" s="1">
        <v>0</v>
      </c>
      <c r="E59">
        <f t="shared" si="58"/>
        <v>18.055642471387099</v>
      </c>
      <c r="F59">
        <f t="shared" si="59"/>
        <v>0.2936758629409908</v>
      </c>
      <c r="G59">
        <f t="shared" si="60"/>
        <v>273.63430954651938</v>
      </c>
      <c r="H59">
        <f t="shared" si="61"/>
        <v>5.0225548126017578</v>
      </c>
      <c r="I59">
        <f t="shared" si="62"/>
        <v>1.2622397580589109</v>
      </c>
      <c r="J59">
        <f t="shared" si="63"/>
        <v>16.594215393066406</v>
      </c>
      <c r="K59" s="1">
        <v>2.9674129730000001</v>
      </c>
      <c r="L59">
        <f t="shared" si="64"/>
        <v>2.085850722762598</v>
      </c>
      <c r="M59" s="1">
        <v>1</v>
      </c>
      <c r="N59">
        <f t="shared" si="65"/>
        <v>4.171701445525196</v>
      </c>
      <c r="O59" s="1">
        <v>14.933982849121094</v>
      </c>
      <c r="P59" s="1">
        <v>16.594215393066406</v>
      </c>
      <c r="Q59" s="1">
        <v>14.096600532531738</v>
      </c>
      <c r="R59" s="1">
        <v>399.39932250976563</v>
      </c>
      <c r="S59" s="1">
        <v>387.52548217773437</v>
      </c>
      <c r="T59" s="1">
        <v>6.0587115287780762</v>
      </c>
      <c r="U59" s="1">
        <v>9.0133886337280273</v>
      </c>
      <c r="V59" s="1">
        <v>24.963800430297852</v>
      </c>
      <c r="W59" s="1">
        <v>37.138004302978516</v>
      </c>
      <c r="X59" s="1">
        <v>499.87387084960937</v>
      </c>
      <c r="Y59" s="1">
        <v>1499.602294921875</v>
      </c>
      <c r="Z59" s="1">
        <v>78.369171142578125</v>
      </c>
      <c r="AA59" s="1">
        <v>70.214981079101563</v>
      </c>
      <c r="AB59" s="1">
        <v>-2.8484721183776855</v>
      </c>
      <c r="AC59" s="1">
        <v>0.26161855459213257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1.6845443333903269</v>
      </c>
      <c r="AL59">
        <f t="shared" si="67"/>
        <v>5.0225548126017578E-3</v>
      </c>
      <c r="AM59">
        <f t="shared" si="68"/>
        <v>289.74421539306638</v>
      </c>
      <c r="AN59">
        <f t="shared" si="69"/>
        <v>288.08398284912107</v>
      </c>
      <c r="AO59">
        <f t="shared" si="70"/>
        <v>239.93636182450427</v>
      </c>
      <c r="AP59">
        <f t="shared" si="71"/>
        <v>1.0096191409948534E-2</v>
      </c>
      <c r="AQ59">
        <f t="shared" si="72"/>
        <v>1.8951146704347133</v>
      </c>
      <c r="AR59">
        <f t="shared" si="73"/>
        <v>26.990175619356048</v>
      </c>
      <c r="AS59">
        <f t="shared" si="74"/>
        <v>17.976786985628021</v>
      </c>
      <c r="AT59">
        <f t="shared" si="75"/>
        <v>15.76409912109375</v>
      </c>
      <c r="AU59">
        <f t="shared" si="76"/>
        <v>1.7973887029998825</v>
      </c>
      <c r="AV59">
        <f t="shared" si="77"/>
        <v>0.27436159081652384</v>
      </c>
      <c r="AW59">
        <f t="shared" si="78"/>
        <v>0.63287491237580251</v>
      </c>
      <c r="AX59">
        <f t="shared" si="79"/>
        <v>1.1645137906240799</v>
      </c>
      <c r="AY59">
        <f t="shared" si="80"/>
        <v>0.17311260972033504</v>
      </c>
      <c r="AZ59">
        <f t="shared" si="81"/>
        <v>19.21322786740188</v>
      </c>
      <c r="BA59">
        <f t="shared" si="82"/>
        <v>0.70610662299884563</v>
      </c>
      <c r="BB59">
        <f t="shared" si="83"/>
        <v>36.634812976215173</v>
      </c>
      <c r="BC59">
        <f t="shared" si="84"/>
        <v>381.68251434921956</v>
      </c>
      <c r="BD59">
        <f t="shared" si="85"/>
        <v>1.7330243336729539E-2</v>
      </c>
    </row>
    <row r="60" spans="1:114" x14ac:dyDescent="0.25">
      <c r="A60" s="1">
        <v>36</v>
      </c>
      <c r="B60" s="1" t="s">
        <v>101</v>
      </c>
      <c r="C60" s="1">
        <v>1820.4999997876585</v>
      </c>
      <c r="D60" s="1">
        <v>0</v>
      </c>
      <c r="E60">
        <f t="shared" si="58"/>
        <v>18.055642471387099</v>
      </c>
      <c r="F60">
        <f t="shared" si="59"/>
        <v>0.2936758629409908</v>
      </c>
      <c r="G60">
        <f t="shared" si="60"/>
        <v>273.63430954651938</v>
      </c>
      <c r="H60">
        <f t="shared" si="61"/>
        <v>5.0225548126017578</v>
      </c>
      <c r="I60">
        <f t="shared" si="62"/>
        <v>1.2622397580589109</v>
      </c>
      <c r="J60">
        <f t="shared" si="63"/>
        <v>16.594215393066406</v>
      </c>
      <c r="K60" s="1">
        <v>2.9674129730000001</v>
      </c>
      <c r="L60">
        <f t="shared" si="64"/>
        <v>2.085850722762598</v>
      </c>
      <c r="M60" s="1">
        <v>1</v>
      </c>
      <c r="N60">
        <f t="shared" si="65"/>
        <v>4.171701445525196</v>
      </c>
      <c r="O60" s="1">
        <v>14.933982849121094</v>
      </c>
      <c r="P60" s="1">
        <v>16.594215393066406</v>
      </c>
      <c r="Q60" s="1">
        <v>14.096600532531738</v>
      </c>
      <c r="R60" s="1">
        <v>399.39932250976563</v>
      </c>
      <c r="S60" s="1">
        <v>387.52548217773437</v>
      </c>
      <c r="T60" s="1">
        <v>6.0587115287780762</v>
      </c>
      <c r="U60" s="1">
        <v>9.0133886337280273</v>
      </c>
      <c r="V60" s="1">
        <v>24.963800430297852</v>
      </c>
      <c r="W60" s="1">
        <v>37.138004302978516</v>
      </c>
      <c r="X60" s="1">
        <v>499.87387084960937</v>
      </c>
      <c r="Y60" s="1">
        <v>1499.602294921875</v>
      </c>
      <c r="Z60" s="1">
        <v>78.369171142578125</v>
      </c>
      <c r="AA60" s="1">
        <v>70.214981079101563</v>
      </c>
      <c r="AB60" s="1">
        <v>-2.8484721183776855</v>
      </c>
      <c r="AC60" s="1">
        <v>0.26161855459213257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1.6845443333903269</v>
      </c>
      <c r="AL60">
        <f t="shared" si="67"/>
        <v>5.0225548126017578E-3</v>
      </c>
      <c r="AM60">
        <f t="shared" si="68"/>
        <v>289.74421539306638</v>
      </c>
      <c r="AN60">
        <f t="shared" si="69"/>
        <v>288.08398284912107</v>
      </c>
      <c r="AO60">
        <f t="shared" si="70"/>
        <v>239.93636182450427</v>
      </c>
      <c r="AP60">
        <f t="shared" si="71"/>
        <v>1.0096191409948534E-2</v>
      </c>
      <c r="AQ60">
        <f t="shared" si="72"/>
        <v>1.8951146704347133</v>
      </c>
      <c r="AR60">
        <f t="shared" si="73"/>
        <v>26.990175619356048</v>
      </c>
      <c r="AS60">
        <f t="shared" si="74"/>
        <v>17.976786985628021</v>
      </c>
      <c r="AT60">
        <f t="shared" si="75"/>
        <v>15.76409912109375</v>
      </c>
      <c r="AU60">
        <f t="shared" si="76"/>
        <v>1.7973887029998825</v>
      </c>
      <c r="AV60">
        <f t="shared" si="77"/>
        <v>0.27436159081652384</v>
      </c>
      <c r="AW60">
        <f t="shared" si="78"/>
        <v>0.63287491237580251</v>
      </c>
      <c r="AX60">
        <f t="shared" si="79"/>
        <v>1.1645137906240799</v>
      </c>
      <c r="AY60">
        <f t="shared" si="80"/>
        <v>0.17311260972033504</v>
      </c>
      <c r="AZ60">
        <f t="shared" si="81"/>
        <v>19.21322786740188</v>
      </c>
      <c r="BA60">
        <f t="shared" si="82"/>
        <v>0.70610662299884563</v>
      </c>
      <c r="BB60">
        <f t="shared" si="83"/>
        <v>36.634812976215173</v>
      </c>
      <c r="BC60">
        <f t="shared" si="84"/>
        <v>381.68251434921956</v>
      </c>
      <c r="BD60">
        <f t="shared" si="85"/>
        <v>1.7330243336729539E-2</v>
      </c>
    </row>
    <row r="61" spans="1:114" x14ac:dyDescent="0.25">
      <c r="A61" s="1">
        <v>37</v>
      </c>
      <c r="B61" s="1" t="s">
        <v>102</v>
      </c>
      <c r="C61" s="1">
        <v>1820.9999997764826</v>
      </c>
      <c r="D61" s="1">
        <v>0</v>
      </c>
      <c r="E61">
        <f t="shared" si="58"/>
        <v>17.970819692334246</v>
      </c>
      <c r="F61">
        <f t="shared" si="59"/>
        <v>0.29347960751493529</v>
      </c>
      <c r="G61">
        <f t="shared" si="60"/>
        <v>274.07051314806978</v>
      </c>
      <c r="H61">
        <f t="shared" si="61"/>
        <v>5.0231619483193422</v>
      </c>
      <c r="I61">
        <f t="shared" si="62"/>
        <v>1.2631828356957762</v>
      </c>
      <c r="J61">
        <f t="shared" si="63"/>
        <v>16.600528717041016</v>
      </c>
      <c r="K61" s="1">
        <v>2.9674129730000001</v>
      </c>
      <c r="L61">
        <f t="shared" si="64"/>
        <v>2.085850722762598</v>
      </c>
      <c r="M61" s="1">
        <v>1</v>
      </c>
      <c r="N61">
        <f t="shared" si="65"/>
        <v>4.171701445525196</v>
      </c>
      <c r="O61" s="1">
        <v>14.934994697570801</v>
      </c>
      <c r="P61" s="1">
        <v>16.600528717041016</v>
      </c>
      <c r="Q61" s="1">
        <v>14.096904754638672</v>
      </c>
      <c r="R61" s="1">
        <v>399.37533569335937</v>
      </c>
      <c r="S61" s="1">
        <v>387.55108642578125</v>
      </c>
      <c r="T61" s="1">
        <v>6.0555634498596191</v>
      </c>
      <c r="U61" s="1">
        <v>9.0107421875</v>
      </c>
      <c r="V61" s="1">
        <v>24.9493408203125</v>
      </c>
      <c r="W61" s="1">
        <v>37.124881744384766</v>
      </c>
      <c r="X61" s="1">
        <v>499.85076904296875</v>
      </c>
      <c r="Y61" s="1">
        <v>1499.61181640625</v>
      </c>
      <c r="Z61" s="1">
        <v>78.213294982910156</v>
      </c>
      <c r="AA61" s="1">
        <v>70.215370178222656</v>
      </c>
      <c r="AB61" s="1">
        <v>-2.8484721183776855</v>
      </c>
      <c r="AC61" s="1">
        <v>0.26161855459213257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1.684466481716661</v>
      </c>
      <c r="AL61">
        <f t="shared" si="67"/>
        <v>5.0231619483193423E-3</v>
      </c>
      <c r="AM61">
        <f t="shared" si="68"/>
        <v>289.75052871704099</v>
      </c>
      <c r="AN61">
        <f t="shared" si="69"/>
        <v>288.08499469757078</v>
      </c>
      <c r="AO61">
        <f t="shared" si="70"/>
        <v>239.93788526197022</v>
      </c>
      <c r="AP61">
        <f t="shared" si="71"/>
        <v>9.4078785825708871E-3</v>
      </c>
      <c r="AQ61">
        <f t="shared" si="72"/>
        <v>1.8958754339716164</v>
      </c>
      <c r="AR61">
        <f t="shared" si="73"/>
        <v>27.000860768225692</v>
      </c>
      <c r="AS61">
        <f t="shared" si="74"/>
        <v>17.990118580725692</v>
      </c>
      <c r="AT61">
        <f t="shared" si="75"/>
        <v>15.767761707305908</v>
      </c>
      <c r="AU61">
        <f t="shared" si="76"/>
        <v>1.7978099706449167</v>
      </c>
      <c r="AV61">
        <f t="shared" si="77"/>
        <v>0.27419029337425144</v>
      </c>
      <c r="AW61">
        <f t="shared" si="78"/>
        <v>0.63269259827584023</v>
      </c>
      <c r="AX61">
        <f t="shared" si="79"/>
        <v>1.1651173723690764</v>
      </c>
      <c r="AY61">
        <f t="shared" si="80"/>
        <v>0.17300349607744728</v>
      </c>
      <c r="AZ61">
        <f t="shared" si="81"/>
        <v>19.243962535627162</v>
      </c>
      <c r="BA61">
        <f t="shared" si="82"/>
        <v>0.70718551114307404</v>
      </c>
      <c r="BB61">
        <f t="shared" si="83"/>
        <v>36.60987017848867</v>
      </c>
      <c r="BC61">
        <f t="shared" si="84"/>
        <v>381.7355680092669</v>
      </c>
      <c r="BD61">
        <f t="shared" si="85"/>
        <v>1.7234688906992632E-2</v>
      </c>
    </row>
    <row r="62" spans="1:114" x14ac:dyDescent="0.25">
      <c r="A62" s="1">
        <v>38</v>
      </c>
      <c r="B62" s="1" t="s">
        <v>102</v>
      </c>
      <c r="C62" s="1">
        <v>1821.4999997653067</v>
      </c>
      <c r="D62" s="1">
        <v>0</v>
      </c>
      <c r="E62">
        <f t="shared" si="58"/>
        <v>18.013292564930122</v>
      </c>
      <c r="F62">
        <f t="shared" si="59"/>
        <v>0.29338659580346493</v>
      </c>
      <c r="G62">
        <f t="shared" si="60"/>
        <v>273.77986360971823</v>
      </c>
      <c r="H62">
        <f t="shared" si="61"/>
        <v>5.0238506427095997</v>
      </c>
      <c r="I62">
        <f t="shared" si="62"/>
        <v>1.2637325575463099</v>
      </c>
      <c r="J62">
        <f t="shared" si="63"/>
        <v>16.604091644287109</v>
      </c>
      <c r="K62" s="1">
        <v>2.9674129730000001</v>
      </c>
      <c r="L62">
        <f t="shared" si="64"/>
        <v>2.085850722762598</v>
      </c>
      <c r="M62" s="1">
        <v>1</v>
      </c>
      <c r="N62">
        <f t="shared" si="65"/>
        <v>4.171701445525196</v>
      </c>
      <c r="O62" s="1">
        <v>14.935400009155273</v>
      </c>
      <c r="P62" s="1">
        <v>16.604091644287109</v>
      </c>
      <c r="Q62" s="1">
        <v>14.097582817077637</v>
      </c>
      <c r="R62" s="1">
        <v>399.3865966796875</v>
      </c>
      <c r="S62" s="1">
        <v>387.53683471679687</v>
      </c>
      <c r="T62" s="1">
        <v>6.0533585548400879</v>
      </c>
      <c r="U62" s="1">
        <v>9.0089931488037109</v>
      </c>
      <c r="V62" s="1">
        <v>24.939706802368164</v>
      </c>
      <c r="W62" s="1">
        <v>37.116855621337891</v>
      </c>
      <c r="X62" s="1">
        <v>499.84307861328125</v>
      </c>
      <c r="Y62" s="1">
        <v>1499.583984375</v>
      </c>
      <c r="Z62" s="1">
        <v>78.033363342285156</v>
      </c>
      <c r="AA62" s="1">
        <v>70.215652465820313</v>
      </c>
      <c r="AB62" s="1">
        <v>-2.8484721183776855</v>
      </c>
      <c r="AC62" s="1">
        <v>0.26161855459213257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1.6844405654395622</v>
      </c>
      <c r="AL62">
        <f t="shared" si="67"/>
        <v>5.0238506427095998E-3</v>
      </c>
      <c r="AM62">
        <f t="shared" si="68"/>
        <v>289.75409164428709</v>
      </c>
      <c r="AN62">
        <f t="shared" si="69"/>
        <v>288.08540000915525</v>
      </c>
      <c r="AO62">
        <f t="shared" si="70"/>
        <v>239.93343213706976</v>
      </c>
      <c r="AP62">
        <f t="shared" si="71"/>
        <v>8.83010260585523E-3</v>
      </c>
      <c r="AQ62">
        <f t="shared" si="72"/>
        <v>1.8963048895496675</v>
      </c>
      <c r="AR62">
        <f t="shared" si="73"/>
        <v>27.006868453907106</v>
      </c>
      <c r="AS62">
        <f t="shared" si="74"/>
        <v>17.997875305103396</v>
      </c>
      <c r="AT62">
        <f t="shared" si="75"/>
        <v>15.769745826721191</v>
      </c>
      <c r="AU62">
        <f t="shared" si="76"/>
        <v>1.798038218633212</v>
      </c>
      <c r="AV62">
        <f t="shared" si="77"/>
        <v>0.27410910478863321</v>
      </c>
      <c r="AW62">
        <f t="shared" si="78"/>
        <v>0.63257233200335761</v>
      </c>
      <c r="AX62">
        <f t="shared" si="79"/>
        <v>1.1654658866298544</v>
      </c>
      <c r="AY62">
        <f t="shared" si="80"/>
        <v>0.17295178074292974</v>
      </c>
      <c r="AZ62">
        <f t="shared" si="81"/>
        <v>19.223631755359662</v>
      </c>
      <c r="BA62">
        <f t="shared" si="82"/>
        <v>0.70646152593414857</v>
      </c>
      <c r="BB62">
        <f t="shared" si="83"/>
        <v>36.59518752074861</v>
      </c>
      <c r="BC62">
        <f t="shared" si="84"/>
        <v>381.70757169780961</v>
      </c>
      <c r="BD62">
        <f t="shared" si="85"/>
        <v>1.7269760103202775E-2</v>
      </c>
    </row>
    <row r="63" spans="1:114" x14ac:dyDescent="0.25">
      <c r="A63" s="1">
        <v>39</v>
      </c>
      <c r="B63" s="1" t="s">
        <v>103</v>
      </c>
      <c r="C63" s="1">
        <v>1821.9999997541308</v>
      </c>
      <c r="D63" s="1">
        <v>0</v>
      </c>
      <c r="E63">
        <f t="shared" si="58"/>
        <v>18.046006274310443</v>
      </c>
      <c r="F63">
        <f t="shared" si="59"/>
        <v>0.293289300866311</v>
      </c>
      <c r="G63">
        <f t="shared" si="60"/>
        <v>273.55212257931316</v>
      </c>
      <c r="H63">
        <f t="shared" si="61"/>
        <v>5.0236733203617332</v>
      </c>
      <c r="I63">
        <f t="shared" si="62"/>
        <v>1.2640799932390197</v>
      </c>
      <c r="J63">
        <f t="shared" si="63"/>
        <v>16.605743408203125</v>
      </c>
      <c r="K63" s="1">
        <v>2.9674129730000001</v>
      </c>
      <c r="L63">
        <f t="shared" si="64"/>
        <v>2.085850722762598</v>
      </c>
      <c r="M63" s="1">
        <v>1</v>
      </c>
      <c r="N63">
        <f t="shared" si="65"/>
        <v>4.171701445525196</v>
      </c>
      <c r="O63" s="1">
        <v>14.936064720153809</v>
      </c>
      <c r="P63" s="1">
        <v>16.605743408203125</v>
      </c>
      <c r="Q63" s="1">
        <v>14.097569465637207</v>
      </c>
      <c r="R63" s="1">
        <v>399.3997802734375</v>
      </c>
      <c r="S63" s="1">
        <v>387.5301513671875</v>
      </c>
      <c r="T63" s="1">
        <v>6.0512123107910156</v>
      </c>
      <c r="U63" s="1">
        <v>9.0068750381469727</v>
      </c>
      <c r="V63" s="1">
        <v>24.929813385009766</v>
      </c>
      <c r="W63" s="1">
        <v>37.1065673828125</v>
      </c>
      <c r="X63" s="1">
        <v>499.82174682617187</v>
      </c>
      <c r="Y63" s="1">
        <v>1499.6258544921875</v>
      </c>
      <c r="Z63" s="1">
        <v>77.851142883300781</v>
      </c>
      <c r="AA63" s="1">
        <v>70.2156982421875</v>
      </c>
      <c r="AB63" s="1">
        <v>-2.8484721183776855</v>
      </c>
      <c r="AC63" s="1">
        <v>0.26161855459213257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1.6843686786233236</v>
      </c>
      <c r="AL63">
        <f t="shared" si="67"/>
        <v>5.023673320361733E-3</v>
      </c>
      <c r="AM63">
        <f t="shared" si="68"/>
        <v>289.7557434082031</v>
      </c>
      <c r="AN63">
        <f t="shared" si="69"/>
        <v>288.08606472015379</v>
      </c>
      <c r="AO63">
        <f t="shared" si="70"/>
        <v>239.94013135567002</v>
      </c>
      <c r="AP63">
        <f t="shared" si="71"/>
        <v>8.8645172199575111E-3</v>
      </c>
      <c r="AQ63">
        <f t="shared" si="72"/>
        <v>1.8965040130226385</v>
      </c>
      <c r="AR63">
        <f t="shared" si="73"/>
        <v>27.00968672961465</v>
      </c>
      <c r="AS63">
        <f t="shared" si="74"/>
        <v>18.002811691467677</v>
      </c>
      <c r="AT63">
        <f t="shared" si="75"/>
        <v>15.770904064178467</v>
      </c>
      <c r="AU63">
        <f t="shared" si="76"/>
        <v>1.7981714710519727</v>
      </c>
      <c r="AV63">
        <f t="shared" si="77"/>
        <v>0.27402417381713007</v>
      </c>
      <c r="AW63">
        <f t="shared" si="78"/>
        <v>0.63242401978361884</v>
      </c>
      <c r="AX63">
        <f t="shared" si="79"/>
        <v>1.1657474512683539</v>
      </c>
      <c r="AY63">
        <f t="shared" si="80"/>
        <v>0.17289768190394866</v>
      </c>
      <c r="AZ63">
        <f t="shared" si="81"/>
        <v>19.207653292538939</v>
      </c>
      <c r="BA63">
        <f t="shared" si="82"/>
        <v>0.70588603651673187</v>
      </c>
      <c r="BB63">
        <f t="shared" si="83"/>
        <v>36.583010297173892</v>
      </c>
      <c r="BC63">
        <f t="shared" si="84"/>
        <v>381.69030189846501</v>
      </c>
      <c r="BD63">
        <f t="shared" si="85"/>
        <v>1.7296149000180259E-2</v>
      </c>
    </row>
    <row r="64" spans="1:114" x14ac:dyDescent="0.25">
      <c r="A64" s="1">
        <v>40</v>
      </c>
      <c r="B64" s="1" t="s">
        <v>103</v>
      </c>
      <c r="C64" s="1">
        <v>1822.499999742955</v>
      </c>
      <c r="D64" s="1">
        <v>0</v>
      </c>
      <c r="E64">
        <f t="shared" si="58"/>
        <v>18.033910714527202</v>
      </c>
      <c r="F64">
        <f t="shared" si="59"/>
        <v>0.29299708686458498</v>
      </c>
      <c r="G64">
        <f t="shared" si="60"/>
        <v>273.53140665661374</v>
      </c>
      <c r="H64">
        <f t="shared" si="61"/>
        <v>5.0235326987469699</v>
      </c>
      <c r="I64">
        <f t="shared" si="62"/>
        <v>1.26522399606249</v>
      </c>
      <c r="J64">
        <f t="shared" si="63"/>
        <v>16.613592147827148</v>
      </c>
      <c r="K64" s="1">
        <v>2.9674129730000001</v>
      </c>
      <c r="L64">
        <f t="shared" si="64"/>
        <v>2.085850722762598</v>
      </c>
      <c r="M64" s="1">
        <v>1</v>
      </c>
      <c r="N64">
        <f t="shared" si="65"/>
        <v>4.171701445525196</v>
      </c>
      <c r="O64" s="1">
        <v>14.937639236450195</v>
      </c>
      <c r="P64" s="1">
        <v>16.613592147827148</v>
      </c>
      <c r="Q64" s="1">
        <v>14.098450660705566</v>
      </c>
      <c r="R64" s="1">
        <v>399.40939331054687</v>
      </c>
      <c r="S64" s="1">
        <v>387.54629516601562</v>
      </c>
      <c r="T64" s="1">
        <v>6.0482559204101563</v>
      </c>
      <c r="U64" s="1">
        <v>9.004002571105957</v>
      </c>
      <c r="V64" s="1">
        <v>24.915271759033203</v>
      </c>
      <c r="W64" s="1">
        <v>37.091213226318359</v>
      </c>
      <c r="X64" s="1">
        <v>499.79501342773437</v>
      </c>
      <c r="Y64" s="1">
        <v>1499.6402587890625</v>
      </c>
      <c r="Z64" s="1">
        <v>77.649436950683594</v>
      </c>
      <c r="AA64" s="1">
        <v>70.216156005859375</v>
      </c>
      <c r="AB64" s="1">
        <v>-2.8484721183776855</v>
      </c>
      <c r="AC64" s="1">
        <v>0.26161855459213257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1.6842785887076941</v>
      </c>
      <c r="AL64">
        <f t="shared" si="67"/>
        <v>5.0235326987469698E-3</v>
      </c>
      <c r="AM64">
        <f t="shared" si="68"/>
        <v>289.76359214782713</v>
      </c>
      <c r="AN64">
        <f t="shared" si="69"/>
        <v>288.08763923645017</v>
      </c>
      <c r="AO64">
        <f t="shared" si="70"/>
        <v>239.94243604311851</v>
      </c>
      <c r="AP64">
        <f t="shared" si="71"/>
        <v>8.3754456400713401E-3</v>
      </c>
      <c r="AQ64">
        <f t="shared" si="72"/>
        <v>1.8974504452724248</v>
      </c>
      <c r="AR64">
        <f t="shared" si="73"/>
        <v>27.022989482849031</v>
      </c>
      <c r="AS64">
        <f t="shared" si="74"/>
        <v>18.018986911743074</v>
      </c>
      <c r="AT64">
        <f t="shared" si="75"/>
        <v>15.775615692138672</v>
      </c>
      <c r="AU64">
        <f t="shared" si="76"/>
        <v>1.798713621861058</v>
      </c>
      <c r="AV64">
        <f t="shared" si="77"/>
        <v>0.27376907129122835</v>
      </c>
      <c r="AW64">
        <f t="shared" si="78"/>
        <v>0.63222644920993476</v>
      </c>
      <c r="AX64">
        <f t="shared" si="79"/>
        <v>1.1664871726511232</v>
      </c>
      <c r="AY64">
        <f t="shared" si="80"/>
        <v>0.17273519009460236</v>
      </c>
      <c r="AZ64">
        <f t="shared" si="81"/>
        <v>19.206323922302953</v>
      </c>
      <c r="BA64">
        <f t="shared" si="82"/>
        <v>0.70580317775825818</v>
      </c>
      <c r="BB64">
        <f t="shared" si="83"/>
        <v>36.552788610911236</v>
      </c>
      <c r="BC64">
        <f t="shared" si="84"/>
        <v>381.71035992891319</v>
      </c>
      <c r="BD64">
        <f t="shared" si="85"/>
        <v>1.7269369537125542E-2</v>
      </c>
    </row>
    <row r="65" spans="1:114" x14ac:dyDescent="0.25">
      <c r="A65" s="1">
        <v>41</v>
      </c>
      <c r="B65" s="1" t="s">
        <v>104</v>
      </c>
      <c r="C65" s="1">
        <v>1822.9999997317791</v>
      </c>
      <c r="D65" s="1">
        <v>0</v>
      </c>
      <c r="E65">
        <f t="shared" si="58"/>
        <v>18.062665301112055</v>
      </c>
      <c r="F65">
        <f t="shared" si="59"/>
        <v>0.29292501702821028</v>
      </c>
      <c r="G65">
        <f t="shared" si="60"/>
        <v>273.31231803259868</v>
      </c>
      <c r="H65">
        <f t="shared" si="61"/>
        <v>5.026072777047319</v>
      </c>
      <c r="I65">
        <f t="shared" si="62"/>
        <v>1.2661465222333943</v>
      </c>
      <c r="J65">
        <f t="shared" si="63"/>
        <v>16.620622634887695</v>
      </c>
      <c r="K65" s="1">
        <v>2.9674129730000001</v>
      </c>
      <c r="L65">
        <f t="shared" si="64"/>
        <v>2.085850722762598</v>
      </c>
      <c r="M65" s="1">
        <v>1</v>
      </c>
      <c r="N65">
        <f t="shared" si="65"/>
        <v>4.171701445525196</v>
      </c>
      <c r="O65" s="1">
        <v>14.938168525695801</v>
      </c>
      <c r="P65" s="1">
        <v>16.620622634887695</v>
      </c>
      <c r="Q65" s="1">
        <v>14.099164962768555</v>
      </c>
      <c r="R65" s="1">
        <v>399.40234375</v>
      </c>
      <c r="S65" s="1">
        <v>387.521484375</v>
      </c>
      <c r="T65" s="1">
        <v>6.0456619262695313</v>
      </c>
      <c r="U65" s="1">
        <v>9.0029506683349609</v>
      </c>
      <c r="V65" s="1">
        <v>24.903715133666992</v>
      </c>
      <c r="W65" s="1">
        <v>37.085586547851562</v>
      </c>
      <c r="X65" s="1">
        <v>499.78750610351562</v>
      </c>
      <c r="Y65" s="1">
        <v>1499.6964111328125</v>
      </c>
      <c r="Z65" s="1">
        <v>77.506324768066406</v>
      </c>
      <c r="AA65" s="1">
        <v>70.216094970703125</v>
      </c>
      <c r="AB65" s="1">
        <v>-2.8484721183776855</v>
      </c>
      <c r="AC65" s="1">
        <v>0.26161855459213257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1.6842532894848117</v>
      </c>
      <c r="AL65">
        <f t="shared" si="67"/>
        <v>5.0260727770473192E-3</v>
      </c>
      <c r="AM65">
        <f t="shared" si="68"/>
        <v>289.77062263488767</v>
      </c>
      <c r="AN65">
        <f t="shared" si="69"/>
        <v>288.08816852569578</v>
      </c>
      <c r="AO65">
        <f t="shared" si="70"/>
        <v>239.95142041791769</v>
      </c>
      <c r="AP65">
        <f t="shared" si="71"/>
        <v>6.9200487819387774E-3</v>
      </c>
      <c r="AQ65">
        <f t="shared" si="72"/>
        <v>1.8982985613777572</v>
      </c>
      <c r="AR65">
        <f t="shared" si="73"/>
        <v>27.035091629202693</v>
      </c>
      <c r="AS65">
        <f t="shared" si="74"/>
        <v>18.032140960867732</v>
      </c>
      <c r="AT65">
        <f t="shared" si="75"/>
        <v>15.779395580291748</v>
      </c>
      <c r="AU65">
        <f t="shared" si="76"/>
        <v>1.7991486643537487</v>
      </c>
      <c r="AV65">
        <f t="shared" si="77"/>
        <v>0.27370614926387243</v>
      </c>
      <c r="AW65">
        <f t="shared" si="78"/>
        <v>0.6321520391443628</v>
      </c>
      <c r="AX65">
        <f t="shared" si="79"/>
        <v>1.1669966252093857</v>
      </c>
      <c r="AY65">
        <f t="shared" si="80"/>
        <v>0.17269511130304344</v>
      </c>
      <c r="AZ65">
        <f t="shared" si="81"/>
        <v>19.190923679639965</v>
      </c>
      <c r="BA65">
        <f t="shared" si="82"/>
        <v>0.70528300765930585</v>
      </c>
      <c r="BB65">
        <f t="shared" si="83"/>
        <v>36.53351252386603</v>
      </c>
      <c r="BC65">
        <f t="shared" si="84"/>
        <v>381.67624389580476</v>
      </c>
      <c r="BD65">
        <f t="shared" si="85"/>
        <v>1.7289328836843306E-2</v>
      </c>
    </row>
    <row r="66" spans="1:114" x14ac:dyDescent="0.25">
      <c r="A66" s="1">
        <v>42</v>
      </c>
      <c r="B66" s="1" t="s">
        <v>104</v>
      </c>
      <c r="C66" s="1">
        <v>1823.4999997206032</v>
      </c>
      <c r="D66" s="1">
        <v>0</v>
      </c>
      <c r="E66">
        <f t="shared" si="58"/>
        <v>18.044086679185863</v>
      </c>
      <c r="F66">
        <f t="shared" si="59"/>
        <v>0.2929659455641786</v>
      </c>
      <c r="G66">
        <f t="shared" si="60"/>
        <v>273.43673866675209</v>
      </c>
      <c r="H66">
        <f t="shared" si="61"/>
        <v>5.0274845854466585</v>
      </c>
      <c r="I66">
        <f t="shared" si="62"/>
        <v>1.2663447475185921</v>
      </c>
      <c r="J66">
        <f t="shared" si="63"/>
        <v>16.621358871459961</v>
      </c>
      <c r="K66" s="1">
        <v>2.9674129730000001</v>
      </c>
      <c r="L66">
        <f t="shared" si="64"/>
        <v>2.085850722762598</v>
      </c>
      <c r="M66" s="1">
        <v>1</v>
      </c>
      <c r="N66">
        <f t="shared" si="65"/>
        <v>4.171701445525196</v>
      </c>
      <c r="O66" s="1">
        <v>14.938838958740234</v>
      </c>
      <c r="P66" s="1">
        <v>16.621358871459961</v>
      </c>
      <c r="Q66" s="1">
        <v>14.099923133850098</v>
      </c>
      <c r="R66" s="1">
        <v>399.39755249023437</v>
      </c>
      <c r="S66" s="1">
        <v>387.52789306640625</v>
      </c>
      <c r="T66" s="1">
        <v>6.0433425903320313</v>
      </c>
      <c r="U66" s="1">
        <v>9.0013389587402344</v>
      </c>
      <c r="V66" s="1">
        <v>24.893234252929688</v>
      </c>
      <c r="W66" s="1">
        <v>37.077564239501953</v>
      </c>
      <c r="X66" s="1">
        <v>499.80911254882812</v>
      </c>
      <c r="Y66" s="1">
        <v>1499.6695556640625</v>
      </c>
      <c r="Z66" s="1">
        <v>77.42095947265625</v>
      </c>
      <c r="AA66" s="1">
        <v>70.216514587402344</v>
      </c>
      <c r="AB66" s="1">
        <v>-2.8484721183776855</v>
      </c>
      <c r="AC66" s="1">
        <v>0.26161855459213257</v>
      </c>
      <c r="AD66" s="1">
        <v>0.66666668653488159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1.6843261018823754</v>
      </c>
      <c r="AL66">
        <f t="shared" si="67"/>
        <v>5.0274845854466586E-3</v>
      </c>
      <c r="AM66">
        <f t="shared" si="68"/>
        <v>289.77135887145994</v>
      </c>
      <c r="AN66">
        <f t="shared" si="69"/>
        <v>288.08883895874021</v>
      </c>
      <c r="AO66">
        <f t="shared" si="70"/>
        <v>239.94712354301373</v>
      </c>
      <c r="AP66">
        <f t="shared" si="71"/>
        <v>6.3476509352192179E-3</v>
      </c>
      <c r="AQ66">
        <f t="shared" si="72"/>
        <v>1.8983873958211286</v>
      </c>
      <c r="AR66">
        <f t="shared" si="73"/>
        <v>27.036195216697944</v>
      </c>
      <c r="AS66">
        <f t="shared" si="74"/>
        <v>18.03485625795771</v>
      </c>
      <c r="AT66">
        <f t="shared" si="75"/>
        <v>15.780098915100098</v>
      </c>
      <c r="AU66">
        <f t="shared" si="76"/>
        <v>1.7992296241750734</v>
      </c>
      <c r="AV66">
        <f t="shared" si="77"/>
        <v>0.27374188299870916</v>
      </c>
      <c r="AW66">
        <f t="shared" si="78"/>
        <v>0.63204264830253665</v>
      </c>
      <c r="AX66">
        <f t="shared" si="79"/>
        <v>1.1671869758725366</v>
      </c>
      <c r="AY66">
        <f t="shared" si="80"/>
        <v>0.17271787222820439</v>
      </c>
      <c r="AZ66">
        <f t="shared" si="81"/>
        <v>19.199774749325719</v>
      </c>
      <c r="BA66">
        <f t="shared" si="82"/>
        <v>0.70559240653135735</v>
      </c>
      <c r="BB66">
        <f t="shared" si="83"/>
        <v>36.527144997242267</v>
      </c>
      <c r="BC66">
        <f t="shared" si="84"/>
        <v>381.68866479588121</v>
      </c>
      <c r="BD66">
        <f t="shared" si="85"/>
        <v>1.7267973384169046E-2</v>
      </c>
    </row>
    <row r="67" spans="1:114" x14ac:dyDescent="0.25">
      <c r="A67" s="1">
        <v>43</v>
      </c>
      <c r="B67" s="1" t="s">
        <v>105</v>
      </c>
      <c r="C67" s="1">
        <v>1823.9999997094274</v>
      </c>
      <c r="D67" s="1">
        <v>0</v>
      </c>
      <c r="E67">
        <f t="shared" si="58"/>
        <v>18.083648918377229</v>
      </c>
      <c r="F67">
        <f t="shared" si="59"/>
        <v>0.29311289146370073</v>
      </c>
      <c r="G67">
        <f t="shared" si="60"/>
        <v>273.26780107417773</v>
      </c>
      <c r="H67">
        <f t="shared" si="61"/>
        <v>5.0292189977673969</v>
      </c>
      <c r="I67">
        <f t="shared" si="62"/>
        <v>1.2661909539258902</v>
      </c>
      <c r="J67">
        <f t="shared" si="63"/>
        <v>16.618917465209961</v>
      </c>
      <c r="K67" s="1">
        <v>2.9674129730000001</v>
      </c>
      <c r="L67">
        <f t="shared" si="64"/>
        <v>2.085850722762598</v>
      </c>
      <c r="M67" s="1">
        <v>1</v>
      </c>
      <c r="N67">
        <f t="shared" si="65"/>
        <v>4.171701445525196</v>
      </c>
      <c r="O67" s="1">
        <v>14.938828468322754</v>
      </c>
      <c r="P67" s="1">
        <v>16.618917465209961</v>
      </c>
      <c r="Q67" s="1">
        <v>14.100894927978516</v>
      </c>
      <c r="R67" s="1">
        <v>399.42755126953125</v>
      </c>
      <c r="S67" s="1">
        <v>387.534912109375</v>
      </c>
      <c r="T67" s="1">
        <v>6.0405511856079102</v>
      </c>
      <c r="U67" s="1">
        <v>8.9993429183959961</v>
      </c>
      <c r="V67" s="1">
        <v>24.881729125976563</v>
      </c>
      <c r="W67" s="1">
        <v>37.069332122802734</v>
      </c>
      <c r="X67" s="1">
        <v>499.84814453125</v>
      </c>
      <c r="Y67" s="1">
        <v>1499.6512451171875</v>
      </c>
      <c r="Z67" s="1">
        <v>77.259941101074219</v>
      </c>
      <c r="AA67" s="1">
        <v>70.216445922851563</v>
      </c>
      <c r="AB67" s="1">
        <v>-2.8484721183776855</v>
      </c>
      <c r="AC67" s="1">
        <v>0.26161855459213257</v>
      </c>
      <c r="AD67" s="1">
        <v>0.66666668653488159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1.6844576372728888</v>
      </c>
      <c r="AL67">
        <f t="shared" si="67"/>
        <v>5.0292189977673967E-3</v>
      </c>
      <c r="AM67">
        <f t="shared" si="68"/>
        <v>289.76891746520994</v>
      </c>
      <c r="AN67">
        <f t="shared" si="69"/>
        <v>288.08882846832273</v>
      </c>
      <c r="AO67">
        <f t="shared" si="70"/>
        <v>239.94419385557921</v>
      </c>
      <c r="AP67">
        <f t="shared" si="71"/>
        <v>5.8894742575053213E-3</v>
      </c>
      <c r="AQ67">
        <f t="shared" si="72"/>
        <v>1.8980928292966399</v>
      </c>
      <c r="AR67">
        <f t="shared" si="73"/>
        <v>27.032026533814008</v>
      </c>
      <c r="AS67">
        <f t="shared" si="74"/>
        <v>18.032683615418012</v>
      </c>
      <c r="AT67">
        <f t="shared" si="75"/>
        <v>15.778872966766357</v>
      </c>
      <c r="AU67">
        <f t="shared" si="76"/>
        <v>1.7990885091618094</v>
      </c>
      <c r="AV67">
        <f t="shared" si="77"/>
        <v>0.27387017258277341</v>
      </c>
      <c r="AW67">
        <f t="shared" si="78"/>
        <v>0.6319018753707496</v>
      </c>
      <c r="AX67">
        <f t="shared" si="79"/>
        <v>1.1671866337910597</v>
      </c>
      <c r="AY67">
        <f t="shared" si="80"/>
        <v>0.17279958790377251</v>
      </c>
      <c r="AZ67">
        <f t="shared" si="81"/>
        <v>19.187893776581557</v>
      </c>
      <c r="BA67">
        <f t="shared" si="82"/>
        <v>0.70514369811681032</v>
      </c>
      <c r="BB67">
        <f t="shared" si="83"/>
        <v>36.527292693860289</v>
      </c>
      <c r="BC67">
        <f t="shared" si="84"/>
        <v>381.68288114344961</v>
      </c>
      <c r="BD67">
        <f t="shared" si="85"/>
        <v>1.730616618266196E-2</v>
      </c>
    </row>
    <row r="68" spans="1:114" x14ac:dyDescent="0.25">
      <c r="A68" s="1">
        <v>44</v>
      </c>
      <c r="B68" s="1" t="s">
        <v>105</v>
      </c>
      <c r="C68" s="1">
        <v>1824.4999996982515</v>
      </c>
      <c r="D68" s="1">
        <v>0</v>
      </c>
      <c r="E68">
        <f t="shared" si="58"/>
        <v>18.055999142671219</v>
      </c>
      <c r="F68">
        <f t="shared" si="59"/>
        <v>0.29300961829315553</v>
      </c>
      <c r="G68">
        <f t="shared" si="60"/>
        <v>273.41272260837917</v>
      </c>
      <c r="H68">
        <f t="shared" si="61"/>
        <v>5.0274767062641912</v>
      </c>
      <c r="I68">
        <f t="shared" si="62"/>
        <v>1.266177200198322</v>
      </c>
      <c r="J68">
        <f t="shared" si="63"/>
        <v>16.617244720458984</v>
      </c>
      <c r="K68" s="1">
        <v>2.9674129730000001</v>
      </c>
      <c r="L68">
        <f t="shared" si="64"/>
        <v>2.085850722762598</v>
      </c>
      <c r="M68" s="1">
        <v>1</v>
      </c>
      <c r="N68">
        <f t="shared" si="65"/>
        <v>4.171701445525196</v>
      </c>
      <c r="O68" s="1">
        <v>14.938619613647461</v>
      </c>
      <c r="P68" s="1">
        <v>16.617244720458984</v>
      </c>
      <c r="Q68" s="1">
        <v>14.10069465637207</v>
      </c>
      <c r="R68" s="1">
        <v>399.43231201171875</v>
      </c>
      <c r="S68" s="1">
        <v>387.55685424804687</v>
      </c>
      <c r="T68" s="1">
        <v>6.038966178894043</v>
      </c>
      <c r="U68" s="1">
        <v>8.9966335296630859</v>
      </c>
      <c r="V68" s="1">
        <v>24.875621795654297</v>
      </c>
      <c r="W68" s="1">
        <v>37.058803558349609</v>
      </c>
      <c r="X68" s="1">
        <v>499.86630249023437</v>
      </c>
      <c r="Y68" s="1">
        <v>1499.639404296875</v>
      </c>
      <c r="Z68" s="1">
        <v>77.055671691894531</v>
      </c>
      <c r="AA68" s="1">
        <v>70.216690063476562</v>
      </c>
      <c r="AB68" s="1">
        <v>-2.8484721183776855</v>
      </c>
      <c r="AC68" s="1">
        <v>0.26161855459213257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1.6845188284827055</v>
      </c>
      <c r="AL68">
        <f t="shared" si="67"/>
        <v>5.0274767062641916E-3</v>
      </c>
      <c r="AM68">
        <f t="shared" si="68"/>
        <v>289.76724472045896</v>
      </c>
      <c r="AN68">
        <f t="shared" si="69"/>
        <v>288.08861961364744</v>
      </c>
      <c r="AO68">
        <f t="shared" si="70"/>
        <v>239.94229932437156</v>
      </c>
      <c r="AP68">
        <f t="shared" si="71"/>
        <v>6.6569322688385616E-3</v>
      </c>
      <c r="AQ68">
        <f t="shared" si="72"/>
        <v>1.8978910283653561</v>
      </c>
      <c r="AR68">
        <f t="shared" si="73"/>
        <v>27.02905857068518</v>
      </c>
      <c r="AS68">
        <f t="shared" si="74"/>
        <v>18.032425041022094</v>
      </c>
      <c r="AT68">
        <f t="shared" si="75"/>
        <v>15.777932167053223</v>
      </c>
      <c r="AU68">
        <f t="shared" si="76"/>
        <v>1.7989802232912098</v>
      </c>
      <c r="AV68">
        <f t="shared" si="77"/>
        <v>0.27378001190091672</v>
      </c>
      <c r="AW68">
        <f t="shared" si="78"/>
        <v>0.63171382816703403</v>
      </c>
      <c r="AX68">
        <f t="shared" si="79"/>
        <v>1.1672663951241757</v>
      </c>
      <c r="AY68">
        <f t="shared" si="80"/>
        <v>0.17274215883925848</v>
      </c>
      <c r="AZ68">
        <f t="shared" si="81"/>
        <v>19.198136402803851</v>
      </c>
      <c r="BA68">
        <f t="shared" si="82"/>
        <v>0.70547771149310556</v>
      </c>
      <c r="BB68">
        <f t="shared" si="83"/>
        <v>36.519948412575054</v>
      </c>
      <c r="BC68">
        <f t="shared" si="84"/>
        <v>381.71377099750583</v>
      </c>
      <c r="BD68">
        <f t="shared" si="85"/>
        <v>1.7274832802198301E-2</v>
      </c>
    </row>
    <row r="69" spans="1:114" x14ac:dyDescent="0.25">
      <c r="A69" s="1">
        <v>45</v>
      </c>
      <c r="B69" s="1" t="s">
        <v>106</v>
      </c>
      <c r="C69" s="1">
        <v>1824.9999996870756</v>
      </c>
      <c r="D69" s="1">
        <v>0</v>
      </c>
      <c r="E69">
        <f t="shared" si="58"/>
        <v>18.057751870828046</v>
      </c>
      <c r="F69">
        <f t="shared" si="59"/>
        <v>0.29282659274995848</v>
      </c>
      <c r="G69">
        <f t="shared" si="60"/>
        <v>273.34921025172986</v>
      </c>
      <c r="H69">
        <f t="shared" si="61"/>
        <v>5.0246225300623122</v>
      </c>
      <c r="I69">
        <f t="shared" si="62"/>
        <v>1.266199041292559</v>
      </c>
      <c r="J69">
        <f t="shared" si="63"/>
        <v>16.615335464477539</v>
      </c>
      <c r="K69" s="1">
        <v>2.9674129730000001</v>
      </c>
      <c r="L69">
        <f t="shared" si="64"/>
        <v>2.085850722762598</v>
      </c>
      <c r="M69" s="1">
        <v>1</v>
      </c>
      <c r="N69">
        <f t="shared" si="65"/>
        <v>4.171701445525196</v>
      </c>
      <c r="O69" s="1">
        <v>14.938145637512207</v>
      </c>
      <c r="P69" s="1">
        <v>16.615335464477539</v>
      </c>
      <c r="Q69" s="1">
        <v>14.100106239318848</v>
      </c>
      <c r="R69" s="1">
        <v>399.44027709960937</v>
      </c>
      <c r="S69" s="1">
        <v>387.56451416015625</v>
      </c>
      <c r="T69" s="1">
        <v>6.0370883941650391</v>
      </c>
      <c r="U69" s="1">
        <v>8.9930620193481445</v>
      </c>
      <c r="V69" s="1">
        <v>24.86859130859375</v>
      </c>
      <c r="W69" s="1">
        <v>37.045139312744141</v>
      </c>
      <c r="X69" s="1">
        <v>499.87057495117187</v>
      </c>
      <c r="Y69" s="1">
        <v>1499.64453125</v>
      </c>
      <c r="Z69" s="1">
        <v>76.926765441894531</v>
      </c>
      <c r="AA69" s="1">
        <v>70.216537475585938</v>
      </c>
      <c r="AB69" s="1">
        <v>-2.8484721183776855</v>
      </c>
      <c r="AC69" s="1">
        <v>0.26161855459213257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1.6845332264144273</v>
      </c>
      <c r="AL69">
        <f t="shared" si="67"/>
        <v>5.024622530062312E-3</v>
      </c>
      <c r="AM69">
        <f t="shared" si="68"/>
        <v>289.76533546447752</v>
      </c>
      <c r="AN69">
        <f t="shared" si="69"/>
        <v>288.08814563751218</v>
      </c>
      <c r="AO69">
        <f t="shared" si="70"/>
        <v>239.94311963685323</v>
      </c>
      <c r="AP69">
        <f t="shared" si="71"/>
        <v>7.8619306122525122E-3</v>
      </c>
      <c r="AQ69">
        <f t="shared" si="72"/>
        <v>1.8976607175943867</v>
      </c>
      <c r="AR69">
        <f t="shared" si="73"/>
        <v>27.025837300140257</v>
      </c>
      <c r="AS69">
        <f t="shared" si="74"/>
        <v>18.032775280792112</v>
      </c>
      <c r="AT69">
        <f t="shared" si="75"/>
        <v>15.776740550994873</v>
      </c>
      <c r="AU69">
        <f t="shared" si="76"/>
        <v>1.7988430767228993</v>
      </c>
      <c r="AV69">
        <f t="shared" si="77"/>
        <v>0.27362021467675052</v>
      </c>
      <c r="AW69">
        <f t="shared" si="78"/>
        <v>0.63146167630182759</v>
      </c>
      <c r="AX69">
        <f t="shared" si="79"/>
        <v>1.1673814004210716</v>
      </c>
      <c r="AY69">
        <f t="shared" si="80"/>
        <v>0.17264037472325974</v>
      </c>
      <c r="AZ69">
        <f t="shared" si="81"/>
        <v>19.193635065562408</v>
      </c>
      <c r="BA69">
        <f t="shared" si="82"/>
        <v>0.70529989270062965</v>
      </c>
      <c r="BB69">
        <f t="shared" si="83"/>
        <v>36.50876581572328</v>
      </c>
      <c r="BC69">
        <f t="shared" si="84"/>
        <v>381.72086371106502</v>
      </c>
      <c r="BD69">
        <f t="shared" si="85"/>
        <v>1.7270898629987298E-2</v>
      </c>
      <c r="BE69">
        <f>AVERAGE(E55:E69)</f>
        <v>18.069144466996612</v>
      </c>
      <c r="BF69">
        <f>AVERAGE(O55:O69)</f>
        <v>14.935778935750326</v>
      </c>
      <c r="BG69">
        <f>AVERAGE(P55:P69)</f>
        <v>16.60529925028483</v>
      </c>
      <c r="BH69" t="e">
        <f>AVERAGE(B55:B69)</f>
        <v>#DIV/0!</v>
      </c>
      <c r="BI69">
        <f t="shared" ref="BI69:DJ69" si="86">AVERAGE(C55:C69)</f>
        <v>1821.6999997608364</v>
      </c>
      <c r="BJ69">
        <f t="shared" si="86"/>
        <v>0</v>
      </c>
      <c r="BK69">
        <f t="shared" si="86"/>
        <v>18.069144466996612</v>
      </c>
      <c r="BL69">
        <f t="shared" si="86"/>
        <v>0.29333227092340819</v>
      </c>
      <c r="BM69">
        <f t="shared" si="86"/>
        <v>273.43479832898231</v>
      </c>
      <c r="BN69">
        <f t="shared" si="86"/>
        <v>5.0239393618410624</v>
      </c>
      <c r="BO69">
        <f t="shared" si="86"/>
        <v>1.2639745444113926</v>
      </c>
      <c r="BP69">
        <f t="shared" si="86"/>
        <v>16.60529925028483</v>
      </c>
      <c r="BQ69">
        <f t="shared" si="86"/>
        <v>2.967412973000001</v>
      </c>
      <c r="BR69">
        <f t="shared" si="86"/>
        <v>2.0858507227625975</v>
      </c>
      <c r="BS69">
        <f t="shared" si="86"/>
        <v>1</v>
      </c>
      <c r="BT69">
        <f t="shared" si="86"/>
        <v>4.1717014455251951</v>
      </c>
      <c r="BU69">
        <f t="shared" si="86"/>
        <v>14.935778935750326</v>
      </c>
      <c r="BV69">
        <f t="shared" si="86"/>
        <v>16.60529925028483</v>
      </c>
      <c r="BW69">
        <f t="shared" si="86"/>
        <v>14.09780216217041</v>
      </c>
      <c r="BX69">
        <f t="shared" si="86"/>
        <v>399.41227823893229</v>
      </c>
      <c r="BY69">
        <f t="shared" si="86"/>
        <v>387.52969156901042</v>
      </c>
      <c r="BZ69">
        <f t="shared" si="86"/>
        <v>6.0520202954610189</v>
      </c>
      <c r="CA69">
        <f t="shared" si="86"/>
        <v>9.0076290130615231</v>
      </c>
      <c r="CB69">
        <f t="shared" si="86"/>
        <v>24.933582433064778</v>
      </c>
      <c r="CC69">
        <f t="shared" si="86"/>
        <v>37.110324605305991</v>
      </c>
      <c r="CD69">
        <f t="shared" si="86"/>
        <v>499.85698649088539</v>
      </c>
      <c r="CE69">
        <f t="shared" si="86"/>
        <v>1499.6139567057292</v>
      </c>
      <c r="CF69">
        <f t="shared" si="86"/>
        <v>77.94778645833334</v>
      </c>
      <c r="CG69">
        <f t="shared" si="86"/>
        <v>70.215629069010419</v>
      </c>
      <c r="CH69">
        <f t="shared" si="86"/>
        <v>-2.8484721183776855</v>
      </c>
      <c r="CI69">
        <f t="shared" si="86"/>
        <v>0.26161855459213257</v>
      </c>
      <c r="CJ69">
        <f t="shared" si="86"/>
        <v>0.86666667461395264</v>
      </c>
      <c r="CK69">
        <f t="shared" si="86"/>
        <v>-0.21956524252891541</v>
      </c>
      <c r="CL69">
        <f t="shared" si="86"/>
        <v>2.737391471862793</v>
      </c>
      <c r="CM69">
        <f t="shared" si="86"/>
        <v>1</v>
      </c>
      <c r="CN69">
        <f t="shared" si="86"/>
        <v>0</v>
      </c>
      <c r="CO69">
        <f t="shared" si="86"/>
        <v>0.15999999642372131</v>
      </c>
      <c r="CP69">
        <f t="shared" si="86"/>
        <v>111115</v>
      </c>
      <c r="CQ69">
        <f t="shared" si="86"/>
        <v>1.6844874341353948</v>
      </c>
      <c r="CR69">
        <f t="shared" si="86"/>
        <v>5.0239393618410622E-3</v>
      </c>
      <c r="CS69">
        <f t="shared" si="86"/>
        <v>289.75529925028491</v>
      </c>
      <c r="CT69">
        <f t="shared" si="86"/>
        <v>288.0857789357504</v>
      </c>
      <c r="CU69">
        <f t="shared" si="86"/>
        <v>239.93822770987924</v>
      </c>
      <c r="CV69">
        <f t="shared" si="86"/>
        <v>8.763168291485093E-3</v>
      </c>
      <c r="CW69">
        <f t="shared" si="86"/>
        <v>1.8964508769096862</v>
      </c>
      <c r="CX69">
        <f t="shared" si="86"/>
        <v>27.008956401623955</v>
      </c>
      <c r="CY69">
        <f t="shared" si="86"/>
        <v>18.001327388562434</v>
      </c>
      <c r="CZ69">
        <f t="shared" si="86"/>
        <v>15.770539093017579</v>
      </c>
      <c r="DA69">
        <f t="shared" si="86"/>
        <v>1.7981296244463596</v>
      </c>
      <c r="DB69">
        <f t="shared" si="86"/>
        <v>0.27406166403865073</v>
      </c>
      <c r="DC69">
        <f t="shared" si="86"/>
        <v>0.63247633249829305</v>
      </c>
      <c r="DD69">
        <f t="shared" si="86"/>
        <v>1.1656532919480662</v>
      </c>
      <c r="DE69">
        <f t="shared" si="86"/>
        <v>0.17292156387719468</v>
      </c>
      <c r="DF69">
        <f t="shared" si="86"/>
        <v>19.19939639526579</v>
      </c>
      <c r="DG69">
        <f t="shared" si="86"/>
        <v>0.7055841074050212</v>
      </c>
      <c r="DH69">
        <f t="shared" si="86"/>
        <v>36.587161743556422</v>
      </c>
      <c r="DI69">
        <f t="shared" si="86"/>
        <v>381.6823543736291</v>
      </c>
      <c r="DJ69">
        <f t="shared" si="86"/>
        <v>1.7320685576528157E-2</v>
      </c>
    </row>
    <row r="70" spans="1:114" x14ac:dyDescent="0.25">
      <c r="A70" s="1" t="s">
        <v>9</v>
      </c>
      <c r="B70" s="1" t="s">
        <v>107</v>
      </c>
    </row>
    <row r="71" spans="1:114" x14ac:dyDescent="0.25">
      <c r="A71" s="1" t="s">
        <v>9</v>
      </c>
      <c r="B71" s="1" t="s">
        <v>108</v>
      </c>
    </row>
    <row r="72" spans="1:114" x14ac:dyDescent="0.25">
      <c r="A72" s="1">
        <v>46</v>
      </c>
      <c r="B72" s="1" t="s">
        <v>109</v>
      </c>
      <c r="C72" s="1">
        <v>1975.9999994859099</v>
      </c>
      <c r="D72" s="1">
        <v>0</v>
      </c>
      <c r="E72">
        <f t="shared" ref="E72:E86" si="87">(R72-S72*(1000-T72)/(1000-U72))*AK72</f>
        <v>17.88462333726892</v>
      </c>
      <c r="F72">
        <f t="shared" ref="F72:F86" si="88">IF(AV72&lt;&gt;0,1/(1/AV72-1/N72),0)</f>
        <v>0.27317092097138712</v>
      </c>
      <c r="G72">
        <f t="shared" ref="G72:G86" si="89">((AY72-AL72/2)*S72-E72)/(AY72+AL72/2)</f>
        <v>266.81071516043568</v>
      </c>
      <c r="H72">
        <f t="shared" ref="H72:H86" si="90">AL72*1000</f>
        <v>4.9800970648344061</v>
      </c>
      <c r="I72">
        <f t="shared" ref="I72:I86" si="91">(AQ72-AW72)</f>
        <v>1.336218120760404</v>
      </c>
      <c r="J72">
        <f t="shared" ref="J72:J86" si="92">(P72+AP72*D72)</f>
        <v>18.191827774047852</v>
      </c>
      <c r="K72" s="1">
        <v>2.9674129730000001</v>
      </c>
      <c r="L72">
        <f t="shared" ref="L72:L86" si="93">(K72*AE72+AF72)</f>
        <v>2.085850722762598</v>
      </c>
      <c r="M72" s="1">
        <v>1</v>
      </c>
      <c r="N72">
        <f t="shared" ref="N72:N86" si="94">L72*(M72+1)*(M72+1)/(M72*M72+1)</f>
        <v>4.171701445525196</v>
      </c>
      <c r="O72" s="1">
        <v>18.696250915527344</v>
      </c>
      <c r="P72" s="1">
        <v>18.191827774047852</v>
      </c>
      <c r="Q72" s="1">
        <v>18.992738723754883</v>
      </c>
      <c r="R72" s="1">
        <v>399.2747802734375</v>
      </c>
      <c r="S72" s="1">
        <v>387.51492309570312</v>
      </c>
      <c r="T72" s="1">
        <v>7.9021859169006348</v>
      </c>
      <c r="U72" s="1">
        <v>10.825865745544434</v>
      </c>
      <c r="V72" s="1">
        <v>25.644695281982422</v>
      </c>
      <c r="W72" s="1">
        <v>35.1328125</v>
      </c>
      <c r="X72" s="1">
        <v>499.98703002929687</v>
      </c>
      <c r="Y72" s="1">
        <v>1499.4298095703125</v>
      </c>
      <c r="Z72" s="1">
        <v>45.564903259277344</v>
      </c>
      <c r="AA72" s="1">
        <v>70.218704223632812</v>
      </c>
      <c r="AB72" s="1">
        <v>-3.1626505851745605</v>
      </c>
      <c r="AC72" s="1">
        <v>0.23806184530258179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ref="AK72:AK86" si="95">X72*0.000001/(K72*0.0001)</f>
        <v>1.6849256728962101</v>
      </c>
      <c r="AL72">
        <f t="shared" ref="AL72:AL86" si="96">(U72-T72)/(1000-U72)*AK72</f>
        <v>4.9800970648344062E-3</v>
      </c>
      <c r="AM72">
        <f t="shared" ref="AM72:AM86" si="97">(P72+273.15)</f>
        <v>291.34182777404783</v>
      </c>
      <c r="AN72">
        <f t="shared" ref="AN72:AN86" si="98">(O72+273.15)</f>
        <v>291.84625091552732</v>
      </c>
      <c r="AO72">
        <f t="shared" ref="AO72:AO86" si="99">(Y72*AG72+Z72*AH72)*AI72</f>
        <v>239.90876416887113</v>
      </c>
      <c r="AP72">
        <f t="shared" ref="AP72:AP86" si="100">((AO72+0.00000010773*(AN72^4-AM72^4))-AL72*44100)/(L72*51.4+0.00000043092*AM72^3)</f>
        <v>0.21783275652744907</v>
      </c>
      <c r="AQ72">
        <f t="shared" ref="AQ72:AQ86" si="101">0.61365*EXP(17.502*J72/(240.97+J72))</f>
        <v>2.0963963855115466</v>
      </c>
      <c r="AR72">
        <f t="shared" ref="AR72:AR86" si="102">AQ72*1000/AA72</f>
        <v>29.855241686530345</v>
      </c>
      <c r="AS72">
        <f t="shared" ref="AS72:AS86" si="103">(AR72-U72)</f>
        <v>19.029375940985911</v>
      </c>
      <c r="AT72">
        <f t="shared" ref="AT72:AT86" si="104">IF(D72,P72,(O72+P72)/2)</f>
        <v>18.444039344787598</v>
      </c>
      <c r="AU72">
        <f t="shared" ref="AU72:AU86" si="105">0.61365*EXP(17.502*AT72/(240.97+AT72))</f>
        <v>2.1298285664362373</v>
      </c>
      <c r="AV72">
        <f t="shared" ref="AV72:AV86" si="106">IF(AS72&lt;&gt;0,(1000-(AR72+U72)/2)/AS72*AL72,0)</f>
        <v>0.25638250818661851</v>
      </c>
      <c r="AW72">
        <f t="shared" ref="AW72:AW86" si="107">U72*AA72/1000</f>
        <v>0.7601782647511427</v>
      </c>
      <c r="AX72">
        <f t="shared" ref="AX72:AX86" si="108">(AU72-AW72)</f>
        <v>1.3696503016850947</v>
      </c>
      <c r="AY72">
        <f t="shared" ref="AY72:AY86" si="109">1/(1.6/F72+1.37/N72)</f>
        <v>0.16166732101830877</v>
      </c>
      <c r="AZ72">
        <f t="shared" ref="AZ72:AZ86" si="110">G72*AA72*0.001</f>
        <v>18.735102691546576</v>
      </c>
      <c r="BA72">
        <f t="shared" ref="BA72:BA86" si="111">G72/S72</f>
        <v>0.68851726542294323</v>
      </c>
      <c r="BB72">
        <f t="shared" ref="BB72:BB86" si="112">(1-AL72*AA72/AQ72/F72)*100</f>
        <v>38.936351512708193</v>
      </c>
      <c r="BC72">
        <f t="shared" ref="BC72:BC86" si="113">(S72-E72/(N72/1.35))</f>
        <v>381.72729859270532</v>
      </c>
      <c r="BD72">
        <f t="shared" ref="BD72:BD86" si="114">E72*BB72/100/BC72</f>
        <v>1.8242394072929272E-2</v>
      </c>
    </row>
    <row r="73" spans="1:114" x14ac:dyDescent="0.25">
      <c r="A73" s="1">
        <v>47</v>
      </c>
      <c r="B73" s="1" t="s">
        <v>109</v>
      </c>
      <c r="C73" s="1">
        <v>1975.9999994859099</v>
      </c>
      <c r="D73" s="1">
        <v>0</v>
      </c>
      <c r="E73">
        <f t="shared" si="87"/>
        <v>17.88462333726892</v>
      </c>
      <c r="F73">
        <f t="shared" si="88"/>
        <v>0.27317092097138712</v>
      </c>
      <c r="G73">
        <f t="shared" si="89"/>
        <v>266.81071516043568</v>
      </c>
      <c r="H73">
        <f t="shared" si="90"/>
        <v>4.9800970648344061</v>
      </c>
      <c r="I73">
        <f t="shared" si="91"/>
        <v>1.336218120760404</v>
      </c>
      <c r="J73">
        <f t="shared" si="92"/>
        <v>18.191827774047852</v>
      </c>
      <c r="K73" s="1">
        <v>2.9674129730000001</v>
      </c>
      <c r="L73">
        <f t="shared" si="93"/>
        <v>2.085850722762598</v>
      </c>
      <c r="M73" s="1">
        <v>1</v>
      </c>
      <c r="N73">
        <f t="shared" si="94"/>
        <v>4.171701445525196</v>
      </c>
      <c r="O73" s="1">
        <v>18.696250915527344</v>
      </c>
      <c r="P73" s="1">
        <v>18.191827774047852</v>
      </c>
      <c r="Q73" s="1">
        <v>18.992738723754883</v>
      </c>
      <c r="R73" s="1">
        <v>399.2747802734375</v>
      </c>
      <c r="S73" s="1">
        <v>387.51492309570312</v>
      </c>
      <c r="T73" s="1">
        <v>7.9021859169006348</v>
      </c>
      <c r="U73" s="1">
        <v>10.825865745544434</v>
      </c>
      <c r="V73" s="1">
        <v>25.644695281982422</v>
      </c>
      <c r="W73" s="1">
        <v>35.1328125</v>
      </c>
      <c r="X73" s="1">
        <v>499.98703002929687</v>
      </c>
      <c r="Y73" s="1">
        <v>1499.4298095703125</v>
      </c>
      <c r="Z73" s="1">
        <v>45.564903259277344</v>
      </c>
      <c r="AA73" s="1">
        <v>70.218704223632812</v>
      </c>
      <c r="AB73" s="1">
        <v>-3.1626505851745605</v>
      </c>
      <c r="AC73" s="1">
        <v>0.23806184530258179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1.6849256728962101</v>
      </c>
      <c r="AL73">
        <f t="shared" si="96"/>
        <v>4.9800970648344062E-3</v>
      </c>
      <c r="AM73">
        <f t="shared" si="97"/>
        <v>291.34182777404783</v>
      </c>
      <c r="AN73">
        <f t="shared" si="98"/>
        <v>291.84625091552732</v>
      </c>
      <c r="AO73">
        <f t="shared" si="99"/>
        <v>239.90876416887113</v>
      </c>
      <c r="AP73">
        <f t="shared" si="100"/>
        <v>0.21783275652744907</v>
      </c>
      <c r="AQ73">
        <f t="shared" si="101"/>
        <v>2.0963963855115466</v>
      </c>
      <c r="AR73">
        <f t="shared" si="102"/>
        <v>29.855241686530345</v>
      </c>
      <c r="AS73">
        <f t="shared" si="103"/>
        <v>19.029375940985911</v>
      </c>
      <c r="AT73">
        <f t="shared" si="104"/>
        <v>18.444039344787598</v>
      </c>
      <c r="AU73">
        <f t="shared" si="105"/>
        <v>2.1298285664362373</v>
      </c>
      <c r="AV73">
        <f t="shared" si="106"/>
        <v>0.25638250818661851</v>
      </c>
      <c r="AW73">
        <f t="shared" si="107"/>
        <v>0.7601782647511427</v>
      </c>
      <c r="AX73">
        <f t="shared" si="108"/>
        <v>1.3696503016850947</v>
      </c>
      <c r="AY73">
        <f t="shared" si="109"/>
        <v>0.16166732101830877</v>
      </c>
      <c r="AZ73">
        <f t="shared" si="110"/>
        <v>18.735102691546576</v>
      </c>
      <c r="BA73">
        <f t="shared" si="111"/>
        <v>0.68851726542294323</v>
      </c>
      <c r="BB73">
        <f t="shared" si="112"/>
        <v>38.936351512708193</v>
      </c>
      <c r="BC73">
        <f t="shared" si="113"/>
        <v>381.72729859270532</v>
      </c>
      <c r="BD73">
        <f t="shared" si="114"/>
        <v>1.8242394072929272E-2</v>
      </c>
    </row>
    <row r="74" spans="1:114" x14ac:dyDescent="0.25">
      <c r="A74" s="1">
        <v>48</v>
      </c>
      <c r="B74" s="1" t="s">
        <v>110</v>
      </c>
      <c r="C74" s="1">
        <v>1976.4999994747341</v>
      </c>
      <c r="D74" s="1">
        <v>0</v>
      </c>
      <c r="E74">
        <f t="shared" si="87"/>
        <v>17.877835549856343</v>
      </c>
      <c r="F74">
        <f t="shared" si="88"/>
        <v>0.27326845782144782</v>
      </c>
      <c r="G74">
        <f t="shared" si="89"/>
        <v>266.90162071785875</v>
      </c>
      <c r="H74">
        <f t="shared" si="90"/>
        <v>4.9815905943207346</v>
      </c>
      <c r="I74">
        <f t="shared" si="91"/>
        <v>1.3361757528564435</v>
      </c>
      <c r="J74">
        <f t="shared" si="92"/>
        <v>18.192859649658203</v>
      </c>
      <c r="K74" s="1">
        <v>2.9674129730000001</v>
      </c>
      <c r="L74">
        <f t="shared" si="93"/>
        <v>2.085850722762598</v>
      </c>
      <c r="M74" s="1">
        <v>1</v>
      </c>
      <c r="N74">
        <f t="shared" si="94"/>
        <v>4.171701445525196</v>
      </c>
      <c r="O74" s="1">
        <v>18.697128295898437</v>
      </c>
      <c r="P74" s="1">
        <v>18.192859649658203</v>
      </c>
      <c r="Q74" s="1">
        <v>18.992132186889648</v>
      </c>
      <c r="R74" s="1">
        <v>399.2845458984375</v>
      </c>
      <c r="S74" s="1">
        <v>387.52767944335937</v>
      </c>
      <c r="T74" s="1">
        <v>7.9036297798156738</v>
      </c>
      <c r="U74" s="1">
        <v>10.828342437744141</v>
      </c>
      <c r="V74" s="1">
        <v>25.648115158081055</v>
      </c>
      <c r="W74" s="1">
        <v>35.139114379882813</v>
      </c>
      <c r="X74" s="1">
        <v>499.9591064453125</v>
      </c>
      <c r="Y74" s="1">
        <v>1499.4173583984375</v>
      </c>
      <c r="Z74" s="1">
        <v>45.545963287353516</v>
      </c>
      <c r="AA74" s="1">
        <v>70.219100952148438</v>
      </c>
      <c r="AB74" s="1">
        <v>-3.1626505851745605</v>
      </c>
      <c r="AC74" s="1">
        <v>0.23806184530258179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1.6848315721281724</v>
      </c>
      <c r="AL74">
        <f t="shared" si="96"/>
        <v>4.9815905943207343E-3</v>
      </c>
      <c r="AM74">
        <f t="shared" si="97"/>
        <v>291.34285964965818</v>
      </c>
      <c r="AN74">
        <f t="shared" si="98"/>
        <v>291.84712829589841</v>
      </c>
      <c r="AO74">
        <f t="shared" si="99"/>
        <v>239.90677198141566</v>
      </c>
      <c r="AP74">
        <f t="shared" si="100"/>
        <v>0.21724329577297982</v>
      </c>
      <c r="AQ74">
        <f t="shared" si="101"/>
        <v>2.0965322236368324</v>
      </c>
      <c r="AR74">
        <f t="shared" si="102"/>
        <v>29.857007498081426</v>
      </c>
      <c r="AS74">
        <f t="shared" si="103"/>
        <v>19.028665060337286</v>
      </c>
      <c r="AT74">
        <f t="shared" si="104"/>
        <v>18.44499397277832</v>
      </c>
      <c r="AU74">
        <f t="shared" si="105"/>
        <v>2.1299559912213581</v>
      </c>
      <c r="AV74">
        <f t="shared" si="106"/>
        <v>0.25646842280121318</v>
      </c>
      <c r="AW74">
        <f t="shared" si="107"/>
        <v>0.76035647078038893</v>
      </c>
      <c r="AX74">
        <f t="shared" si="108"/>
        <v>1.3695995204409692</v>
      </c>
      <c r="AY74">
        <f t="shared" si="109"/>
        <v>0.16172197930643195</v>
      </c>
      <c r="AZ74">
        <f t="shared" si="110"/>
        <v>18.741591849479356</v>
      </c>
      <c r="BA74">
        <f t="shared" si="111"/>
        <v>0.6887291795549505</v>
      </c>
      <c r="BB74">
        <f t="shared" si="112"/>
        <v>38.943451573742074</v>
      </c>
      <c r="BC74">
        <f t="shared" si="113"/>
        <v>381.7422515292418</v>
      </c>
      <c r="BD74">
        <f t="shared" si="114"/>
        <v>1.8238081328176572E-2</v>
      </c>
    </row>
    <row r="75" spans="1:114" x14ac:dyDescent="0.25">
      <c r="A75" s="1">
        <v>49</v>
      </c>
      <c r="B75" s="1" t="s">
        <v>110</v>
      </c>
      <c r="C75" s="1">
        <v>1976.4999994747341</v>
      </c>
      <c r="D75" s="1">
        <v>0</v>
      </c>
      <c r="E75">
        <f t="shared" si="87"/>
        <v>17.877835549856343</v>
      </c>
      <c r="F75">
        <f t="shared" si="88"/>
        <v>0.27326845782144782</v>
      </c>
      <c r="G75">
        <f t="shared" si="89"/>
        <v>266.90162071785875</v>
      </c>
      <c r="H75">
        <f t="shared" si="90"/>
        <v>4.9815905943207346</v>
      </c>
      <c r="I75">
        <f t="shared" si="91"/>
        <v>1.3361757528564435</v>
      </c>
      <c r="J75">
        <f t="shared" si="92"/>
        <v>18.192859649658203</v>
      </c>
      <c r="K75" s="1">
        <v>2.9674129730000001</v>
      </c>
      <c r="L75">
        <f t="shared" si="93"/>
        <v>2.085850722762598</v>
      </c>
      <c r="M75" s="1">
        <v>1</v>
      </c>
      <c r="N75">
        <f t="shared" si="94"/>
        <v>4.171701445525196</v>
      </c>
      <c r="O75" s="1">
        <v>18.697128295898437</v>
      </c>
      <c r="P75" s="1">
        <v>18.192859649658203</v>
      </c>
      <c r="Q75" s="1">
        <v>18.992132186889648</v>
      </c>
      <c r="R75" s="1">
        <v>399.2845458984375</v>
      </c>
      <c r="S75" s="1">
        <v>387.52767944335937</v>
      </c>
      <c r="T75" s="1">
        <v>7.9036297798156738</v>
      </c>
      <c r="U75" s="1">
        <v>10.828342437744141</v>
      </c>
      <c r="V75" s="1">
        <v>25.648115158081055</v>
      </c>
      <c r="W75" s="1">
        <v>35.139114379882813</v>
      </c>
      <c r="X75" s="1">
        <v>499.9591064453125</v>
      </c>
      <c r="Y75" s="1">
        <v>1499.4173583984375</v>
      </c>
      <c r="Z75" s="1">
        <v>45.545963287353516</v>
      </c>
      <c r="AA75" s="1">
        <v>70.219100952148438</v>
      </c>
      <c r="AB75" s="1">
        <v>-3.1626505851745605</v>
      </c>
      <c r="AC75" s="1">
        <v>0.23806184530258179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1.6848315721281724</v>
      </c>
      <c r="AL75">
        <f t="shared" si="96"/>
        <v>4.9815905943207343E-3</v>
      </c>
      <c r="AM75">
        <f t="shared" si="97"/>
        <v>291.34285964965818</v>
      </c>
      <c r="AN75">
        <f t="shared" si="98"/>
        <v>291.84712829589841</v>
      </c>
      <c r="AO75">
        <f t="shared" si="99"/>
        <v>239.90677198141566</v>
      </c>
      <c r="AP75">
        <f t="shared" si="100"/>
        <v>0.21724329577297982</v>
      </c>
      <c r="AQ75">
        <f t="shared" si="101"/>
        <v>2.0965322236368324</v>
      </c>
      <c r="AR75">
        <f t="shared" si="102"/>
        <v>29.857007498081426</v>
      </c>
      <c r="AS75">
        <f t="shared" si="103"/>
        <v>19.028665060337286</v>
      </c>
      <c r="AT75">
        <f t="shared" si="104"/>
        <v>18.44499397277832</v>
      </c>
      <c r="AU75">
        <f t="shared" si="105"/>
        <v>2.1299559912213581</v>
      </c>
      <c r="AV75">
        <f t="shared" si="106"/>
        <v>0.25646842280121318</v>
      </c>
      <c r="AW75">
        <f t="shared" si="107"/>
        <v>0.76035647078038893</v>
      </c>
      <c r="AX75">
        <f t="shared" si="108"/>
        <v>1.3695995204409692</v>
      </c>
      <c r="AY75">
        <f t="shared" si="109"/>
        <v>0.16172197930643195</v>
      </c>
      <c r="AZ75">
        <f t="shared" si="110"/>
        <v>18.741591849479356</v>
      </c>
      <c r="BA75">
        <f t="shared" si="111"/>
        <v>0.6887291795549505</v>
      </c>
      <c r="BB75">
        <f t="shared" si="112"/>
        <v>38.943451573742074</v>
      </c>
      <c r="BC75">
        <f t="shared" si="113"/>
        <v>381.7422515292418</v>
      </c>
      <c r="BD75">
        <f t="shared" si="114"/>
        <v>1.8238081328176572E-2</v>
      </c>
    </row>
    <row r="76" spans="1:114" x14ac:dyDescent="0.25">
      <c r="A76" s="1">
        <v>50</v>
      </c>
      <c r="B76" s="1" t="s">
        <v>111</v>
      </c>
      <c r="C76" s="1">
        <v>1976.9999994635582</v>
      </c>
      <c r="D76" s="1">
        <v>0</v>
      </c>
      <c r="E76">
        <f t="shared" si="87"/>
        <v>17.909446611602892</v>
      </c>
      <c r="F76">
        <f t="shared" si="88"/>
        <v>0.27322021855119832</v>
      </c>
      <c r="G76">
        <f t="shared" si="89"/>
        <v>266.67742192773915</v>
      </c>
      <c r="H76">
        <f t="shared" si="90"/>
        <v>4.981233575549215</v>
      </c>
      <c r="I76">
        <f t="shared" si="91"/>
        <v>1.3362990540866333</v>
      </c>
      <c r="J76">
        <f t="shared" si="92"/>
        <v>18.194007873535156</v>
      </c>
      <c r="K76" s="1">
        <v>2.9674129730000001</v>
      </c>
      <c r="L76">
        <f t="shared" si="93"/>
        <v>2.085850722762598</v>
      </c>
      <c r="M76" s="1">
        <v>1</v>
      </c>
      <c r="N76">
        <f t="shared" si="94"/>
        <v>4.171701445525196</v>
      </c>
      <c r="O76" s="1">
        <v>18.698814392089844</v>
      </c>
      <c r="P76" s="1">
        <v>18.194007873535156</v>
      </c>
      <c r="Q76" s="1">
        <v>18.992958068847656</v>
      </c>
      <c r="R76" s="1">
        <v>399.29034423828125</v>
      </c>
      <c r="S76" s="1">
        <v>387.5147705078125</v>
      </c>
      <c r="T76" s="1">
        <v>7.9042258262634277</v>
      </c>
      <c r="U76" s="1">
        <v>10.828743934631348</v>
      </c>
      <c r="V76" s="1">
        <v>25.647333145141602</v>
      </c>
      <c r="W76" s="1">
        <v>35.136699676513672</v>
      </c>
      <c r="X76" s="1">
        <v>499.95632934570312</v>
      </c>
      <c r="Y76" s="1">
        <v>1499.402099609375</v>
      </c>
      <c r="Z76" s="1">
        <v>45.590583801269531</v>
      </c>
      <c r="AA76" s="1">
        <v>70.219070434570313</v>
      </c>
      <c r="AB76" s="1">
        <v>-3.1626505851745605</v>
      </c>
      <c r="AC76" s="1">
        <v>0.23806184530258179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1.6848222134725535</v>
      </c>
      <c r="AL76">
        <f t="shared" si="96"/>
        <v>4.9812335755492149E-3</v>
      </c>
      <c r="AM76">
        <f t="shared" si="97"/>
        <v>291.34400787353513</v>
      </c>
      <c r="AN76">
        <f t="shared" si="98"/>
        <v>291.84881439208982</v>
      </c>
      <c r="AO76">
        <f t="shared" si="99"/>
        <v>239.90433057522023</v>
      </c>
      <c r="AP76">
        <f t="shared" si="100"/>
        <v>0.21740534879992099</v>
      </c>
      <c r="AQ76">
        <f t="shared" si="101"/>
        <v>2.096683387150438</v>
      </c>
      <c r="AR76">
        <f t="shared" si="102"/>
        <v>29.859173215688102</v>
      </c>
      <c r="AS76">
        <f t="shared" si="103"/>
        <v>19.030429281056755</v>
      </c>
      <c r="AT76">
        <f t="shared" si="104"/>
        <v>18.4464111328125</v>
      </c>
      <c r="AU76">
        <f t="shared" si="105"/>
        <v>2.1301451676175938</v>
      </c>
      <c r="AV76">
        <f t="shared" si="106"/>
        <v>0.25642593206725961</v>
      </c>
      <c r="AW76">
        <f t="shared" si="107"/>
        <v>0.76038433306380471</v>
      </c>
      <c r="AX76">
        <f t="shared" si="108"/>
        <v>1.3697608345537891</v>
      </c>
      <c r="AY76">
        <f t="shared" si="109"/>
        <v>0.16169494695231981</v>
      </c>
      <c r="AZ76">
        <f t="shared" si="110"/>
        <v>18.72584067365354</v>
      </c>
      <c r="BA76">
        <f t="shared" si="111"/>
        <v>0.68817356710887689</v>
      </c>
      <c r="BB76">
        <f t="shared" si="112"/>
        <v>38.941477050731443</v>
      </c>
      <c r="BC76">
        <f t="shared" si="113"/>
        <v>381.71911297062263</v>
      </c>
      <c r="BD76">
        <f t="shared" si="114"/>
        <v>1.8270510449150814E-2</v>
      </c>
    </row>
    <row r="77" spans="1:114" x14ac:dyDescent="0.25">
      <c r="A77" s="1">
        <v>51</v>
      </c>
      <c r="B77" s="1" t="s">
        <v>111</v>
      </c>
      <c r="C77" s="1">
        <v>1977.4999994523823</v>
      </c>
      <c r="D77" s="1">
        <v>0</v>
      </c>
      <c r="E77">
        <f t="shared" si="87"/>
        <v>17.910261270086</v>
      </c>
      <c r="F77">
        <f t="shared" si="88"/>
        <v>0.27319566398906087</v>
      </c>
      <c r="G77">
        <f t="shared" si="89"/>
        <v>266.65549925951683</v>
      </c>
      <c r="H77">
        <f t="shared" si="90"/>
        <v>4.9812170972751879</v>
      </c>
      <c r="I77">
        <f t="shared" si="91"/>
        <v>1.3364077880531229</v>
      </c>
      <c r="J77">
        <f t="shared" si="92"/>
        <v>18.195178985595703</v>
      </c>
      <c r="K77" s="1">
        <v>2.9674129730000001</v>
      </c>
      <c r="L77">
        <f t="shared" si="93"/>
        <v>2.085850722762598</v>
      </c>
      <c r="M77" s="1">
        <v>1</v>
      </c>
      <c r="N77">
        <f t="shared" si="94"/>
        <v>4.171701445525196</v>
      </c>
      <c r="O77" s="1">
        <v>18.699836730957031</v>
      </c>
      <c r="P77" s="1">
        <v>18.195178985595703</v>
      </c>
      <c r="Q77" s="1">
        <v>18.992687225341797</v>
      </c>
      <c r="R77" s="1">
        <v>399.28408813476562</v>
      </c>
      <c r="S77" s="1">
        <v>387.5076904296875</v>
      </c>
      <c r="T77" s="1">
        <v>7.9047751426696777</v>
      </c>
      <c r="U77" s="1">
        <v>10.829372406005859</v>
      </c>
      <c r="V77" s="1">
        <v>25.647520065307617</v>
      </c>
      <c r="W77" s="1">
        <v>35.136554718017578</v>
      </c>
      <c r="X77" s="1">
        <v>499.94082641601562</v>
      </c>
      <c r="Y77" s="1">
        <v>1499.427978515625</v>
      </c>
      <c r="Z77" s="1">
        <v>45.559654235839844</v>
      </c>
      <c r="AA77" s="1">
        <v>70.219192504882813</v>
      </c>
      <c r="AB77" s="1">
        <v>-3.1626505851745605</v>
      </c>
      <c r="AC77" s="1">
        <v>0.23806184530258179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1.684769969548878</v>
      </c>
      <c r="AL77">
        <f t="shared" si="96"/>
        <v>4.9812170972751875E-3</v>
      </c>
      <c r="AM77">
        <f t="shared" si="97"/>
        <v>291.34517898559568</v>
      </c>
      <c r="AN77">
        <f t="shared" si="98"/>
        <v>291.84983673095701</v>
      </c>
      <c r="AO77">
        <f t="shared" si="99"/>
        <v>239.90847120012768</v>
      </c>
      <c r="AP77">
        <f t="shared" si="100"/>
        <v>0.21743343656175679</v>
      </c>
      <c r="AQ77">
        <f t="shared" si="101"/>
        <v>2.0968375737375142</v>
      </c>
      <c r="AR77">
        <f t="shared" si="102"/>
        <v>29.86131709776792</v>
      </c>
      <c r="AS77">
        <f t="shared" si="103"/>
        <v>19.03194469176206</v>
      </c>
      <c r="AT77">
        <f t="shared" si="104"/>
        <v>18.447507858276367</v>
      </c>
      <c r="AU77">
        <f t="shared" si="105"/>
        <v>2.1302915793840991</v>
      </c>
      <c r="AV77">
        <f t="shared" si="106"/>
        <v>0.25640430324807395</v>
      </c>
      <c r="AW77">
        <f t="shared" si="107"/>
        <v>0.76042978568439135</v>
      </c>
      <c r="AX77">
        <f t="shared" si="108"/>
        <v>1.3698617936997077</v>
      </c>
      <c r="AY77">
        <f t="shared" si="109"/>
        <v>0.16168118685590543</v>
      </c>
      <c r="AZ77">
        <f t="shared" si="110"/>
        <v>18.724333834989647</v>
      </c>
      <c r="BA77">
        <f t="shared" si="111"/>
        <v>0.68812956709023287</v>
      </c>
      <c r="BB77">
        <f t="shared" si="112"/>
        <v>38.940575227093447</v>
      </c>
      <c r="BC77">
        <f t="shared" si="113"/>
        <v>381.71176926170659</v>
      </c>
      <c r="BD77">
        <f t="shared" si="114"/>
        <v>1.8271269908015617E-2</v>
      </c>
    </row>
    <row r="78" spans="1:114" x14ac:dyDescent="0.25">
      <c r="A78" s="1">
        <v>52</v>
      </c>
      <c r="B78" s="1" t="s">
        <v>112</v>
      </c>
      <c r="C78" s="1">
        <v>1977.9999994412065</v>
      </c>
      <c r="D78" s="1">
        <v>0</v>
      </c>
      <c r="E78">
        <f t="shared" si="87"/>
        <v>17.885340510813847</v>
      </c>
      <c r="F78">
        <f t="shared" si="88"/>
        <v>0.2732747317299335</v>
      </c>
      <c r="G78">
        <f t="shared" si="89"/>
        <v>266.82906940745892</v>
      </c>
      <c r="H78">
        <f t="shared" si="90"/>
        <v>4.9827135607446049</v>
      </c>
      <c r="I78">
        <f t="shared" si="91"/>
        <v>1.3364400798602754</v>
      </c>
      <c r="J78">
        <f t="shared" si="92"/>
        <v>18.195690155029297</v>
      </c>
      <c r="K78" s="1">
        <v>2.9674129730000001</v>
      </c>
      <c r="L78">
        <f t="shared" si="93"/>
        <v>2.085850722762598</v>
      </c>
      <c r="M78" s="1">
        <v>1</v>
      </c>
      <c r="N78">
        <f t="shared" si="94"/>
        <v>4.171701445525196</v>
      </c>
      <c r="O78" s="1">
        <v>18.701416015625</v>
      </c>
      <c r="P78" s="1">
        <v>18.195690155029297</v>
      </c>
      <c r="Q78" s="1">
        <v>18.992668151855469</v>
      </c>
      <c r="R78" s="1">
        <v>399.26171875</v>
      </c>
      <c r="S78" s="1">
        <v>387.4996337890625</v>
      </c>
      <c r="T78" s="1">
        <v>7.9043984413146973</v>
      </c>
      <c r="U78" s="1">
        <v>10.829912185668945</v>
      </c>
      <c r="V78" s="1">
        <v>25.643669128417969</v>
      </c>
      <c r="W78" s="1">
        <v>35.13470458984375</v>
      </c>
      <c r="X78" s="1">
        <v>499.93408203125</v>
      </c>
      <c r="Y78" s="1">
        <v>1499.4666748046875</v>
      </c>
      <c r="Z78" s="1">
        <v>45.498615264892578</v>
      </c>
      <c r="AA78" s="1">
        <v>70.218925476074219</v>
      </c>
      <c r="AB78" s="1">
        <v>-3.1626505851745605</v>
      </c>
      <c r="AC78" s="1">
        <v>0.23806184530258179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1.6847472413852318</v>
      </c>
      <c r="AL78">
        <f t="shared" si="96"/>
        <v>4.982713560744605E-3</v>
      </c>
      <c r="AM78">
        <f t="shared" si="97"/>
        <v>291.34569015502927</v>
      </c>
      <c r="AN78">
        <f t="shared" si="98"/>
        <v>291.85141601562498</v>
      </c>
      <c r="AO78">
        <f t="shared" si="99"/>
        <v>239.91466260623929</v>
      </c>
      <c r="AP78">
        <f t="shared" si="100"/>
        <v>0.2170232828310662</v>
      </c>
      <c r="AQ78">
        <f t="shared" si="101"/>
        <v>2.0969048765381912</v>
      </c>
      <c r="AR78">
        <f t="shared" si="102"/>
        <v>29.862389125459806</v>
      </c>
      <c r="AS78">
        <f t="shared" si="103"/>
        <v>19.032476939790861</v>
      </c>
      <c r="AT78">
        <f t="shared" si="104"/>
        <v>18.448553085327148</v>
      </c>
      <c r="AU78">
        <f t="shared" si="105"/>
        <v>2.1304311243767007</v>
      </c>
      <c r="AV78">
        <f t="shared" si="106"/>
        <v>0.25647394899813869</v>
      </c>
      <c r="AW78">
        <f t="shared" si="107"/>
        <v>0.76046479667791578</v>
      </c>
      <c r="AX78">
        <f t="shared" si="108"/>
        <v>1.3699663276987848</v>
      </c>
      <c r="AY78">
        <f t="shared" si="109"/>
        <v>0.1617254950461629</v>
      </c>
      <c r="AZ78">
        <f t="shared" si="110"/>
        <v>18.736450539572594</v>
      </c>
      <c r="BA78">
        <f t="shared" si="111"/>
        <v>0.68859179761885592</v>
      </c>
      <c r="BB78">
        <f t="shared" si="112"/>
        <v>38.942095560804745</v>
      </c>
      <c r="BC78">
        <f t="shared" si="113"/>
        <v>381.71177720227388</v>
      </c>
      <c r="BD78">
        <f t="shared" si="114"/>
        <v>1.8246558814992105E-2</v>
      </c>
    </row>
    <row r="79" spans="1:114" x14ac:dyDescent="0.25">
      <c r="A79" s="1">
        <v>53</v>
      </c>
      <c r="B79" s="1" t="s">
        <v>112</v>
      </c>
      <c r="C79" s="1">
        <v>1978.4999994300306</v>
      </c>
      <c r="D79" s="1">
        <v>0</v>
      </c>
      <c r="E79">
        <f t="shared" si="87"/>
        <v>17.797750680902187</v>
      </c>
      <c r="F79">
        <f t="shared" si="88"/>
        <v>0.27324523769486347</v>
      </c>
      <c r="G79">
        <f t="shared" si="89"/>
        <v>267.37335704055363</v>
      </c>
      <c r="H79">
        <f t="shared" si="90"/>
        <v>4.9825015422807333</v>
      </c>
      <c r="I79">
        <f t="shared" si="91"/>
        <v>1.3365116071163474</v>
      </c>
      <c r="J79">
        <f t="shared" si="92"/>
        <v>18.196201324462891</v>
      </c>
      <c r="K79" s="1">
        <v>2.9674129730000001</v>
      </c>
      <c r="L79">
        <f t="shared" si="93"/>
        <v>2.085850722762598</v>
      </c>
      <c r="M79" s="1">
        <v>1</v>
      </c>
      <c r="N79">
        <f t="shared" si="94"/>
        <v>4.171701445525196</v>
      </c>
      <c r="O79" s="1">
        <v>18.702844619750977</v>
      </c>
      <c r="P79" s="1">
        <v>18.196201324462891</v>
      </c>
      <c r="Q79" s="1">
        <v>18.992958068847656</v>
      </c>
      <c r="R79" s="1">
        <v>399.2333984375</v>
      </c>
      <c r="S79" s="1">
        <v>387.52291870117187</v>
      </c>
      <c r="T79" s="1">
        <v>7.9044222831726074</v>
      </c>
      <c r="U79" s="1">
        <v>10.829902648925781</v>
      </c>
      <c r="V79" s="1">
        <v>25.641338348388672</v>
      </c>
      <c r="W79" s="1">
        <v>35.131370544433594</v>
      </c>
      <c r="X79" s="1">
        <v>499.91851806640625</v>
      </c>
      <c r="Y79" s="1">
        <v>1499.4798583984375</v>
      </c>
      <c r="Z79" s="1">
        <v>45.410797119140625</v>
      </c>
      <c r="AA79" s="1">
        <v>70.218597412109375</v>
      </c>
      <c r="AB79" s="1">
        <v>-3.1626505851745605</v>
      </c>
      <c r="AC79" s="1">
        <v>0.23806184530258179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1.6846947917768174</v>
      </c>
      <c r="AL79">
        <f t="shared" si="96"/>
        <v>4.9825015422807336E-3</v>
      </c>
      <c r="AM79">
        <f t="shared" si="97"/>
        <v>291.34620132446287</v>
      </c>
      <c r="AN79">
        <f t="shared" si="98"/>
        <v>291.85284461975095</v>
      </c>
      <c r="AO79">
        <f t="shared" si="99"/>
        <v>239.91677198119214</v>
      </c>
      <c r="AP79">
        <f t="shared" si="100"/>
        <v>0.21720402132055272</v>
      </c>
      <c r="AQ79">
        <f t="shared" si="101"/>
        <v>2.0969721812336037</v>
      </c>
      <c r="AR79">
        <f t="shared" si="102"/>
        <v>29.863487146098645</v>
      </c>
      <c r="AS79">
        <f t="shared" si="103"/>
        <v>19.033584497172864</v>
      </c>
      <c r="AT79">
        <f t="shared" si="104"/>
        <v>18.449522972106934</v>
      </c>
      <c r="AU79">
        <f t="shared" si="105"/>
        <v>2.1305606180959007</v>
      </c>
      <c r="AV79">
        <f t="shared" si="106"/>
        <v>0.25644796986603219</v>
      </c>
      <c r="AW79">
        <f t="shared" si="107"/>
        <v>0.76046057411725632</v>
      </c>
      <c r="AX79">
        <f t="shared" si="108"/>
        <v>1.3701000439786444</v>
      </c>
      <c r="AY79">
        <f t="shared" si="109"/>
        <v>0.16170896725983727</v>
      </c>
      <c r="AZ79">
        <f t="shared" si="110"/>
        <v>18.774582116754818</v>
      </c>
      <c r="BA79">
        <f t="shared" si="111"/>
        <v>0.68995495269463425</v>
      </c>
      <c r="BB79">
        <f t="shared" si="112"/>
        <v>38.940348450095875</v>
      </c>
      <c r="BC79">
        <f t="shared" si="113"/>
        <v>381.76340696885683</v>
      </c>
      <c r="BD79">
        <f t="shared" si="114"/>
        <v>1.8153929907661352E-2</v>
      </c>
    </row>
    <row r="80" spans="1:114" x14ac:dyDescent="0.25">
      <c r="A80" s="1">
        <v>54</v>
      </c>
      <c r="B80" s="1" t="s">
        <v>113</v>
      </c>
      <c r="C80" s="1">
        <v>1978.9999994188547</v>
      </c>
      <c r="D80" s="1">
        <v>0</v>
      </c>
      <c r="E80">
        <f t="shared" si="87"/>
        <v>17.741660005260904</v>
      </c>
      <c r="F80">
        <f t="shared" si="88"/>
        <v>0.27338263846589622</v>
      </c>
      <c r="G80">
        <f t="shared" si="89"/>
        <v>267.77809361594308</v>
      </c>
      <c r="H80">
        <f t="shared" si="90"/>
        <v>4.984058824184185</v>
      </c>
      <c r="I80">
        <f t="shared" si="91"/>
        <v>1.3362986385254243</v>
      </c>
      <c r="J80">
        <f t="shared" si="92"/>
        <v>18.194839477539063</v>
      </c>
      <c r="K80" s="1">
        <v>2.9674129730000001</v>
      </c>
      <c r="L80">
        <f t="shared" si="93"/>
        <v>2.085850722762598</v>
      </c>
      <c r="M80" s="1">
        <v>1</v>
      </c>
      <c r="N80">
        <f t="shared" si="94"/>
        <v>4.171701445525196</v>
      </c>
      <c r="O80" s="1">
        <v>18.703876495361328</v>
      </c>
      <c r="P80" s="1">
        <v>18.194839477539063</v>
      </c>
      <c r="Q80" s="1">
        <v>18.993066787719727</v>
      </c>
      <c r="R80" s="1">
        <v>399.21142578125</v>
      </c>
      <c r="S80" s="1">
        <v>387.5333251953125</v>
      </c>
      <c r="T80" s="1">
        <v>7.9038686752319336</v>
      </c>
      <c r="U80" s="1">
        <v>10.83039379119873</v>
      </c>
      <c r="V80" s="1">
        <v>25.637853622436523</v>
      </c>
      <c r="W80" s="1">
        <v>35.130653381347656</v>
      </c>
      <c r="X80" s="1">
        <v>499.89599609375</v>
      </c>
      <c r="Y80" s="1">
        <v>1499.528564453125</v>
      </c>
      <c r="Z80" s="1">
        <v>45.318599700927734</v>
      </c>
      <c r="AA80" s="1">
        <v>70.218521118164063</v>
      </c>
      <c r="AB80" s="1">
        <v>-3.1626505851745605</v>
      </c>
      <c r="AC80" s="1">
        <v>0.23806184530258179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1.6846188941081708</v>
      </c>
      <c r="AL80">
        <f t="shared" si="96"/>
        <v>4.9840588241841849E-3</v>
      </c>
      <c r="AM80">
        <f t="shared" si="97"/>
        <v>291.34483947753904</v>
      </c>
      <c r="AN80">
        <f t="shared" si="98"/>
        <v>291.85387649536131</v>
      </c>
      <c r="AO80">
        <f t="shared" si="99"/>
        <v>239.92456494976796</v>
      </c>
      <c r="AP80">
        <f t="shared" si="100"/>
        <v>0.21690467303710056</v>
      </c>
      <c r="AQ80">
        <f t="shared" si="101"/>
        <v>2.0967928736707453</v>
      </c>
      <c r="AR80">
        <f t="shared" si="102"/>
        <v>29.860966028353864</v>
      </c>
      <c r="AS80">
        <f t="shared" si="103"/>
        <v>19.030572237155134</v>
      </c>
      <c r="AT80">
        <f t="shared" si="104"/>
        <v>18.449357986450195</v>
      </c>
      <c r="AU80">
        <f t="shared" si="105"/>
        <v>2.1305385896702131</v>
      </c>
      <c r="AV80">
        <f t="shared" si="106"/>
        <v>0.25656899318891641</v>
      </c>
      <c r="AW80">
        <f t="shared" si="107"/>
        <v>0.760494235145321</v>
      </c>
      <c r="AX80">
        <f t="shared" si="108"/>
        <v>1.3700443545248921</v>
      </c>
      <c r="AY80">
        <f t="shared" si="109"/>
        <v>0.1617859619116305</v>
      </c>
      <c r="AZ80">
        <f t="shared" si="110"/>
        <v>18.802981721552815</v>
      </c>
      <c r="BA80">
        <f t="shared" si="111"/>
        <v>0.69098081689100133</v>
      </c>
      <c r="BB80">
        <f t="shared" si="112"/>
        <v>38.946807919039671</v>
      </c>
      <c r="BC80">
        <f t="shared" si="113"/>
        <v>381.79196490866167</v>
      </c>
      <c r="BD80">
        <f t="shared" si="114"/>
        <v>1.809836476142478E-2</v>
      </c>
    </row>
    <row r="81" spans="1:114" x14ac:dyDescent="0.25">
      <c r="A81" s="1">
        <v>55</v>
      </c>
      <c r="B81" s="1" t="s">
        <v>113</v>
      </c>
      <c r="C81" s="1">
        <v>1979.4999994076788</v>
      </c>
      <c r="D81" s="1">
        <v>0</v>
      </c>
      <c r="E81">
        <f t="shared" si="87"/>
        <v>17.782660394906028</v>
      </c>
      <c r="F81">
        <f t="shared" si="88"/>
        <v>0.27329641570560731</v>
      </c>
      <c r="G81">
        <f t="shared" si="89"/>
        <v>267.47309368730686</v>
      </c>
      <c r="H81">
        <f t="shared" si="90"/>
        <v>4.9832245333796958</v>
      </c>
      <c r="I81">
        <f t="shared" si="91"/>
        <v>1.3364696986834201</v>
      </c>
      <c r="J81">
        <f t="shared" si="92"/>
        <v>18.195531845092773</v>
      </c>
      <c r="K81" s="1">
        <v>2.9674129730000001</v>
      </c>
      <c r="L81">
        <f t="shared" si="93"/>
        <v>2.085850722762598</v>
      </c>
      <c r="M81" s="1">
        <v>1</v>
      </c>
      <c r="N81">
        <f t="shared" si="94"/>
        <v>4.171701445525196</v>
      </c>
      <c r="O81" s="1">
        <v>18.70533561706543</v>
      </c>
      <c r="P81" s="1">
        <v>18.195531845092773</v>
      </c>
      <c r="Q81" s="1">
        <v>18.993108749389648</v>
      </c>
      <c r="R81" s="1">
        <v>399.21337890625</v>
      </c>
      <c r="S81" s="1">
        <v>387.5108642578125</v>
      </c>
      <c r="T81" s="1">
        <v>7.903139591217041</v>
      </c>
      <c r="U81" s="1">
        <v>10.829261779785156</v>
      </c>
      <c r="V81" s="1">
        <v>25.633138656616211</v>
      </c>
      <c r="W81" s="1">
        <v>35.123756408691406</v>
      </c>
      <c r="X81" s="1">
        <v>499.8817138671875</v>
      </c>
      <c r="Y81" s="1">
        <v>1499.544921875</v>
      </c>
      <c r="Z81" s="1">
        <v>45.259044647216797</v>
      </c>
      <c r="AA81" s="1">
        <v>70.218482971191406</v>
      </c>
      <c r="AB81" s="1">
        <v>-3.1626505851745605</v>
      </c>
      <c r="AC81" s="1">
        <v>0.23806184530258179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1.6845707638792728</v>
      </c>
      <c r="AL81">
        <f t="shared" si="96"/>
        <v>4.983224533379696E-3</v>
      </c>
      <c r="AM81">
        <f t="shared" si="97"/>
        <v>291.34553184509275</v>
      </c>
      <c r="AN81">
        <f t="shared" si="98"/>
        <v>291.85533561706541</v>
      </c>
      <c r="AO81">
        <f t="shared" si="99"/>
        <v>239.92718213720946</v>
      </c>
      <c r="AP81">
        <f t="shared" si="100"/>
        <v>0.21730889720201657</v>
      </c>
      <c r="AQ81">
        <f t="shared" si="101"/>
        <v>2.096884032557838</v>
      </c>
      <c r="AR81">
        <f t="shared" si="102"/>
        <v>29.862280468493292</v>
      </c>
      <c r="AS81">
        <f t="shared" si="103"/>
        <v>19.033018688708136</v>
      </c>
      <c r="AT81">
        <f t="shared" si="104"/>
        <v>18.450433731079102</v>
      </c>
      <c r="AU81">
        <f t="shared" si="105"/>
        <v>2.1306822236936562</v>
      </c>
      <c r="AV81">
        <f t="shared" si="106"/>
        <v>0.25649304860188266</v>
      </c>
      <c r="AW81">
        <f t="shared" si="107"/>
        <v>0.76041433387441792</v>
      </c>
      <c r="AX81">
        <f t="shared" si="108"/>
        <v>1.3702678898192384</v>
      </c>
      <c r="AY81">
        <f t="shared" si="109"/>
        <v>0.16173764613200414</v>
      </c>
      <c r="AZ81">
        <f t="shared" si="110"/>
        <v>18.781554874334041</v>
      </c>
      <c r="BA81">
        <f t="shared" si="111"/>
        <v>0.69023379305658883</v>
      </c>
      <c r="BB81">
        <f t="shared" si="112"/>
        <v>38.940456932459519</v>
      </c>
      <c r="BC81">
        <f t="shared" si="113"/>
        <v>381.75623587737698</v>
      </c>
      <c r="BD81">
        <f t="shared" si="114"/>
        <v>1.8138928881172665E-2</v>
      </c>
    </row>
    <row r="82" spans="1:114" x14ac:dyDescent="0.25">
      <c r="A82" s="1">
        <v>56</v>
      </c>
      <c r="B82" s="1" t="s">
        <v>114</v>
      </c>
      <c r="C82" s="1">
        <v>1979.999999396503</v>
      </c>
      <c r="D82" s="1">
        <v>0</v>
      </c>
      <c r="E82">
        <f t="shared" si="87"/>
        <v>17.805278185366262</v>
      </c>
      <c r="F82">
        <f t="shared" si="88"/>
        <v>0.27339624173322635</v>
      </c>
      <c r="G82">
        <f t="shared" si="89"/>
        <v>267.36999688251211</v>
      </c>
      <c r="H82">
        <f t="shared" si="90"/>
        <v>4.9851358419962377</v>
      </c>
      <c r="I82">
        <f t="shared" si="91"/>
        <v>1.3365289199104238</v>
      </c>
      <c r="J82">
        <f t="shared" si="92"/>
        <v>18.196495056152344</v>
      </c>
      <c r="K82" s="1">
        <v>2.9674129730000001</v>
      </c>
      <c r="L82">
        <f t="shared" si="93"/>
        <v>2.085850722762598</v>
      </c>
      <c r="M82" s="1">
        <v>1</v>
      </c>
      <c r="N82">
        <f t="shared" si="94"/>
        <v>4.171701445525196</v>
      </c>
      <c r="O82" s="1">
        <v>18.706750869750977</v>
      </c>
      <c r="P82" s="1">
        <v>18.196495056152344</v>
      </c>
      <c r="Q82" s="1">
        <v>18.993017196655273</v>
      </c>
      <c r="R82" s="1">
        <v>399.22512817382812</v>
      </c>
      <c r="S82" s="1">
        <v>387.50830078125</v>
      </c>
      <c r="T82" s="1">
        <v>7.9028162956237793</v>
      </c>
      <c r="U82" s="1">
        <v>10.830171585083008</v>
      </c>
      <c r="V82" s="1">
        <v>25.62994384765625</v>
      </c>
      <c r="W82" s="1">
        <v>35.123767852783203</v>
      </c>
      <c r="X82" s="1">
        <v>499.86233520507812</v>
      </c>
      <c r="Y82" s="1">
        <v>1499.5299072265625</v>
      </c>
      <c r="Z82" s="1">
        <v>45.221858978271484</v>
      </c>
      <c r="AA82" s="1">
        <v>70.218826293945313</v>
      </c>
      <c r="AB82" s="1">
        <v>-3.1626505851745605</v>
      </c>
      <c r="AC82" s="1">
        <v>0.23806184530258179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1.6845054589746786</v>
      </c>
      <c r="AL82">
        <f t="shared" si="96"/>
        <v>4.9851358419962374E-3</v>
      </c>
      <c r="AM82">
        <f t="shared" si="97"/>
        <v>291.34649505615232</v>
      </c>
      <c r="AN82">
        <f t="shared" si="98"/>
        <v>291.85675086975095</v>
      </c>
      <c r="AO82">
        <f t="shared" si="99"/>
        <v>239.92477979351315</v>
      </c>
      <c r="AP82">
        <f t="shared" si="100"/>
        <v>0.21661476185980744</v>
      </c>
      <c r="AQ82">
        <f t="shared" si="101"/>
        <v>2.0970108571769899</v>
      </c>
      <c r="AR82">
        <f t="shared" si="102"/>
        <v>29.863940596196016</v>
      </c>
      <c r="AS82">
        <f t="shared" si="103"/>
        <v>19.033769011113009</v>
      </c>
      <c r="AT82">
        <f t="shared" si="104"/>
        <v>18.45162296295166</v>
      </c>
      <c r="AU82">
        <f t="shared" si="105"/>
        <v>2.1308410204803248</v>
      </c>
      <c r="AV82">
        <f t="shared" si="106"/>
        <v>0.25658097461140228</v>
      </c>
      <c r="AW82">
        <f t="shared" si="107"/>
        <v>0.7604819372665661</v>
      </c>
      <c r="AX82">
        <f t="shared" si="108"/>
        <v>1.3703590832137587</v>
      </c>
      <c r="AY82">
        <f t="shared" si="109"/>
        <v>0.161793584489626</v>
      </c>
      <c r="AZ82">
        <f t="shared" si="110"/>
        <v>18.77440736730582</v>
      </c>
      <c r="BA82">
        <f t="shared" si="111"/>
        <v>0.689972308576284</v>
      </c>
      <c r="BB82">
        <f t="shared" si="112"/>
        <v>38.942735390213358</v>
      </c>
      <c r="BC82">
        <f t="shared" si="113"/>
        <v>381.746353080983</v>
      </c>
      <c r="BD82">
        <f t="shared" si="114"/>
        <v>1.8163532705046247E-2</v>
      </c>
    </row>
    <row r="83" spans="1:114" x14ac:dyDescent="0.25">
      <c r="A83" s="1">
        <v>57</v>
      </c>
      <c r="B83" s="1" t="s">
        <v>114</v>
      </c>
      <c r="C83" s="1">
        <v>1980.4999993853271</v>
      </c>
      <c r="D83" s="1">
        <v>0</v>
      </c>
      <c r="E83">
        <f t="shared" si="87"/>
        <v>17.86729442848879</v>
      </c>
      <c r="F83">
        <f t="shared" si="88"/>
        <v>0.27322985742983597</v>
      </c>
      <c r="G83">
        <f t="shared" si="89"/>
        <v>266.93076263187112</v>
      </c>
      <c r="H83">
        <f t="shared" si="90"/>
        <v>4.9836502303329793</v>
      </c>
      <c r="I83">
        <f t="shared" si="91"/>
        <v>1.336883760474588</v>
      </c>
      <c r="J83">
        <f t="shared" si="92"/>
        <v>18.198453903198242</v>
      </c>
      <c r="K83" s="1">
        <v>2.9674129730000001</v>
      </c>
      <c r="L83">
        <f t="shared" si="93"/>
        <v>2.085850722762598</v>
      </c>
      <c r="M83" s="1">
        <v>1</v>
      </c>
      <c r="N83">
        <f t="shared" si="94"/>
        <v>4.171701445525196</v>
      </c>
      <c r="O83" s="1">
        <v>18.708766937255859</v>
      </c>
      <c r="P83" s="1">
        <v>18.198453903198242</v>
      </c>
      <c r="Q83" s="1">
        <v>18.993741989135742</v>
      </c>
      <c r="R83" s="1">
        <v>399.264892578125</v>
      </c>
      <c r="S83" s="1">
        <v>387.51214599609375</v>
      </c>
      <c r="T83" s="1">
        <v>7.9025163650512695</v>
      </c>
      <c r="U83" s="1">
        <v>10.828862190246582</v>
      </c>
      <c r="V83" s="1">
        <v>25.625576019287109</v>
      </c>
      <c r="W83" s="1">
        <v>35.1148681640625</v>
      </c>
      <c r="X83" s="1">
        <v>499.88641357421875</v>
      </c>
      <c r="Y83" s="1">
        <v>1499.5443115234375</v>
      </c>
      <c r="Z83" s="1">
        <v>45.105998992919922</v>
      </c>
      <c r="AA83" s="1">
        <v>70.218368530273438</v>
      </c>
      <c r="AB83" s="1">
        <v>-3.1626505851745605</v>
      </c>
      <c r="AC83" s="1">
        <v>0.23806184530258179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1.6845866016041666</v>
      </c>
      <c r="AL83">
        <f t="shared" si="96"/>
        <v>4.9836502303329793E-3</v>
      </c>
      <c r="AM83">
        <f t="shared" si="97"/>
        <v>291.34845390319822</v>
      </c>
      <c r="AN83">
        <f t="shared" si="98"/>
        <v>291.85876693725584</v>
      </c>
      <c r="AO83">
        <f t="shared" si="99"/>
        <v>239.92708448096164</v>
      </c>
      <c r="AP83">
        <f t="shared" si="100"/>
        <v>0.21719588208920237</v>
      </c>
      <c r="AQ83">
        <f t="shared" si="101"/>
        <v>2.0972687965128665</v>
      </c>
      <c r="AR83">
        <f t="shared" si="102"/>
        <v>29.867808671867181</v>
      </c>
      <c r="AS83">
        <f t="shared" si="103"/>
        <v>19.038946481620599</v>
      </c>
      <c r="AT83">
        <f t="shared" si="104"/>
        <v>18.453610420227051</v>
      </c>
      <c r="AU83">
        <f t="shared" si="105"/>
        <v>2.1311064265687563</v>
      </c>
      <c r="AV83">
        <f t="shared" si="106"/>
        <v>0.25643442238194275</v>
      </c>
      <c r="AW83">
        <f t="shared" si="107"/>
        <v>0.76038503603827845</v>
      </c>
      <c r="AX83">
        <f t="shared" si="108"/>
        <v>1.3707213905304778</v>
      </c>
      <c r="AY83">
        <f t="shared" si="109"/>
        <v>0.16170034843401684</v>
      </c>
      <c r="AZ83">
        <f t="shared" si="110"/>
        <v>18.743442662551669</v>
      </c>
      <c r="BA83">
        <f t="shared" si="111"/>
        <v>0.68883198988700056</v>
      </c>
      <c r="BB83">
        <f t="shared" si="112"/>
        <v>38.931670769633385</v>
      </c>
      <c r="BC83">
        <f t="shared" si="113"/>
        <v>381.73012928338454</v>
      </c>
      <c r="BD83">
        <f t="shared" si="114"/>
        <v>1.822239249335323E-2</v>
      </c>
    </row>
    <row r="84" spans="1:114" x14ac:dyDescent="0.25">
      <c r="A84" s="1">
        <v>58</v>
      </c>
      <c r="B84" s="1" t="s">
        <v>115</v>
      </c>
      <c r="C84" s="1">
        <v>1980.9999993741512</v>
      </c>
      <c r="D84" s="1">
        <v>0</v>
      </c>
      <c r="E84">
        <f t="shared" si="87"/>
        <v>17.84700840993499</v>
      </c>
      <c r="F84">
        <f t="shared" si="88"/>
        <v>0.27314506125506405</v>
      </c>
      <c r="G84">
        <f t="shared" si="89"/>
        <v>267.07201021764553</v>
      </c>
      <c r="H84">
        <f t="shared" si="90"/>
        <v>4.9831082375933038</v>
      </c>
      <c r="I84">
        <f t="shared" si="91"/>
        <v>1.3371272482915639</v>
      </c>
      <c r="J84">
        <f t="shared" si="92"/>
        <v>18.200189590454102</v>
      </c>
      <c r="K84" s="1">
        <v>2.9674129730000001</v>
      </c>
      <c r="L84">
        <f t="shared" si="93"/>
        <v>2.085850722762598</v>
      </c>
      <c r="M84" s="1">
        <v>1</v>
      </c>
      <c r="N84">
        <f t="shared" si="94"/>
        <v>4.171701445525196</v>
      </c>
      <c r="O84" s="1">
        <v>18.710309982299805</v>
      </c>
      <c r="P84" s="1">
        <v>18.200189590454102</v>
      </c>
      <c r="Q84" s="1">
        <v>18.993284225463867</v>
      </c>
      <c r="R84" s="1">
        <v>399.30569458007812</v>
      </c>
      <c r="S84" s="1">
        <v>387.56524658203125</v>
      </c>
      <c r="T84" s="1">
        <v>7.902681827545166</v>
      </c>
      <c r="U84" s="1">
        <v>10.828638076782227</v>
      </c>
      <c r="V84" s="1">
        <v>25.623664855957031</v>
      </c>
      <c r="W84" s="1">
        <v>35.110794067382813</v>
      </c>
      <c r="X84" s="1">
        <v>499.89871215820313</v>
      </c>
      <c r="Y84" s="1">
        <v>1499.5863037109375</v>
      </c>
      <c r="Z84" s="1">
        <v>45.013774871826172</v>
      </c>
      <c r="AA84" s="1">
        <v>70.21844482421875</v>
      </c>
      <c r="AB84" s="1">
        <v>-3.1626505851745605</v>
      </c>
      <c r="AC84" s="1">
        <v>0.23806184530258179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1.6846280470790509</v>
      </c>
      <c r="AL84">
        <f t="shared" si="96"/>
        <v>4.9831082375933035E-3</v>
      </c>
      <c r="AM84">
        <f t="shared" si="97"/>
        <v>291.35018959045408</v>
      </c>
      <c r="AN84">
        <f t="shared" si="98"/>
        <v>291.86030998229978</v>
      </c>
      <c r="AO84">
        <f t="shared" si="99"/>
        <v>239.93380323081146</v>
      </c>
      <c r="AP84">
        <f t="shared" si="100"/>
        <v>0.21743863105908989</v>
      </c>
      <c r="AQ84">
        <f t="shared" si="101"/>
        <v>2.0974973736075309</v>
      </c>
      <c r="AR84">
        <f t="shared" si="102"/>
        <v>29.871031448479073</v>
      </c>
      <c r="AS84">
        <f t="shared" si="103"/>
        <v>19.042393371696846</v>
      </c>
      <c r="AT84">
        <f t="shared" si="104"/>
        <v>18.455249786376953</v>
      </c>
      <c r="AU84">
        <f t="shared" si="105"/>
        <v>2.1313253702040345</v>
      </c>
      <c r="AV84">
        <f t="shared" si="106"/>
        <v>0.25635972921396344</v>
      </c>
      <c r="AW84">
        <f t="shared" si="107"/>
        <v>0.76037012531596704</v>
      </c>
      <c r="AX84">
        <f t="shared" si="108"/>
        <v>1.3709552448880675</v>
      </c>
      <c r="AY84">
        <f t="shared" si="109"/>
        <v>0.16165282924701244</v>
      </c>
      <c r="AZ84">
        <f t="shared" si="110"/>
        <v>18.753381213560932</v>
      </c>
      <c r="BA84">
        <f t="shared" si="111"/>
        <v>0.6891020610670715</v>
      </c>
      <c r="BB84">
        <f t="shared" si="112"/>
        <v>38.925945958555353</v>
      </c>
      <c r="BC84">
        <f t="shared" si="113"/>
        <v>381.78979460685304</v>
      </c>
      <c r="BD84">
        <f t="shared" si="114"/>
        <v>1.8196182682211022E-2</v>
      </c>
    </row>
    <row r="85" spans="1:114" x14ac:dyDescent="0.25">
      <c r="A85" s="1">
        <v>59</v>
      </c>
      <c r="B85" s="1" t="s">
        <v>115</v>
      </c>
      <c r="C85" s="1">
        <v>1981.4999993629754</v>
      </c>
      <c r="D85" s="1">
        <v>0</v>
      </c>
      <c r="E85">
        <f t="shared" si="87"/>
        <v>17.826556686699341</v>
      </c>
      <c r="F85">
        <f t="shared" si="88"/>
        <v>0.27313032930256059</v>
      </c>
      <c r="G85">
        <f t="shared" si="89"/>
        <v>267.21740504488866</v>
      </c>
      <c r="H85">
        <f t="shared" si="90"/>
        <v>4.9839912110942111</v>
      </c>
      <c r="I85">
        <f t="shared" si="91"/>
        <v>1.3374333779247611</v>
      </c>
      <c r="J85">
        <f t="shared" si="92"/>
        <v>18.20256233215332</v>
      </c>
      <c r="K85" s="1">
        <v>2.9674129730000001</v>
      </c>
      <c r="L85">
        <f t="shared" si="93"/>
        <v>2.085850722762598</v>
      </c>
      <c r="M85" s="1">
        <v>1</v>
      </c>
      <c r="N85">
        <f t="shared" si="94"/>
        <v>4.171701445525196</v>
      </c>
      <c r="O85" s="1">
        <v>18.711332321166992</v>
      </c>
      <c r="P85" s="1">
        <v>18.20256233215332</v>
      </c>
      <c r="Q85" s="1">
        <v>18.993474960327148</v>
      </c>
      <c r="R85" s="1">
        <v>399.322998046875</v>
      </c>
      <c r="S85" s="1">
        <v>387.59475708007812</v>
      </c>
      <c r="T85" s="1">
        <v>7.9023070335388184</v>
      </c>
      <c r="U85" s="1">
        <v>10.828692436218262</v>
      </c>
      <c r="V85" s="1">
        <v>25.620899200439453</v>
      </c>
      <c r="W85" s="1">
        <v>35.108840942382813</v>
      </c>
      <c r="X85" s="1">
        <v>499.9139404296875</v>
      </c>
      <c r="Y85" s="1">
        <v>1499.5865478515625</v>
      </c>
      <c r="Z85" s="1">
        <v>44.987087249755859</v>
      </c>
      <c r="AA85" s="1">
        <v>70.218681335449219</v>
      </c>
      <c r="AB85" s="1">
        <v>-3.1626505851745605</v>
      </c>
      <c r="AC85" s="1">
        <v>0.23806184530258179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1.6846793654214014</v>
      </c>
      <c r="AL85">
        <f t="shared" si="96"/>
        <v>4.9839912110942108E-3</v>
      </c>
      <c r="AM85">
        <f t="shared" si="97"/>
        <v>291.3525623321533</v>
      </c>
      <c r="AN85">
        <f t="shared" si="98"/>
        <v>291.86133232116697</v>
      </c>
      <c r="AO85">
        <f t="shared" si="99"/>
        <v>239.93384229331059</v>
      </c>
      <c r="AP85">
        <f t="shared" si="100"/>
        <v>0.21698651412382572</v>
      </c>
      <c r="AQ85">
        <f t="shared" si="101"/>
        <v>2.0978098813831605</v>
      </c>
      <c r="AR85">
        <f t="shared" si="102"/>
        <v>29.875381329955307</v>
      </c>
      <c r="AS85">
        <f t="shared" si="103"/>
        <v>19.046688893737045</v>
      </c>
      <c r="AT85">
        <f t="shared" si="104"/>
        <v>18.456947326660156</v>
      </c>
      <c r="AU85">
        <f t="shared" si="105"/>
        <v>2.1315521040064214</v>
      </c>
      <c r="AV85">
        <f t="shared" si="106"/>
        <v>0.25634675220355641</v>
      </c>
      <c r="AW85">
        <f t="shared" si="107"/>
        <v>0.76037650345839936</v>
      </c>
      <c r="AX85">
        <f t="shared" si="108"/>
        <v>1.371175600548022</v>
      </c>
      <c r="AY85">
        <f t="shared" si="109"/>
        <v>0.16164457340352006</v>
      </c>
      <c r="AZ85">
        <f t="shared" si="110"/>
        <v>18.763653812132699</v>
      </c>
      <c r="BA85">
        <f t="shared" si="111"/>
        <v>0.68942471528241245</v>
      </c>
      <c r="BB85">
        <f t="shared" si="112"/>
        <v>38.920723772554766</v>
      </c>
      <c r="BC85">
        <f t="shared" si="113"/>
        <v>381.82592346595203</v>
      </c>
      <c r="BD85">
        <f t="shared" si="114"/>
        <v>1.817117293453448E-2</v>
      </c>
    </row>
    <row r="86" spans="1:114" x14ac:dyDescent="0.25">
      <c r="A86" s="1">
        <v>60</v>
      </c>
      <c r="B86" s="1" t="s">
        <v>116</v>
      </c>
      <c r="C86" s="1">
        <v>1981.9999993517995</v>
      </c>
      <c r="D86" s="1">
        <v>0</v>
      </c>
      <c r="E86">
        <f t="shared" si="87"/>
        <v>17.85323150306337</v>
      </c>
      <c r="F86">
        <f t="shared" si="88"/>
        <v>0.27294636944159933</v>
      </c>
      <c r="G86">
        <f t="shared" si="89"/>
        <v>266.9925354355737</v>
      </c>
      <c r="H86">
        <f t="shared" si="90"/>
        <v>4.9822848589747242</v>
      </c>
      <c r="I86">
        <f t="shared" si="91"/>
        <v>1.3378140871558388</v>
      </c>
      <c r="J86">
        <f t="shared" si="92"/>
        <v>18.204469680786133</v>
      </c>
      <c r="K86" s="1">
        <v>2.9674129730000001</v>
      </c>
      <c r="L86">
        <f t="shared" si="93"/>
        <v>2.085850722762598</v>
      </c>
      <c r="M86" s="1">
        <v>1</v>
      </c>
      <c r="N86">
        <f t="shared" si="94"/>
        <v>4.171701445525196</v>
      </c>
      <c r="O86" s="1">
        <v>18.713245391845703</v>
      </c>
      <c r="P86" s="1">
        <v>18.204469680786133</v>
      </c>
      <c r="Q86" s="1">
        <v>18.993480682373047</v>
      </c>
      <c r="R86" s="1">
        <v>399.34793090820312</v>
      </c>
      <c r="S86" s="1">
        <v>387.60507202148437</v>
      </c>
      <c r="T86" s="1">
        <v>7.9017195701599121</v>
      </c>
      <c r="U86" s="1">
        <v>10.826895713806152</v>
      </c>
      <c r="V86" s="1">
        <v>25.615818023681641</v>
      </c>
      <c r="W86" s="1">
        <v>35.098663330078125</v>
      </c>
      <c r="X86" s="1">
        <v>499.95028686523437</v>
      </c>
      <c r="Y86" s="1">
        <v>1499.5966796875</v>
      </c>
      <c r="Z86" s="1">
        <v>44.978912353515625</v>
      </c>
      <c r="AA86" s="1">
        <v>70.218376159667969</v>
      </c>
      <c r="AB86" s="1">
        <v>-3.1626505851745605</v>
      </c>
      <c r="AC86" s="1">
        <v>0.23806184530258179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1.6848018506834042</v>
      </c>
      <c r="AL86">
        <f t="shared" si="96"/>
        <v>4.9822848589747238E-3</v>
      </c>
      <c r="AM86">
        <f t="shared" si="97"/>
        <v>291.35446968078611</v>
      </c>
      <c r="AN86">
        <f t="shared" si="98"/>
        <v>291.86324539184568</v>
      </c>
      <c r="AO86">
        <f t="shared" si="99"/>
        <v>239.93546338702436</v>
      </c>
      <c r="AP86">
        <f t="shared" si="100"/>
        <v>0.2176397213391405</v>
      </c>
      <c r="AQ86">
        <f t="shared" si="101"/>
        <v>2.098061123029376</v>
      </c>
      <c r="AR86">
        <f t="shared" si="102"/>
        <v>29.879089175440953</v>
      </c>
      <c r="AS86">
        <f t="shared" si="103"/>
        <v>19.052193461634801</v>
      </c>
      <c r="AT86">
        <f t="shared" si="104"/>
        <v>18.458857536315918</v>
      </c>
      <c r="AU86">
        <f t="shared" si="105"/>
        <v>2.131807268517107</v>
      </c>
      <c r="AV86">
        <f t="shared" si="106"/>
        <v>0.25618469929520854</v>
      </c>
      <c r="AW86">
        <f t="shared" si="107"/>
        <v>0.76024703587353726</v>
      </c>
      <c r="AX86">
        <f t="shared" si="108"/>
        <v>1.3715602326435699</v>
      </c>
      <c r="AY86">
        <f t="shared" si="109"/>
        <v>0.16154147760056789</v>
      </c>
      <c r="AZ86">
        <f t="shared" si="110"/>
        <v>18.747782285038593</v>
      </c>
      <c r="BA86">
        <f t="shared" si="111"/>
        <v>0.68882621696130619</v>
      </c>
      <c r="BB86">
        <f t="shared" si="112"/>
        <v>38.908065423569639</v>
      </c>
      <c r="BC86">
        <f t="shared" si="113"/>
        <v>381.8276061975605</v>
      </c>
      <c r="BD86">
        <f t="shared" si="114"/>
        <v>1.8192364513945458E-2</v>
      </c>
      <c r="BE86">
        <f>AVERAGE(E72:E86)</f>
        <v>17.850093764091678</v>
      </c>
      <c r="BF86">
        <f>AVERAGE(O72:O86)</f>
        <v>18.703285853068035</v>
      </c>
      <c r="BG86">
        <f>AVERAGE(P72:P86)</f>
        <v>18.196199671427408</v>
      </c>
      <c r="BH86" t="e">
        <f>AVERAGE(B72:B86)</f>
        <v>#DIV/0!</v>
      </c>
      <c r="BI86">
        <f t="shared" ref="BI86:DJ86" si="115">AVERAGE(C72:C86)</f>
        <v>1978.6333327603836</v>
      </c>
      <c r="BJ86">
        <f t="shared" si="115"/>
        <v>0</v>
      </c>
      <c r="BK86">
        <f t="shared" si="115"/>
        <v>17.850093764091678</v>
      </c>
      <c r="BL86">
        <f t="shared" si="115"/>
        <v>0.27322276819230112</v>
      </c>
      <c r="BM86">
        <f t="shared" si="115"/>
        <v>267.05292779383984</v>
      </c>
      <c r="BN86">
        <f t="shared" si="115"/>
        <v>4.9824329887810244</v>
      </c>
      <c r="BO86">
        <f t="shared" si="115"/>
        <v>1.3366001338210729</v>
      </c>
      <c r="BP86">
        <f t="shared" si="115"/>
        <v>18.196199671427408</v>
      </c>
      <c r="BQ86">
        <f t="shared" si="115"/>
        <v>2.967412973000001</v>
      </c>
      <c r="BR86">
        <f t="shared" si="115"/>
        <v>2.0858507227625975</v>
      </c>
      <c r="BS86">
        <f t="shared" si="115"/>
        <v>1</v>
      </c>
      <c r="BT86">
        <f t="shared" si="115"/>
        <v>4.1717014455251951</v>
      </c>
      <c r="BU86">
        <f t="shared" si="115"/>
        <v>18.703285853068035</v>
      </c>
      <c r="BV86">
        <f t="shared" si="115"/>
        <v>18.196199671427408</v>
      </c>
      <c r="BW86">
        <f t="shared" si="115"/>
        <v>18.992945861816406</v>
      </c>
      <c r="BX86">
        <f t="shared" si="115"/>
        <v>399.2719767252604</v>
      </c>
      <c r="BY86">
        <f t="shared" si="115"/>
        <v>387.53066202799477</v>
      </c>
      <c r="BZ86">
        <f t="shared" si="115"/>
        <v>7.9032334963480633</v>
      </c>
      <c r="CA86">
        <f t="shared" si="115"/>
        <v>10.82861754099528</v>
      </c>
      <c r="CB86">
        <f t="shared" si="115"/>
        <v>25.636825052897134</v>
      </c>
      <c r="CC86">
        <f t="shared" si="115"/>
        <v>35.126301829020186</v>
      </c>
      <c r="CD86">
        <f t="shared" si="115"/>
        <v>499.92876180013019</v>
      </c>
      <c r="CE86">
        <f t="shared" si="115"/>
        <v>1499.4925455729167</v>
      </c>
      <c r="CF86">
        <f t="shared" si="115"/>
        <v>45.344444020589194</v>
      </c>
      <c r="CG86">
        <f t="shared" si="115"/>
        <v>70.218739827473954</v>
      </c>
      <c r="CH86">
        <f t="shared" si="115"/>
        <v>-3.1626505851745605</v>
      </c>
      <c r="CI86">
        <f t="shared" si="115"/>
        <v>0.23806184530258179</v>
      </c>
      <c r="CJ86">
        <f t="shared" si="115"/>
        <v>1</v>
      </c>
      <c r="CK86">
        <f t="shared" si="115"/>
        <v>-0.21956524252891541</v>
      </c>
      <c r="CL86">
        <f t="shared" si="115"/>
        <v>2.737391471862793</v>
      </c>
      <c r="CM86">
        <f t="shared" si="115"/>
        <v>1</v>
      </c>
      <c r="CN86">
        <f t="shared" si="115"/>
        <v>0</v>
      </c>
      <c r="CO86">
        <f t="shared" si="115"/>
        <v>0.15999999642372131</v>
      </c>
      <c r="CP86">
        <f t="shared" si="115"/>
        <v>111115</v>
      </c>
      <c r="CQ86">
        <f t="shared" si="115"/>
        <v>1.6847293125321594</v>
      </c>
      <c r="CR86">
        <f t="shared" si="115"/>
        <v>4.9824329887810243E-3</v>
      </c>
      <c r="CS86">
        <f t="shared" si="115"/>
        <v>291.34619967142748</v>
      </c>
      <c r="CT86">
        <f t="shared" si="115"/>
        <v>291.85328585306809</v>
      </c>
      <c r="CU86">
        <f t="shared" si="115"/>
        <v>239.91880192906345</v>
      </c>
      <c r="CV86">
        <f t="shared" si="115"/>
        <v>0.21728715165495582</v>
      </c>
      <c r="CW86">
        <f t="shared" si="115"/>
        <v>2.0969720116596675</v>
      </c>
      <c r="CX86">
        <f t="shared" si="115"/>
        <v>29.86342417820158</v>
      </c>
      <c r="CY86">
        <f t="shared" si="115"/>
        <v>19.034806637206302</v>
      </c>
      <c r="CZ86">
        <f t="shared" si="115"/>
        <v>18.44974276224772</v>
      </c>
      <c r="DA86">
        <f t="shared" si="115"/>
        <v>2.1305900405286669</v>
      </c>
      <c r="DB86">
        <f t="shared" si="115"/>
        <v>0.2564281757101361</v>
      </c>
      <c r="DC86">
        <f t="shared" si="115"/>
        <v>0.7603718778385945</v>
      </c>
      <c r="DD86">
        <f t="shared" si="115"/>
        <v>1.3702181626900722</v>
      </c>
      <c r="DE86">
        <f t="shared" si="115"/>
        <v>0.16169637453213898</v>
      </c>
      <c r="DF86">
        <f t="shared" si="115"/>
        <v>18.752120012233267</v>
      </c>
      <c r="DG86">
        <f t="shared" si="115"/>
        <v>0.68911431174600346</v>
      </c>
      <c r="DH86">
        <f t="shared" si="115"/>
        <v>38.936033908510112</v>
      </c>
      <c r="DI86">
        <f t="shared" si="115"/>
        <v>381.75421160454169</v>
      </c>
      <c r="DJ86">
        <f t="shared" si="115"/>
        <v>1.8205743923581298E-2</v>
      </c>
    </row>
    <row r="87" spans="1:114" x14ac:dyDescent="0.25">
      <c r="A87" s="1" t="s">
        <v>9</v>
      </c>
      <c r="B87" s="1" t="s">
        <v>117</v>
      </c>
    </row>
    <row r="88" spans="1:114" x14ac:dyDescent="0.25">
      <c r="A88" s="1" t="s">
        <v>9</v>
      </c>
      <c r="B88" s="1" t="s">
        <v>118</v>
      </c>
    </row>
    <row r="89" spans="1:114" x14ac:dyDescent="0.25">
      <c r="A89" s="1">
        <v>61</v>
      </c>
      <c r="B89" s="1" t="s">
        <v>119</v>
      </c>
      <c r="C89" s="1">
        <v>2198.9999993741512</v>
      </c>
      <c r="D89" s="1">
        <v>0</v>
      </c>
      <c r="E89">
        <f t="shared" ref="E89:E103" si="116">(R89-S89*(1000-T89)/(1000-U89))*AK89</f>
        <v>17.419389697581998</v>
      </c>
      <c r="F89">
        <f t="shared" ref="F89:F103" si="117">IF(AV89&lt;&gt;0,1/(1/AV89-1/N89),0)</f>
        <v>0.23535825862791157</v>
      </c>
      <c r="G89">
        <f t="shared" ref="G89:G103" si="118">((AY89-AL89/2)*S89-E89)/(AY89+AL89/2)</f>
        <v>252.99797215545235</v>
      </c>
      <c r="H89">
        <f t="shared" ref="H89:H103" si="119">AL89*1000</f>
        <v>4.8000224950441348</v>
      </c>
      <c r="I89">
        <f t="shared" ref="I89:I103" si="120">(AQ89-AW89)</f>
        <v>1.475035972799484</v>
      </c>
      <c r="J89">
        <f t="shared" ref="J89:J103" si="121">(P89+AP89*D89)</f>
        <v>20.97271728515625</v>
      </c>
      <c r="K89" s="1">
        <v>2.9674129730000001</v>
      </c>
      <c r="L89">
        <f t="shared" ref="L89:L103" si="122">(K89*AE89+AF89)</f>
        <v>2.085850722762598</v>
      </c>
      <c r="M89" s="1">
        <v>1</v>
      </c>
      <c r="N89">
        <f t="shared" ref="N89:N103" si="123">L89*(M89+1)*(M89+1)/(M89*M89+1)</f>
        <v>4.171701445525196</v>
      </c>
      <c r="O89" s="1">
        <v>23.042009353637695</v>
      </c>
      <c r="P89" s="1">
        <v>20.97271728515625</v>
      </c>
      <c r="Q89" s="1">
        <v>24.072797775268555</v>
      </c>
      <c r="R89" s="1">
        <v>399.548828125</v>
      </c>
      <c r="S89" s="1">
        <v>388.1033935546875</v>
      </c>
      <c r="T89" s="1">
        <v>11.67174243927002</v>
      </c>
      <c r="U89" s="1">
        <v>14.479647636413574</v>
      </c>
      <c r="V89" s="1">
        <v>28.991205215454102</v>
      </c>
      <c r="W89" s="1">
        <v>35.965702056884766</v>
      </c>
      <c r="X89" s="1">
        <v>499.92449951171875</v>
      </c>
      <c r="Y89" s="1">
        <v>1499.0723876953125</v>
      </c>
      <c r="Z89" s="1">
        <v>332.72116088867187</v>
      </c>
      <c r="AA89" s="1">
        <v>70.216781616210937</v>
      </c>
      <c r="AB89" s="1">
        <v>-3.4303507804870605</v>
      </c>
      <c r="AC89" s="1">
        <v>0.19803231954574585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ref="AK89:AK103" si="124">X89*0.000001/(K89*0.0001)</f>
        <v>1.6847149488812276</v>
      </c>
      <c r="AL89">
        <f t="shared" ref="AL89:AL103" si="125">(U89-T89)/(1000-U89)*AK89</f>
        <v>4.8000224950441352E-3</v>
      </c>
      <c r="AM89">
        <f t="shared" ref="AM89:AM103" si="126">(P89+273.15)</f>
        <v>294.12271728515623</v>
      </c>
      <c r="AN89">
        <f t="shared" ref="AN89:AN103" si="127">(O89+273.15)</f>
        <v>296.19200935363767</v>
      </c>
      <c r="AO89">
        <f t="shared" ref="AO89:AO103" si="128">(Y89*AG89+Z89*AH89)*AI89</f>
        <v>239.85157667014937</v>
      </c>
      <c r="AP89">
        <f t="shared" ref="AP89:AP103" si="129">((AO89+0.00000010773*(AN89^4-AM89^4))-AL89*44100)/(L89*51.4+0.00000043092*AM89^3)</f>
        <v>0.43239828732622509</v>
      </c>
      <c r="AQ89">
        <f t="shared" ref="AQ89:AQ103" si="130">0.61365*EXP(17.502*J89/(240.97+J89))</f>
        <v>2.4917502287652207</v>
      </c>
      <c r="AR89">
        <f t="shared" ref="AR89:AR103" si="131">AQ89*1000/AA89</f>
        <v>35.486534292963817</v>
      </c>
      <c r="AS89">
        <f t="shared" ref="AS89:AS103" si="132">(AR89-U89)</f>
        <v>21.006886656550243</v>
      </c>
      <c r="AT89">
        <f t="shared" ref="AT89:AT103" si="133">IF(D89,P89,(O89+P89)/2)</f>
        <v>22.007363319396973</v>
      </c>
      <c r="AU89">
        <f t="shared" ref="AU89:AU103" si="134">0.61365*EXP(17.502*AT89/(240.97+AT89))</f>
        <v>2.6546986809485533</v>
      </c>
      <c r="AV89">
        <f t="shared" ref="AV89:AV103" si="135">IF(AS89&lt;&gt;0,(1000-(AR89+U89)/2)/AS89*AL89,0)</f>
        <v>0.22278899167376492</v>
      </c>
      <c r="AW89">
        <f t="shared" ref="AW89:AW103" si="136">U89*AA89/1000</f>
        <v>1.0167142559657367</v>
      </c>
      <c r="AX89">
        <f t="shared" ref="AX89:AX103" si="137">(AU89-AW89)</f>
        <v>1.6379844249828166</v>
      </c>
      <c r="AY89">
        <f t="shared" ref="AY89:AY103" si="138">1/(1.6/F89+1.37/N89)</f>
        <v>0.14032035124680362</v>
      </c>
      <c r="AZ89">
        <f t="shared" ref="AZ89:AZ103" si="139">G89*AA89*0.001</f>
        <v>17.764703360183614</v>
      </c>
      <c r="BA89">
        <f t="shared" ref="BA89:BA103" si="140">G89/S89</f>
        <v>0.65188291665839948</v>
      </c>
      <c r="BB89">
        <f t="shared" ref="BB89:BB103" si="141">(1-AL89*AA89/AQ89/F89)*100</f>
        <v>42.528802891850461</v>
      </c>
      <c r="BC89">
        <f t="shared" ref="BC89:BC103" si="142">(S89-E89/(N89/1.35))</f>
        <v>382.46632282975332</v>
      </c>
      <c r="BD89">
        <f t="shared" ref="BD89:BD103" si="143">E89*BB89/100/BC89</f>
        <v>1.9369699937595762E-2</v>
      </c>
    </row>
    <row r="90" spans="1:114" x14ac:dyDescent="0.25">
      <c r="A90" s="1">
        <v>62</v>
      </c>
      <c r="B90" s="1" t="s">
        <v>120</v>
      </c>
      <c r="C90" s="1">
        <v>2198.9999993741512</v>
      </c>
      <c r="D90" s="1">
        <v>0</v>
      </c>
      <c r="E90">
        <f t="shared" si="116"/>
        <v>17.419389697581998</v>
      </c>
      <c r="F90">
        <f t="shared" si="117"/>
        <v>0.23535825862791157</v>
      </c>
      <c r="G90">
        <f t="shared" si="118"/>
        <v>252.99797215545235</v>
      </c>
      <c r="H90">
        <f t="shared" si="119"/>
        <v>4.8000224950441348</v>
      </c>
      <c r="I90">
        <f t="shared" si="120"/>
        <v>1.475035972799484</v>
      </c>
      <c r="J90">
        <f t="shared" si="121"/>
        <v>20.97271728515625</v>
      </c>
      <c r="K90" s="1">
        <v>2.9674129730000001</v>
      </c>
      <c r="L90">
        <f t="shared" si="122"/>
        <v>2.085850722762598</v>
      </c>
      <c r="M90" s="1">
        <v>1</v>
      </c>
      <c r="N90">
        <f t="shared" si="123"/>
        <v>4.171701445525196</v>
      </c>
      <c r="O90" s="1">
        <v>23.042009353637695</v>
      </c>
      <c r="P90" s="1">
        <v>20.97271728515625</v>
      </c>
      <c r="Q90" s="1">
        <v>24.072797775268555</v>
      </c>
      <c r="R90" s="1">
        <v>399.548828125</v>
      </c>
      <c r="S90" s="1">
        <v>388.1033935546875</v>
      </c>
      <c r="T90" s="1">
        <v>11.67174243927002</v>
      </c>
      <c r="U90" s="1">
        <v>14.479647636413574</v>
      </c>
      <c r="V90" s="1">
        <v>28.991205215454102</v>
      </c>
      <c r="W90" s="1">
        <v>35.965702056884766</v>
      </c>
      <c r="X90" s="1">
        <v>499.92449951171875</v>
      </c>
      <c r="Y90" s="1">
        <v>1499.0723876953125</v>
      </c>
      <c r="Z90" s="1">
        <v>332.72116088867187</v>
      </c>
      <c r="AA90" s="1">
        <v>70.216781616210937</v>
      </c>
      <c r="AB90" s="1">
        <v>-3.4303507804870605</v>
      </c>
      <c r="AC90" s="1">
        <v>0.19803231954574585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1.6847149488812276</v>
      </c>
      <c r="AL90">
        <f t="shared" si="125"/>
        <v>4.8000224950441352E-3</v>
      </c>
      <c r="AM90">
        <f t="shared" si="126"/>
        <v>294.12271728515623</v>
      </c>
      <c r="AN90">
        <f t="shared" si="127"/>
        <v>296.19200935363767</v>
      </c>
      <c r="AO90">
        <f t="shared" si="128"/>
        <v>239.85157667014937</v>
      </c>
      <c r="AP90">
        <f t="shared" si="129"/>
        <v>0.43239828732622509</v>
      </c>
      <c r="AQ90">
        <f t="shared" si="130"/>
        <v>2.4917502287652207</v>
      </c>
      <c r="AR90">
        <f t="shared" si="131"/>
        <v>35.486534292963817</v>
      </c>
      <c r="AS90">
        <f t="shared" si="132"/>
        <v>21.006886656550243</v>
      </c>
      <c r="AT90">
        <f t="shared" si="133"/>
        <v>22.007363319396973</v>
      </c>
      <c r="AU90">
        <f t="shared" si="134"/>
        <v>2.6546986809485533</v>
      </c>
      <c r="AV90">
        <f t="shared" si="135"/>
        <v>0.22278899167376492</v>
      </c>
      <c r="AW90">
        <f t="shared" si="136"/>
        <v>1.0167142559657367</v>
      </c>
      <c r="AX90">
        <f t="shared" si="137"/>
        <v>1.6379844249828166</v>
      </c>
      <c r="AY90">
        <f t="shared" si="138"/>
        <v>0.14032035124680362</v>
      </c>
      <c r="AZ90">
        <f t="shared" si="139"/>
        <v>17.764703360183614</v>
      </c>
      <c r="BA90">
        <f t="shared" si="140"/>
        <v>0.65188291665839948</v>
      </c>
      <c r="BB90">
        <f t="shared" si="141"/>
        <v>42.528802891850461</v>
      </c>
      <c r="BC90">
        <f t="shared" si="142"/>
        <v>382.46632282975332</v>
      </c>
      <c r="BD90">
        <f t="shared" si="143"/>
        <v>1.9369699937595762E-2</v>
      </c>
    </row>
    <row r="91" spans="1:114" x14ac:dyDescent="0.25">
      <c r="A91" s="1">
        <v>63</v>
      </c>
      <c r="B91" s="1" t="s">
        <v>120</v>
      </c>
      <c r="C91" s="1">
        <v>2199.4999993629754</v>
      </c>
      <c r="D91" s="1">
        <v>0</v>
      </c>
      <c r="E91">
        <f t="shared" si="116"/>
        <v>17.327406302464315</v>
      </c>
      <c r="F91">
        <f t="shared" si="117"/>
        <v>0.23525441666689814</v>
      </c>
      <c r="G91">
        <f t="shared" si="118"/>
        <v>253.62821291187186</v>
      </c>
      <c r="H91">
        <f t="shared" si="119"/>
        <v>4.8002590251518464</v>
      </c>
      <c r="I91">
        <f t="shared" si="120"/>
        <v>1.4757174887612046</v>
      </c>
      <c r="J91">
        <f t="shared" si="121"/>
        <v>20.978860855102539</v>
      </c>
      <c r="K91" s="1">
        <v>2.9674129730000001</v>
      </c>
      <c r="L91">
        <f t="shared" si="122"/>
        <v>2.085850722762598</v>
      </c>
      <c r="M91" s="1">
        <v>1</v>
      </c>
      <c r="N91">
        <f t="shared" si="123"/>
        <v>4.171701445525196</v>
      </c>
      <c r="O91" s="1">
        <v>23.043727874755859</v>
      </c>
      <c r="P91" s="1">
        <v>20.978860855102539</v>
      </c>
      <c r="Q91" s="1">
        <v>24.072406768798828</v>
      </c>
      <c r="R91" s="1">
        <v>399.53732299804687</v>
      </c>
      <c r="S91" s="1">
        <v>388.14678955078125</v>
      </c>
      <c r="T91" s="1">
        <v>11.67537784576416</v>
      </c>
      <c r="U91" s="1">
        <v>14.483292579650879</v>
      </c>
      <c r="V91" s="1">
        <v>28.997325897216797</v>
      </c>
      <c r="W91" s="1">
        <v>35.971145629882813</v>
      </c>
      <c r="X91" s="1">
        <v>499.94558715820312</v>
      </c>
      <c r="Y91" s="1">
        <v>1499.003662109375</v>
      </c>
      <c r="Z91" s="1">
        <v>332.68756103515625</v>
      </c>
      <c r="AA91" s="1">
        <v>70.217033386230469</v>
      </c>
      <c r="AB91" s="1">
        <v>-3.4303507804870605</v>
      </c>
      <c r="AC91" s="1">
        <v>0.19803231954574585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1.6847860129585106</v>
      </c>
      <c r="AL91">
        <f t="shared" si="125"/>
        <v>4.8002590251518462E-3</v>
      </c>
      <c r="AM91">
        <f t="shared" si="126"/>
        <v>294.12886085510252</v>
      </c>
      <c r="AN91">
        <f t="shared" si="127"/>
        <v>296.19372787475584</v>
      </c>
      <c r="AO91">
        <f t="shared" si="128"/>
        <v>239.84058057664515</v>
      </c>
      <c r="AP91">
        <f t="shared" si="129"/>
        <v>0.43180728497367254</v>
      </c>
      <c r="AQ91">
        <f t="shared" si="130"/>
        <v>2.4926913273690943</v>
      </c>
      <c r="AR91">
        <f t="shared" si="131"/>
        <v>35.499809763508324</v>
      </c>
      <c r="AS91">
        <f t="shared" si="132"/>
        <v>21.016517183857445</v>
      </c>
      <c r="AT91">
        <f t="shared" si="133"/>
        <v>22.011294364929199</v>
      </c>
      <c r="AU91">
        <f t="shared" si="134"/>
        <v>2.655335158069541</v>
      </c>
      <c r="AV91">
        <f t="shared" si="135"/>
        <v>0.222695942678971</v>
      </c>
      <c r="AW91">
        <f t="shared" si="136"/>
        <v>1.0169738386078897</v>
      </c>
      <c r="AX91">
        <f t="shared" si="137"/>
        <v>1.6383613194616513</v>
      </c>
      <c r="AY91">
        <f t="shared" si="138"/>
        <v>0.14026129251244945</v>
      </c>
      <c r="AZ91">
        <f t="shared" si="139"/>
        <v>17.809020693722875</v>
      </c>
      <c r="BA91">
        <f t="shared" si="140"/>
        <v>0.65343375171389806</v>
      </c>
      <c r="BB91">
        <f t="shared" si="141"/>
        <v>42.522104105739778</v>
      </c>
      <c r="BC91">
        <f t="shared" si="142"/>
        <v>382.53948547742328</v>
      </c>
      <c r="BD91">
        <f t="shared" si="143"/>
        <v>1.9260698637587399E-2</v>
      </c>
    </row>
    <row r="92" spans="1:114" x14ac:dyDescent="0.25">
      <c r="A92" s="1">
        <v>64</v>
      </c>
      <c r="B92" s="1" t="s">
        <v>121</v>
      </c>
      <c r="C92" s="1">
        <v>2199.9999993517995</v>
      </c>
      <c r="D92" s="1">
        <v>0</v>
      </c>
      <c r="E92">
        <f t="shared" si="116"/>
        <v>17.337429427570868</v>
      </c>
      <c r="F92">
        <f t="shared" si="117"/>
        <v>0.23527690221064929</v>
      </c>
      <c r="G92">
        <f t="shared" si="118"/>
        <v>253.53630667147229</v>
      </c>
      <c r="H92">
        <f t="shared" si="119"/>
        <v>4.801506684119806</v>
      </c>
      <c r="I92">
        <f t="shared" si="120"/>
        <v>1.4759519051572967</v>
      </c>
      <c r="J92">
        <f t="shared" si="121"/>
        <v>20.981710433959961</v>
      </c>
      <c r="K92" s="1">
        <v>2.9674129730000001</v>
      </c>
      <c r="L92">
        <f t="shared" si="122"/>
        <v>2.085850722762598</v>
      </c>
      <c r="M92" s="1">
        <v>1</v>
      </c>
      <c r="N92">
        <f t="shared" si="123"/>
        <v>4.171701445525196</v>
      </c>
      <c r="O92" s="1">
        <v>23.046142578125</v>
      </c>
      <c r="P92" s="1">
        <v>20.981710433959961</v>
      </c>
      <c r="Q92" s="1">
        <v>24.072578430175781</v>
      </c>
      <c r="R92" s="1">
        <v>399.5115966796875</v>
      </c>
      <c r="S92" s="1">
        <v>388.11480712890625</v>
      </c>
      <c r="T92" s="1">
        <v>11.677592277526855</v>
      </c>
      <c r="U92" s="1">
        <v>14.486255645751953</v>
      </c>
      <c r="V92" s="1">
        <v>28.998416900634766</v>
      </c>
      <c r="W92" s="1">
        <v>35.973041534423828</v>
      </c>
      <c r="X92" s="1">
        <v>499.94073486328125</v>
      </c>
      <c r="Y92" s="1">
        <v>1499.0360107421875</v>
      </c>
      <c r="Z92" s="1">
        <v>332.52423095703125</v>
      </c>
      <c r="AA92" s="1">
        <v>70.216629028320313</v>
      </c>
      <c r="AB92" s="1">
        <v>-3.4303507804870605</v>
      </c>
      <c r="AC92" s="1">
        <v>0.19803231954574585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1.6847696610217697</v>
      </c>
      <c r="AL92">
        <f t="shared" si="125"/>
        <v>4.8015066841198056E-3</v>
      </c>
      <c r="AM92">
        <f t="shared" si="126"/>
        <v>294.13171043395994</v>
      </c>
      <c r="AN92">
        <f t="shared" si="127"/>
        <v>296.19614257812498</v>
      </c>
      <c r="AO92">
        <f t="shared" si="128"/>
        <v>239.84575635777946</v>
      </c>
      <c r="AP92">
        <f t="shared" si="129"/>
        <v>0.43134873474463298</v>
      </c>
      <c r="AQ92">
        <f t="shared" si="130"/>
        <v>2.4931279438444722</v>
      </c>
      <c r="AR92">
        <f t="shared" si="131"/>
        <v>35.506232331929873</v>
      </c>
      <c r="AS92">
        <f t="shared" si="132"/>
        <v>21.01997668617792</v>
      </c>
      <c r="AT92">
        <f t="shared" si="133"/>
        <v>22.01392650604248</v>
      </c>
      <c r="AU92">
        <f t="shared" si="134"/>
        <v>2.6557614037224617</v>
      </c>
      <c r="AV92">
        <f t="shared" si="135"/>
        <v>0.22271609152677585</v>
      </c>
      <c r="AW92">
        <f t="shared" si="136"/>
        <v>1.0171760386871755</v>
      </c>
      <c r="AX92">
        <f t="shared" si="137"/>
        <v>1.6385853650352862</v>
      </c>
      <c r="AY92">
        <f t="shared" si="138"/>
        <v>0.14027408107013725</v>
      </c>
      <c r="AZ92">
        <f t="shared" si="139"/>
        <v>17.802464790761224</v>
      </c>
      <c r="BA92">
        <f t="shared" si="140"/>
        <v>0.6532507959359154</v>
      </c>
      <c r="BB92">
        <f t="shared" si="141"/>
        <v>42.523058000579752</v>
      </c>
      <c r="BC92">
        <f t="shared" si="142"/>
        <v>382.5042594823754</v>
      </c>
      <c r="BD92">
        <f t="shared" si="143"/>
        <v>1.9274047251845672E-2</v>
      </c>
    </row>
    <row r="93" spans="1:114" x14ac:dyDescent="0.25">
      <c r="A93" s="1">
        <v>65</v>
      </c>
      <c r="B93" s="1" t="s">
        <v>121</v>
      </c>
      <c r="C93" s="1">
        <v>2200.4999993406236</v>
      </c>
      <c r="D93" s="1">
        <v>0</v>
      </c>
      <c r="E93">
        <f t="shared" si="116"/>
        <v>17.245348553423153</v>
      </c>
      <c r="F93">
        <f t="shared" si="117"/>
        <v>0.23541493814730133</v>
      </c>
      <c r="G93">
        <f t="shared" si="118"/>
        <v>254.29149053788126</v>
      </c>
      <c r="H93">
        <f t="shared" si="119"/>
        <v>4.8044758810579253</v>
      </c>
      <c r="I93">
        <f t="shared" si="120"/>
        <v>1.4760486615113448</v>
      </c>
      <c r="J93">
        <f t="shared" si="121"/>
        <v>20.983572006225586</v>
      </c>
      <c r="K93" s="1">
        <v>2.9674129730000001</v>
      </c>
      <c r="L93">
        <f t="shared" si="122"/>
        <v>2.085850722762598</v>
      </c>
      <c r="M93" s="1">
        <v>1</v>
      </c>
      <c r="N93">
        <f t="shared" si="123"/>
        <v>4.171701445525196</v>
      </c>
      <c r="O93" s="1">
        <v>23.049165725708008</v>
      </c>
      <c r="P93" s="1">
        <v>20.983572006225586</v>
      </c>
      <c r="Q93" s="1">
        <v>24.072490692138672</v>
      </c>
      <c r="R93" s="1">
        <v>399.5018310546875</v>
      </c>
      <c r="S93" s="1">
        <v>388.15911865234375</v>
      </c>
      <c r="T93" s="1">
        <v>11.678520202636719</v>
      </c>
      <c r="U93" s="1">
        <v>14.488855361938477</v>
      </c>
      <c r="V93" s="1">
        <v>28.99559211730957</v>
      </c>
      <c r="W93" s="1">
        <v>35.973133087158203</v>
      </c>
      <c r="X93" s="1">
        <v>499.95098876953125</v>
      </c>
      <c r="Y93" s="1">
        <v>1498.967529296875</v>
      </c>
      <c r="Z93" s="1">
        <v>332.51876831054687</v>
      </c>
      <c r="AA93" s="1">
        <v>70.217041015625</v>
      </c>
      <c r="AB93" s="1">
        <v>-3.4303507804870605</v>
      </c>
      <c r="AC93" s="1">
        <v>0.19803231954574585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1.6848042160579013</v>
      </c>
      <c r="AL93">
        <f t="shared" si="125"/>
        <v>4.8044758810579253E-3</v>
      </c>
      <c r="AM93">
        <f t="shared" si="126"/>
        <v>294.13357200622556</v>
      </c>
      <c r="AN93">
        <f t="shared" si="127"/>
        <v>296.19916572570799</v>
      </c>
      <c r="AO93">
        <f t="shared" si="128"/>
        <v>239.83479932677437</v>
      </c>
      <c r="AP93">
        <f t="shared" si="129"/>
        <v>0.4302609874026298</v>
      </c>
      <c r="AQ93">
        <f t="shared" si="130"/>
        <v>2.493413212730037</v>
      </c>
      <c r="AR93">
        <f t="shared" si="131"/>
        <v>35.510086677893362</v>
      </c>
      <c r="AS93">
        <f t="shared" si="132"/>
        <v>21.021231315954886</v>
      </c>
      <c r="AT93">
        <f t="shared" si="133"/>
        <v>22.016368865966797</v>
      </c>
      <c r="AU93">
        <f t="shared" si="134"/>
        <v>2.6561569700129275</v>
      </c>
      <c r="AV93">
        <f t="shared" si="135"/>
        <v>0.22283977827446053</v>
      </c>
      <c r="AW93">
        <f t="shared" si="136"/>
        <v>1.0173645512186922</v>
      </c>
      <c r="AX93">
        <f t="shared" si="137"/>
        <v>1.6387924187942353</v>
      </c>
      <c r="AY93">
        <f t="shared" si="138"/>
        <v>0.14035258595655961</v>
      </c>
      <c r="AZ93">
        <f t="shared" si="139"/>
        <v>17.855596021022826</v>
      </c>
      <c r="BA93">
        <f t="shared" si="140"/>
        <v>0.6551217743402763</v>
      </c>
      <c r="BB93">
        <f t="shared" si="141"/>
        <v>42.527476332168256</v>
      </c>
      <c r="BC93">
        <f t="shared" si="142"/>
        <v>382.57836920247746</v>
      </c>
      <c r="BD93">
        <f t="shared" si="143"/>
        <v>1.9169958666888112E-2</v>
      </c>
    </row>
    <row r="94" spans="1:114" x14ac:dyDescent="0.25">
      <c r="A94" s="1">
        <v>66</v>
      </c>
      <c r="B94" s="1" t="s">
        <v>122</v>
      </c>
      <c r="C94" s="1">
        <v>2200.9999993294477</v>
      </c>
      <c r="D94" s="1">
        <v>0</v>
      </c>
      <c r="E94">
        <f t="shared" si="116"/>
        <v>17.267957567158319</v>
      </c>
      <c r="F94">
        <f t="shared" si="117"/>
        <v>0.23538766081588502</v>
      </c>
      <c r="G94">
        <f t="shared" si="118"/>
        <v>254.1180434231247</v>
      </c>
      <c r="H94">
        <f t="shared" si="119"/>
        <v>4.8063123810226092</v>
      </c>
      <c r="I94">
        <f t="shared" si="120"/>
        <v>1.4767584960121722</v>
      </c>
      <c r="J94">
        <f t="shared" si="121"/>
        <v>20.988992691040039</v>
      </c>
      <c r="K94" s="1">
        <v>2.9674129730000001</v>
      </c>
      <c r="L94">
        <f t="shared" si="122"/>
        <v>2.085850722762598</v>
      </c>
      <c r="M94" s="1">
        <v>1</v>
      </c>
      <c r="N94">
        <f t="shared" si="123"/>
        <v>4.171701445525196</v>
      </c>
      <c r="O94" s="1">
        <v>23.051557540893555</v>
      </c>
      <c r="P94" s="1">
        <v>20.988992691040039</v>
      </c>
      <c r="Q94" s="1">
        <v>24.072450637817383</v>
      </c>
      <c r="R94" s="1">
        <v>399.52005004882812</v>
      </c>
      <c r="S94" s="1">
        <v>388.16287231445312</v>
      </c>
      <c r="T94" s="1">
        <v>11.679080963134766</v>
      </c>
      <c r="U94" s="1">
        <v>14.490636825561523</v>
      </c>
      <c r="V94" s="1">
        <v>28.992670059204102</v>
      </c>
      <c r="W94" s="1">
        <v>35.972202301025391</v>
      </c>
      <c r="X94" s="1">
        <v>499.92404174804687</v>
      </c>
      <c r="Y94" s="1">
        <v>1498.996826171875</v>
      </c>
      <c r="Z94" s="1">
        <v>332.40451049804687</v>
      </c>
      <c r="AA94" s="1">
        <v>70.216758728027344</v>
      </c>
      <c r="AB94" s="1">
        <v>-3.4303507804870605</v>
      </c>
      <c r="AC94" s="1">
        <v>0.19803231954574585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1.6847134062456861</v>
      </c>
      <c r="AL94">
        <f t="shared" si="125"/>
        <v>4.8063123810226094E-3</v>
      </c>
      <c r="AM94">
        <f t="shared" si="126"/>
        <v>294.13899269104002</v>
      </c>
      <c r="AN94">
        <f t="shared" si="127"/>
        <v>296.20155754089353</v>
      </c>
      <c r="AO94">
        <f t="shared" si="128"/>
        <v>239.8394868266696</v>
      </c>
      <c r="AP94">
        <f t="shared" si="129"/>
        <v>0.42933678594431446</v>
      </c>
      <c r="AQ94">
        <f t="shared" si="130"/>
        <v>2.4942440458080939</v>
      </c>
      <c r="AR94">
        <f t="shared" si="131"/>
        <v>35.522061840950578</v>
      </c>
      <c r="AS94">
        <f t="shared" si="132"/>
        <v>21.031425015389054</v>
      </c>
      <c r="AT94">
        <f t="shared" si="133"/>
        <v>22.020275115966797</v>
      </c>
      <c r="AU94">
        <f t="shared" si="134"/>
        <v>2.6567897361442738</v>
      </c>
      <c r="AV94">
        <f t="shared" si="135"/>
        <v>0.22281533710573995</v>
      </c>
      <c r="AW94">
        <f t="shared" si="136"/>
        <v>1.0174855497959217</v>
      </c>
      <c r="AX94">
        <f t="shared" si="137"/>
        <v>1.6393041863483522</v>
      </c>
      <c r="AY94">
        <f t="shared" si="138"/>
        <v>0.14033707291395039</v>
      </c>
      <c r="AZ94">
        <f t="shared" si="139"/>
        <v>17.843345343479925</v>
      </c>
      <c r="BA94">
        <f t="shared" si="140"/>
        <v>0.65466859802413591</v>
      </c>
      <c r="BB94">
        <f t="shared" si="141"/>
        <v>42.518229713919752</v>
      </c>
      <c r="BC94">
        <f t="shared" si="142"/>
        <v>382.57480638498225</v>
      </c>
      <c r="BD94">
        <f t="shared" si="143"/>
        <v>1.9191096075255754E-2</v>
      </c>
    </row>
    <row r="95" spans="1:114" x14ac:dyDescent="0.25">
      <c r="A95" s="1">
        <v>67</v>
      </c>
      <c r="B95" s="1" t="s">
        <v>122</v>
      </c>
      <c r="C95" s="1">
        <v>2201.4999993182719</v>
      </c>
      <c r="D95" s="1">
        <v>0</v>
      </c>
      <c r="E95">
        <f t="shared" si="116"/>
        <v>17.280204660849741</v>
      </c>
      <c r="F95">
        <f t="shared" si="117"/>
        <v>0.23527541522697357</v>
      </c>
      <c r="G95">
        <f t="shared" si="118"/>
        <v>253.99203171417778</v>
      </c>
      <c r="H95">
        <f t="shared" si="119"/>
        <v>4.8064631303044321</v>
      </c>
      <c r="I95">
        <f t="shared" si="120"/>
        <v>1.4774589274822196</v>
      </c>
      <c r="J95">
        <f t="shared" si="121"/>
        <v>20.99415397644043</v>
      </c>
      <c r="K95" s="1">
        <v>2.9674129730000001</v>
      </c>
      <c r="L95">
        <f t="shared" si="122"/>
        <v>2.085850722762598</v>
      </c>
      <c r="M95" s="1">
        <v>1</v>
      </c>
      <c r="N95">
        <f t="shared" si="123"/>
        <v>4.171701445525196</v>
      </c>
      <c r="O95" s="1">
        <v>23.053136825561523</v>
      </c>
      <c r="P95" s="1">
        <v>20.99415397644043</v>
      </c>
      <c r="Q95" s="1">
        <v>24.072669982910156</v>
      </c>
      <c r="R95" s="1">
        <v>399.54830932617187</v>
      </c>
      <c r="S95" s="1">
        <v>388.1837158203125</v>
      </c>
      <c r="T95" s="1">
        <v>11.680309295654297</v>
      </c>
      <c r="U95" s="1">
        <v>14.491962432861328</v>
      </c>
      <c r="V95" s="1">
        <v>28.992885589599609</v>
      </c>
      <c r="W95" s="1">
        <v>35.971973419189453</v>
      </c>
      <c r="X95" s="1">
        <v>499.9217529296875</v>
      </c>
      <c r="Y95" s="1">
        <v>1498.9791259765625</v>
      </c>
      <c r="Z95" s="1">
        <v>332.29461669921875</v>
      </c>
      <c r="AA95" s="1">
        <v>70.216606140136719</v>
      </c>
      <c r="AB95" s="1">
        <v>-3.4303507804870605</v>
      </c>
      <c r="AC95" s="1">
        <v>0.19803231954574585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1.6847056930679782</v>
      </c>
      <c r="AL95">
        <f t="shared" si="125"/>
        <v>4.8064631303044317E-3</v>
      </c>
      <c r="AM95">
        <f t="shared" si="126"/>
        <v>294.14415397644041</v>
      </c>
      <c r="AN95">
        <f t="shared" si="127"/>
        <v>296.2031368255615</v>
      </c>
      <c r="AO95">
        <f t="shared" si="128"/>
        <v>239.8366547954829</v>
      </c>
      <c r="AP95">
        <f t="shared" si="129"/>
        <v>0.42892518171638566</v>
      </c>
      <c r="AQ95">
        <f t="shared" si="130"/>
        <v>2.4950353458281009</v>
      </c>
      <c r="AR95">
        <f t="shared" si="131"/>
        <v>35.53340844826031</v>
      </c>
      <c r="AS95">
        <f t="shared" si="132"/>
        <v>21.041446015398982</v>
      </c>
      <c r="AT95">
        <f t="shared" si="133"/>
        <v>22.023645401000977</v>
      </c>
      <c r="AU95">
        <f t="shared" si="134"/>
        <v>2.6573357883379334</v>
      </c>
      <c r="AV95">
        <f t="shared" si="135"/>
        <v>0.22271475907667626</v>
      </c>
      <c r="AW95">
        <f t="shared" si="136"/>
        <v>1.0175764183458813</v>
      </c>
      <c r="AX95">
        <f t="shared" si="137"/>
        <v>1.6397593699920521</v>
      </c>
      <c r="AY95">
        <f t="shared" si="138"/>
        <v>0.14027323535795244</v>
      </c>
      <c r="AZ95">
        <f t="shared" si="139"/>
        <v>17.834458453607535</v>
      </c>
      <c r="BA95">
        <f t="shared" si="140"/>
        <v>0.65430882688481684</v>
      </c>
      <c r="BB95">
        <f t="shared" si="141"/>
        <v>42.507366987445415</v>
      </c>
      <c r="BC95">
        <f t="shared" si="142"/>
        <v>382.59168662148994</v>
      </c>
      <c r="BD95">
        <f t="shared" si="143"/>
        <v>1.9198953527278403E-2</v>
      </c>
    </row>
    <row r="96" spans="1:114" x14ac:dyDescent="0.25">
      <c r="A96" s="1">
        <v>68</v>
      </c>
      <c r="B96" s="1" t="s">
        <v>123</v>
      </c>
      <c r="C96" s="1">
        <v>2201.999999307096</v>
      </c>
      <c r="D96" s="1">
        <v>0</v>
      </c>
      <c r="E96">
        <f t="shared" si="116"/>
        <v>17.400764176308204</v>
      </c>
      <c r="F96">
        <f t="shared" si="117"/>
        <v>0.23559638124645896</v>
      </c>
      <c r="G96">
        <f t="shared" si="118"/>
        <v>253.2633352111541</v>
      </c>
      <c r="H96">
        <f t="shared" si="119"/>
        <v>4.813247664765778</v>
      </c>
      <c r="I96">
        <f t="shared" si="120"/>
        <v>1.4776373891229058</v>
      </c>
      <c r="J96">
        <f t="shared" si="121"/>
        <v>20.996915817260742</v>
      </c>
      <c r="K96" s="1">
        <v>2.9674129730000001</v>
      </c>
      <c r="L96">
        <f t="shared" si="122"/>
        <v>2.085850722762598</v>
      </c>
      <c r="M96" s="1">
        <v>1</v>
      </c>
      <c r="N96">
        <f t="shared" si="123"/>
        <v>4.171701445525196</v>
      </c>
      <c r="O96" s="1">
        <v>23.054845809936523</v>
      </c>
      <c r="P96" s="1">
        <v>20.996915817260742</v>
      </c>
      <c r="Q96" s="1">
        <v>24.072273254394531</v>
      </c>
      <c r="R96" s="1">
        <v>399.57861328125</v>
      </c>
      <c r="S96" s="1">
        <v>388.14126586914062</v>
      </c>
      <c r="T96" s="1">
        <v>11.67982292175293</v>
      </c>
      <c r="U96" s="1">
        <v>14.495373725891113</v>
      </c>
      <c r="V96" s="1">
        <v>28.988840103149414</v>
      </c>
      <c r="W96" s="1">
        <v>35.976924896240234</v>
      </c>
      <c r="X96" s="1">
        <v>499.93264770507812</v>
      </c>
      <c r="Y96" s="1">
        <v>1498.9185791015625</v>
      </c>
      <c r="Z96" s="1">
        <v>332.29501342773437</v>
      </c>
      <c r="AA96" s="1">
        <v>70.216987609863281</v>
      </c>
      <c r="AB96" s="1">
        <v>-3.4303507804870605</v>
      </c>
      <c r="AC96" s="1">
        <v>0.19803231954574585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1.684742407793868</v>
      </c>
      <c r="AL96">
        <f t="shared" si="125"/>
        <v>4.8132476647657777E-3</v>
      </c>
      <c r="AM96">
        <f t="shared" si="126"/>
        <v>294.14691581726072</v>
      </c>
      <c r="AN96">
        <f t="shared" si="127"/>
        <v>296.2048458099365</v>
      </c>
      <c r="AO96">
        <f t="shared" si="128"/>
        <v>239.82696729569943</v>
      </c>
      <c r="AP96">
        <f t="shared" si="129"/>
        <v>0.42621601845800738</v>
      </c>
      <c r="AQ96">
        <f t="shared" si="130"/>
        <v>2.4954588664341397</v>
      </c>
      <c r="AR96">
        <f t="shared" si="131"/>
        <v>35.539247002439133</v>
      </c>
      <c r="AS96">
        <f t="shared" si="132"/>
        <v>21.04387327654802</v>
      </c>
      <c r="AT96">
        <f t="shared" si="133"/>
        <v>22.025880813598633</v>
      </c>
      <c r="AU96">
        <f t="shared" si="134"/>
        <v>2.6576980231499476</v>
      </c>
      <c r="AV96">
        <f t="shared" si="135"/>
        <v>0.22300234811367095</v>
      </c>
      <c r="AW96">
        <f t="shared" si="136"/>
        <v>1.017821477311234</v>
      </c>
      <c r="AX96">
        <f t="shared" si="137"/>
        <v>1.6398765458387137</v>
      </c>
      <c r="AY96">
        <f t="shared" si="138"/>
        <v>0.14045577125219874</v>
      </c>
      <c r="AZ96">
        <f t="shared" si="139"/>
        <v>17.783388470554257</v>
      </c>
      <c r="BA96">
        <f t="shared" si="140"/>
        <v>0.65250298662276285</v>
      </c>
      <c r="BB96">
        <f t="shared" si="141"/>
        <v>42.514095171903776</v>
      </c>
      <c r="BC96">
        <f t="shared" si="142"/>
        <v>382.51022252992612</v>
      </c>
      <c r="BD96">
        <f t="shared" si="143"/>
        <v>1.9340077746485416E-2</v>
      </c>
    </row>
    <row r="97" spans="1:114" x14ac:dyDescent="0.25">
      <c r="A97" s="1">
        <v>69</v>
      </c>
      <c r="B97" s="1" t="s">
        <v>123</v>
      </c>
      <c r="C97" s="1">
        <v>2202.4999992959201</v>
      </c>
      <c r="D97" s="1">
        <v>0</v>
      </c>
      <c r="E97">
        <f t="shared" si="116"/>
        <v>17.523287231012706</v>
      </c>
      <c r="F97">
        <f t="shared" si="117"/>
        <v>0.23588937094324547</v>
      </c>
      <c r="G97">
        <f t="shared" si="118"/>
        <v>252.54717830526968</v>
      </c>
      <c r="H97">
        <f t="shared" si="119"/>
        <v>4.8212024643537292</v>
      </c>
      <c r="I97">
        <f t="shared" si="120"/>
        <v>1.4783302681304968</v>
      </c>
      <c r="J97">
        <f t="shared" si="121"/>
        <v>21.00341796875</v>
      </c>
      <c r="K97" s="1">
        <v>2.9674129730000001</v>
      </c>
      <c r="L97">
        <f t="shared" si="122"/>
        <v>2.085850722762598</v>
      </c>
      <c r="M97" s="1">
        <v>1</v>
      </c>
      <c r="N97">
        <f t="shared" si="123"/>
        <v>4.171701445525196</v>
      </c>
      <c r="O97" s="1">
        <v>23.058139801025391</v>
      </c>
      <c r="P97" s="1">
        <v>21.00341796875</v>
      </c>
      <c r="Q97" s="1">
        <v>24.072368621826172</v>
      </c>
      <c r="R97" s="1">
        <v>399.65451049804687</v>
      </c>
      <c r="S97" s="1">
        <v>388.14248657226563</v>
      </c>
      <c r="T97" s="1">
        <v>11.679442405700684</v>
      </c>
      <c r="U97" s="1">
        <v>14.499662399291992</v>
      </c>
      <c r="V97" s="1">
        <v>28.982212066650391</v>
      </c>
      <c r="W97" s="1">
        <v>35.980510711669922</v>
      </c>
      <c r="X97" s="1">
        <v>499.92764282226562</v>
      </c>
      <c r="Y97" s="1">
        <v>1498.807861328125</v>
      </c>
      <c r="Z97" s="1">
        <v>332.43447875976562</v>
      </c>
      <c r="AA97" s="1">
        <v>70.217216491699219</v>
      </c>
      <c r="AB97" s="1">
        <v>-3.4303507804870605</v>
      </c>
      <c r="AC97" s="1">
        <v>0.19803231954574585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1.68472554164528</v>
      </c>
      <c r="AL97">
        <f t="shared" si="125"/>
        <v>4.8212024643537292E-3</v>
      </c>
      <c r="AM97">
        <f t="shared" si="126"/>
        <v>294.15341796874998</v>
      </c>
      <c r="AN97">
        <f t="shared" si="127"/>
        <v>296.20813980102537</v>
      </c>
      <c r="AO97">
        <f t="shared" si="128"/>
        <v>239.80925245234539</v>
      </c>
      <c r="AP97">
        <f t="shared" si="129"/>
        <v>0.42280383338441957</v>
      </c>
      <c r="AQ97">
        <f t="shared" si="130"/>
        <v>2.4964562018781336</v>
      </c>
      <c r="AR97">
        <f t="shared" si="131"/>
        <v>35.553334731992031</v>
      </c>
      <c r="AS97">
        <f t="shared" si="132"/>
        <v>21.053672332700039</v>
      </c>
      <c r="AT97">
        <f t="shared" si="133"/>
        <v>22.030778884887695</v>
      </c>
      <c r="AU97">
        <f t="shared" si="134"/>
        <v>2.6584918764691792</v>
      </c>
      <c r="AV97">
        <f t="shared" si="135"/>
        <v>0.2232648334938766</v>
      </c>
      <c r="AW97">
        <f t="shared" si="136"/>
        <v>1.0181259337476367</v>
      </c>
      <c r="AX97">
        <f t="shared" si="137"/>
        <v>1.6403659427215425</v>
      </c>
      <c r="AY97">
        <f t="shared" si="138"/>
        <v>0.14062237676442221</v>
      </c>
      <c r="AZ97">
        <f t="shared" si="139"/>
        <v>17.733159893428887</v>
      </c>
      <c r="BA97">
        <f t="shared" si="140"/>
        <v>0.65065584686578659</v>
      </c>
      <c r="BB97">
        <f t="shared" si="141"/>
        <v>42.513395693618783</v>
      </c>
      <c r="BC97">
        <f t="shared" si="142"/>
        <v>382.47179367374997</v>
      </c>
      <c r="BD97">
        <f t="shared" si="143"/>
        <v>1.9477892389116853E-2</v>
      </c>
    </row>
    <row r="98" spans="1:114" x14ac:dyDescent="0.25">
      <c r="A98" s="1">
        <v>70</v>
      </c>
      <c r="B98" s="1" t="s">
        <v>124</v>
      </c>
      <c r="C98" s="1">
        <v>2202.9999992847443</v>
      </c>
      <c r="D98" s="1">
        <v>0</v>
      </c>
      <c r="E98">
        <f t="shared" si="116"/>
        <v>17.504923631789143</v>
      </c>
      <c r="F98">
        <f t="shared" si="117"/>
        <v>0.23587264743977551</v>
      </c>
      <c r="G98">
        <f t="shared" si="118"/>
        <v>252.68427830168031</v>
      </c>
      <c r="H98">
        <f t="shared" si="119"/>
        <v>4.8230466704906716</v>
      </c>
      <c r="I98">
        <f t="shared" si="120"/>
        <v>1.4789969623190196</v>
      </c>
      <c r="J98">
        <f t="shared" si="121"/>
        <v>21.008579254150391</v>
      </c>
      <c r="K98" s="1">
        <v>2.9674129730000001</v>
      </c>
      <c r="L98">
        <f t="shared" si="122"/>
        <v>2.085850722762598</v>
      </c>
      <c r="M98" s="1">
        <v>1</v>
      </c>
      <c r="N98">
        <f t="shared" si="123"/>
        <v>4.171701445525196</v>
      </c>
      <c r="O98" s="1">
        <v>23.061574935913086</v>
      </c>
      <c r="P98" s="1">
        <v>21.008579254150391</v>
      </c>
      <c r="Q98" s="1">
        <v>24.072971343994141</v>
      </c>
      <c r="R98" s="1">
        <v>399.66635131835937</v>
      </c>
      <c r="S98" s="1">
        <v>388.16510009765625</v>
      </c>
      <c r="T98" s="1">
        <v>11.680127143859863</v>
      </c>
      <c r="U98" s="1">
        <v>14.50133228302002</v>
      </c>
      <c r="V98" s="1">
        <v>28.978116989135742</v>
      </c>
      <c r="W98" s="1">
        <v>35.977458953857422</v>
      </c>
      <c r="X98" s="1">
        <v>499.94338989257812</v>
      </c>
      <c r="Y98" s="1">
        <v>1498.7408447265625</v>
      </c>
      <c r="Z98" s="1">
        <v>332.404052734375</v>
      </c>
      <c r="AA98" s="1">
        <v>70.217765808105469</v>
      </c>
      <c r="AB98" s="1">
        <v>-3.4303507804870605</v>
      </c>
      <c r="AC98" s="1">
        <v>0.19803231954574585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1.6847786083079106</v>
      </c>
      <c r="AL98">
        <f t="shared" si="125"/>
        <v>4.8230466704906718E-3</v>
      </c>
      <c r="AM98">
        <f t="shared" si="126"/>
        <v>294.15857925415037</v>
      </c>
      <c r="AN98">
        <f t="shared" si="127"/>
        <v>296.21157493591306</v>
      </c>
      <c r="AO98">
        <f t="shared" si="128"/>
        <v>239.79852979633506</v>
      </c>
      <c r="AP98">
        <f t="shared" si="129"/>
        <v>0.42186938559316733</v>
      </c>
      <c r="AQ98">
        <f t="shared" si="130"/>
        <v>2.4972481164736386</v>
      </c>
      <c r="AR98">
        <f t="shared" si="131"/>
        <v>35.564334577352405</v>
      </c>
      <c r="AS98">
        <f t="shared" si="132"/>
        <v>21.063002294332385</v>
      </c>
      <c r="AT98">
        <f t="shared" si="133"/>
        <v>22.035077095031738</v>
      </c>
      <c r="AU98">
        <f t="shared" si="134"/>
        <v>2.6591886784580461</v>
      </c>
      <c r="AV98">
        <f t="shared" si="135"/>
        <v>0.22324985207961351</v>
      </c>
      <c r="AW98">
        <f t="shared" si="136"/>
        <v>1.0182511541546191</v>
      </c>
      <c r="AX98">
        <f t="shared" si="137"/>
        <v>1.640937524303427</v>
      </c>
      <c r="AY98">
        <f t="shared" si="138"/>
        <v>0.1406128676342473</v>
      </c>
      <c r="AZ98">
        <f t="shared" si="139"/>
        <v>17.742925477177533</v>
      </c>
      <c r="BA98">
        <f t="shared" si="140"/>
        <v>0.65097114150166746</v>
      </c>
      <c r="BB98">
        <f t="shared" si="141"/>
        <v>42.505116869269422</v>
      </c>
      <c r="BC98">
        <f t="shared" si="142"/>
        <v>382.50034982453593</v>
      </c>
      <c r="BD98">
        <f t="shared" si="143"/>
        <v>1.9452239065876686E-2</v>
      </c>
    </row>
    <row r="99" spans="1:114" x14ac:dyDescent="0.25">
      <c r="A99" s="1">
        <v>71</v>
      </c>
      <c r="B99" s="1" t="s">
        <v>124</v>
      </c>
      <c r="C99" s="1">
        <v>2203.4999992735684</v>
      </c>
      <c r="D99" s="1">
        <v>0</v>
      </c>
      <c r="E99">
        <f t="shared" si="116"/>
        <v>17.57845308797355</v>
      </c>
      <c r="F99">
        <f t="shared" si="117"/>
        <v>0.23579422085827528</v>
      </c>
      <c r="G99">
        <f t="shared" si="118"/>
        <v>252.0884805441847</v>
      </c>
      <c r="H99">
        <f t="shared" si="119"/>
        <v>4.8257331001077057</v>
      </c>
      <c r="I99">
        <f t="shared" si="120"/>
        <v>1.4802700496405501</v>
      </c>
      <c r="J99">
        <f t="shared" si="121"/>
        <v>21.017122268676758</v>
      </c>
      <c r="K99" s="1">
        <v>2.9674129730000001</v>
      </c>
      <c r="L99">
        <f t="shared" si="122"/>
        <v>2.085850722762598</v>
      </c>
      <c r="M99" s="1">
        <v>1</v>
      </c>
      <c r="N99">
        <f t="shared" si="123"/>
        <v>4.171701445525196</v>
      </c>
      <c r="O99" s="1">
        <v>23.06378173828125</v>
      </c>
      <c r="P99" s="1">
        <v>21.017122268676758</v>
      </c>
      <c r="Q99" s="1">
        <v>24.073940277099609</v>
      </c>
      <c r="R99" s="1">
        <v>399.67657470703125</v>
      </c>
      <c r="S99" s="1">
        <v>388.13067626953125</v>
      </c>
      <c r="T99" s="1">
        <v>11.679001808166504</v>
      </c>
      <c r="U99" s="1">
        <v>14.501894950866699</v>
      </c>
      <c r="V99" s="1">
        <v>28.971418380737305</v>
      </c>
      <c r="W99" s="1">
        <v>35.974002838134766</v>
      </c>
      <c r="X99" s="1">
        <v>499.92245483398438</v>
      </c>
      <c r="Y99" s="1">
        <v>1498.776123046875</v>
      </c>
      <c r="Z99" s="1">
        <v>332.36819458007812</v>
      </c>
      <c r="AA99" s="1">
        <v>70.217674255371094</v>
      </c>
      <c r="AB99" s="1">
        <v>-3.4303507804870605</v>
      </c>
      <c r="AC99" s="1">
        <v>0.19803231954574585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1.6847080584424752</v>
      </c>
      <c r="AL99">
        <f t="shared" si="125"/>
        <v>4.8257331001077056E-3</v>
      </c>
      <c r="AM99">
        <f t="shared" si="126"/>
        <v>294.16712226867674</v>
      </c>
      <c r="AN99">
        <f t="shared" si="127"/>
        <v>296.21378173828123</v>
      </c>
      <c r="AO99">
        <f t="shared" si="128"/>
        <v>239.8041743274589</v>
      </c>
      <c r="AP99">
        <f t="shared" si="129"/>
        <v>0.42032751478063757</v>
      </c>
      <c r="AQ99">
        <f t="shared" si="130"/>
        <v>2.4985593853861188</v>
      </c>
      <c r="AR99">
        <f t="shared" si="131"/>
        <v>35.583055290313872</v>
      </c>
      <c r="AS99">
        <f t="shared" si="132"/>
        <v>21.081160339447173</v>
      </c>
      <c r="AT99">
        <f t="shared" si="133"/>
        <v>22.040452003479004</v>
      </c>
      <c r="AU99">
        <f t="shared" si="134"/>
        <v>2.6600602537377105</v>
      </c>
      <c r="AV99">
        <f t="shared" si="135"/>
        <v>0.22317959368706308</v>
      </c>
      <c r="AW99">
        <f t="shared" si="136"/>
        <v>1.0182893357455687</v>
      </c>
      <c r="AX99">
        <f t="shared" si="137"/>
        <v>1.6417709179921418</v>
      </c>
      <c r="AY99">
        <f t="shared" si="138"/>
        <v>0.14056827276414008</v>
      </c>
      <c r="AZ99">
        <f t="shared" si="139"/>
        <v>17.701066810383015</v>
      </c>
      <c r="BA99">
        <f t="shared" si="140"/>
        <v>0.64949383276555506</v>
      </c>
      <c r="BB99">
        <f t="shared" si="141"/>
        <v>42.484234239098839</v>
      </c>
      <c r="BC99">
        <f t="shared" si="142"/>
        <v>382.44213120497028</v>
      </c>
      <c r="BD99">
        <f t="shared" si="143"/>
        <v>1.9527323420081732E-2</v>
      </c>
    </row>
    <row r="100" spans="1:114" x14ac:dyDescent="0.25">
      <c r="A100" s="1">
        <v>72</v>
      </c>
      <c r="B100" s="1" t="s">
        <v>125</v>
      </c>
      <c r="C100" s="1">
        <v>2203.9999992623925</v>
      </c>
      <c r="D100" s="1">
        <v>0</v>
      </c>
      <c r="E100">
        <f t="shared" si="116"/>
        <v>17.570139786106029</v>
      </c>
      <c r="F100">
        <f t="shared" si="117"/>
        <v>0.23605942597065438</v>
      </c>
      <c r="G100">
        <f t="shared" si="118"/>
        <v>252.29356848731953</v>
      </c>
      <c r="H100">
        <f t="shared" si="119"/>
        <v>4.8343820598471927</v>
      </c>
      <c r="I100">
        <f t="shared" si="120"/>
        <v>1.4813374810311739</v>
      </c>
      <c r="J100">
        <f t="shared" si="121"/>
        <v>21.026149749755859</v>
      </c>
      <c r="K100" s="1">
        <v>2.9674129730000001</v>
      </c>
      <c r="L100">
        <f t="shared" si="122"/>
        <v>2.085850722762598</v>
      </c>
      <c r="M100" s="1">
        <v>1</v>
      </c>
      <c r="N100">
        <f t="shared" si="123"/>
        <v>4.171701445525196</v>
      </c>
      <c r="O100" s="1">
        <v>23.066076278686523</v>
      </c>
      <c r="P100" s="1">
        <v>21.026149749755859</v>
      </c>
      <c r="Q100" s="1">
        <v>24.074134826660156</v>
      </c>
      <c r="R100" s="1">
        <v>399.69754028320312</v>
      </c>
      <c r="S100" s="1">
        <v>388.15451049804687</v>
      </c>
      <c r="T100" s="1">
        <v>11.678401947021484</v>
      </c>
      <c r="U100" s="1">
        <v>14.506342887878418</v>
      </c>
      <c r="V100" s="1">
        <v>28.966093063354492</v>
      </c>
      <c r="W100" s="1">
        <v>35.980274200439453</v>
      </c>
      <c r="X100" s="1">
        <v>499.9222412109375</v>
      </c>
      <c r="Y100" s="1">
        <v>1498.68115234375</v>
      </c>
      <c r="Z100" s="1">
        <v>332.42608642578125</v>
      </c>
      <c r="AA100" s="1">
        <v>70.218124389648437</v>
      </c>
      <c r="AB100" s="1">
        <v>-3.4303507804870605</v>
      </c>
      <c r="AC100" s="1">
        <v>0.19803231954574585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1.6847073385458891</v>
      </c>
      <c r="AL100">
        <f t="shared" si="125"/>
        <v>4.8343820598471931E-3</v>
      </c>
      <c r="AM100">
        <f t="shared" si="126"/>
        <v>294.17614974975584</v>
      </c>
      <c r="AN100">
        <f t="shared" si="127"/>
        <v>296.2160762786865</v>
      </c>
      <c r="AO100">
        <f t="shared" si="128"/>
        <v>239.78897901529854</v>
      </c>
      <c r="AP100">
        <f t="shared" si="129"/>
        <v>0.41634750336927329</v>
      </c>
      <c r="AQ100">
        <f t="shared" si="130"/>
        <v>2.4999456703711127</v>
      </c>
      <c r="AR100">
        <f t="shared" si="131"/>
        <v>35.602569736819326</v>
      </c>
      <c r="AS100">
        <f t="shared" si="132"/>
        <v>21.096226848940908</v>
      </c>
      <c r="AT100">
        <f t="shared" si="133"/>
        <v>22.046113014221191</v>
      </c>
      <c r="AU100">
        <f t="shared" si="134"/>
        <v>2.6609784926535527</v>
      </c>
      <c r="AV100">
        <f t="shared" si="135"/>
        <v>0.22341716741485304</v>
      </c>
      <c r="AW100">
        <f t="shared" si="136"/>
        <v>1.0186081893399388</v>
      </c>
      <c r="AX100">
        <f t="shared" si="137"/>
        <v>1.6423703033136139</v>
      </c>
      <c r="AY100">
        <f t="shared" si="138"/>
        <v>0.14071906800301537</v>
      </c>
      <c r="AZ100">
        <f t="shared" si="139"/>
        <v>17.715581174750888</v>
      </c>
      <c r="BA100">
        <f t="shared" si="140"/>
        <v>0.64998231802999762</v>
      </c>
      <c r="BB100">
        <f t="shared" si="141"/>
        <v>42.477430551872622</v>
      </c>
      <c r="BC100">
        <f t="shared" si="142"/>
        <v>382.46865569252475</v>
      </c>
      <c r="BD100">
        <f t="shared" si="143"/>
        <v>1.9513609323086809E-2</v>
      </c>
    </row>
    <row r="101" spans="1:114" x14ac:dyDescent="0.25">
      <c r="A101" s="1">
        <v>73</v>
      </c>
      <c r="B101" s="1" t="s">
        <v>125</v>
      </c>
      <c r="C101" s="1">
        <v>2204.4999992512167</v>
      </c>
      <c r="D101" s="1">
        <v>0</v>
      </c>
      <c r="E101">
        <f t="shared" si="116"/>
        <v>17.600979555936952</v>
      </c>
      <c r="F101">
        <f t="shared" si="117"/>
        <v>0.23618985785502178</v>
      </c>
      <c r="G101">
        <f t="shared" si="118"/>
        <v>252.1018270710826</v>
      </c>
      <c r="H101">
        <f t="shared" si="119"/>
        <v>4.8400326939943774</v>
      </c>
      <c r="I101">
        <f t="shared" si="120"/>
        <v>1.482279527011747</v>
      </c>
      <c r="J101">
        <f t="shared" si="121"/>
        <v>21.033355712890625</v>
      </c>
      <c r="K101" s="1">
        <v>2.9674129730000001</v>
      </c>
      <c r="L101">
        <f t="shared" si="122"/>
        <v>2.085850722762598</v>
      </c>
      <c r="M101" s="1">
        <v>1</v>
      </c>
      <c r="N101">
        <f t="shared" si="123"/>
        <v>4.171701445525196</v>
      </c>
      <c r="O101" s="1">
        <v>23.066783905029297</v>
      </c>
      <c r="P101" s="1">
        <v>21.033355712890625</v>
      </c>
      <c r="Q101" s="1">
        <v>24.074167251586914</v>
      </c>
      <c r="R101" s="1">
        <v>399.68182373046875</v>
      </c>
      <c r="S101" s="1">
        <v>388.11920166015625</v>
      </c>
      <c r="T101" s="1">
        <v>11.677436828613281</v>
      </c>
      <c r="U101" s="1">
        <v>14.508697509765625</v>
      </c>
      <c r="V101" s="1">
        <v>28.962451934814453</v>
      </c>
      <c r="W101" s="1">
        <v>35.984561920166016</v>
      </c>
      <c r="X101" s="1">
        <v>499.91851806640625</v>
      </c>
      <c r="Y101" s="1">
        <v>1498.700927734375</v>
      </c>
      <c r="Z101" s="1">
        <v>332.344970703125</v>
      </c>
      <c r="AA101" s="1">
        <v>70.218101501464844</v>
      </c>
      <c r="AB101" s="1">
        <v>-3.4303507804870605</v>
      </c>
      <c r="AC101" s="1">
        <v>0.19803231954574585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1.6846947917768174</v>
      </c>
      <c r="AL101">
        <f t="shared" si="125"/>
        <v>4.8400326939943778E-3</v>
      </c>
      <c r="AM101">
        <f t="shared" si="126"/>
        <v>294.1833557128906</v>
      </c>
      <c r="AN101">
        <f t="shared" si="127"/>
        <v>296.21678390502927</v>
      </c>
      <c r="AO101">
        <f t="shared" si="128"/>
        <v>239.79214307772781</v>
      </c>
      <c r="AP101">
        <f t="shared" si="129"/>
        <v>0.41366106509237738</v>
      </c>
      <c r="AQ101">
        <f t="shared" si="130"/>
        <v>2.5010527214065199</v>
      </c>
      <c r="AR101">
        <f t="shared" si="131"/>
        <v>35.61834723421488</v>
      </c>
      <c r="AS101">
        <f t="shared" si="132"/>
        <v>21.109649724449255</v>
      </c>
      <c r="AT101">
        <f t="shared" si="133"/>
        <v>22.050069808959961</v>
      </c>
      <c r="AU101">
        <f t="shared" si="134"/>
        <v>2.6616204655333013</v>
      </c>
      <c r="AV101">
        <f t="shared" si="135"/>
        <v>0.22353399927910911</v>
      </c>
      <c r="AW101">
        <f t="shared" si="136"/>
        <v>1.0187731943947729</v>
      </c>
      <c r="AX101">
        <f t="shared" si="137"/>
        <v>1.6428472711385285</v>
      </c>
      <c r="AY101">
        <f t="shared" si="138"/>
        <v>0.14079322563763305</v>
      </c>
      <c r="AZ101">
        <f t="shared" si="139"/>
        <v>17.702111681982018</v>
      </c>
      <c r="BA101">
        <f t="shared" si="140"/>
        <v>0.64954742252568898</v>
      </c>
      <c r="BB101">
        <f t="shared" si="141"/>
        <v>42.467494578869577</v>
      </c>
      <c r="BC101">
        <f t="shared" si="142"/>
        <v>382.42336682854273</v>
      </c>
      <c r="BD101">
        <f t="shared" si="143"/>
        <v>1.9545602301275441E-2</v>
      </c>
    </row>
    <row r="102" spans="1:114" x14ac:dyDescent="0.25">
      <c r="A102" s="1">
        <v>74</v>
      </c>
      <c r="B102" s="1" t="s">
        <v>126</v>
      </c>
      <c r="C102" s="1">
        <v>2204.9999992400408</v>
      </c>
      <c r="D102" s="1">
        <v>0</v>
      </c>
      <c r="E102">
        <f t="shared" si="116"/>
        <v>17.4631629479555</v>
      </c>
      <c r="F102">
        <f t="shared" si="117"/>
        <v>0.23631313672742502</v>
      </c>
      <c r="G102">
        <f t="shared" si="118"/>
        <v>253.15664409539556</v>
      </c>
      <c r="H102">
        <f t="shared" si="119"/>
        <v>4.8450846319851291</v>
      </c>
      <c r="I102">
        <f t="shared" si="120"/>
        <v>1.4830951681927202</v>
      </c>
      <c r="J102">
        <f t="shared" si="121"/>
        <v>21.039859771728516</v>
      </c>
      <c r="K102" s="1">
        <v>2.9674129730000001</v>
      </c>
      <c r="L102">
        <f t="shared" si="122"/>
        <v>2.085850722762598</v>
      </c>
      <c r="M102" s="1">
        <v>1</v>
      </c>
      <c r="N102">
        <f t="shared" si="123"/>
        <v>4.171701445525196</v>
      </c>
      <c r="O102" s="1">
        <v>23.069086074829102</v>
      </c>
      <c r="P102" s="1">
        <v>21.039859771728516</v>
      </c>
      <c r="Q102" s="1">
        <v>24.074653625488281</v>
      </c>
      <c r="R102" s="1">
        <v>399.6392822265625</v>
      </c>
      <c r="S102" s="1">
        <v>388.15826416015625</v>
      </c>
      <c r="T102" s="1">
        <v>11.677241325378418</v>
      </c>
      <c r="U102" s="1">
        <v>14.511184692382812</v>
      </c>
      <c r="V102" s="1">
        <v>28.958198547363281</v>
      </c>
      <c r="W102" s="1">
        <v>35.986045837402344</v>
      </c>
      <c r="X102" s="1">
        <v>499.96533203125</v>
      </c>
      <c r="Y102" s="1">
        <v>1498.614013671875</v>
      </c>
      <c r="Z102" s="1">
        <v>332.31326293945313</v>
      </c>
      <c r="AA102" s="1">
        <v>70.218742370605469</v>
      </c>
      <c r="AB102" s="1">
        <v>-3.4303507804870605</v>
      </c>
      <c r="AC102" s="1">
        <v>0.19803231954574585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1.684852551971538</v>
      </c>
      <c r="AL102">
        <f t="shared" si="125"/>
        <v>4.8450846319851287E-3</v>
      </c>
      <c r="AM102">
        <f t="shared" si="126"/>
        <v>294.18985977172849</v>
      </c>
      <c r="AN102">
        <f t="shared" si="127"/>
        <v>296.21908607482908</v>
      </c>
      <c r="AO102">
        <f t="shared" si="128"/>
        <v>239.77823682803864</v>
      </c>
      <c r="AP102">
        <f t="shared" si="129"/>
        <v>0.41127012825961456</v>
      </c>
      <c r="AQ102">
        <f t="shared" si="130"/>
        <v>2.5020523075994228</v>
      </c>
      <c r="AR102">
        <f t="shared" si="131"/>
        <v>35.632257473281328</v>
      </c>
      <c r="AS102">
        <f t="shared" si="132"/>
        <v>21.121072780898515</v>
      </c>
      <c r="AT102">
        <f t="shared" si="133"/>
        <v>22.054472923278809</v>
      </c>
      <c r="AU102">
        <f t="shared" si="134"/>
        <v>2.6623350111959541</v>
      </c>
      <c r="AV102">
        <f t="shared" si="135"/>
        <v>0.22364441761411011</v>
      </c>
      <c r="AW102">
        <f t="shared" si="136"/>
        <v>1.0189571394067025</v>
      </c>
      <c r="AX102">
        <f t="shared" si="137"/>
        <v>1.6433778717892515</v>
      </c>
      <c r="AY102">
        <f t="shared" si="138"/>
        <v>0.14086331291401588</v>
      </c>
      <c r="AZ102">
        <f t="shared" si="139"/>
        <v>17.776341171141642</v>
      </c>
      <c r="BA102">
        <f t="shared" si="140"/>
        <v>0.65219954711808414</v>
      </c>
      <c r="BB102">
        <f t="shared" si="141"/>
        <v>42.459959292019356</v>
      </c>
      <c r="BC102">
        <f t="shared" si="142"/>
        <v>382.50702801883841</v>
      </c>
      <c r="BD102">
        <f t="shared" si="143"/>
        <v>1.9384877494161314E-2</v>
      </c>
    </row>
    <row r="103" spans="1:114" x14ac:dyDescent="0.25">
      <c r="A103" s="1">
        <v>75</v>
      </c>
      <c r="B103" s="1" t="s">
        <v>126</v>
      </c>
      <c r="C103" s="1">
        <v>2205.4999992288649</v>
      </c>
      <c r="D103" s="1">
        <v>0</v>
      </c>
      <c r="E103">
        <f t="shared" si="116"/>
        <v>17.468888233319898</v>
      </c>
      <c r="F103">
        <f t="shared" si="117"/>
        <v>0.23638192830342067</v>
      </c>
      <c r="G103">
        <f t="shared" si="118"/>
        <v>253.14280289033849</v>
      </c>
      <c r="H103">
        <f t="shared" si="119"/>
        <v>4.8492886629250656</v>
      </c>
      <c r="I103">
        <f t="shared" si="120"/>
        <v>1.4839656317041048</v>
      </c>
      <c r="J103">
        <f t="shared" si="121"/>
        <v>21.046304702758789</v>
      </c>
      <c r="K103" s="1">
        <v>2.9674129730000001</v>
      </c>
      <c r="L103">
        <f t="shared" si="122"/>
        <v>2.085850722762598</v>
      </c>
      <c r="M103" s="1">
        <v>1</v>
      </c>
      <c r="N103">
        <f t="shared" si="123"/>
        <v>4.171701445525196</v>
      </c>
      <c r="O103" s="1">
        <v>23.072742462158203</v>
      </c>
      <c r="P103" s="1">
        <v>21.046304702758789</v>
      </c>
      <c r="Q103" s="1">
        <v>24.075649261474609</v>
      </c>
      <c r="R103" s="1">
        <v>399.64187622070312</v>
      </c>
      <c r="S103" s="1">
        <v>388.15689086914063</v>
      </c>
      <c r="T103" s="1">
        <v>11.676556587219238</v>
      </c>
      <c r="U103" s="1">
        <v>14.512856483459473</v>
      </c>
      <c r="V103" s="1">
        <v>28.95018196105957</v>
      </c>
      <c r="W103" s="1">
        <v>35.982341766357422</v>
      </c>
      <c r="X103" s="1">
        <v>499.9825439453125</v>
      </c>
      <c r="Y103" s="1">
        <v>1498.6092529296875</v>
      </c>
      <c r="Z103" s="1">
        <v>332.32647705078125</v>
      </c>
      <c r="AA103" s="1">
        <v>70.218948364257812</v>
      </c>
      <c r="AB103" s="1">
        <v>-3.4303507804870605</v>
      </c>
      <c r="AC103" s="1">
        <v>0.19803231954574585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1.6849105550679022</v>
      </c>
      <c r="AL103">
        <f t="shared" si="125"/>
        <v>4.8492886629250657E-3</v>
      </c>
      <c r="AM103">
        <f t="shared" si="126"/>
        <v>294.19630470275877</v>
      </c>
      <c r="AN103">
        <f t="shared" si="127"/>
        <v>296.22274246215818</v>
      </c>
      <c r="AO103">
        <f t="shared" si="128"/>
        <v>239.77747510930567</v>
      </c>
      <c r="AP103">
        <f t="shared" si="129"/>
        <v>0.4094406518789806</v>
      </c>
      <c r="AQ103">
        <f t="shared" si="130"/>
        <v>2.5030431517340297</v>
      </c>
      <c r="AR103">
        <f t="shared" si="131"/>
        <v>35.646263722857249</v>
      </c>
      <c r="AS103">
        <f t="shared" si="132"/>
        <v>21.133407239397776</v>
      </c>
      <c r="AT103">
        <f t="shared" si="133"/>
        <v>22.059523582458496</v>
      </c>
      <c r="AU103">
        <f t="shared" si="134"/>
        <v>2.6631548484063114</v>
      </c>
      <c r="AV103">
        <f t="shared" si="135"/>
        <v>0.2237060301205076</v>
      </c>
      <c r="AW103">
        <f t="shared" si="136"/>
        <v>1.0190775200299249</v>
      </c>
      <c r="AX103">
        <f t="shared" si="137"/>
        <v>1.6440773283763865</v>
      </c>
      <c r="AY103">
        <f t="shared" si="138"/>
        <v>0.14090242126102651</v>
      </c>
      <c r="AZ103">
        <f t="shared" si="139"/>
        <v>17.775421404940172</v>
      </c>
      <c r="BA103">
        <f t="shared" si="140"/>
        <v>0.65216619579653567</v>
      </c>
      <c r="BB103">
        <f t="shared" si="141"/>
        <v>42.449413999664728</v>
      </c>
      <c r="BC103">
        <f t="shared" si="142"/>
        <v>382.50380197413392</v>
      </c>
      <c r="BD103">
        <f t="shared" si="143"/>
        <v>1.9386580339931198E-2</v>
      </c>
      <c r="BE103">
        <f>AVERAGE(E89:E103)</f>
        <v>17.427181637135494</v>
      </c>
      <c r="BF103">
        <f>AVERAGE(O89:O103)</f>
        <v>23.056052017211915</v>
      </c>
      <c r="BG103">
        <f>AVERAGE(P89:P103)</f>
        <v>21.002961985270183</v>
      </c>
      <c r="BH103" t="e">
        <f>AVERAGE(B89:B103)</f>
        <v>#DIV/0!</v>
      </c>
      <c r="BI103">
        <f t="shared" ref="BI103:DJ103" si="144">AVERAGE(C89:C103)</f>
        <v>2202.0333326396844</v>
      </c>
      <c r="BJ103">
        <f t="shared" si="144"/>
        <v>0</v>
      </c>
      <c r="BK103">
        <f t="shared" si="144"/>
        <v>17.427181637135494</v>
      </c>
      <c r="BL103">
        <f t="shared" si="144"/>
        <v>0.2356948546445205</v>
      </c>
      <c r="BM103">
        <f t="shared" si="144"/>
        <v>253.1226762983905</v>
      </c>
      <c r="BN103">
        <f t="shared" si="144"/>
        <v>4.8180720026809682</v>
      </c>
      <c r="BO103">
        <f t="shared" si="144"/>
        <v>1.4785279934450617</v>
      </c>
      <c r="BP103">
        <f t="shared" si="144"/>
        <v>21.002961985270183</v>
      </c>
      <c r="BQ103">
        <f t="shared" si="144"/>
        <v>2.967412973000001</v>
      </c>
      <c r="BR103">
        <f t="shared" si="144"/>
        <v>2.0858507227625975</v>
      </c>
      <c r="BS103">
        <f t="shared" si="144"/>
        <v>1</v>
      </c>
      <c r="BT103">
        <f t="shared" si="144"/>
        <v>4.1717014455251951</v>
      </c>
      <c r="BU103">
        <f t="shared" si="144"/>
        <v>23.056052017211915</v>
      </c>
      <c r="BV103">
        <f t="shared" si="144"/>
        <v>21.002961985270183</v>
      </c>
      <c r="BW103">
        <f t="shared" si="144"/>
        <v>24.073223368326822</v>
      </c>
      <c r="BX103">
        <f t="shared" si="144"/>
        <v>399.59688924153647</v>
      </c>
      <c r="BY103">
        <f t="shared" si="144"/>
        <v>388.14283243815106</v>
      </c>
      <c r="BZ103">
        <f t="shared" si="144"/>
        <v>11.677493095397949</v>
      </c>
      <c r="CA103">
        <f t="shared" si="144"/>
        <v>14.495842870076498</v>
      </c>
      <c r="CB103">
        <f t="shared" si="144"/>
        <v>28.981120936075847</v>
      </c>
      <c r="CC103">
        <f t="shared" si="144"/>
        <v>35.975668080647786</v>
      </c>
      <c r="CD103">
        <f t="shared" si="144"/>
        <v>499.93645833333335</v>
      </c>
      <c r="CE103">
        <f t="shared" si="144"/>
        <v>1498.8651123046875</v>
      </c>
      <c r="CF103">
        <f t="shared" si="144"/>
        <v>332.45230305989583</v>
      </c>
      <c r="CG103">
        <f t="shared" si="144"/>
        <v>70.217412821451816</v>
      </c>
      <c r="CH103">
        <f t="shared" si="144"/>
        <v>-3.4303507804870605</v>
      </c>
      <c r="CI103">
        <f t="shared" si="144"/>
        <v>0.19803231954574585</v>
      </c>
      <c r="CJ103">
        <f t="shared" si="144"/>
        <v>1</v>
      </c>
      <c r="CK103">
        <f t="shared" si="144"/>
        <v>-0.21956524252891541</v>
      </c>
      <c r="CL103">
        <f t="shared" si="144"/>
        <v>2.737391471862793</v>
      </c>
      <c r="CM103">
        <f t="shared" si="144"/>
        <v>1</v>
      </c>
      <c r="CN103">
        <f t="shared" si="144"/>
        <v>0</v>
      </c>
      <c r="CO103">
        <f t="shared" si="144"/>
        <v>0.15999999642372131</v>
      </c>
      <c r="CP103">
        <f t="shared" si="144"/>
        <v>111115</v>
      </c>
      <c r="CQ103">
        <f t="shared" si="144"/>
        <v>1.6847552493777322</v>
      </c>
      <c r="CR103">
        <f t="shared" si="144"/>
        <v>4.8180720026809697E-3</v>
      </c>
      <c r="CS103">
        <f t="shared" si="144"/>
        <v>294.15296198527017</v>
      </c>
      <c r="CT103">
        <f t="shared" si="144"/>
        <v>296.2060520172119</v>
      </c>
      <c r="CU103">
        <f t="shared" si="144"/>
        <v>239.81841260839064</v>
      </c>
      <c r="CV103">
        <f t="shared" si="144"/>
        <v>0.42389411001670418</v>
      </c>
      <c r="CW103">
        <f t="shared" si="144"/>
        <v>2.496388583626223</v>
      </c>
      <c r="CX103">
        <f t="shared" si="144"/>
        <v>35.552271827849353</v>
      </c>
      <c r="CY103">
        <f t="shared" si="144"/>
        <v>21.056428957772862</v>
      </c>
      <c r="CZ103">
        <f t="shared" si="144"/>
        <v>22.029507001241047</v>
      </c>
      <c r="DA103">
        <f t="shared" si="144"/>
        <v>2.6582869378525502</v>
      </c>
      <c r="DB103">
        <f t="shared" si="144"/>
        <v>0.22309054225419717</v>
      </c>
      <c r="DC103">
        <f t="shared" si="144"/>
        <v>1.0178605901811622</v>
      </c>
      <c r="DD103">
        <f t="shared" si="144"/>
        <v>1.6404263476713878</v>
      </c>
      <c r="DE103">
        <f t="shared" si="144"/>
        <v>0.14051175243569036</v>
      </c>
      <c r="DF103">
        <f t="shared" si="144"/>
        <v>17.773619207154663</v>
      </c>
      <c r="DG103">
        <f t="shared" si="144"/>
        <v>0.65213792476279453</v>
      </c>
      <c r="DH103">
        <f t="shared" si="144"/>
        <v>42.501798754658076</v>
      </c>
      <c r="DI103">
        <f t="shared" si="144"/>
        <v>382.50324017169839</v>
      </c>
      <c r="DJ103">
        <f t="shared" si="144"/>
        <v>1.9364157074270815E-2</v>
      </c>
    </row>
    <row r="104" spans="1:114" x14ac:dyDescent="0.25">
      <c r="A104" s="1" t="s">
        <v>9</v>
      </c>
      <c r="B104" s="1" t="s">
        <v>127</v>
      </c>
    </row>
    <row r="105" spans="1:114" x14ac:dyDescent="0.25">
      <c r="A105" s="1" t="s">
        <v>9</v>
      </c>
      <c r="B105" s="1" t="s">
        <v>128</v>
      </c>
    </row>
    <row r="106" spans="1:114" x14ac:dyDescent="0.25">
      <c r="A106" s="1" t="s">
        <v>9</v>
      </c>
      <c r="B106" s="1" t="s">
        <v>129</v>
      </c>
    </row>
    <row r="107" spans="1:114" x14ac:dyDescent="0.25">
      <c r="A107" s="1" t="s">
        <v>9</v>
      </c>
      <c r="B107" s="1" t="s">
        <v>130</v>
      </c>
    </row>
    <row r="108" spans="1:114" x14ac:dyDescent="0.25">
      <c r="A108" s="1">
        <v>76</v>
      </c>
      <c r="B108" s="1" t="s">
        <v>131</v>
      </c>
      <c r="C108" s="1">
        <v>2553.4999992512167</v>
      </c>
      <c r="D108" s="1">
        <v>0</v>
      </c>
      <c r="E108">
        <f t="shared" ref="E108:E122" si="145">(R108-S108*(1000-T108)/(1000-U108))*AK108</f>
        <v>18.78939504457367</v>
      </c>
      <c r="F108">
        <f t="shared" ref="F108:F122" si="146">IF(AV108&lt;&gt;0,1/(1/AV108-1/N108),0)</f>
        <v>0.25305927277196666</v>
      </c>
      <c r="G108">
        <f t="shared" ref="G108:G122" si="147">((AY108-AL108/2)*S108-E108)/(AY108+AL108/2)</f>
        <v>246.90240557922016</v>
      </c>
      <c r="H108">
        <f t="shared" ref="H108:H122" si="148">AL108*1000</f>
        <v>6.7896051490820453</v>
      </c>
      <c r="I108">
        <f t="shared" ref="I108:I122" si="149">(AQ108-AW108)</f>
        <v>1.9319195793892106</v>
      </c>
      <c r="J108">
        <f t="shared" ref="J108:J122" si="150">(P108+AP108*D108)</f>
        <v>25.599752426147461</v>
      </c>
      <c r="K108" s="1">
        <v>2.9674129730000001</v>
      </c>
      <c r="L108">
        <f t="shared" ref="L108:L122" si="151">(K108*AE108+AF108)</f>
        <v>2.085850722762598</v>
      </c>
      <c r="M108" s="1">
        <v>1</v>
      </c>
      <c r="N108">
        <f t="shared" ref="N108:N122" si="152">L108*(M108+1)*(M108+1)/(M108*M108+1)</f>
        <v>4.171701445525196</v>
      </c>
      <c r="O108" s="1">
        <v>27.872180938720703</v>
      </c>
      <c r="P108" s="1">
        <v>25.599752426147461</v>
      </c>
      <c r="Q108" s="1">
        <v>28.944120407104492</v>
      </c>
      <c r="R108" s="1">
        <v>398.87518310546875</v>
      </c>
      <c r="S108" s="1">
        <v>386.165283203125</v>
      </c>
      <c r="T108" s="1">
        <v>15.462696075439453</v>
      </c>
      <c r="U108" s="1">
        <v>19.414804458618164</v>
      </c>
      <c r="V108" s="1">
        <v>28.825063705444336</v>
      </c>
      <c r="W108" s="1">
        <v>36.192455291748047</v>
      </c>
      <c r="X108" s="1">
        <v>499.89523315429687</v>
      </c>
      <c r="Y108" s="1">
        <v>1500.7655029296875</v>
      </c>
      <c r="Z108" s="1">
        <v>75.452033996582031</v>
      </c>
      <c r="AA108" s="1">
        <v>70.216766357421875</v>
      </c>
      <c r="AB108" s="1">
        <v>-2.9775919914245605</v>
      </c>
      <c r="AC108" s="1">
        <v>0.17229455709457397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ref="AK108:AK122" si="153">X108*0.000001/(K108*0.0001)</f>
        <v>1.6846163230489346</v>
      </c>
      <c r="AL108">
        <f t="shared" ref="AL108:AL122" si="154">(U108-T108)/(1000-U108)*AK108</f>
        <v>6.7896051490820451E-3</v>
      </c>
      <c r="AM108">
        <f t="shared" ref="AM108:AM122" si="155">(P108+273.15)</f>
        <v>298.74975242614744</v>
      </c>
      <c r="AN108">
        <f t="shared" ref="AN108:AN122" si="156">(O108+273.15)</f>
        <v>301.02218093872068</v>
      </c>
      <c r="AO108">
        <f t="shared" ref="AO108:AO122" si="157">(Y108*AG108+Z108*AH108)*AI108</f>
        <v>240.12247510159432</v>
      </c>
      <c r="AP108">
        <f t="shared" ref="AP108:AP122" si="158">((AO108+0.00000010773*(AN108^4-AM108^4))-AL108*44100)/(L108*51.4+0.00000043092*AM108^3)</f>
        <v>-0.27707479805174973</v>
      </c>
      <c r="AQ108">
        <f t="shared" ref="AQ108:AQ122" si="159">0.61365*EXP(17.502*J108/(240.97+J108))</f>
        <v>3.2951643679350346</v>
      </c>
      <c r="AR108">
        <f t="shared" ref="AR108:AR122" si="160">AQ108*1000/AA108</f>
        <v>46.928455109450326</v>
      </c>
      <c r="AS108">
        <f t="shared" ref="AS108:AS122" si="161">(AR108-U108)</f>
        <v>27.513650650832162</v>
      </c>
      <c r="AT108">
        <f t="shared" ref="AT108:AT122" si="162">IF(D108,P108,(O108+P108)/2)</f>
        <v>26.735966682434082</v>
      </c>
      <c r="AU108">
        <f t="shared" ref="AU108:AU122" si="163">0.61365*EXP(17.502*AT108/(240.97+AT108))</f>
        <v>3.5240307195928398</v>
      </c>
      <c r="AV108">
        <f t="shared" ref="AV108:AV122" si="164">IF(AS108&lt;&gt;0,(1000-(AR108+U108)/2)/AS108*AL108,0)</f>
        <v>0.23858640076533719</v>
      </c>
      <c r="AW108">
        <f t="shared" ref="AW108:AW122" si="165">U108*AA108/1000</f>
        <v>1.3632447885458241</v>
      </c>
      <c r="AX108">
        <f t="shared" ref="AX108:AX122" si="166">(AU108-AW108)</f>
        <v>2.1607859310470157</v>
      </c>
      <c r="AY108">
        <f t="shared" ref="AY108:AY122" si="167">1/(1.6/F108+1.37/N108)</f>
        <v>0.15035259375335902</v>
      </c>
      <c r="AZ108">
        <f t="shared" ref="AZ108:AZ122" si="168">G108*AA108*0.001</f>
        <v>17.336688525641517</v>
      </c>
      <c r="BA108">
        <f t="shared" ref="BA108:BA122" si="169">G108/S108</f>
        <v>0.63936976294512771</v>
      </c>
      <c r="BB108">
        <f t="shared" ref="BB108:BB122" si="170">(1-AL108*AA108/AQ108/F108)*100</f>
        <v>42.827655038525528</v>
      </c>
      <c r="BC108">
        <f t="shared" ref="BC108:BC122" si="171">(S108-E108/(N108/1.35))</f>
        <v>380.08486646156189</v>
      </c>
      <c r="BD108">
        <f t="shared" ref="BD108:BD122" si="172">E108*BB108/100/BC108</f>
        <v>2.1171738218442392E-2</v>
      </c>
    </row>
    <row r="109" spans="1:114" x14ac:dyDescent="0.25">
      <c r="A109" s="1">
        <v>77</v>
      </c>
      <c r="B109" s="1" t="s">
        <v>131</v>
      </c>
      <c r="C109" s="1">
        <v>2553.4999992512167</v>
      </c>
      <c r="D109" s="1">
        <v>0</v>
      </c>
      <c r="E109">
        <f t="shared" si="145"/>
        <v>18.78939504457367</v>
      </c>
      <c r="F109">
        <f t="shared" si="146"/>
        <v>0.25305927277196666</v>
      </c>
      <c r="G109">
        <f t="shared" si="147"/>
        <v>246.90240557922016</v>
      </c>
      <c r="H109">
        <f t="shared" si="148"/>
        <v>6.7896051490820453</v>
      </c>
      <c r="I109">
        <f t="shared" si="149"/>
        <v>1.9319195793892106</v>
      </c>
      <c r="J109">
        <f t="shared" si="150"/>
        <v>25.599752426147461</v>
      </c>
      <c r="K109" s="1">
        <v>2.9674129730000001</v>
      </c>
      <c r="L109">
        <f t="shared" si="151"/>
        <v>2.085850722762598</v>
      </c>
      <c r="M109" s="1">
        <v>1</v>
      </c>
      <c r="N109">
        <f t="shared" si="152"/>
        <v>4.171701445525196</v>
      </c>
      <c r="O109" s="1">
        <v>27.872180938720703</v>
      </c>
      <c r="P109" s="1">
        <v>25.599752426147461</v>
      </c>
      <c r="Q109" s="1">
        <v>28.944120407104492</v>
      </c>
      <c r="R109" s="1">
        <v>398.87518310546875</v>
      </c>
      <c r="S109" s="1">
        <v>386.165283203125</v>
      </c>
      <c r="T109" s="1">
        <v>15.462696075439453</v>
      </c>
      <c r="U109" s="1">
        <v>19.414804458618164</v>
      </c>
      <c r="V109" s="1">
        <v>28.825063705444336</v>
      </c>
      <c r="W109" s="1">
        <v>36.192455291748047</v>
      </c>
      <c r="X109" s="1">
        <v>499.89523315429687</v>
      </c>
      <c r="Y109" s="1">
        <v>1500.7655029296875</v>
      </c>
      <c r="Z109" s="1">
        <v>75.452033996582031</v>
      </c>
      <c r="AA109" s="1">
        <v>70.216766357421875</v>
      </c>
      <c r="AB109" s="1">
        <v>-2.9775919914245605</v>
      </c>
      <c r="AC109" s="1">
        <v>0.17229455709457397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1.6846163230489346</v>
      </c>
      <c r="AL109">
        <f t="shared" si="154"/>
        <v>6.7896051490820451E-3</v>
      </c>
      <c r="AM109">
        <f t="shared" si="155"/>
        <v>298.74975242614744</v>
      </c>
      <c r="AN109">
        <f t="shared" si="156"/>
        <v>301.02218093872068</v>
      </c>
      <c r="AO109">
        <f t="shared" si="157"/>
        <v>240.12247510159432</v>
      </c>
      <c r="AP109">
        <f t="shared" si="158"/>
        <v>-0.27707479805174973</v>
      </c>
      <c r="AQ109">
        <f t="shared" si="159"/>
        <v>3.2951643679350346</v>
      </c>
      <c r="AR109">
        <f t="shared" si="160"/>
        <v>46.928455109450326</v>
      </c>
      <c r="AS109">
        <f t="shared" si="161"/>
        <v>27.513650650832162</v>
      </c>
      <c r="AT109">
        <f t="shared" si="162"/>
        <v>26.735966682434082</v>
      </c>
      <c r="AU109">
        <f t="shared" si="163"/>
        <v>3.5240307195928398</v>
      </c>
      <c r="AV109">
        <f t="shared" si="164"/>
        <v>0.23858640076533719</v>
      </c>
      <c r="AW109">
        <f t="shared" si="165"/>
        <v>1.3632447885458241</v>
      </c>
      <c r="AX109">
        <f t="shared" si="166"/>
        <v>2.1607859310470157</v>
      </c>
      <c r="AY109">
        <f t="shared" si="167"/>
        <v>0.15035259375335902</v>
      </c>
      <c r="AZ109">
        <f t="shared" si="168"/>
        <v>17.336688525641517</v>
      </c>
      <c r="BA109">
        <f t="shared" si="169"/>
        <v>0.63936976294512771</v>
      </c>
      <c r="BB109">
        <f t="shared" si="170"/>
        <v>42.827655038525528</v>
      </c>
      <c r="BC109">
        <f t="shared" si="171"/>
        <v>380.08486646156189</v>
      </c>
      <c r="BD109">
        <f t="shared" si="172"/>
        <v>2.1171738218442392E-2</v>
      </c>
    </row>
    <row r="110" spans="1:114" x14ac:dyDescent="0.25">
      <c r="A110" s="1">
        <v>78</v>
      </c>
      <c r="B110" s="1" t="s">
        <v>131</v>
      </c>
      <c r="C110" s="1">
        <v>2553.9999992400408</v>
      </c>
      <c r="D110" s="1">
        <v>0</v>
      </c>
      <c r="E110">
        <f t="shared" si="145"/>
        <v>18.840842202102891</v>
      </c>
      <c r="F110">
        <f t="shared" si="146"/>
        <v>0.25319113870333915</v>
      </c>
      <c r="G110">
        <f t="shared" si="147"/>
        <v>246.6361492642915</v>
      </c>
      <c r="H110">
        <f t="shared" si="148"/>
        <v>6.7901782201782694</v>
      </c>
      <c r="I110">
        <f t="shared" si="149"/>
        <v>1.9311450306743607</v>
      </c>
      <c r="J110">
        <f t="shared" si="150"/>
        <v>25.595893859863281</v>
      </c>
      <c r="K110" s="1">
        <v>2.9674129730000001</v>
      </c>
      <c r="L110">
        <f t="shared" si="151"/>
        <v>2.085850722762598</v>
      </c>
      <c r="M110" s="1">
        <v>1</v>
      </c>
      <c r="N110">
        <f t="shared" si="152"/>
        <v>4.171701445525196</v>
      </c>
      <c r="O110" s="1">
        <v>27.872478485107422</v>
      </c>
      <c r="P110" s="1">
        <v>25.595893859863281</v>
      </c>
      <c r="Q110" s="1">
        <v>28.943387985229492</v>
      </c>
      <c r="R110" s="1">
        <v>398.908203125</v>
      </c>
      <c r="S110" s="1">
        <v>386.16732788085937</v>
      </c>
      <c r="T110" s="1">
        <v>15.462550163269043</v>
      </c>
      <c r="U110" s="1">
        <v>19.415082931518555</v>
      </c>
      <c r="V110" s="1">
        <v>28.824300765991211</v>
      </c>
      <c r="W110" s="1">
        <v>36.192359924316406</v>
      </c>
      <c r="X110" s="1">
        <v>499.88360595703125</v>
      </c>
      <c r="Y110" s="1">
        <v>1500.7918701171875</v>
      </c>
      <c r="Z110" s="1">
        <v>75.388694763183594</v>
      </c>
      <c r="AA110" s="1">
        <v>70.216789245605469</v>
      </c>
      <c r="AB110" s="1">
        <v>-2.9775919914245605</v>
      </c>
      <c r="AC110" s="1">
        <v>0.17229455709457397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1.684577140106178</v>
      </c>
      <c r="AL110">
        <f t="shared" si="154"/>
        <v>6.7901782201782697E-3</v>
      </c>
      <c r="AM110">
        <f t="shared" si="155"/>
        <v>298.74589385986326</v>
      </c>
      <c r="AN110">
        <f t="shared" si="156"/>
        <v>301.0224784851074</v>
      </c>
      <c r="AO110">
        <f t="shared" si="157"/>
        <v>240.12669385150002</v>
      </c>
      <c r="AP110">
        <f t="shared" si="158"/>
        <v>-0.27685024990263712</v>
      </c>
      <c r="AQ110">
        <f t="shared" si="159"/>
        <v>3.2944098170627512</v>
      </c>
      <c r="AR110">
        <f t="shared" si="160"/>
        <v>46.917693794563988</v>
      </c>
      <c r="AS110">
        <f t="shared" si="161"/>
        <v>27.502610863045433</v>
      </c>
      <c r="AT110">
        <f t="shared" si="162"/>
        <v>26.734186172485352</v>
      </c>
      <c r="AU110">
        <f t="shared" si="163"/>
        <v>3.5236614880615873</v>
      </c>
      <c r="AV110">
        <f t="shared" si="164"/>
        <v>0.23870361126676742</v>
      </c>
      <c r="AW110">
        <f t="shared" si="165"/>
        <v>1.3632647863883904</v>
      </c>
      <c r="AX110">
        <f t="shared" si="166"/>
        <v>2.1603967016731969</v>
      </c>
      <c r="AY110">
        <f t="shared" si="167"/>
        <v>0.15042707016661486</v>
      </c>
      <c r="AZ110">
        <f t="shared" si="168"/>
        <v>17.31799851323845</v>
      </c>
      <c r="BA110">
        <f t="shared" si="169"/>
        <v>0.63867689329839905</v>
      </c>
      <c r="BB110">
        <f t="shared" si="170"/>
        <v>42.839500566063883</v>
      </c>
      <c r="BC110">
        <f t="shared" si="171"/>
        <v>380.07026237773664</v>
      </c>
      <c r="BD110">
        <f t="shared" si="172"/>
        <v>2.1236396268749135E-2</v>
      </c>
    </row>
    <row r="111" spans="1:114" x14ac:dyDescent="0.25">
      <c r="A111" s="1">
        <v>79</v>
      </c>
      <c r="B111" s="1" t="s">
        <v>132</v>
      </c>
      <c r="C111" s="1">
        <v>2554.4999992288649</v>
      </c>
      <c r="D111" s="1">
        <v>0</v>
      </c>
      <c r="E111">
        <f t="shared" si="145"/>
        <v>18.840106697035406</v>
      </c>
      <c r="F111">
        <f t="shared" si="146"/>
        <v>0.25317641724521733</v>
      </c>
      <c r="G111">
        <f t="shared" si="147"/>
        <v>246.67133082766918</v>
      </c>
      <c r="H111">
        <f t="shared" si="148"/>
        <v>6.7894734398584502</v>
      </c>
      <c r="I111">
        <f t="shared" si="149"/>
        <v>1.9310402255054195</v>
      </c>
      <c r="J111">
        <f t="shared" si="150"/>
        <v>25.595355987548828</v>
      </c>
      <c r="K111" s="1">
        <v>2.9674129730000001</v>
      </c>
      <c r="L111">
        <f t="shared" si="151"/>
        <v>2.085850722762598</v>
      </c>
      <c r="M111" s="1">
        <v>1</v>
      </c>
      <c r="N111">
        <f t="shared" si="152"/>
        <v>4.171701445525196</v>
      </c>
      <c r="O111" s="1">
        <v>27.873620986938477</v>
      </c>
      <c r="P111" s="1">
        <v>25.595355987548828</v>
      </c>
      <c r="Q111" s="1">
        <v>28.943113327026367</v>
      </c>
      <c r="R111" s="1">
        <v>398.94674682617187</v>
      </c>
      <c r="S111" s="1">
        <v>386.20550537109375</v>
      </c>
      <c r="T111" s="1">
        <v>15.462818145751953</v>
      </c>
      <c r="U111" s="1">
        <v>19.415191650390625</v>
      </c>
      <c r="V111" s="1">
        <v>28.822708129882813</v>
      </c>
      <c r="W111" s="1">
        <v>36.189937591552734</v>
      </c>
      <c r="X111" s="1">
        <v>499.851806640625</v>
      </c>
      <c r="Y111" s="1">
        <v>1500.8226318359375</v>
      </c>
      <c r="Z111" s="1">
        <v>75.371406555175781</v>
      </c>
      <c r="AA111" s="1">
        <v>70.216377258300781</v>
      </c>
      <c r="AB111" s="1">
        <v>-2.9775919914245605</v>
      </c>
      <c r="AC111" s="1">
        <v>0.17229455709457397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1.6844699783572219</v>
      </c>
      <c r="AL111">
        <f t="shared" si="154"/>
        <v>6.7894734398584499E-3</v>
      </c>
      <c r="AM111">
        <f t="shared" si="155"/>
        <v>298.74535598754881</v>
      </c>
      <c r="AN111">
        <f t="shared" si="156"/>
        <v>301.02362098693845</v>
      </c>
      <c r="AO111">
        <f t="shared" si="157"/>
        <v>240.13161572639001</v>
      </c>
      <c r="AP111">
        <f t="shared" si="158"/>
        <v>-0.27638189569568694</v>
      </c>
      <c r="AQ111">
        <f t="shared" si="159"/>
        <v>3.294304646971459</v>
      </c>
      <c r="AR111">
        <f t="shared" si="160"/>
        <v>46.916471279241563</v>
      </c>
      <c r="AS111">
        <f t="shared" si="161"/>
        <v>27.501279628850938</v>
      </c>
      <c r="AT111">
        <f t="shared" si="162"/>
        <v>26.734488487243652</v>
      </c>
      <c r="AU111">
        <f t="shared" si="163"/>
        <v>3.5237241779120496</v>
      </c>
      <c r="AV111">
        <f t="shared" si="164"/>
        <v>0.23869052628121398</v>
      </c>
      <c r="AW111">
        <f t="shared" si="165"/>
        <v>1.3632644214660394</v>
      </c>
      <c r="AX111">
        <f t="shared" si="166"/>
        <v>2.1604597564460102</v>
      </c>
      <c r="AY111">
        <f t="shared" si="167"/>
        <v>0.15041875584063541</v>
      </c>
      <c r="AZ111">
        <f t="shared" si="168"/>
        <v>17.320367224202737</v>
      </c>
      <c r="BA111">
        <f t="shared" si="169"/>
        <v>0.63870485375564445</v>
      </c>
      <c r="BB111">
        <f t="shared" si="170"/>
        <v>42.84062074029427</v>
      </c>
      <c r="BC111">
        <f t="shared" si="171"/>
        <v>380.10867788400697</v>
      </c>
      <c r="BD111">
        <f t="shared" si="172"/>
        <v>2.1233976298764518E-2</v>
      </c>
    </row>
    <row r="112" spans="1:114" x14ac:dyDescent="0.25">
      <c r="A112" s="1">
        <v>80</v>
      </c>
      <c r="B112" s="1" t="s">
        <v>132</v>
      </c>
      <c r="C112" s="1">
        <v>2554.999999217689</v>
      </c>
      <c r="D112" s="1">
        <v>0</v>
      </c>
      <c r="E112">
        <f t="shared" si="145"/>
        <v>18.829782434181606</v>
      </c>
      <c r="F112">
        <f t="shared" si="146"/>
        <v>0.2530829978496909</v>
      </c>
      <c r="G112">
        <f t="shared" si="147"/>
        <v>246.7089728583654</v>
      </c>
      <c r="H112">
        <f t="shared" si="148"/>
        <v>6.7900402060260827</v>
      </c>
      <c r="I112">
        <f t="shared" si="149"/>
        <v>1.9318616191251419</v>
      </c>
      <c r="J112">
        <f t="shared" si="150"/>
        <v>25.599784851074219</v>
      </c>
      <c r="K112" s="1">
        <v>2.9674129730000001</v>
      </c>
      <c r="L112">
        <f t="shared" si="151"/>
        <v>2.085850722762598</v>
      </c>
      <c r="M112" s="1">
        <v>1</v>
      </c>
      <c r="N112">
        <f t="shared" si="152"/>
        <v>4.171701445525196</v>
      </c>
      <c r="O112" s="1">
        <v>27.874164581298828</v>
      </c>
      <c r="P112" s="1">
        <v>25.599784851074219</v>
      </c>
      <c r="Q112" s="1">
        <v>28.943035125732422</v>
      </c>
      <c r="R112" s="1">
        <v>398.96087646484375</v>
      </c>
      <c r="S112" s="1">
        <v>386.2259521484375</v>
      </c>
      <c r="T112" s="1">
        <v>15.463240623474121</v>
      </c>
      <c r="U112" s="1">
        <v>19.415817260742188</v>
      </c>
      <c r="V112" s="1">
        <v>28.822597503662109</v>
      </c>
      <c r="W112" s="1">
        <v>36.189975738525391</v>
      </c>
      <c r="X112" s="1">
        <v>499.86752319335938</v>
      </c>
      <c r="Y112" s="1">
        <v>1500.8399658203125</v>
      </c>
      <c r="Z112" s="1">
        <v>75.307533264160156</v>
      </c>
      <c r="AA112" s="1">
        <v>70.216415405273437</v>
      </c>
      <c r="AB112" s="1">
        <v>-2.9775919914245605</v>
      </c>
      <c r="AC112" s="1">
        <v>0.17229455709457397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1.6845229421774834</v>
      </c>
      <c r="AL112">
        <f t="shared" si="154"/>
        <v>6.7900402060260823E-3</v>
      </c>
      <c r="AM112">
        <f t="shared" si="155"/>
        <v>298.7497848510742</v>
      </c>
      <c r="AN112">
        <f t="shared" si="156"/>
        <v>301.02416458129881</v>
      </c>
      <c r="AO112">
        <f t="shared" si="157"/>
        <v>240.13438916382802</v>
      </c>
      <c r="AP112">
        <f t="shared" si="158"/>
        <v>-0.27694276368154602</v>
      </c>
      <c r="AQ112">
        <f t="shared" si="159"/>
        <v>3.2951707093382936</v>
      </c>
      <c r="AR112">
        <f t="shared" si="160"/>
        <v>46.928779977150725</v>
      </c>
      <c r="AS112">
        <f t="shared" si="161"/>
        <v>27.512962716408538</v>
      </c>
      <c r="AT112">
        <f t="shared" si="162"/>
        <v>26.736974716186523</v>
      </c>
      <c r="AU112">
        <f t="shared" si="163"/>
        <v>3.5242397745937688</v>
      </c>
      <c r="AV112">
        <f t="shared" si="164"/>
        <v>0.23860748958024547</v>
      </c>
      <c r="AW112">
        <f t="shared" si="165"/>
        <v>1.3633090902131517</v>
      </c>
      <c r="AX112">
        <f t="shared" si="166"/>
        <v>2.1609306843806171</v>
      </c>
      <c r="AY112">
        <f t="shared" si="167"/>
        <v>0.15036599369645023</v>
      </c>
      <c r="AZ112">
        <f t="shared" si="168"/>
        <v>17.323019722431315</v>
      </c>
      <c r="BA112">
        <f t="shared" si="169"/>
        <v>0.63876850192487378</v>
      </c>
      <c r="BB112">
        <f t="shared" si="170"/>
        <v>42.829747301296614</v>
      </c>
      <c r="BC112">
        <f t="shared" si="171"/>
        <v>380.13246568539915</v>
      </c>
      <c r="BD112">
        <f t="shared" si="172"/>
        <v>2.1215626030264865E-2</v>
      </c>
    </row>
    <row r="113" spans="1:114" x14ac:dyDescent="0.25">
      <c r="A113" s="1">
        <v>81</v>
      </c>
      <c r="B113" s="1" t="s">
        <v>133</v>
      </c>
      <c r="C113" s="1">
        <v>2555.4999992065132</v>
      </c>
      <c r="D113" s="1">
        <v>0</v>
      </c>
      <c r="E113">
        <f t="shared" si="145"/>
        <v>18.777405942675664</v>
      </c>
      <c r="F113">
        <f t="shared" si="146"/>
        <v>0.25286379131589243</v>
      </c>
      <c r="G113">
        <f t="shared" si="147"/>
        <v>246.96458170481176</v>
      </c>
      <c r="H113">
        <f t="shared" si="148"/>
        <v>6.7854374344346882</v>
      </c>
      <c r="I113">
        <f t="shared" si="149"/>
        <v>1.9321285746575099</v>
      </c>
      <c r="J113">
        <f t="shared" si="150"/>
        <v>25.600671768188477</v>
      </c>
      <c r="K113" s="1">
        <v>2.9674129730000001</v>
      </c>
      <c r="L113">
        <f t="shared" si="151"/>
        <v>2.085850722762598</v>
      </c>
      <c r="M113" s="1">
        <v>1</v>
      </c>
      <c r="N113">
        <f t="shared" si="152"/>
        <v>4.171701445525196</v>
      </c>
      <c r="O113" s="1">
        <v>27.874765396118164</v>
      </c>
      <c r="P113" s="1">
        <v>25.600671768188477</v>
      </c>
      <c r="Q113" s="1">
        <v>28.943210601806641</v>
      </c>
      <c r="R113" s="1">
        <v>398.94790649414062</v>
      </c>
      <c r="S113" s="1">
        <v>386.24441528320312</v>
      </c>
      <c r="T113" s="1">
        <v>15.464385986328125</v>
      </c>
      <c r="U113" s="1">
        <v>19.414487838745117</v>
      </c>
      <c r="V113" s="1">
        <v>28.823719024658203</v>
      </c>
      <c r="W113" s="1">
        <v>36.186225891113281</v>
      </c>
      <c r="X113" s="1">
        <v>499.84231567382812</v>
      </c>
      <c r="Y113" s="1">
        <v>1500.8721923828125</v>
      </c>
      <c r="Z113" s="1">
        <v>75.288711547851562</v>
      </c>
      <c r="AA113" s="1">
        <v>70.216407775878906</v>
      </c>
      <c r="AB113" s="1">
        <v>-2.9775919914245605</v>
      </c>
      <c r="AC113" s="1">
        <v>0.17229455709457397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1.684437994380326</v>
      </c>
      <c r="AL113">
        <f t="shared" si="154"/>
        <v>6.7854374344346879E-3</v>
      </c>
      <c r="AM113">
        <f t="shared" si="155"/>
        <v>298.75067176818845</v>
      </c>
      <c r="AN113">
        <f t="shared" si="156"/>
        <v>301.02476539611814</v>
      </c>
      <c r="AO113">
        <f t="shared" si="157"/>
        <v>240.13954541371277</v>
      </c>
      <c r="AP113">
        <f t="shared" si="158"/>
        <v>-0.27521543857657049</v>
      </c>
      <c r="AQ113">
        <f t="shared" si="159"/>
        <v>3.2953441695026791</v>
      </c>
      <c r="AR113">
        <f t="shared" si="160"/>
        <v>46.9312554413345</v>
      </c>
      <c r="AS113">
        <f t="shared" si="161"/>
        <v>27.516767602589383</v>
      </c>
      <c r="AT113">
        <f t="shared" si="162"/>
        <v>26.73771858215332</v>
      </c>
      <c r="AU113">
        <f t="shared" si="163"/>
        <v>3.524394051073739</v>
      </c>
      <c r="AV113">
        <f t="shared" si="164"/>
        <v>0.23841263204124755</v>
      </c>
      <c r="AW113">
        <f t="shared" si="165"/>
        <v>1.3632155948451692</v>
      </c>
      <c r="AX113">
        <f t="shared" si="166"/>
        <v>2.1611784562285701</v>
      </c>
      <c r="AY113">
        <f t="shared" si="167"/>
        <v>0.15024218094638678</v>
      </c>
      <c r="AZ113">
        <f t="shared" si="168"/>
        <v>17.340965775184429</v>
      </c>
      <c r="BA113">
        <f t="shared" si="169"/>
        <v>0.63939974775747055</v>
      </c>
      <c r="BB113">
        <f t="shared" si="170"/>
        <v>42.821990413862409</v>
      </c>
      <c r="BC113">
        <f t="shared" si="171"/>
        <v>380.16787832253362</v>
      </c>
      <c r="BD113">
        <f t="shared" si="172"/>
        <v>2.1150811079106362E-2</v>
      </c>
    </row>
    <row r="114" spans="1:114" x14ac:dyDescent="0.25">
      <c r="A114" s="1">
        <v>82</v>
      </c>
      <c r="B114" s="1" t="s">
        <v>133</v>
      </c>
      <c r="C114" s="1">
        <v>2555.9999991953373</v>
      </c>
      <c r="D114" s="1">
        <v>0</v>
      </c>
      <c r="E114">
        <f t="shared" si="145"/>
        <v>18.81678649952077</v>
      </c>
      <c r="F114">
        <f t="shared" si="146"/>
        <v>0.25272114194694228</v>
      </c>
      <c r="G114">
        <f t="shared" si="147"/>
        <v>246.63324331582379</v>
      </c>
      <c r="H114">
        <f t="shared" si="148"/>
        <v>6.7866889671332533</v>
      </c>
      <c r="I114">
        <f t="shared" si="149"/>
        <v>1.9334822585470761</v>
      </c>
      <c r="J114">
        <f t="shared" si="150"/>
        <v>25.608083724975586</v>
      </c>
      <c r="K114" s="1">
        <v>2.9674129730000001</v>
      </c>
      <c r="L114">
        <f t="shared" si="151"/>
        <v>2.085850722762598</v>
      </c>
      <c r="M114" s="1">
        <v>1</v>
      </c>
      <c r="N114">
        <f t="shared" si="152"/>
        <v>4.171701445525196</v>
      </c>
      <c r="O114" s="1">
        <v>27.875255584716797</v>
      </c>
      <c r="P114" s="1">
        <v>25.608083724975586</v>
      </c>
      <c r="Q114" s="1">
        <v>28.943803787231445</v>
      </c>
      <c r="R114" s="1">
        <v>398.97232055664062</v>
      </c>
      <c r="S114" s="1">
        <v>386.2452392578125</v>
      </c>
      <c r="T114" s="1">
        <v>15.465147018432617</v>
      </c>
      <c r="U114" s="1">
        <v>19.415946960449219</v>
      </c>
      <c r="V114" s="1">
        <v>28.824180603027344</v>
      </c>
      <c r="W114" s="1">
        <v>36.187744140625</v>
      </c>
      <c r="X114" s="1">
        <v>499.84542846679687</v>
      </c>
      <c r="Y114" s="1">
        <v>1501.010009765625</v>
      </c>
      <c r="Z114" s="1">
        <v>75.241859436035156</v>
      </c>
      <c r="AA114" s="1">
        <v>70.216087341308594</v>
      </c>
      <c r="AB114" s="1">
        <v>-2.9775919914245605</v>
      </c>
      <c r="AC114" s="1">
        <v>0.17229455709457397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1.6844484843020087</v>
      </c>
      <c r="AL114">
        <f t="shared" si="154"/>
        <v>6.7866889671332536E-3</v>
      </c>
      <c r="AM114">
        <f t="shared" si="155"/>
        <v>298.75808372497556</v>
      </c>
      <c r="AN114">
        <f t="shared" si="156"/>
        <v>301.02525558471677</v>
      </c>
      <c r="AO114">
        <f t="shared" si="157"/>
        <v>240.16159619446989</v>
      </c>
      <c r="AP114">
        <f t="shared" si="158"/>
        <v>-0.27616159057871575</v>
      </c>
      <c r="AQ114">
        <f t="shared" si="159"/>
        <v>3.2967940861361935</v>
      </c>
      <c r="AR114">
        <f t="shared" si="160"/>
        <v>46.952118965430699</v>
      </c>
      <c r="AS114">
        <f t="shared" si="161"/>
        <v>27.536172004981481</v>
      </c>
      <c r="AT114">
        <f t="shared" si="162"/>
        <v>26.741669654846191</v>
      </c>
      <c r="AU114">
        <f t="shared" si="163"/>
        <v>3.5252135953668491</v>
      </c>
      <c r="AV114">
        <f t="shared" si="164"/>
        <v>0.23828581748950681</v>
      </c>
      <c r="AW114">
        <f t="shared" si="165"/>
        <v>1.3633118275891174</v>
      </c>
      <c r="AX114">
        <f t="shared" si="166"/>
        <v>2.1619017677777315</v>
      </c>
      <c r="AY114">
        <f t="shared" si="167"/>
        <v>0.15016160370517945</v>
      </c>
      <c r="AZ114">
        <f t="shared" si="168"/>
        <v>17.317621353934097</v>
      </c>
      <c r="BA114">
        <f t="shared" si="169"/>
        <v>0.63854053913969422</v>
      </c>
      <c r="BB114">
        <f t="shared" si="170"/>
        <v>42.804590493993366</v>
      </c>
      <c r="BC114">
        <f t="shared" si="171"/>
        <v>380.15595839577924</v>
      </c>
      <c r="BD114">
        <f t="shared" si="172"/>
        <v>2.1187221263709439E-2</v>
      </c>
    </row>
    <row r="115" spans="1:114" x14ac:dyDescent="0.25">
      <c r="A115" s="1">
        <v>83</v>
      </c>
      <c r="B115" s="1" t="s">
        <v>134</v>
      </c>
      <c r="C115" s="1">
        <v>2556.4999991841614</v>
      </c>
      <c r="D115" s="1">
        <v>0</v>
      </c>
      <c r="E115">
        <f t="shared" si="145"/>
        <v>18.84255519063132</v>
      </c>
      <c r="F115">
        <f t="shared" si="146"/>
        <v>0.25261156908462223</v>
      </c>
      <c r="G115">
        <f t="shared" si="147"/>
        <v>246.43432475931951</v>
      </c>
      <c r="H115">
        <f t="shared" si="148"/>
        <v>6.7857819626810505</v>
      </c>
      <c r="I115">
        <f t="shared" si="149"/>
        <v>1.9340006875135567</v>
      </c>
      <c r="J115">
        <f t="shared" si="150"/>
        <v>25.611343383789063</v>
      </c>
      <c r="K115" s="1">
        <v>2.9674129730000001</v>
      </c>
      <c r="L115">
        <f t="shared" si="151"/>
        <v>2.085850722762598</v>
      </c>
      <c r="M115" s="1">
        <v>1</v>
      </c>
      <c r="N115">
        <f t="shared" si="152"/>
        <v>4.171701445525196</v>
      </c>
      <c r="O115" s="1">
        <v>27.875333786010742</v>
      </c>
      <c r="P115" s="1">
        <v>25.611343383789063</v>
      </c>
      <c r="Q115" s="1">
        <v>28.944374084472656</v>
      </c>
      <c r="R115" s="1">
        <v>399.01123046875</v>
      </c>
      <c r="S115" s="1">
        <v>386.26971435546875</v>
      </c>
      <c r="T115" s="1">
        <v>15.467645645141602</v>
      </c>
      <c r="U115" s="1">
        <v>19.41767692565918</v>
      </c>
      <c r="V115" s="1">
        <v>28.828662872314453</v>
      </c>
      <c r="W115" s="1">
        <v>36.190746307373047</v>
      </c>
      <c r="X115" s="1">
        <v>499.875</v>
      </c>
      <c r="Y115" s="1">
        <v>1501.013916015625</v>
      </c>
      <c r="Z115" s="1">
        <v>75.24285888671875</v>
      </c>
      <c r="AA115" s="1">
        <v>70.215980529785156</v>
      </c>
      <c r="AB115" s="1">
        <v>-2.9775919914245605</v>
      </c>
      <c r="AC115" s="1">
        <v>0.17229455709457397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1.6845481385579961</v>
      </c>
      <c r="AL115">
        <f t="shared" si="154"/>
        <v>6.7857819626810506E-3</v>
      </c>
      <c r="AM115">
        <f t="shared" si="155"/>
        <v>298.76134338378904</v>
      </c>
      <c r="AN115">
        <f t="shared" si="156"/>
        <v>301.02533378601072</v>
      </c>
      <c r="AO115">
        <f t="shared" si="157"/>
        <v>240.16222119445592</v>
      </c>
      <c r="AP115">
        <f t="shared" si="158"/>
        <v>-0.27612629419393075</v>
      </c>
      <c r="AQ115">
        <f t="shared" si="159"/>
        <v>3.2974319124593001</v>
      </c>
      <c r="AR115">
        <f t="shared" si="160"/>
        <v>46.961274165509252</v>
      </c>
      <c r="AS115">
        <f t="shared" si="161"/>
        <v>27.543597239850072</v>
      </c>
      <c r="AT115">
        <f t="shared" si="162"/>
        <v>26.743338584899902</v>
      </c>
      <c r="AU115">
        <f t="shared" si="163"/>
        <v>3.5255598202219547</v>
      </c>
      <c r="AV115">
        <f t="shared" si="164"/>
        <v>0.23818840222805601</v>
      </c>
      <c r="AW115">
        <f t="shared" si="165"/>
        <v>1.3634312249457434</v>
      </c>
      <c r="AX115">
        <f t="shared" si="166"/>
        <v>2.1621285952762115</v>
      </c>
      <c r="AY115">
        <f t="shared" si="167"/>
        <v>0.15009970708716505</v>
      </c>
      <c r="AZ115">
        <f t="shared" si="168"/>
        <v>17.303627749171131</v>
      </c>
      <c r="BA115">
        <f t="shared" si="169"/>
        <v>0.63798510626317373</v>
      </c>
      <c r="BB115">
        <f t="shared" si="170"/>
        <v>42.798582284220842</v>
      </c>
      <c r="BC115">
        <f t="shared" si="171"/>
        <v>380.17209451389596</v>
      </c>
      <c r="BD115">
        <f t="shared" si="172"/>
        <v>2.1212357782397162E-2</v>
      </c>
    </row>
    <row r="116" spans="1:114" x14ac:dyDescent="0.25">
      <c r="A116" s="1">
        <v>84</v>
      </c>
      <c r="B116" s="1" t="s">
        <v>134</v>
      </c>
      <c r="C116" s="1">
        <v>2556.9999991729856</v>
      </c>
      <c r="D116" s="1">
        <v>0</v>
      </c>
      <c r="E116">
        <f t="shared" si="145"/>
        <v>18.81327955405845</v>
      </c>
      <c r="F116">
        <f t="shared" si="146"/>
        <v>0.25276949590378506</v>
      </c>
      <c r="G116">
        <f t="shared" si="147"/>
        <v>246.71555123290716</v>
      </c>
      <c r="H116">
        <f t="shared" si="148"/>
        <v>6.7862826076731055</v>
      </c>
      <c r="I116">
        <f t="shared" si="149"/>
        <v>1.9330237554342122</v>
      </c>
      <c r="J116">
        <f t="shared" si="150"/>
        <v>25.606344223022461</v>
      </c>
      <c r="K116" s="1">
        <v>2.9674129730000001</v>
      </c>
      <c r="L116">
        <f t="shared" si="151"/>
        <v>2.085850722762598</v>
      </c>
      <c r="M116" s="1">
        <v>1</v>
      </c>
      <c r="N116">
        <f t="shared" si="152"/>
        <v>4.171701445525196</v>
      </c>
      <c r="O116" s="1">
        <v>27.875574111938477</v>
      </c>
      <c r="P116" s="1">
        <v>25.606344223022461</v>
      </c>
      <c r="Q116" s="1">
        <v>28.9443359375</v>
      </c>
      <c r="R116" s="1">
        <v>399.00473022460937</v>
      </c>
      <c r="S116" s="1">
        <v>386.28060913085937</v>
      </c>
      <c r="T116" s="1">
        <v>15.467333793640137</v>
      </c>
      <c r="U116" s="1">
        <v>19.4176025390625</v>
      </c>
      <c r="V116" s="1">
        <v>28.827762603759766</v>
      </c>
      <c r="W116" s="1">
        <v>36.190208435058594</v>
      </c>
      <c r="X116" s="1">
        <v>499.88186645507812</v>
      </c>
      <c r="Y116" s="1">
        <v>1501.0302734375</v>
      </c>
      <c r="Z116" s="1">
        <v>75.254432678222656</v>
      </c>
      <c r="AA116" s="1">
        <v>70.2161865234375</v>
      </c>
      <c r="AB116" s="1">
        <v>-2.9775919914245605</v>
      </c>
      <c r="AC116" s="1">
        <v>0.17229455709457397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1.6845712780911202</v>
      </c>
      <c r="AL116">
        <f t="shared" si="154"/>
        <v>6.7862826076731057E-3</v>
      </c>
      <c r="AM116">
        <f t="shared" si="155"/>
        <v>298.75634422302244</v>
      </c>
      <c r="AN116">
        <f t="shared" si="156"/>
        <v>301.02557411193845</v>
      </c>
      <c r="AO116">
        <f t="shared" si="157"/>
        <v>240.16483838189743</v>
      </c>
      <c r="AP116">
        <f t="shared" si="158"/>
        <v>-0.27578384511128667</v>
      </c>
      <c r="AQ116">
        <f t="shared" si="159"/>
        <v>3.2964537571549983</v>
      </c>
      <c r="AR116">
        <f t="shared" si="160"/>
        <v>46.947205770775845</v>
      </c>
      <c r="AS116">
        <f t="shared" si="161"/>
        <v>27.529603231713345</v>
      </c>
      <c r="AT116">
        <f t="shared" si="162"/>
        <v>26.740959167480469</v>
      </c>
      <c r="AU116">
        <f t="shared" si="163"/>
        <v>3.5250662115085678</v>
      </c>
      <c r="AV116">
        <f t="shared" si="164"/>
        <v>0.23832880482336899</v>
      </c>
      <c r="AW116">
        <f t="shared" si="165"/>
        <v>1.3634300017207861</v>
      </c>
      <c r="AX116">
        <f t="shared" si="166"/>
        <v>2.1616362097877815</v>
      </c>
      <c r="AY116">
        <f t="shared" si="167"/>
        <v>0.15018891753181621</v>
      </c>
      <c r="AZ116">
        <f t="shared" si="168"/>
        <v>17.323425163602511</v>
      </c>
      <c r="BA116">
        <f t="shared" si="169"/>
        <v>0.63869514907316483</v>
      </c>
      <c r="BB116">
        <f t="shared" si="170"/>
        <v>42.812971555649717</v>
      </c>
      <c r="BC116">
        <f t="shared" si="171"/>
        <v>380.19246314782833</v>
      </c>
      <c r="BD116">
        <f t="shared" si="172"/>
        <v>2.1185385837151925E-2</v>
      </c>
    </row>
    <row r="117" spans="1:114" x14ac:dyDescent="0.25">
      <c r="A117" s="1">
        <v>85</v>
      </c>
      <c r="B117" s="1" t="s">
        <v>135</v>
      </c>
      <c r="C117" s="1">
        <v>2557.4999991618097</v>
      </c>
      <c r="D117" s="1">
        <v>0</v>
      </c>
      <c r="E117">
        <f t="shared" si="145"/>
        <v>18.851469602675863</v>
      </c>
      <c r="F117">
        <f t="shared" si="146"/>
        <v>0.25280011610597763</v>
      </c>
      <c r="G117">
        <f t="shared" si="147"/>
        <v>246.48077248769565</v>
      </c>
      <c r="H117">
        <f t="shared" si="148"/>
        <v>6.7856280929729369</v>
      </c>
      <c r="I117">
        <f t="shared" si="149"/>
        <v>1.9326331099593543</v>
      </c>
      <c r="J117">
        <f t="shared" si="150"/>
        <v>25.605108261108398</v>
      </c>
      <c r="K117" s="1">
        <v>2.9674129730000001</v>
      </c>
      <c r="L117">
        <f t="shared" si="151"/>
        <v>2.085850722762598</v>
      </c>
      <c r="M117" s="1">
        <v>1</v>
      </c>
      <c r="N117">
        <f t="shared" si="152"/>
        <v>4.171701445525196</v>
      </c>
      <c r="O117" s="1">
        <v>27.876054763793945</v>
      </c>
      <c r="P117" s="1">
        <v>25.605108261108398</v>
      </c>
      <c r="Q117" s="1">
        <v>28.944633483886719</v>
      </c>
      <c r="R117" s="1">
        <v>399.0235595703125</v>
      </c>
      <c r="S117" s="1">
        <v>386.27725219726562</v>
      </c>
      <c r="T117" s="1">
        <v>15.469794273376465</v>
      </c>
      <c r="U117" s="1">
        <v>19.419574737548828</v>
      </c>
      <c r="V117" s="1">
        <v>28.831758499145508</v>
      </c>
      <c r="W117" s="1">
        <v>36.193145751953125</v>
      </c>
      <c r="X117" s="1">
        <v>499.89443969726562</v>
      </c>
      <c r="Y117" s="1">
        <v>1501.0244140625</v>
      </c>
      <c r="Z117" s="1">
        <v>75.136817932128906</v>
      </c>
      <c r="AA117" s="1">
        <v>70.216720581054688</v>
      </c>
      <c r="AB117" s="1">
        <v>-2.9775919914245605</v>
      </c>
      <c r="AC117" s="1">
        <v>0.17229455709457397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1.6846136491473294</v>
      </c>
      <c r="AL117">
        <f t="shared" si="154"/>
        <v>6.7856280929729368E-3</v>
      </c>
      <c r="AM117">
        <f t="shared" si="155"/>
        <v>298.75510826110838</v>
      </c>
      <c r="AN117">
        <f t="shared" si="156"/>
        <v>301.02605476379392</v>
      </c>
      <c r="AO117">
        <f t="shared" si="157"/>
        <v>240.16390088191838</v>
      </c>
      <c r="AP117">
        <f t="shared" si="158"/>
        <v>-0.27538167297987654</v>
      </c>
      <c r="AQ117">
        <f t="shared" si="159"/>
        <v>3.2962119631087288</v>
      </c>
      <c r="AR117">
        <f t="shared" si="160"/>
        <v>46.943405158088318</v>
      </c>
      <c r="AS117">
        <f t="shared" si="161"/>
        <v>27.52383042053949</v>
      </c>
      <c r="AT117">
        <f t="shared" si="162"/>
        <v>26.740581512451172</v>
      </c>
      <c r="AU117">
        <f t="shared" si="163"/>
        <v>3.524987872748143</v>
      </c>
      <c r="AV117">
        <f t="shared" si="164"/>
        <v>0.2383560261191193</v>
      </c>
      <c r="AW117">
        <f t="shared" si="165"/>
        <v>1.3635788531493744</v>
      </c>
      <c r="AX117">
        <f t="shared" si="166"/>
        <v>2.1614090195987687</v>
      </c>
      <c r="AY117">
        <f t="shared" si="167"/>
        <v>0.1502062137793343</v>
      </c>
      <c r="AZ117">
        <f t="shared" si="168"/>
        <v>17.30707153037104</v>
      </c>
      <c r="BA117">
        <f t="shared" si="169"/>
        <v>0.63809290111088879</v>
      </c>
      <c r="BB117">
        <f t="shared" si="170"/>
        <v>42.820784174395484</v>
      </c>
      <c r="BC117">
        <f t="shared" si="171"/>
        <v>380.1767475720099</v>
      </c>
      <c r="BD117">
        <f t="shared" si="172"/>
        <v>2.1233142646985809E-2</v>
      </c>
    </row>
    <row r="118" spans="1:114" x14ac:dyDescent="0.25">
      <c r="A118" s="1">
        <v>86</v>
      </c>
      <c r="B118" s="1" t="s">
        <v>135</v>
      </c>
      <c r="C118" s="1">
        <v>2557.9999991506338</v>
      </c>
      <c r="D118" s="1">
        <v>0</v>
      </c>
      <c r="E118">
        <f t="shared" si="145"/>
        <v>18.904018298753076</v>
      </c>
      <c r="F118">
        <f t="shared" si="146"/>
        <v>0.25295174812954568</v>
      </c>
      <c r="G118">
        <f t="shared" si="147"/>
        <v>246.21330884006807</v>
      </c>
      <c r="H118">
        <f t="shared" si="148"/>
        <v>6.7879268319188455</v>
      </c>
      <c r="I118">
        <f t="shared" si="149"/>
        <v>1.9321932900736762</v>
      </c>
      <c r="J118">
        <f t="shared" si="150"/>
        <v>25.603923797607422</v>
      </c>
      <c r="K118" s="1">
        <v>2.9674129730000001</v>
      </c>
      <c r="L118">
        <f t="shared" si="151"/>
        <v>2.085850722762598</v>
      </c>
      <c r="M118" s="1">
        <v>1</v>
      </c>
      <c r="N118">
        <f t="shared" si="152"/>
        <v>4.171701445525196</v>
      </c>
      <c r="O118" s="1">
        <v>27.877700805664063</v>
      </c>
      <c r="P118" s="1">
        <v>25.603923797607422</v>
      </c>
      <c r="Q118" s="1">
        <v>28.946422576904297</v>
      </c>
      <c r="R118" s="1">
        <v>399.055908203125</v>
      </c>
      <c r="S118" s="1">
        <v>386.27859497070312</v>
      </c>
      <c r="T118" s="1">
        <v>15.471675872802734</v>
      </c>
      <c r="U118" s="1">
        <v>19.42255973815918</v>
      </c>
      <c r="V118" s="1">
        <v>28.832464218139648</v>
      </c>
      <c r="W118" s="1">
        <v>36.1951904296875</v>
      </c>
      <c r="X118" s="1">
        <v>499.922607421875</v>
      </c>
      <c r="Y118" s="1">
        <v>1501.0577392578125</v>
      </c>
      <c r="Z118" s="1">
        <v>75.141624450683594</v>
      </c>
      <c r="AA118" s="1">
        <v>70.216644287109375</v>
      </c>
      <c r="AB118" s="1">
        <v>-2.9775919914245605</v>
      </c>
      <c r="AC118" s="1">
        <v>0.17229455709457397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1.6847085726543221</v>
      </c>
      <c r="AL118">
        <f t="shared" si="154"/>
        <v>6.7879268319188451E-3</v>
      </c>
      <c r="AM118">
        <f t="shared" si="155"/>
        <v>298.7539237976074</v>
      </c>
      <c r="AN118">
        <f t="shared" si="156"/>
        <v>301.02770080566404</v>
      </c>
      <c r="AO118">
        <f t="shared" si="157"/>
        <v>240.1692329130492</v>
      </c>
      <c r="AP118">
        <f t="shared" si="158"/>
        <v>-0.27591342877240421</v>
      </c>
      <c r="AQ118">
        <f t="shared" si="159"/>
        <v>3.2959802583531315</v>
      </c>
      <c r="AR118">
        <f t="shared" si="160"/>
        <v>46.940156309324216</v>
      </c>
      <c r="AS118">
        <f t="shared" si="161"/>
        <v>27.517596571165036</v>
      </c>
      <c r="AT118">
        <f t="shared" si="162"/>
        <v>26.740812301635742</v>
      </c>
      <c r="AU118">
        <f t="shared" si="163"/>
        <v>3.5250357462544586</v>
      </c>
      <c r="AV118">
        <f t="shared" si="164"/>
        <v>0.23849082111868944</v>
      </c>
      <c r="AW118">
        <f t="shared" si="165"/>
        <v>1.3637869682794552</v>
      </c>
      <c r="AX118">
        <f t="shared" si="166"/>
        <v>2.1612487779750031</v>
      </c>
      <c r="AY118">
        <f t="shared" si="167"/>
        <v>0.15029186219306315</v>
      </c>
      <c r="AZ118">
        <f t="shared" si="168"/>
        <v>17.28827232557526</v>
      </c>
      <c r="BA118">
        <f t="shared" si="169"/>
        <v>0.63739827172857411</v>
      </c>
      <c r="BB118">
        <f t="shared" si="170"/>
        <v>42.831745036565138</v>
      </c>
      <c r="BC118">
        <f t="shared" si="171"/>
        <v>380.16108511613498</v>
      </c>
      <c r="BD118">
        <f t="shared" si="172"/>
        <v>2.129865795420385E-2</v>
      </c>
    </row>
    <row r="119" spans="1:114" x14ac:dyDescent="0.25">
      <c r="A119" s="1">
        <v>87</v>
      </c>
      <c r="B119" s="1" t="s">
        <v>136</v>
      </c>
      <c r="C119" s="1">
        <v>2558.4999991394579</v>
      </c>
      <c r="D119" s="1">
        <v>0</v>
      </c>
      <c r="E119">
        <f t="shared" si="145"/>
        <v>18.905291561162201</v>
      </c>
      <c r="F119">
        <f t="shared" si="146"/>
        <v>0.25336839895972363</v>
      </c>
      <c r="G119">
        <f t="shared" si="147"/>
        <v>246.41765811075331</v>
      </c>
      <c r="H119">
        <f t="shared" si="148"/>
        <v>6.7884212657886778</v>
      </c>
      <c r="I119">
        <f t="shared" si="149"/>
        <v>1.929373119142876</v>
      </c>
      <c r="J119">
        <f t="shared" si="150"/>
        <v>25.590328216552734</v>
      </c>
      <c r="K119" s="1">
        <v>2.9674129730000001</v>
      </c>
      <c r="L119">
        <f t="shared" si="151"/>
        <v>2.085850722762598</v>
      </c>
      <c r="M119" s="1">
        <v>1</v>
      </c>
      <c r="N119">
        <f t="shared" si="152"/>
        <v>4.171701445525196</v>
      </c>
      <c r="O119" s="1">
        <v>27.877693176269531</v>
      </c>
      <c r="P119" s="1">
        <v>25.590328216552734</v>
      </c>
      <c r="Q119" s="1">
        <v>28.946632385253906</v>
      </c>
      <c r="R119" s="1">
        <v>399.0565185546875</v>
      </c>
      <c r="S119" s="1">
        <v>386.278076171875</v>
      </c>
      <c r="T119" s="1">
        <v>15.47362232208252</v>
      </c>
      <c r="U119" s="1">
        <v>19.42486572265625</v>
      </c>
      <c r="V119" s="1">
        <v>28.836097717285156</v>
      </c>
      <c r="W119" s="1">
        <v>36.199497222900391</v>
      </c>
      <c r="X119" s="1">
        <v>499.912353515625</v>
      </c>
      <c r="Y119" s="1">
        <v>1501.048095703125</v>
      </c>
      <c r="Z119" s="1">
        <v>75.101371765136719</v>
      </c>
      <c r="AA119" s="1">
        <v>70.216629028320313</v>
      </c>
      <c r="AB119" s="1">
        <v>-2.9775919914245605</v>
      </c>
      <c r="AC119" s="1">
        <v>0.17229455709457397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1.6846740176181907</v>
      </c>
      <c r="AL119">
        <f t="shared" si="154"/>
        <v>6.7884212657886777E-3</v>
      </c>
      <c r="AM119">
        <f t="shared" si="155"/>
        <v>298.74032821655271</v>
      </c>
      <c r="AN119">
        <f t="shared" si="156"/>
        <v>301.02769317626951</v>
      </c>
      <c r="AO119">
        <f t="shared" si="157"/>
        <v>240.16768994433369</v>
      </c>
      <c r="AP119">
        <f t="shared" si="158"/>
        <v>-0.27479854209339605</v>
      </c>
      <c r="AQ119">
        <f t="shared" si="159"/>
        <v>3.2933217095155651</v>
      </c>
      <c r="AR119">
        <f t="shared" si="160"/>
        <v>46.902304412638166</v>
      </c>
      <c r="AS119">
        <f t="shared" si="161"/>
        <v>27.477438689981916</v>
      </c>
      <c r="AT119">
        <f t="shared" si="162"/>
        <v>26.734010696411133</v>
      </c>
      <c r="AU119">
        <f t="shared" si="163"/>
        <v>3.523625100708573</v>
      </c>
      <c r="AV119">
        <f t="shared" si="164"/>
        <v>0.23886116001265431</v>
      </c>
      <c r="AW119">
        <f t="shared" si="165"/>
        <v>1.3639485903726891</v>
      </c>
      <c r="AX119">
        <f t="shared" si="166"/>
        <v>2.1596765103358839</v>
      </c>
      <c r="AY119">
        <f t="shared" si="167"/>
        <v>0.15052717875225216</v>
      </c>
      <c r="AZ119">
        <f t="shared" si="168"/>
        <v>17.30261728559023</v>
      </c>
      <c r="BA119">
        <f t="shared" si="169"/>
        <v>0.63792814894601835</v>
      </c>
      <c r="BB119">
        <f t="shared" si="170"/>
        <v>42.875533502225018</v>
      </c>
      <c r="BC119">
        <f t="shared" si="171"/>
        <v>380.16015427817251</v>
      </c>
      <c r="BD119">
        <f t="shared" si="172"/>
        <v>2.1321920579473054E-2</v>
      </c>
    </row>
    <row r="120" spans="1:114" x14ac:dyDescent="0.25">
      <c r="A120" s="1">
        <v>88</v>
      </c>
      <c r="B120" s="1" t="s">
        <v>137</v>
      </c>
      <c r="C120" s="1">
        <v>2559.9999991059303</v>
      </c>
      <c r="D120" s="1">
        <v>0</v>
      </c>
      <c r="E120">
        <f t="shared" si="145"/>
        <v>18.785124234625396</v>
      </c>
      <c r="F120">
        <f t="shared" si="146"/>
        <v>0.2550917162753949</v>
      </c>
      <c r="G120">
        <f t="shared" si="147"/>
        <v>248.02899649810121</v>
      </c>
      <c r="H120">
        <f t="shared" si="148"/>
        <v>6.7970024356472294</v>
      </c>
      <c r="I120">
        <f t="shared" si="149"/>
        <v>1.9196207558471454</v>
      </c>
      <c r="J120">
        <f t="shared" si="150"/>
        <v>25.543741226196289</v>
      </c>
      <c r="K120" s="1">
        <v>2.9674129730000001</v>
      </c>
      <c r="L120">
        <f t="shared" si="151"/>
        <v>2.085850722762598</v>
      </c>
      <c r="M120" s="1">
        <v>1</v>
      </c>
      <c r="N120">
        <f t="shared" si="152"/>
        <v>4.171701445525196</v>
      </c>
      <c r="O120" s="1">
        <v>27.880527496337891</v>
      </c>
      <c r="P120" s="1">
        <v>25.543741226196289</v>
      </c>
      <c r="Q120" s="1">
        <v>28.946083068847656</v>
      </c>
      <c r="R120" s="1">
        <v>398.96142578125</v>
      </c>
      <c r="S120" s="1">
        <v>386.25155639648437</v>
      </c>
      <c r="T120" s="1">
        <v>15.477808952331543</v>
      </c>
      <c r="U120" s="1">
        <v>19.434288024902344</v>
      </c>
      <c r="V120" s="1">
        <v>28.839027404785156</v>
      </c>
      <c r="W120" s="1">
        <v>36.2109375</v>
      </c>
      <c r="X120" s="1">
        <v>499.87710571289062</v>
      </c>
      <c r="Y120" s="1">
        <v>1501.067138671875</v>
      </c>
      <c r="Z120" s="1">
        <v>75.053863525390625</v>
      </c>
      <c r="AA120" s="1">
        <v>70.216377258300781</v>
      </c>
      <c r="AB120" s="1">
        <v>-2.9775919914245605</v>
      </c>
      <c r="AC120" s="1">
        <v>0.17229455709457397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1.6845552346814874</v>
      </c>
      <c r="AL120">
        <f t="shared" si="154"/>
        <v>6.7970024356472291E-3</v>
      </c>
      <c r="AM120">
        <f t="shared" si="155"/>
        <v>298.69374122619627</v>
      </c>
      <c r="AN120">
        <f t="shared" si="156"/>
        <v>301.03052749633787</v>
      </c>
      <c r="AO120">
        <f t="shared" si="157"/>
        <v>240.17073681926558</v>
      </c>
      <c r="AP120">
        <f t="shared" si="158"/>
        <v>-0.27318462679116001</v>
      </c>
      <c r="AQ120">
        <f t="shared" si="159"/>
        <v>3.2842260555501657</v>
      </c>
      <c r="AR120">
        <f t="shared" si="160"/>
        <v>46.772935087047856</v>
      </c>
      <c r="AS120">
        <f t="shared" si="161"/>
        <v>27.338647062145512</v>
      </c>
      <c r="AT120">
        <f t="shared" si="162"/>
        <v>26.71213436126709</v>
      </c>
      <c r="AU120">
        <f t="shared" si="163"/>
        <v>3.5190913137737967</v>
      </c>
      <c r="AV120">
        <f t="shared" si="164"/>
        <v>0.24039218518506975</v>
      </c>
      <c r="AW120">
        <f t="shared" si="165"/>
        <v>1.3646052997030202</v>
      </c>
      <c r="AX120">
        <f t="shared" si="166"/>
        <v>2.1544860140707764</v>
      </c>
      <c r="AY120">
        <f t="shared" si="167"/>
        <v>0.15150006975326197</v>
      </c>
      <c r="AZ120">
        <f t="shared" si="168"/>
        <v>17.415697589108436</v>
      </c>
      <c r="BA120">
        <f t="shared" si="169"/>
        <v>0.64214368172927505</v>
      </c>
      <c r="BB120">
        <f t="shared" si="170"/>
        <v>43.03259375704809</v>
      </c>
      <c r="BC120">
        <f t="shared" si="171"/>
        <v>380.17252172732157</v>
      </c>
      <c r="BD120">
        <f t="shared" si="172"/>
        <v>2.1263310041226974E-2</v>
      </c>
    </row>
    <row r="121" spans="1:114" x14ac:dyDescent="0.25">
      <c r="A121" s="1">
        <v>89</v>
      </c>
      <c r="B121" s="1" t="s">
        <v>137</v>
      </c>
      <c r="C121" s="1">
        <v>2559.9999991059303</v>
      </c>
      <c r="D121" s="1">
        <v>0</v>
      </c>
      <c r="E121">
        <f t="shared" si="145"/>
        <v>18.785124234625396</v>
      </c>
      <c r="F121">
        <f t="shared" si="146"/>
        <v>0.2550917162753949</v>
      </c>
      <c r="G121">
        <f t="shared" si="147"/>
        <v>248.02899649810121</v>
      </c>
      <c r="H121">
        <f t="shared" si="148"/>
        <v>6.7970024356472294</v>
      </c>
      <c r="I121">
        <f t="shared" si="149"/>
        <v>1.9196207558471454</v>
      </c>
      <c r="J121">
        <f t="shared" si="150"/>
        <v>25.543741226196289</v>
      </c>
      <c r="K121" s="1">
        <v>2.9674129730000001</v>
      </c>
      <c r="L121">
        <f t="shared" si="151"/>
        <v>2.085850722762598</v>
      </c>
      <c r="M121" s="1">
        <v>1</v>
      </c>
      <c r="N121">
        <f t="shared" si="152"/>
        <v>4.171701445525196</v>
      </c>
      <c r="O121" s="1">
        <v>27.880527496337891</v>
      </c>
      <c r="P121" s="1">
        <v>25.543741226196289</v>
      </c>
      <c r="Q121" s="1">
        <v>28.946083068847656</v>
      </c>
      <c r="R121" s="1">
        <v>398.96142578125</v>
      </c>
      <c r="S121" s="1">
        <v>386.25155639648437</v>
      </c>
      <c r="T121" s="1">
        <v>15.477808952331543</v>
      </c>
      <c r="U121" s="1">
        <v>19.434288024902344</v>
      </c>
      <c r="V121" s="1">
        <v>28.839027404785156</v>
      </c>
      <c r="W121" s="1">
        <v>36.2109375</v>
      </c>
      <c r="X121" s="1">
        <v>499.87710571289062</v>
      </c>
      <c r="Y121" s="1">
        <v>1501.067138671875</v>
      </c>
      <c r="Z121" s="1">
        <v>75.053863525390625</v>
      </c>
      <c r="AA121" s="1">
        <v>70.216377258300781</v>
      </c>
      <c r="AB121" s="1">
        <v>-2.9775919914245605</v>
      </c>
      <c r="AC121" s="1">
        <v>0.17229455709457397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1.6845552346814874</v>
      </c>
      <c r="AL121">
        <f t="shared" si="154"/>
        <v>6.7970024356472291E-3</v>
      </c>
      <c r="AM121">
        <f t="shared" si="155"/>
        <v>298.69374122619627</v>
      </c>
      <c r="AN121">
        <f t="shared" si="156"/>
        <v>301.03052749633787</v>
      </c>
      <c r="AO121">
        <f t="shared" si="157"/>
        <v>240.17073681926558</v>
      </c>
      <c r="AP121">
        <f t="shared" si="158"/>
        <v>-0.27318462679116001</v>
      </c>
      <c r="AQ121">
        <f t="shared" si="159"/>
        <v>3.2842260555501657</v>
      </c>
      <c r="AR121">
        <f t="shared" si="160"/>
        <v>46.772935087047856</v>
      </c>
      <c r="AS121">
        <f t="shared" si="161"/>
        <v>27.338647062145512</v>
      </c>
      <c r="AT121">
        <f t="shared" si="162"/>
        <v>26.71213436126709</v>
      </c>
      <c r="AU121">
        <f t="shared" si="163"/>
        <v>3.5190913137737967</v>
      </c>
      <c r="AV121">
        <f t="shared" si="164"/>
        <v>0.24039218518506975</v>
      </c>
      <c r="AW121">
        <f t="shared" si="165"/>
        <v>1.3646052997030202</v>
      </c>
      <c r="AX121">
        <f t="shared" si="166"/>
        <v>2.1544860140707764</v>
      </c>
      <c r="AY121">
        <f t="shared" si="167"/>
        <v>0.15150006975326197</v>
      </c>
      <c r="AZ121">
        <f t="shared" si="168"/>
        <v>17.415697589108436</v>
      </c>
      <c r="BA121">
        <f t="shared" si="169"/>
        <v>0.64214368172927505</v>
      </c>
      <c r="BB121">
        <f t="shared" si="170"/>
        <v>43.03259375704809</v>
      </c>
      <c r="BC121">
        <f t="shared" si="171"/>
        <v>380.17252172732157</v>
      </c>
      <c r="BD121">
        <f t="shared" si="172"/>
        <v>2.1263310041226974E-2</v>
      </c>
    </row>
    <row r="122" spans="1:114" x14ac:dyDescent="0.25">
      <c r="A122" s="1">
        <v>90</v>
      </c>
      <c r="B122" s="1" t="s">
        <v>138</v>
      </c>
      <c r="C122" s="1">
        <v>2560.4999990947545</v>
      </c>
      <c r="D122" s="1">
        <v>0</v>
      </c>
      <c r="E122">
        <f t="shared" si="145"/>
        <v>18.769391484499952</v>
      </c>
      <c r="F122">
        <f t="shared" si="146"/>
        <v>0.25589023116287002</v>
      </c>
      <c r="G122">
        <f t="shared" si="147"/>
        <v>248.48483727432955</v>
      </c>
      <c r="H122">
        <f t="shared" si="148"/>
        <v>6.8037989503841603</v>
      </c>
      <c r="I122">
        <f t="shared" si="149"/>
        <v>1.9159297057048397</v>
      </c>
      <c r="J122">
        <f t="shared" si="150"/>
        <v>25.525951385498047</v>
      </c>
      <c r="K122" s="1">
        <v>2.9674129730000001</v>
      </c>
      <c r="L122">
        <f t="shared" si="151"/>
        <v>2.085850722762598</v>
      </c>
      <c r="M122" s="1">
        <v>1</v>
      </c>
      <c r="N122">
        <f t="shared" si="152"/>
        <v>4.171701445525196</v>
      </c>
      <c r="O122" s="1">
        <v>27.881511688232422</v>
      </c>
      <c r="P122" s="1">
        <v>25.525951385498047</v>
      </c>
      <c r="Q122" s="1">
        <v>28.945772171020508</v>
      </c>
      <c r="R122" s="1">
        <v>398.919921875</v>
      </c>
      <c r="S122" s="1">
        <v>386.21762084960937</v>
      </c>
      <c r="T122" s="1">
        <v>15.476995468139648</v>
      </c>
      <c r="U122" s="1">
        <v>19.437526702880859</v>
      </c>
      <c r="V122" s="1">
        <v>28.835773468017578</v>
      </c>
      <c r="W122" s="1">
        <v>36.214786529541016</v>
      </c>
      <c r="X122" s="1">
        <v>499.86334228515625</v>
      </c>
      <c r="Y122" s="1">
        <v>1501.12255859375</v>
      </c>
      <c r="Z122" s="1">
        <v>74.99017333984375</v>
      </c>
      <c r="AA122" s="1">
        <v>70.216178894042969</v>
      </c>
      <c r="AB122" s="1">
        <v>-2.9775919914245605</v>
      </c>
      <c r="AC122" s="1">
        <v>0.17229455709457397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1.68450885277287</v>
      </c>
      <c r="AL122">
        <f t="shared" si="154"/>
        <v>6.80379895038416E-3</v>
      </c>
      <c r="AM122">
        <f t="shared" si="155"/>
        <v>298.67595138549802</v>
      </c>
      <c r="AN122">
        <f t="shared" si="156"/>
        <v>301.0315116882324</v>
      </c>
      <c r="AO122">
        <f t="shared" si="157"/>
        <v>240.17960400656739</v>
      </c>
      <c r="AP122">
        <f t="shared" si="158"/>
        <v>-0.27382137646951787</v>
      </c>
      <c r="AQ122">
        <f t="shared" si="159"/>
        <v>3.2807585579320593</v>
      </c>
      <c r="AR122">
        <f t="shared" si="160"/>
        <v>46.723684051260641</v>
      </c>
      <c r="AS122">
        <f t="shared" si="161"/>
        <v>27.286157348379781</v>
      </c>
      <c r="AT122">
        <f t="shared" si="162"/>
        <v>26.703731536865234</v>
      </c>
      <c r="AU122">
        <f t="shared" si="163"/>
        <v>3.5173512148209456</v>
      </c>
      <c r="AV122">
        <f t="shared" si="164"/>
        <v>0.24110119568126767</v>
      </c>
      <c r="AW122">
        <f t="shared" si="165"/>
        <v>1.3648288522272196</v>
      </c>
      <c r="AX122">
        <f t="shared" si="166"/>
        <v>2.152522362593726</v>
      </c>
      <c r="AY122">
        <f t="shared" si="167"/>
        <v>0.15195064602942621</v>
      </c>
      <c r="AZ122">
        <f t="shared" si="168"/>
        <v>17.447655786511483</v>
      </c>
      <c r="BA122">
        <f t="shared" si="169"/>
        <v>0.64338037381025637</v>
      </c>
      <c r="BB122">
        <f t="shared" si="170"/>
        <v>43.093655754762125</v>
      </c>
      <c r="BC122">
        <f t="shared" si="171"/>
        <v>380.14367743948003</v>
      </c>
      <c r="BD122">
        <f t="shared" si="172"/>
        <v>2.1277262870909499E-2</v>
      </c>
      <c r="BE122">
        <f>AVERAGE(E108:E122)</f>
        <v>18.822664535046354</v>
      </c>
      <c r="BF122">
        <f>AVERAGE(O108:O122)</f>
        <v>27.875971349080405</v>
      </c>
      <c r="BG122">
        <f>AVERAGE(P108:P122)</f>
        <v>25.588651784261067</v>
      </c>
      <c r="BH122" t="e">
        <f>AVERAGE(B108:B122)</f>
        <v>#DIV/0!</v>
      </c>
      <c r="BI122">
        <f t="shared" ref="BI122:DJ122" si="173">AVERAGE(C108:C122)</f>
        <v>2556.6666658471026</v>
      </c>
      <c r="BJ122">
        <f t="shared" si="173"/>
        <v>0</v>
      </c>
      <c r="BK122">
        <f t="shared" si="173"/>
        <v>18.822664535046354</v>
      </c>
      <c r="BL122">
        <f t="shared" si="173"/>
        <v>0.25344860163348859</v>
      </c>
      <c r="BM122">
        <f t="shared" si="173"/>
        <v>246.94823565537848</v>
      </c>
      <c r="BN122">
        <f t="shared" si="173"/>
        <v>6.7901915432338722</v>
      </c>
      <c r="BO122">
        <f t="shared" si="173"/>
        <v>1.929326136454049</v>
      </c>
      <c r="BP122">
        <f t="shared" si="173"/>
        <v>25.588651784261067</v>
      </c>
      <c r="BQ122">
        <f t="shared" si="173"/>
        <v>2.967412973000001</v>
      </c>
      <c r="BR122">
        <f t="shared" si="173"/>
        <v>2.0858507227625975</v>
      </c>
      <c r="BS122">
        <f t="shared" si="173"/>
        <v>1</v>
      </c>
      <c r="BT122">
        <f t="shared" si="173"/>
        <v>4.1717014455251951</v>
      </c>
      <c r="BU122">
        <f t="shared" si="173"/>
        <v>27.875971349080405</v>
      </c>
      <c r="BV122">
        <f t="shared" si="173"/>
        <v>25.588651784261067</v>
      </c>
      <c r="BW122">
        <f t="shared" si="173"/>
        <v>28.944608561197917</v>
      </c>
      <c r="BX122">
        <f t="shared" si="173"/>
        <v>398.96540934244791</v>
      </c>
      <c r="BY122">
        <f t="shared" si="173"/>
        <v>386.23493245442711</v>
      </c>
      <c r="BZ122">
        <f t="shared" si="173"/>
        <v>15.468414624532064</v>
      </c>
      <c r="CA122">
        <f t="shared" si="173"/>
        <v>19.420967864990235</v>
      </c>
      <c r="CB122">
        <f t="shared" si="173"/>
        <v>28.829213841756186</v>
      </c>
      <c r="CC122">
        <f t="shared" si="173"/>
        <v>36.19577356974284</v>
      </c>
      <c r="CD122">
        <f t="shared" si="173"/>
        <v>499.87899780273437</v>
      </c>
      <c r="CE122">
        <f t="shared" si="173"/>
        <v>1500.9532633463541</v>
      </c>
      <c r="CF122">
        <f t="shared" si="173"/>
        <v>75.231818644205731</v>
      </c>
      <c r="CG122">
        <f t="shared" si="173"/>
        <v>70.216446940104163</v>
      </c>
      <c r="CH122">
        <f t="shared" si="173"/>
        <v>-2.9775919914245605</v>
      </c>
      <c r="CI122">
        <f t="shared" si="173"/>
        <v>0.17229455709457397</v>
      </c>
      <c r="CJ122">
        <f t="shared" si="173"/>
        <v>1</v>
      </c>
      <c r="CK122">
        <f t="shared" si="173"/>
        <v>-0.21956524252891541</v>
      </c>
      <c r="CL122">
        <f t="shared" si="173"/>
        <v>2.737391471862793</v>
      </c>
      <c r="CM122">
        <f t="shared" si="173"/>
        <v>1</v>
      </c>
      <c r="CN122">
        <f t="shared" si="173"/>
        <v>0</v>
      </c>
      <c r="CO122">
        <f t="shared" si="173"/>
        <v>0.15999999642372131</v>
      </c>
      <c r="CP122">
        <f t="shared" si="173"/>
        <v>111115</v>
      </c>
      <c r="CQ122">
        <f t="shared" si="173"/>
        <v>1.6845616109083923</v>
      </c>
      <c r="CR122">
        <f t="shared" si="173"/>
        <v>6.7901915432338695E-3</v>
      </c>
      <c r="CS122">
        <f t="shared" si="173"/>
        <v>298.73865178426109</v>
      </c>
      <c r="CT122">
        <f t="shared" si="173"/>
        <v>301.02597134908041</v>
      </c>
      <c r="CU122">
        <f t="shared" si="173"/>
        <v>240.1525167675895</v>
      </c>
      <c r="CV122">
        <f t="shared" si="173"/>
        <v>-0.27559306318275922</v>
      </c>
      <c r="CW122">
        <f t="shared" si="173"/>
        <v>3.292997495633704</v>
      </c>
      <c r="CX122">
        <f t="shared" si="173"/>
        <v>46.897808647887615</v>
      </c>
      <c r="CY122">
        <f t="shared" si="173"/>
        <v>27.476840782897387</v>
      </c>
      <c r="CZ122">
        <f t="shared" si="173"/>
        <v>26.732311566670734</v>
      </c>
      <c r="DA122">
        <f t="shared" si="173"/>
        <v>3.5232735413335945</v>
      </c>
      <c r="DB122">
        <f t="shared" si="173"/>
        <v>0.23893224390286341</v>
      </c>
      <c r="DC122">
        <f t="shared" si="173"/>
        <v>1.3636713591796548</v>
      </c>
      <c r="DD122">
        <f t="shared" si="173"/>
        <v>2.1596021821539391</v>
      </c>
      <c r="DE122">
        <f t="shared" si="173"/>
        <v>0.15057236378277106</v>
      </c>
      <c r="DF122">
        <f t="shared" si="173"/>
        <v>17.339827643954173</v>
      </c>
      <c r="DG122">
        <f t="shared" si="173"/>
        <v>0.63937315841046427</v>
      </c>
      <c r="DH122">
        <f t="shared" si="173"/>
        <v>42.87268129429841</v>
      </c>
      <c r="DI122">
        <f t="shared" si="173"/>
        <v>380.14374940738287</v>
      </c>
      <c r="DJ122">
        <f t="shared" si="173"/>
        <v>2.1228190342070286E-2</v>
      </c>
    </row>
    <row r="123" spans="1:114" x14ac:dyDescent="0.25">
      <c r="A123" s="1" t="s">
        <v>9</v>
      </c>
      <c r="B123" s="1" t="s">
        <v>139</v>
      </c>
    </row>
    <row r="124" spans="1:114" x14ac:dyDescent="0.25">
      <c r="A124" s="1" t="s">
        <v>9</v>
      </c>
      <c r="B124" s="1" t="s">
        <v>140</v>
      </c>
    </row>
    <row r="125" spans="1:114" x14ac:dyDescent="0.25">
      <c r="A125" s="1">
        <v>91</v>
      </c>
      <c r="B125" s="1" t="s">
        <v>141</v>
      </c>
      <c r="C125" s="1">
        <v>2934.4999995194376</v>
      </c>
      <c r="D125" s="1">
        <v>0</v>
      </c>
      <c r="E125">
        <f t="shared" ref="E125:E139" si="174">(R125-S125*(1000-T125)/(1000-U125))*AK125</f>
        <v>17.699894722825519</v>
      </c>
      <c r="F125">
        <f t="shared" ref="F125:F139" si="175">IF(AV125&lt;&gt;0,1/(1/AV125-1/N125),0)</f>
        <v>0.24903101963967075</v>
      </c>
      <c r="G125">
        <f t="shared" ref="G125:G139" si="176">((AY125-AL125/2)*S125-E125)/(AY125+AL125/2)</f>
        <v>253.2363123223538</v>
      </c>
      <c r="H125">
        <f t="shared" ref="H125:H139" si="177">AL125*1000</f>
        <v>7.3967384497811812</v>
      </c>
      <c r="I125">
        <f t="shared" ref="I125:I139" si="178">(AQ125-AW125)</f>
        <v>2.1217344679001551</v>
      </c>
      <c r="J125">
        <f t="shared" ref="J125:J139" si="179">(P125+AP125*D125)</f>
        <v>28.29899787902832</v>
      </c>
      <c r="K125" s="1">
        <v>2.9674129730000001</v>
      </c>
      <c r="L125">
        <f t="shared" ref="L125:L139" si="180">(K125*AE125+AF125)</f>
        <v>2.085850722762598</v>
      </c>
      <c r="M125" s="1">
        <v>1</v>
      </c>
      <c r="N125">
        <f t="shared" ref="N125:N139" si="181">L125*(M125+1)*(M125+1)/(M125*M125+1)</f>
        <v>4.171701445525196</v>
      </c>
      <c r="O125" s="1">
        <v>32.270404815673828</v>
      </c>
      <c r="P125" s="1">
        <v>28.29899787902832</v>
      </c>
      <c r="Q125" s="1">
        <v>34.020889282226563</v>
      </c>
      <c r="R125" s="1">
        <v>401.0184326171875</v>
      </c>
      <c r="S125" s="1">
        <v>388.80487060546875</v>
      </c>
      <c r="T125" s="1">
        <v>20.497339248657227</v>
      </c>
      <c r="U125" s="1">
        <v>24.779167175292969</v>
      </c>
      <c r="V125" s="1">
        <v>29.680963516235352</v>
      </c>
      <c r="W125" s="1">
        <v>35.881217956542969</v>
      </c>
      <c r="X125" s="1">
        <v>499.91021728515625</v>
      </c>
      <c r="Y125" s="1">
        <v>1499.4945068359375</v>
      </c>
      <c r="Z125" s="1">
        <v>72.6546630859375</v>
      </c>
      <c r="AA125" s="1">
        <v>70.21044921875</v>
      </c>
      <c r="AB125" s="1">
        <v>-2.0887980461120605</v>
      </c>
      <c r="AC125" s="1">
        <v>6.4079225063323975E-2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ref="AK125:AK139" si="182">X125*0.000001/(K125*0.0001)</f>
        <v>1.6846668186523297</v>
      </c>
      <c r="AL125">
        <f t="shared" ref="AL125:AL139" si="183">(U125-T125)/(1000-U125)*AK125</f>
        <v>7.396738449781181E-3</v>
      </c>
      <c r="AM125">
        <f t="shared" ref="AM125:AM139" si="184">(P125+273.15)</f>
        <v>301.4489978790283</v>
      </c>
      <c r="AN125">
        <f t="shared" ref="AN125:AN139" si="185">(O125+273.15)</f>
        <v>305.42040481567381</v>
      </c>
      <c r="AO125">
        <f t="shared" ref="AO125:AO139" si="186">(Y125*AG125+Z125*AH125)*AI125</f>
        <v>239.91911573113975</v>
      </c>
      <c r="AP125">
        <f t="shared" ref="AP125:AP139" si="187">((AO125+0.00000010773*(AN125^4-AM125^4))-AL125*44100)/(L125*51.4+0.00000043092*AM125^3)</f>
        <v>-0.32317253928448481</v>
      </c>
      <c r="AQ125">
        <f t="shared" ref="AQ125:AQ139" si="188">0.61365*EXP(17.502*J125/(240.97+J125))</f>
        <v>3.8614909265439787</v>
      </c>
      <c r="AR125">
        <f t="shared" ref="AR125:AR139" si="189">AQ125*1000/AA125</f>
        <v>54.998806723383723</v>
      </c>
      <c r="AS125">
        <f t="shared" ref="AS125:AS139" si="190">(AR125-U125)</f>
        <v>30.219639548090754</v>
      </c>
      <c r="AT125">
        <f t="shared" ref="AT125:AT139" si="191">IF(D125,P125,(O125+P125)/2)</f>
        <v>30.284701347351074</v>
      </c>
      <c r="AU125">
        <f t="shared" ref="AU125:AU139" si="192">0.61365*EXP(17.502*AT125/(240.97+AT125))</f>
        <v>4.3306194138531175</v>
      </c>
      <c r="AV125">
        <f t="shared" ref="AV125:AV139" si="193">IF(AS125&lt;&gt;0,(1000-(AR125+U125)/2)/AS125*AL125,0)</f>
        <v>0.23500247363932797</v>
      </c>
      <c r="AW125">
        <f t="shared" ref="AW125:AW139" si="194">U125*AA125/1000</f>
        <v>1.7397564586438239</v>
      </c>
      <c r="AX125">
        <f t="shared" ref="AX125:AX139" si="195">(AU125-AW125)</f>
        <v>2.5908629552092934</v>
      </c>
      <c r="AY125">
        <f t="shared" ref="AY125:AY139" si="196">1/(1.6/F125+1.37/N125)</f>
        <v>0.1480756329425271</v>
      </c>
      <c r="AZ125">
        <f t="shared" ref="AZ125:AZ139" si="197">G125*AA125*0.001</f>
        <v>17.779835246652137</v>
      </c>
      <c r="BA125">
        <f t="shared" ref="BA125:BA139" si="198">G125/S125</f>
        <v>0.65131980452816862</v>
      </c>
      <c r="BB125">
        <f t="shared" ref="BB125:BB139" si="199">(1-AL125*AA125/AQ125/F125)*100</f>
        <v>45.995052466314469</v>
      </c>
      <c r="BC125">
        <f t="shared" ref="BC125:BC139" si="200">(S125-E125/(N125/1.35))</f>
        <v>383.07702593876917</v>
      </c>
      <c r="BD125">
        <f t="shared" ref="BD125:BD139" si="201">E125*BB125/100/BC125</f>
        <v>2.1251798758475503E-2</v>
      </c>
    </row>
    <row r="126" spans="1:114" x14ac:dyDescent="0.25">
      <c r="A126" s="1">
        <v>92</v>
      </c>
      <c r="B126" s="1" t="s">
        <v>141</v>
      </c>
      <c r="C126" s="1">
        <v>2934.4999995194376</v>
      </c>
      <c r="D126" s="1">
        <v>0</v>
      </c>
      <c r="E126">
        <f t="shared" si="174"/>
        <v>17.699894722825519</v>
      </c>
      <c r="F126">
        <f t="shared" si="175"/>
        <v>0.24903101963967075</v>
      </c>
      <c r="G126">
        <f t="shared" si="176"/>
        <v>253.2363123223538</v>
      </c>
      <c r="H126">
        <f t="shared" si="177"/>
        <v>7.3967384497811812</v>
      </c>
      <c r="I126">
        <f t="shared" si="178"/>
        <v>2.1217344679001551</v>
      </c>
      <c r="J126">
        <f t="shared" si="179"/>
        <v>28.29899787902832</v>
      </c>
      <c r="K126" s="1">
        <v>2.9674129730000001</v>
      </c>
      <c r="L126">
        <f t="shared" si="180"/>
        <v>2.085850722762598</v>
      </c>
      <c r="M126" s="1">
        <v>1</v>
      </c>
      <c r="N126">
        <f t="shared" si="181"/>
        <v>4.171701445525196</v>
      </c>
      <c r="O126" s="1">
        <v>32.270404815673828</v>
      </c>
      <c r="P126" s="1">
        <v>28.29899787902832</v>
      </c>
      <c r="Q126" s="1">
        <v>34.020889282226563</v>
      </c>
      <c r="R126" s="1">
        <v>401.0184326171875</v>
      </c>
      <c r="S126" s="1">
        <v>388.80487060546875</v>
      </c>
      <c r="T126" s="1">
        <v>20.497339248657227</v>
      </c>
      <c r="U126" s="1">
        <v>24.779167175292969</v>
      </c>
      <c r="V126" s="1">
        <v>29.680963516235352</v>
      </c>
      <c r="W126" s="1">
        <v>35.881217956542969</v>
      </c>
      <c r="X126" s="1">
        <v>499.91021728515625</v>
      </c>
      <c r="Y126" s="1">
        <v>1499.4945068359375</v>
      </c>
      <c r="Z126" s="1">
        <v>72.6546630859375</v>
      </c>
      <c r="AA126" s="1">
        <v>70.21044921875</v>
      </c>
      <c r="AB126" s="1">
        <v>-2.0887980461120605</v>
      </c>
      <c r="AC126" s="1">
        <v>6.4079225063323975E-2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1.6846668186523297</v>
      </c>
      <c r="AL126">
        <f t="shared" si="183"/>
        <v>7.396738449781181E-3</v>
      </c>
      <c r="AM126">
        <f t="shared" si="184"/>
        <v>301.4489978790283</v>
      </c>
      <c r="AN126">
        <f t="shared" si="185"/>
        <v>305.42040481567381</v>
      </c>
      <c r="AO126">
        <f t="shared" si="186"/>
        <v>239.91911573113975</v>
      </c>
      <c r="AP126">
        <f t="shared" si="187"/>
        <v>-0.32317253928448481</v>
      </c>
      <c r="AQ126">
        <f t="shared" si="188"/>
        <v>3.8614909265439787</v>
      </c>
      <c r="AR126">
        <f t="shared" si="189"/>
        <v>54.998806723383723</v>
      </c>
      <c r="AS126">
        <f t="shared" si="190"/>
        <v>30.219639548090754</v>
      </c>
      <c r="AT126">
        <f t="shared" si="191"/>
        <v>30.284701347351074</v>
      </c>
      <c r="AU126">
        <f t="shared" si="192"/>
        <v>4.3306194138531175</v>
      </c>
      <c r="AV126">
        <f t="shared" si="193"/>
        <v>0.23500247363932797</v>
      </c>
      <c r="AW126">
        <f t="shared" si="194"/>
        <v>1.7397564586438239</v>
      </c>
      <c r="AX126">
        <f t="shared" si="195"/>
        <v>2.5908629552092934</v>
      </c>
      <c r="AY126">
        <f t="shared" si="196"/>
        <v>0.1480756329425271</v>
      </c>
      <c r="AZ126">
        <f t="shared" si="197"/>
        <v>17.779835246652137</v>
      </c>
      <c r="BA126">
        <f t="shared" si="198"/>
        <v>0.65131980452816862</v>
      </c>
      <c r="BB126">
        <f t="shared" si="199"/>
        <v>45.995052466314469</v>
      </c>
      <c r="BC126">
        <f t="shared" si="200"/>
        <v>383.07702593876917</v>
      </c>
      <c r="BD126">
        <f t="shared" si="201"/>
        <v>2.1251798758475503E-2</v>
      </c>
    </row>
    <row r="127" spans="1:114" x14ac:dyDescent="0.25">
      <c r="A127" s="1">
        <v>93</v>
      </c>
      <c r="B127" s="1" t="s">
        <v>142</v>
      </c>
      <c r="C127" s="1">
        <v>2934.9999995082617</v>
      </c>
      <c r="D127" s="1">
        <v>0</v>
      </c>
      <c r="E127">
        <f t="shared" si="174"/>
        <v>17.698028151985351</v>
      </c>
      <c r="F127">
        <f t="shared" si="175"/>
        <v>0.24917899367909591</v>
      </c>
      <c r="G127">
        <f t="shared" si="176"/>
        <v>253.3084099791223</v>
      </c>
      <c r="H127">
        <f t="shared" si="177"/>
        <v>7.3991408241652508</v>
      </c>
      <c r="I127">
        <f t="shared" si="178"/>
        <v>2.1212328154328102</v>
      </c>
      <c r="J127">
        <f t="shared" si="179"/>
        <v>28.297090530395508</v>
      </c>
      <c r="K127" s="1">
        <v>2.9674129730000001</v>
      </c>
      <c r="L127">
        <f t="shared" si="180"/>
        <v>2.085850722762598</v>
      </c>
      <c r="M127" s="1">
        <v>1</v>
      </c>
      <c r="N127">
        <f t="shared" si="181"/>
        <v>4.171701445525196</v>
      </c>
      <c r="O127" s="1">
        <v>32.270854949951172</v>
      </c>
      <c r="P127" s="1">
        <v>28.297090530395508</v>
      </c>
      <c r="Q127" s="1">
        <v>34.021503448486328</v>
      </c>
      <c r="R127" s="1">
        <v>401.00735473632812</v>
      </c>
      <c r="S127" s="1">
        <v>388.79452514648437</v>
      </c>
      <c r="T127" s="1">
        <v>20.497121810913086</v>
      </c>
      <c r="U127" s="1">
        <v>24.780288696289063</v>
      </c>
      <c r="V127" s="1">
        <v>29.67979621887207</v>
      </c>
      <c r="W127" s="1">
        <v>35.881816864013672</v>
      </c>
      <c r="X127" s="1">
        <v>499.91567993164063</v>
      </c>
      <c r="Y127" s="1">
        <v>1499.557373046875</v>
      </c>
      <c r="Z127" s="1">
        <v>72.804550170898437</v>
      </c>
      <c r="AA127" s="1">
        <v>70.210227966308594</v>
      </c>
      <c r="AB127" s="1">
        <v>-2.0887980461120605</v>
      </c>
      <c r="AC127" s="1">
        <v>6.4079225063323975E-2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1.6846852274364594</v>
      </c>
      <c r="AL127">
        <f t="shared" si="183"/>
        <v>7.399140824165251E-3</v>
      </c>
      <c r="AM127">
        <f t="shared" si="184"/>
        <v>301.44709053039549</v>
      </c>
      <c r="AN127">
        <f t="shared" si="185"/>
        <v>305.42085494995115</v>
      </c>
      <c r="AO127">
        <f t="shared" si="186"/>
        <v>239.92917432466493</v>
      </c>
      <c r="AP127">
        <f t="shared" si="187"/>
        <v>-0.32374319545152114</v>
      </c>
      <c r="AQ127">
        <f t="shared" si="188"/>
        <v>3.8610625338702054</v>
      </c>
      <c r="AR127">
        <f t="shared" si="189"/>
        <v>54.992878469544245</v>
      </c>
      <c r="AS127">
        <f t="shared" si="190"/>
        <v>30.212589773255182</v>
      </c>
      <c r="AT127">
        <f t="shared" si="191"/>
        <v>30.28397274017334</v>
      </c>
      <c r="AU127">
        <f t="shared" si="192"/>
        <v>4.3304385583739116</v>
      </c>
      <c r="AV127">
        <f t="shared" si="193"/>
        <v>0.23513424133964961</v>
      </c>
      <c r="AW127">
        <f t="shared" si="194"/>
        <v>1.739829718437395</v>
      </c>
      <c r="AX127">
        <f t="shared" si="195"/>
        <v>2.5906088399365164</v>
      </c>
      <c r="AY127">
        <f t="shared" si="196"/>
        <v>0.14815933830187106</v>
      </c>
      <c r="AZ127">
        <f t="shared" si="197"/>
        <v>17.784841210417337</v>
      </c>
      <c r="BA127">
        <f t="shared" si="198"/>
        <v>0.65152257451075068</v>
      </c>
      <c r="BB127">
        <f t="shared" si="199"/>
        <v>46.003773160113703</v>
      </c>
      <c r="BC127">
        <f t="shared" si="200"/>
        <v>383.06728451884828</v>
      </c>
      <c r="BD127">
        <f t="shared" si="201"/>
        <v>2.1254127026480121E-2</v>
      </c>
    </row>
    <row r="128" spans="1:114" x14ac:dyDescent="0.25">
      <c r="A128" s="1">
        <v>94</v>
      </c>
      <c r="B128" s="1" t="s">
        <v>142</v>
      </c>
      <c r="C128" s="1">
        <v>2935.4999994970858</v>
      </c>
      <c r="D128" s="1">
        <v>0</v>
      </c>
      <c r="E128">
        <f t="shared" si="174"/>
        <v>17.701198716710639</v>
      </c>
      <c r="F128">
        <f t="shared" si="175"/>
        <v>0.24924825777476325</v>
      </c>
      <c r="G128">
        <f t="shared" si="176"/>
        <v>253.33798901272075</v>
      </c>
      <c r="H128">
        <f t="shared" si="177"/>
        <v>7.39630998301958</v>
      </c>
      <c r="I128">
        <f t="shared" si="178"/>
        <v>2.1198930138829306</v>
      </c>
      <c r="J128">
        <f t="shared" si="179"/>
        <v>28.290918350219727</v>
      </c>
      <c r="K128" s="1">
        <v>2.9674129730000001</v>
      </c>
      <c r="L128">
        <f t="shared" si="180"/>
        <v>2.085850722762598</v>
      </c>
      <c r="M128" s="1">
        <v>1</v>
      </c>
      <c r="N128">
        <f t="shared" si="181"/>
        <v>4.171701445525196</v>
      </c>
      <c r="O128" s="1">
        <v>32.270626068115234</v>
      </c>
      <c r="P128" s="1">
        <v>28.290918350219727</v>
      </c>
      <c r="Q128" s="1">
        <v>34.021827697753906</v>
      </c>
      <c r="R128" s="1">
        <v>401.01873779296875</v>
      </c>
      <c r="S128" s="1">
        <v>388.80453491210937</v>
      </c>
      <c r="T128" s="1">
        <v>20.498004913330078</v>
      </c>
      <c r="U128" s="1">
        <v>24.779571533203125</v>
      </c>
      <c r="V128" s="1">
        <v>29.681533813476563</v>
      </c>
      <c r="W128" s="1">
        <v>35.881328582763672</v>
      </c>
      <c r="X128" s="1">
        <v>499.91156005859375</v>
      </c>
      <c r="Y128" s="1">
        <v>1499.5877685546875</v>
      </c>
      <c r="Z128" s="1">
        <v>73.032371520996094</v>
      </c>
      <c r="AA128" s="1">
        <v>70.210395812988281</v>
      </c>
      <c r="AB128" s="1">
        <v>-2.0887980461120605</v>
      </c>
      <c r="AC128" s="1">
        <v>6.4079225063323975E-2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1.684671343716585</v>
      </c>
      <c r="AL128">
        <f t="shared" si="183"/>
        <v>7.39630998301958E-3</v>
      </c>
      <c r="AM128">
        <f t="shared" si="184"/>
        <v>301.4409183502197</v>
      </c>
      <c r="AN128">
        <f t="shared" si="185"/>
        <v>305.42062606811521</v>
      </c>
      <c r="AO128">
        <f t="shared" si="186"/>
        <v>239.93403760580622</v>
      </c>
      <c r="AP128">
        <f t="shared" si="187"/>
        <v>-0.32206684162807636</v>
      </c>
      <c r="AQ128">
        <f t="shared" si="188"/>
        <v>3.8596765393053789</v>
      </c>
      <c r="AR128">
        <f t="shared" si="189"/>
        <v>54.973006413266425</v>
      </c>
      <c r="AS128">
        <f t="shared" si="190"/>
        <v>30.1934348800633</v>
      </c>
      <c r="AT128">
        <f t="shared" si="191"/>
        <v>30.28077220916748</v>
      </c>
      <c r="AU128">
        <f t="shared" si="192"/>
        <v>4.3296441978554352</v>
      </c>
      <c r="AV128">
        <f t="shared" si="193"/>
        <v>0.23519591649673818</v>
      </c>
      <c r="AW128">
        <f t="shared" si="194"/>
        <v>1.7397835254224483</v>
      </c>
      <c r="AX128">
        <f t="shared" si="195"/>
        <v>2.5898606724329869</v>
      </c>
      <c r="AY128">
        <f t="shared" si="196"/>
        <v>0.14819851767486866</v>
      </c>
      <c r="AZ128">
        <f t="shared" si="197"/>
        <v>17.786960483049601</v>
      </c>
      <c r="BA128">
        <f t="shared" si="198"/>
        <v>0.65158187794797373</v>
      </c>
      <c r="BB128">
        <f t="shared" si="199"/>
        <v>46.019924910304709</v>
      </c>
      <c r="BC128">
        <f t="shared" si="200"/>
        <v>383.07626826129422</v>
      </c>
      <c r="BD128">
        <f t="shared" si="201"/>
        <v>2.1264899531958637E-2</v>
      </c>
    </row>
    <row r="129" spans="1:114" x14ac:dyDescent="0.25">
      <c r="A129" s="1">
        <v>95</v>
      </c>
      <c r="B129" s="1" t="s">
        <v>143</v>
      </c>
      <c r="C129" s="1">
        <v>2935.9999994859099</v>
      </c>
      <c r="D129" s="1">
        <v>0</v>
      </c>
      <c r="E129">
        <f t="shared" si="174"/>
        <v>17.70856068189104</v>
      </c>
      <c r="F129">
        <f t="shared" si="175"/>
        <v>0.24921617366586993</v>
      </c>
      <c r="G129">
        <f t="shared" si="176"/>
        <v>253.28427250554259</v>
      </c>
      <c r="H129">
        <f t="shared" si="177"/>
        <v>7.3932067784757045</v>
      </c>
      <c r="I129">
        <f t="shared" si="178"/>
        <v>2.1192792334528976</v>
      </c>
      <c r="J129">
        <f t="shared" si="179"/>
        <v>28.287818908691406</v>
      </c>
      <c r="K129" s="1">
        <v>2.9674129730000001</v>
      </c>
      <c r="L129">
        <f t="shared" si="180"/>
        <v>2.085850722762598</v>
      </c>
      <c r="M129" s="1">
        <v>1</v>
      </c>
      <c r="N129">
        <f t="shared" si="181"/>
        <v>4.171701445525196</v>
      </c>
      <c r="O129" s="1">
        <v>32.270633697509766</v>
      </c>
      <c r="P129" s="1">
        <v>28.287818908691406</v>
      </c>
      <c r="Q129" s="1">
        <v>34.021827697753906</v>
      </c>
      <c r="R129" s="1">
        <v>401.028076171875</v>
      </c>
      <c r="S129" s="1">
        <v>388.80914306640625</v>
      </c>
      <c r="T129" s="1">
        <v>20.498189926147461</v>
      </c>
      <c r="U129" s="1">
        <v>24.778335571289063</v>
      </c>
      <c r="V129" s="1">
        <v>29.681865692138672</v>
      </c>
      <c r="W129" s="1">
        <v>35.879619598388672</v>
      </c>
      <c r="X129" s="1">
        <v>499.86834716796875</v>
      </c>
      <c r="Y129" s="1">
        <v>1499.633056640625</v>
      </c>
      <c r="Z129" s="1">
        <v>73.240776062011719</v>
      </c>
      <c r="AA129" s="1">
        <v>70.210586547851562</v>
      </c>
      <c r="AB129" s="1">
        <v>-2.0887980461120605</v>
      </c>
      <c r="AC129" s="1">
        <v>6.4079225063323975E-2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1.6845257189214582</v>
      </c>
      <c r="AL129">
        <f t="shared" si="183"/>
        <v>7.3932067784757043E-3</v>
      </c>
      <c r="AM129">
        <f t="shared" si="184"/>
        <v>301.43781890869138</v>
      </c>
      <c r="AN129">
        <f t="shared" si="185"/>
        <v>305.42063369750974</v>
      </c>
      <c r="AO129">
        <f t="shared" si="186"/>
        <v>239.94128369939426</v>
      </c>
      <c r="AP129">
        <f t="shared" si="187"/>
        <v>-0.32054891632200611</v>
      </c>
      <c r="AQ129">
        <f t="shared" si="188"/>
        <v>3.8589807075925973</v>
      </c>
      <c r="AR129">
        <f t="shared" si="189"/>
        <v>54.962946434901731</v>
      </c>
      <c r="AS129">
        <f t="shared" si="190"/>
        <v>30.184610863612669</v>
      </c>
      <c r="AT129">
        <f t="shared" si="191"/>
        <v>30.279226303100586</v>
      </c>
      <c r="AU129">
        <f t="shared" si="192"/>
        <v>4.3292605548947405</v>
      </c>
      <c r="AV129">
        <f t="shared" si="193"/>
        <v>0.23516734793180852</v>
      </c>
      <c r="AW129">
        <f t="shared" si="194"/>
        <v>1.7397014741396997</v>
      </c>
      <c r="AX129">
        <f t="shared" si="195"/>
        <v>2.5895590807550408</v>
      </c>
      <c r="AY129">
        <f t="shared" si="196"/>
        <v>0.14818036936683754</v>
      </c>
      <c r="AZ129">
        <f t="shared" si="197"/>
        <v>17.783237335960017</v>
      </c>
      <c r="BA129">
        <f t="shared" si="198"/>
        <v>0.65143599892732762</v>
      </c>
      <c r="BB129">
        <f t="shared" si="199"/>
        <v>46.025749163505104</v>
      </c>
      <c r="BC129">
        <f t="shared" si="200"/>
        <v>383.07849401763588</v>
      </c>
      <c r="BD129">
        <f t="shared" si="201"/>
        <v>2.1276312419509075E-2</v>
      </c>
    </row>
    <row r="130" spans="1:114" x14ac:dyDescent="0.25">
      <c r="A130" s="1">
        <v>96</v>
      </c>
      <c r="B130" s="1" t="s">
        <v>143</v>
      </c>
      <c r="C130" s="1">
        <v>2936.4999994747341</v>
      </c>
      <c r="D130" s="1">
        <v>0</v>
      </c>
      <c r="E130">
        <f t="shared" si="174"/>
        <v>17.772667730683722</v>
      </c>
      <c r="F130">
        <f t="shared" si="175"/>
        <v>0.24925680161744213</v>
      </c>
      <c r="G130">
        <f t="shared" si="176"/>
        <v>252.83758129880192</v>
      </c>
      <c r="H130">
        <f t="shared" si="177"/>
        <v>7.3964306478188453</v>
      </c>
      <c r="I130">
        <f t="shared" si="178"/>
        <v>2.1198605365454126</v>
      </c>
      <c r="J130">
        <f t="shared" si="179"/>
        <v>28.290666580200195</v>
      </c>
      <c r="K130" s="1">
        <v>2.9674129730000001</v>
      </c>
      <c r="L130">
        <f t="shared" si="180"/>
        <v>2.085850722762598</v>
      </c>
      <c r="M130" s="1">
        <v>1</v>
      </c>
      <c r="N130">
        <f t="shared" si="181"/>
        <v>4.171701445525196</v>
      </c>
      <c r="O130" s="1">
        <v>32.271095275878906</v>
      </c>
      <c r="P130" s="1">
        <v>28.290666580200195</v>
      </c>
      <c r="Q130" s="1">
        <v>34.021438598632812</v>
      </c>
      <c r="R130" s="1">
        <v>401.02703857421875</v>
      </c>
      <c r="S130" s="1">
        <v>388.76882934570312</v>
      </c>
      <c r="T130" s="1">
        <v>20.496990203857422</v>
      </c>
      <c r="U130" s="1">
        <v>24.779226303100586</v>
      </c>
      <c r="V130" s="1">
        <v>29.679279327392578</v>
      </c>
      <c r="W130" s="1">
        <v>35.8798828125</v>
      </c>
      <c r="X130" s="1">
        <v>499.84173583984375</v>
      </c>
      <c r="Y130" s="1">
        <v>1499.6640625</v>
      </c>
      <c r="Z130" s="1">
        <v>73.418434143066406</v>
      </c>
      <c r="AA130" s="1">
        <v>70.210403442382812</v>
      </c>
      <c r="AB130" s="1">
        <v>-2.0887980461120605</v>
      </c>
      <c r="AC130" s="1">
        <v>6.4079225063323975E-2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1.6844360403753065</v>
      </c>
      <c r="AL130">
        <f t="shared" si="183"/>
        <v>7.3964306478188453E-3</v>
      </c>
      <c r="AM130">
        <f t="shared" si="184"/>
        <v>301.44066658020017</v>
      </c>
      <c r="AN130">
        <f t="shared" si="185"/>
        <v>305.42109527587888</v>
      </c>
      <c r="AO130">
        <f t="shared" si="186"/>
        <v>239.94624463678338</v>
      </c>
      <c r="AP130">
        <f t="shared" si="187"/>
        <v>-0.32193569647617593</v>
      </c>
      <c r="AQ130">
        <f t="shared" si="188"/>
        <v>3.859620012276209</v>
      </c>
      <c r="AR130">
        <f t="shared" si="189"/>
        <v>54.972195330618661</v>
      </c>
      <c r="AS130">
        <f t="shared" si="190"/>
        <v>30.192969027518075</v>
      </c>
      <c r="AT130">
        <f t="shared" si="191"/>
        <v>30.280880928039551</v>
      </c>
      <c r="AU130">
        <f t="shared" si="192"/>
        <v>4.3296711794129772</v>
      </c>
      <c r="AV130">
        <f t="shared" si="193"/>
        <v>0.23520352409718684</v>
      </c>
      <c r="AW130">
        <f t="shared" si="194"/>
        <v>1.7397594757307961</v>
      </c>
      <c r="AX130">
        <f t="shared" si="195"/>
        <v>2.5899117036821808</v>
      </c>
      <c r="AY130">
        <f t="shared" si="196"/>
        <v>0.14820335044298896</v>
      </c>
      <c r="AZ130">
        <f t="shared" si="197"/>
        <v>17.751828588385145</v>
      </c>
      <c r="BA130">
        <f t="shared" si="198"/>
        <v>0.65035456089503596</v>
      </c>
      <c r="BB130">
        <f t="shared" si="199"/>
        <v>46.020098158761883</v>
      </c>
      <c r="BC130">
        <f t="shared" si="200"/>
        <v>383.01743468102512</v>
      </c>
      <c r="BD130">
        <f t="shared" si="201"/>
        <v>2.1354117057106482E-2</v>
      </c>
    </row>
    <row r="131" spans="1:114" x14ac:dyDescent="0.25">
      <c r="A131" s="1">
        <v>97</v>
      </c>
      <c r="B131" s="1" t="s">
        <v>144</v>
      </c>
      <c r="C131" s="1">
        <v>2936.9999994635582</v>
      </c>
      <c r="D131" s="1">
        <v>0</v>
      </c>
      <c r="E131">
        <f t="shared" si="174"/>
        <v>17.870331805722405</v>
      </c>
      <c r="F131">
        <f t="shared" si="175"/>
        <v>0.24964964248857061</v>
      </c>
      <c r="G131">
        <f t="shared" si="176"/>
        <v>252.36700545288869</v>
      </c>
      <c r="H131">
        <f t="shared" si="177"/>
        <v>7.40524573438144</v>
      </c>
      <c r="I131">
        <f t="shared" si="178"/>
        <v>2.1192340619523549</v>
      </c>
      <c r="J131">
        <f t="shared" si="179"/>
        <v>28.288974761962891</v>
      </c>
      <c r="K131" s="1">
        <v>2.9674129730000001</v>
      </c>
      <c r="L131">
        <f t="shared" si="180"/>
        <v>2.085850722762598</v>
      </c>
      <c r="M131" s="1">
        <v>1</v>
      </c>
      <c r="N131">
        <f t="shared" si="181"/>
        <v>4.171701445525196</v>
      </c>
      <c r="O131" s="1">
        <v>32.270961761474609</v>
      </c>
      <c r="P131" s="1">
        <v>28.288974761962891</v>
      </c>
      <c r="Q131" s="1">
        <v>34.020801544189453</v>
      </c>
      <c r="R131" s="1">
        <v>401.07846069335937</v>
      </c>
      <c r="S131" s="1">
        <v>388.75985717773437</v>
      </c>
      <c r="T131" s="1">
        <v>20.495309829711914</v>
      </c>
      <c r="U131" s="1">
        <v>24.782779693603516</v>
      </c>
      <c r="V131" s="1">
        <v>29.677021026611328</v>
      </c>
      <c r="W131" s="1">
        <v>35.885238647460938</v>
      </c>
      <c r="X131" s="1">
        <v>499.82473754882812</v>
      </c>
      <c r="Y131" s="1">
        <v>1499.7169189453125</v>
      </c>
      <c r="Z131" s="1">
        <v>73.512168884277344</v>
      </c>
      <c r="AA131" s="1">
        <v>70.210289001464844</v>
      </c>
      <c r="AB131" s="1">
        <v>-2.0887980461120605</v>
      </c>
      <c r="AC131" s="1">
        <v>6.4079225063323975E-2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1.6843787571755284</v>
      </c>
      <c r="AL131">
        <f t="shared" si="183"/>
        <v>7.4052457343814397E-3</v>
      </c>
      <c r="AM131">
        <f t="shared" si="184"/>
        <v>301.43897476196287</v>
      </c>
      <c r="AN131">
        <f t="shared" si="185"/>
        <v>305.42096176147459</v>
      </c>
      <c r="AO131">
        <f t="shared" si="186"/>
        <v>239.95470166784435</v>
      </c>
      <c r="AP131">
        <f t="shared" si="187"/>
        <v>-0.32497749961283157</v>
      </c>
      <c r="AQ131">
        <f t="shared" si="188"/>
        <v>3.8592401864998922</v>
      </c>
      <c r="AR131">
        <f t="shared" si="189"/>
        <v>54.966875103154386</v>
      </c>
      <c r="AS131">
        <f t="shared" si="190"/>
        <v>30.184095409550871</v>
      </c>
      <c r="AT131">
        <f t="shared" si="191"/>
        <v>30.27996826171875</v>
      </c>
      <c r="AU131">
        <f t="shared" si="192"/>
        <v>4.3294446808853602</v>
      </c>
      <c r="AV131">
        <f t="shared" si="193"/>
        <v>0.23555328534479314</v>
      </c>
      <c r="AW131">
        <f t="shared" si="194"/>
        <v>1.7400061245475371</v>
      </c>
      <c r="AX131">
        <f t="shared" si="195"/>
        <v>2.5894385563378233</v>
      </c>
      <c r="AY131">
        <f t="shared" si="196"/>
        <v>0.1484255408700503</v>
      </c>
      <c r="AZ131">
        <f t="shared" si="197"/>
        <v>17.71876038728157</v>
      </c>
      <c r="BA131">
        <f t="shared" si="198"/>
        <v>0.64915911659446568</v>
      </c>
      <c r="BB131">
        <f t="shared" si="199"/>
        <v>46.035584386471861</v>
      </c>
      <c r="BC131">
        <f t="shared" si="200"/>
        <v>382.97685754251285</v>
      </c>
      <c r="BD131">
        <f t="shared" si="201"/>
        <v>2.1480962926467798E-2</v>
      </c>
    </row>
    <row r="132" spans="1:114" x14ac:dyDescent="0.25">
      <c r="A132" s="1">
        <v>98</v>
      </c>
      <c r="B132" s="1" t="s">
        <v>144</v>
      </c>
      <c r="C132" s="1">
        <v>2937.4999994523823</v>
      </c>
      <c r="D132" s="1">
        <v>0</v>
      </c>
      <c r="E132">
        <f t="shared" si="174"/>
        <v>17.901551412913889</v>
      </c>
      <c r="F132">
        <f t="shared" si="175"/>
        <v>0.24951760470467535</v>
      </c>
      <c r="G132">
        <f t="shared" si="176"/>
        <v>252.10181807923271</v>
      </c>
      <c r="H132">
        <f t="shared" si="177"/>
        <v>7.4020471785303403</v>
      </c>
      <c r="I132">
        <f t="shared" si="178"/>
        <v>2.1193756808154909</v>
      </c>
      <c r="J132">
        <f t="shared" si="179"/>
        <v>28.289352416992188</v>
      </c>
      <c r="K132" s="1">
        <v>2.9674129730000001</v>
      </c>
      <c r="L132">
        <f t="shared" si="180"/>
        <v>2.085850722762598</v>
      </c>
      <c r="M132" s="1">
        <v>1</v>
      </c>
      <c r="N132">
        <f t="shared" si="181"/>
        <v>4.171701445525196</v>
      </c>
      <c r="O132" s="1">
        <v>32.271556854248047</v>
      </c>
      <c r="P132" s="1">
        <v>28.289352416992188</v>
      </c>
      <c r="Q132" s="1">
        <v>34.021312713623047</v>
      </c>
      <c r="R132" s="1">
        <v>401.0970458984375</v>
      </c>
      <c r="S132" s="1">
        <v>388.76025390625</v>
      </c>
      <c r="T132" s="1">
        <v>20.4962158203125</v>
      </c>
      <c r="U132" s="1">
        <v>24.781972885131836</v>
      </c>
      <c r="V132" s="1">
        <v>29.677330017089844</v>
      </c>
      <c r="W132" s="1">
        <v>35.882858276367187</v>
      </c>
      <c r="X132" s="1">
        <v>499.80892944335937</v>
      </c>
      <c r="Y132" s="1">
        <v>1499.7625732421875</v>
      </c>
      <c r="Z132" s="1">
        <v>73.612144470214844</v>
      </c>
      <c r="AA132" s="1">
        <v>70.210281372070312</v>
      </c>
      <c r="AB132" s="1">
        <v>-2.0887980461120605</v>
      </c>
      <c r="AC132" s="1">
        <v>6.4079225063323975E-2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1.6843254848281586</v>
      </c>
      <c r="AL132">
        <f t="shared" si="183"/>
        <v>7.40204717853034E-3</v>
      </c>
      <c r="AM132">
        <f t="shared" si="184"/>
        <v>301.43935241699216</v>
      </c>
      <c r="AN132">
        <f t="shared" si="185"/>
        <v>305.42155685424802</v>
      </c>
      <c r="AO132">
        <f t="shared" si="186"/>
        <v>239.96200635518107</v>
      </c>
      <c r="AP132">
        <f t="shared" si="187"/>
        <v>-0.32370687954973171</v>
      </c>
      <c r="AQ132">
        <f t="shared" si="188"/>
        <v>3.859324970035614</v>
      </c>
      <c r="AR132">
        <f t="shared" si="189"/>
        <v>54.968088641941485</v>
      </c>
      <c r="AS132">
        <f t="shared" si="190"/>
        <v>30.186115756809649</v>
      </c>
      <c r="AT132">
        <f t="shared" si="191"/>
        <v>30.280454635620117</v>
      </c>
      <c r="AU132">
        <f t="shared" si="192"/>
        <v>4.3295653841448294</v>
      </c>
      <c r="AV132">
        <f t="shared" si="193"/>
        <v>0.23543573399204429</v>
      </c>
      <c r="AW132">
        <f t="shared" si="194"/>
        <v>1.7399492892201234</v>
      </c>
      <c r="AX132">
        <f t="shared" si="195"/>
        <v>2.5896160949247058</v>
      </c>
      <c r="AY132">
        <f t="shared" si="196"/>
        <v>0.1483508642266303</v>
      </c>
      <c r="AZ132">
        <f t="shared" si="197"/>
        <v>17.700139581753412</v>
      </c>
      <c r="BA132">
        <f t="shared" si="198"/>
        <v>0.64847631810639617</v>
      </c>
      <c r="BB132">
        <f t="shared" si="199"/>
        <v>46.03154065639005</v>
      </c>
      <c r="BC132">
        <f t="shared" si="200"/>
        <v>382.96715132616083</v>
      </c>
      <c r="BD132">
        <f t="shared" si="201"/>
        <v>2.15171454998812E-2</v>
      </c>
    </row>
    <row r="133" spans="1:114" x14ac:dyDescent="0.25">
      <c r="A133" s="1">
        <v>99</v>
      </c>
      <c r="B133" s="1" t="s">
        <v>145</v>
      </c>
      <c r="C133" s="1">
        <v>2937.9999994412065</v>
      </c>
      <c r="D133" s="1">
        <v>0</v>
      </c>
      <c r="E133">
        <f t="shared" si="174"/>
        <v>17.927316527915448</v>
      </c>
      <c r="F133">
        <f t="shared" si="175"/>
        <v>0.24966761517794625</v>
      </c>
      <c r="G133">
        <f t="shared" si="176"/>
        <v>252.00951275170959</v>
      </c>
      <c r="H133">
        <f t="shared" si="177"/>
        <v>7.4031095619434026</v>
      </c>
      <c r="I133">
        <f t="shared" si="178"/>
        <v>2.1184838908585659</v>
      </c>
      <c r="J133">
        <f t="shared" si="179"/>
        <v>28.285634994506836</v>
      </c>
      <c r="K133" s="1">
        <v>2.9674129730000001</v>
      </c>
      <c r="L133">
        <f t="shared" si="180"/>
        <v>2.085850722762598</v>
      </c>
      <c r="M133" s="1">
        <v>1</v>
      </c>
      <c r="N133">
        <f t="shared" si="181"/>
        <v>4.171701445525196</v>
      </c>
      <c r="O133" s="1">
        <v>32.271896362304688</v>
      </c>
      <c r="P133" s="1">
        <v>28.285634994506836</v>
      </c>
      <c r="Q133" s="1">
        <v>34.021728515625</v>
      </c>
      <c r="R133" s="1">
        <v>401.11624145507812</v>
      </c>
      <c r="S133" s="1">
        <v>388.76348876953125</v>
      </c>
      <c r="T133" s="1">
        <v>20.496353149414063</v>
      </c>
      <c r="U133" s="1">
        <v>24.782861709594727</v>
      </c>
      <c r="V133" s="1">
        <v>29.676876068115234</v>
      </c>
      <c r="W133" s="1">
        <v>35.883354187011719</v>
      </c>
      <c r="X133" s="1">
        <v>499.79257202148437</v>
      </c>
      <c r="Y133" s="1">
        <v>1499.792724609375</v>
      </c>
      <c r="Z133" s="1">
        <v>73.693199157714844</v>
      </c>
      <c r="AA133" s="1">
        <v>70.210075378417969</v>
      </c>
      <c r="AB133" s="1">
        <v>-2.0887980461120605</v>
      </c>
      <c r="AC133" s="1">
        <v>6.4079225063323975E-2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1.6842703613181387</v>
      </c>
      <c r="AL133">
        <f t="shared" si="183"/>
        <v>7.403109561943403E-3</v>
      </c>
      <c r="AM133">
        <f t="shared" si="184"/>
        <v>301.43563499450681</v>
      </c>
      <c r="AN133">
        <f t="shared" si="185"/>
        <v>305.42189636230466</v>
      </c>
      <c r="AO133">
        <f t="shared" si="186"/>
        <v>239.96683057382324</v>
      </c>
      <c r="AP133">
        <f t="shared" si="187"/>
        <v>-0.32365750546741945</v>
      </c>
      <c r="AQ133">
        <f t="shared" si="188"/>
        <v>3.85849047958212</v>
      </c>
      <c r="AR133">
        <f t="shared" si="189"/>
        <v>54.956364293666461</v>
      </c>
      <c r="AS133">
        <f t="shared" si="190"/>
        <v>30.173502584071734</v>
      </c>
      <c r="AT133">
        <f t="shared" si="191"/>
        <v>30.278765678405762</v>
      </c>
      <c r="AU133">
        <f t="shared" si="192"/>
        <v>4.3291462487474694</v>
      </c>
      <c r="AV133">
        <f t="shared" si="193"/>
        <v>0.23556928563050744</v>
      </c>
      <c r="AW133">
        <f t="shared" si="194"/>
        <v>1.7400065887235541</v>
      </c>
      <c r="AX133">
        <f t="shared" si="195"/>
        <v>2.5891396600239154</v>
      </c>
      <c r="AY133">
        <f t="shared" si="196"/>
        <v>0.14843570539088832</v>
      </c>
      <c r="AZ133">
        <f t="shared" si="197"/>
        <v>17.693606886375914</v>
      </c>
      <c r="BA133">
        <f t="shared" si="198"/>
        <v>0.64823348907928735</v>
      </c>
      <c r="BB133">
        <f t="shared" si="199"/>
        <v>46.044717579493891</v>
      </c>
      <c r="BC133">
        <f t="shared" si="200"/>
        <v>382.9620483671635</v>
      </c>
      <c r="BD133">
        <f t="shared" si="201"/>
        <v>2.1554569963409397E-2</v>
      </c>
    </row>
    <row r="134" spans="1:114" x14ac:dyDescent="0.25">
      <c r="A134" s="1">
        <v>100</v>
      </c>
      <c r="B134" s="1" t="s">
        <v>146</v>
      </c>
      <c r="C134" s="1">
        <v>2938.4999994300306</v>
      </c>
      <c r="D134" s="1">
        <v>0</v>
      </c>
      <c r="E134">
        <f t="shared" si="174"/>
        <v>17.895232072065387</v>
      </c>
      <c r="F134">
        <f t="shared" si="175"/>
        <v>0.24978977017782664</v>
      </c>
      <c r="G134">
        <f t="shared" si="176"/>
        <v>252.31581340960159</v>
      </c>
      <c r="H134">
        <f t="shared" si="177"/>
        <v>7.4022188364179184</v>
      </c>
      <c r="I134">
        <f t="shared" si="178"/>
        <v>2.1172768086508333</v>
      </c>
      <c r="J134">
        <f t="shared" si="179"/>
        <v>28.280357360839844</v>
      </c>
      <c r="K134" s="1">
        <v>2.9674129730000001</v>
      </c>
      <c r="L134">
        <f t="shared" si="180"/>
        <v>2.085850722762598</v>
      </c>
      <c r="M134" s="1">
        <v>1</v>
      </c>
      <c r="N134">
        <f t="shared" si="181"/>
        <v>4.171701445525196</v>
      </c>
      <c r="O134" s="1">
        <v>32.271633148193359</v>
      </c>
      <c r="P134" s="1">
        <v>28.280357360839844</v>
      </c>
      <c r="Q134" s="1">
        <v>34.021755218505859</v>
      </c>
      <c r="R134" s="1">
        <v>401.13031005859375</v>
      </c>
      <c r="S134" s="1">
        <v>388.79666137695312</v>
      </c>
      <c r="T134" s="1">
        <v>20.497112274169922</v>
      </c>
      <c r="U134" s="1">
        <v>24.783105850219727</v>
      </c>
      <c r="V134" s="1">
        <v>29.678506851196289</v>
      </c>
      <c r="W134" s="1">
        <v>35.884349822998047</v>
      </c>
      <c r="X134" s="1">
        <v>499.7923583984375</v>
      </c>
      <c r="Y134" s="1">
        <v>1499.7578125</v>
      </c>
      <c r="Z134" s="1">
        <v>73.680984497070312</v>
      </c>
      <c r="AA134" s="1">
        <v>70.210296630859375</v>
      </c>
      <c r="AB134" s="1">
        <v>-2.0887980461120605</v>
      </c>
      <c r="AC134" s="1">
        <v>6.4079225063323975E-2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1.6842696414215528</v>
      </c>
      <c r="AL134">
        <f t="shared" si="183"/>
        <v>7.4022188364179188E-3</v>
      </c>
      <c r="AM134">
        <f t="shared" si="184"/>
        <v>301.43035736083982</v>
      </c>
      <c r="AN134">
        <f t="shared" si="185"/>
        <v>305.42163314819334</v>
      </c>
      <c r="AO134">
        <f t="shared" si="186"/>
        <v>239.9612446364481</v>
      </c>
      <c r="AP134">
        <f t="shared" si="187"/>
        <v>-0.32287985870805636</v>
      </c>
      <c r="AQ134">
        <f t="shared" si="188"/>
        <v>3.8573060218287467</v>
      </c>
      <c r="AR134">
        <f t="shared" si="189"/>
        <v>54.939320967536744</v>
      </c>
      <c r="AS134">
        <f t="shared" si="190"/>
        <v>30.156215117317018</v>
      </c>
      <c r="AT134">
        <f t="shared" si="191"/>
        <v>30.275995254516602</v>
      </c>
      <c r="AU134">
        <f t="shared" si="192"/>
        <v>4.3284588107258095</v>
      </c>
      <c r="AV134">
        <f t="shared" si="193"/>
        <v>0.23567803134548557</v>
      </c>
      <c r="AW134">
        <f t="shared" si="194"/>
        <v>1.7400292131779134</v>
      </c>
      <c r="AX134">
        <f t="shared" si="195"/>
        <v>2.5884295975478961</v>
      </c>
      <c r="AY134">
        <f t="shared" si="196"/>
        <v>0.14850478871202213</v>
      </c>
      <c r="AZ134">
        <f t="shared" si="197"/>
        <v>17.715168104144695</v>
      </c>
      <c r="BA134">
        <f t="shared" si="198"/>
        <v>0.64896599810298228</v>
      </c>
      <c r="BB134">
        <f t="shared" si="199"/>
        <v>46.060864143235172</v>
      </c>
      <c r="BC134">
        <f t="shared" si="200"/>
        <v>383.00560379223498</v>
      </c>
      <c r="BD134">
        <f t="shared" si="201"/>
        <v>2.1521091209156348E-2</v>
      </c>
    </row>
    <row r="135" spans="1:114" x14ac:dyDescent="0.25">
      <c r="A135" s="1">
        <v>101</v>
      </c>
      <c r="B135" s="1" t="s">
        <v>146</v>
      </c>
      <c r="C135" s="1">
        <v>2938.9999994188547</v>
      </c>
      <c r="D135" s="1">
        <v>0</v>
      </c>
      <c r="E135">
        <f t="shared" si="174"/>
        <v>18.015677238779475</v>
      </c>
      <c r="F135">
        <f t="shared" si="175"/>
        <v>0.24997950072503061</v>
      </c>
      <c r="G135">
        <f t="shared" si="176"/>
        <v>251.58773958044247</v>
      </c>
      <c r="H135">
        <f t="shared" si="177"/>
        <v>7.4053511904910021</v>
      </c>
      <c r="I135">
        <f t="shared" si="178"/>
        <v>2.1166672461582321</v>
      </c>
      <c r="J135">
        <f t="shared" si="179"/>
        <v>28.278106689453125</v>
      </c>
      <c r="K135" s="1">
        <v>2.9674129730000001</v>
      </c>
      <c r="L135">
        <f t="shared" si="180"/>
        <v>2.085850722762598</v>
      </c>
      <c r="M135" s="1">
        <v>1</v>
      </c>
      <c r="N135">
        <f t="shared" si="181"/>
        <v>4.171701445525196</v>
      </c>
      <c r="O135" s="1">
        <v>32.271472930908203</v>
      </c>
      <c r="P135" s="1">
        <v>28.278106689453125</v>
      </c>
      <c r="Q135" s="1">
        <v>34.021251678466797</v>
      </c>
      <c r="R135" s="1">
        <v>401.1741943359375</v>
      </c>
      <c r="S135" s="1">
        <v>388.7684326171875</v>
      </c>
      <c r="T135" s="1">
        <v>20.496736526489258</v>
      </c>
      <c r="U135" s="1">
        <v>24.784538269042969</v>
      </c>
      <c r="V135" s="1">
        <v>29.678300857543945</v>
      </c>
      <c r="W135" s="1">
        <v>35.886833190917969</v>
      </c>
      <c r="X135" s="1">
        <v>499.79226684570312</v>
      </c>
      <c r="Y135" s="1">
        <v>1499.75048828125</v>
      </c>
      <c r="Z135" s="1">
        <v>73.705924987792969</v>
      </c>
      <c r="AA135" s="1">
        <v>70.210456848144531</v>
      </c>
      <c r="AB135" s="1">
        <v>-2.0887980461120605</v>
      </c>
      <c r="AC135" s="1">
        <v>6.4079225063323975E-2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1.6842693328944445</v>
      </c>
      <c r="AL135">
        <f t="shared" si="183"/>
        <v>7.4053511904910024E-3</v>
      </c>
      <c r="AM135">
        <f t="shared" si="184"/>
        <v>301.4281066894531</v>
      </c>
      <c r="AN135">
        <f t="shared" si="185"/>
        <v>305.42147293090818</v>
      </c>
      <c r="AO135">
        <f t="shared" si="186"/>
        <v>239.96007276147429</v>
      </c>
      <c r="AP135">
        <f t="shared" si="187"/>
        <v>-0.32384443684501479</v>
      </c>
      <c r="AQ135">
        <f t="shared" si="188"/>
        <v>3.8568010007980602</v>
      </c>
      <c r="AR135">
        <f t="shared" si="189"/>
        <v>54.932002638008541</v>
      </c>
      <c r="AS135">
        <f t="shared" si="190"/>
        <v>30.147464368965572</v>
      </c>
      <c r="AT135">
        <f t="shared" si="191"/>
        <v>30.274789810180664</v>
      </c>
      <c r="AU135">
        <f t="shared" si="192"/>
        <v>4.3281597279775648</v>
      </c>
      <c r="AV135">
        <f t="shared" si="193"/>
        <v>0.23584692274340815</v>
      </c>
      <c r="AW135">
        <f t="shared" si="194"/>
        <v>1.7401337546398281</v>
      </c>
      <c r="AX135">
        <f t="shared" si="195"/>
        <v>2.5880259733377367</v>
      </c>
      <c r="AY135">
        <f t="shared" si="196"/>
        <v>0.14861208205428528</v>
      </c>
      <c r="AZ135">
        <f t="shared" si="197"/>
        <v>17.664090133334881</v>
      </c>
      <c r="BA135">
        <f t="shared" si="198"/>
        <v>0.64714035007100457</v>
      </c>
      <c r="BB135">
        <f t="shared" si="199"/>
        <v>46.07181168026807</v>
      </c>
      <c r="BC135">
        <f t="shared" si="200"/>
        <v>382.93839789635661</v>
      </c>
      <c r="BD135">
        <f t="shared" si="201"/>
        <v>2.1674893236018233E-2</v>
      </c>
    </row>
    <row r="136" spans="1:114" x14ac:dyDescent="0.25">
      <c r="A136" s="1">
        <v>102</v>
      </c>
      <c r="B136" s="1" t="s">
        <v>147</v>
      </c>
      <c r="C136" s="1">
        <v>2939.4999994076788</v>
      </c>
      <c r="D136" s="1">
        <v>0</v>
      </c>
      <c r="E136">
        <f t="shared" si="174"/>
        <v>18.080400693037337</v>
      </c>
      <c r="F136">
        <f t="shared" si="175"/>
        <v>0.24995442752096139</v>
      </c>
      <c r="G136">
        <f t="shared" si="176"/>
        <v>251.11603096446447</v>
      </c>
      <c r="H136">
        <f t="shared" si="177"/>
        <v>7.4101731238377546</v>
      </c>
      <c r="I136">
        <f t="shared" si="178"/>
        <v>2.1182240142514472</v>
      </c>
      <c r="J136">
        <f t="shared" si="179"/>
        <v>28.286079406738281</v>
      </c>
      <c r="K136" s="1">
        <v>2.9674129730000001</v>
      </c>
      <c r="L136">
        <f t="shared" si="180"/>
        <v>2.085850722762598</v>
      </c>
      <c r="M136" s="1">
        <v>1</v>
      </c>
      <c r="N136">
        <f t="shared" si="181"/>
        <v>4.171701445525196</v>
      </c>
      <c r="O136" s="1">
        <v>32.271194458007813</v>
      </c>
      <c r="P136" s="1">
        <v>28.286079406738281</v>
      </c>
      <c r="Q136" s="1">
        <v>34.020801544189453</v>
      </c>
      <c r="R136" s="1">
        <v>401.18856811523437</v>
      </c>
      <c r="S136" s="1">
        <v>388.74337768554687</v>
      </c>
      <c r="T136" s="1">
        <v>20.497159957885742</v>
      </c>
      <c r="U136" s="1">
        <v>24.787738800048828</v>
      </c>
      <c r="V136" s="1">
        <v>29.679512023925781</v>
      </c>
      <c r="W136" s="1">
        <v>35.892192840576172</v>
      </c>
      <c r="X136" s="1">
        <v>499.7923583984375</v>
      </c>
      <c r="Y136" s="1">
        <v>1499.7203369140625</v>
      </c>
      <c r="Z136" s="1">
        <v>73.713768005371094</v>
      </c>
      <c r="AA136" s="1">
        <v>70.210769653320312</v>
      </c>
      <c r="AB136" s="1">
        <v>-2.0887980461120605</v>
      </c>
      <c r="AC136" s="1">
        <v>6.4079225063323975E-2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1.6842696414215528</v>
      </c>
      <c r="AL136">
        <f t="shared" si="183"/>
        <v>7.4101731238377542E-3</v>
      </c>
      <c r="AM136">
        <f t="shared" si="184"/>
        <v>301.43607940673826</v>
      </c>
      <c r="AN136">
        <f t="shared" si="185"/>
        <v>305.42119445800779</v>
      </c>
      <c r="AO136">
        <f t="shared" si="186"/>
        <v>239.95524854283212</v>
      </c>
      <c r="AP136">
        <f t="shared" si="187"/>
        <v>-0.32648848930263047</v>
      </c>
      <c r="AQ136">
        <f t="shared" si="188"/>
        <v>3.8585902333683459</v>
      </c>
      <c r="AR136">
        <f t="shared" si="189"/>
        <v>54.957241637157743</v>
      </c>
      <c r="AS136">
        <f t="shared" si="190"/>
        <v>30.169502837108915</v>
      </c>
      <c r="AT136">
        <f t="shared" si="191"/>
        <v>30.278636932373047</v>
      </c>
      <c r="AU136">
        <f t="shared" si="192"/>
        <v>4.3291143002945693</v>
      </c>
      <c r="AV136">
        <f t="shared" si="193"/>
        <v>0.23582460429835728</v>
      </c>
      <c r="AW136">
        <f t="shared" si="194"/>
        <v>1.7403662191168987</v>
      </c>
      <c r="AX136">
        <f t="shared" si="195"/>
        <v>2.5887480811776706</v>
      </c>
      <c r="AY136">
        <f t="shared" si="196"/>
        <v>0.14859790351833502</v>
      </c>
      <c r="AZ136">
        <f t="shared" si="197"/>
        <v>17.63104980630207</v>
      </c>
      <c r="BA136">
        <f t="shared" si="198"/>
        <v>0.6459686399277812</v>
      </c>
      <c r="BB136">
        <f t="shared" si="199"/>
        <v>46.05606868779828</v>
      </c>
      <c r="BC136">
        <f t="shared" si="200"/>
        <v>382.89239787447184</v>
      </c>
      <c r="BD136">
        <f t="shared" si="201"/>
        <v>2.1747942263780361E-2</v>
      </c>
    </row>
    <row r="137" spans="1:114" x14ac:dyDescent="0.25">
      <c r="A137" s="1">
        <v>103</v>
      </c>
      <c r="B137" s="1" t="s">
        <v>147</v>
      </c>
      <c r="C137" s="1">
        <v>2939.999999396503</v>
      </c>
      <c r="D137" s="1">
        <v>0</v>
      </c>
      <c r="E137">
        <f t="shared" si="174"/>
        <v>18.044364562462864</v>
      </c>
      <c r="F137">
        <f t="shared" si="175"/>
        <v>0.24967697226790883</v>
      </c>
      <c r="G137">
        <f t="shared" si="176"/>
        <v>251.21715330301305</v>
      </c>
      <c r="H137">
        <f t="shared" si="177"/>
        <v>7.4073339251295076</v>
      </c>
      <c r="I137">
        <f t="shared" si="178"/>
        <v>2.1196119299738418</v>
      </c>
      <c r="J137">
        <f t="shared" si="179"/>
        <v>28.292001724243164</v>
      </c>
      <c r="K137" s="1">
        <v>2.9674129730000001</v>
      </c>
      <c r="L137">
        <f t="shared" si="180"/>
        <v>2.085850722762598</v>
      </c>
      <c r="M137" s="1">
        <v>1</v>
      </c>
      <c r="N137">
        <f t="shared" si="181"/>
        <v>4.171701445525196</v>
      </c>
      <c r="O137" s="1">
        <v>32.270950317382813</v>
      </c>
      <c r="P137" s="1">
        <v>28.292001724243164</v>
      </c>
      <c r="Q137" s="1">
        <v>34.021114349365234</v>
      </c>
      <c r="R137" s="1">
        <v>401.16619873046875</v>
      </c>
      <c r="S137" s="1">
        <v>388.74362182617188</v>
      </c>
      <c r="T137" s="1">
        <v>20.4981689453125</v>
      </c>
      <c r="U137" s="1">
        <v>24.78691291809082</v>
      </c>
      <c r="V137" s="1">
        <v>29.681377410888672</v>
      </c>
      <c r="W137" s="1">
        <v>35.891483306884766</v>
      </c>
      <c r="X137" s="1">
        <v>499.81503295898437</v>
      </c>
      <c r="Y137" s="1">
        <v>1499.7305908203125</v>
      </c>
      <c r="Z137" s="1">
        <v>73.685546875</v>
      </c>
      <c r="AA137" s="1">
        <v>70.21075439453125</v>
      </c>
      <c r="AB137" s="1">
        <v>-2.0887980461120605</v>
      </c>
      <c r="AC137" s="1">
        <v>6.4079225063323975E-2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1.6843460533020465</v>
      </c>
      <c r="AL137">
        <f t="shared" si="183"/>
        <v>7.4073339251295072E-3</v>
      </c>
      <c r="AM137">
        <f t="shared" si="184"/>
        <v>301.44200172424314</v>
      </c>
      <c r="AN137">
        <f t="shared" si="185"/>
        <v>305.42095031738279</v>
      </c>
      <c r="AO137">
        <f t="shared" si="186"/>
        <v>239.95688916779545</v>
      </c>
      <c r="AP137">
        <f t="shared" si="187"/>
        <v>-0.32603327763080903</v>
      </c>
      <c r="AQ137">
        <f t="shared" si="188"/>
        <v>3.8599197850645504</v>
      </c>
      <c r="AR137">
        <f t="shared" si="189"/>
        <v>54.976190162759472</v>
      </c>
      <c r="AS137">
        <f t="shared" si="190"/>
        <v>30.189277244668652</v>
      </c>
      <c r="AT137">
        <f t="shared" si="191"/>
        <v>30.281476020812988</v>
      </c>
      <c r="AU137">
        <f t="shared" si="192"/>
        <v>4.3298188705343641</v>
      </c>
      <c r="AV137">
        <f t="shared" si="193"/>
        <v>0.23557761577989622</v>
      </c>
      <c r="AW137">
        <f t="shared" si="194"/>
        <v>1.7403078550907085</v>
      </c>
      <c r="AX137">
        <f t="shared" si="195"/>
        <v>2.5895110154436556</v>
      </c>
      <c r="AY137">
        <f t="shared" si="196"/>
        <v>0.14844099729942845</v>
      </c>
      <c r="AZ137">
        <f t="shared" si="197"/>
        <v>17.638145850251156</v>
      </c>
      <c r="BA137">
        <f t="shared" si="198"/>
        <v>0.64622836028251474</v>
      </c>
      <c r="BB137">
        <f t="shared" si="199"/>
        <v>46.035420910722401</v>
      </c>
      <c r="BC137">
        <f t="shared" si="200"/>
        <v>382.90430363012632</v>
      </c>
      <c r="BD137">
        <f t="shared" si="201"/>
        <v>2.1694191207156353E-2</v>
      </c>
    </row>
    <row r="138" spans="1:114" x14ac:dyDescent="0.25">
      <c r="A138" s="1">
        <v>104</v>
      </c>
      <c r="B138" s="1" t="s">
        <v>148</v>
      </c>
      <c r="C138" s="1">
        <v>2940.4999993853271</v>
      </c>
      <c r="D138" s="1">
        <v>0</v>
      </c>
      <c r="E138">
        <f t="shared" si="174"/>
        <v>17.986957184696369</v>
      </c>
      <c r="F138">
        <f t="shared" si="175"/>
        <v>0.24958005481916568</v>
      </c>
      <c r="G138">
        <f t="shared" si="176"/>
        <v>251.60543877257669</v>
      </c>
      <c r="H138">
        <f t="shared" si="177"/>
        <v>7.400214992172029</v>
      </c>
      <c r="I138">
        <f t="shared" si="178"/>
        <v>2.1183772283341549</v>
      </c>
      <c r="J138">
        <f t="shared" si="179"/>
        <v>28.286138534545898</v>
      </c>
      <c r="K138" s="1">
        <v>2.9674129730000001</v>
      </c>
      <c r="L138">
        <f t="shared" si="180"/>
        <v>2.085850722762598</v>
      </c>
      <c r="M138" s="1">
        <v>1</v>
      </c>
      <c r="N138">
        <f t="shared" si="181"/>
        <v>4.171701445525196</v>
      </c>
      <c r="O138" s="1">
        <v>32.270801544189453</v>
      </c>
      <c r="P138" s="1">
        <v>28.286138534545898</v>
      </c>
      <c r="Q138" s="1">
        <v>34.020736694335938</v>
      </c>
      <c r="R138" s="1">
        <v>401.17825317382812</v>
      </c>
      <c r="S138" s="1">
        <v>388.79135131835937</v>
      </c>
      <c r="T138" s="1">
        <v>20.501127243041992</v>
      </c>
      <c r="U138" s="1">
        <v>24.785699844360352</v>
      </c>
      <c r="V138" s="1">
        <v>29.685972213745117</v>
      </c>
      <c r="W138" s="1">
        <v>35.890102386474609</v>
      </c>
      <c r="X138" s="1">
        <v>499.82144165039062</v>
      </c>
      <c r="Y138" s="1">
        <v>1499.73779296875</v>
      </c>
      <c r="Z138" s="1">
        <v>73.68792724609375</v>
      </c>
      <c r="AA138" s="1">
        <v>70.210899353027344</v>
      </c>
      <c r="AB138" s="1">
        <v>-2.0887980461120605</v>
      </c>
      <c r="AC138" s="1">
        <v>6.4079225063323975E-2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1.6843676501996292</v>
      </c>
      <c r="AL138">
        <f t="shared" si="183"/>
        <v>7.400214992172029E-3</v>
      </c>
      <c r="AM138">
        <f t="shared" si="184"/>
        <v>301.43613853454588</v>
      </c>
      <c r="AN138">
        <f t="shared" si="185"/>
        <v>305.42080154418943</v>
      </c>
      <c r="AO138">
        <f t="shared" si="186"/>
        <v>239.9580415115197</v>
      </c>
      <c r="AP138">
        <f t="shared" si="187"/>
        <v>-0.32282151061229697</v>
      </c>
      <c r="AQ138">
        <f t="shared" si="188"/>
        <v>3.8586035055008847</v>
      </c>
      <c r="AR138">
        <f t="shared" si="189"/>
        <v>54.957329147707462</v>
      </c>
      <c r="AS138">
        <f t="shared" si="190"/>
        <v>30.17162930334711</v>
      </c>
      <c r="AT138">
        <f t="shared" si="191"/>
        <v>30.278470039367676</v>
      </c>
      <c r="AU138">
        <f t="shared" si="192"/>
        <v>4.3290728859391781</v>
      </c>
      <c r="AV138">
        <f t="shared" si="193"/>
        <v>0.235491333311909</v>
      </c>
      <c r="AW138">
        <f t="shared" si="194"/>
        <v>1.7402262771667301</v>
      </c>
      <c r="AX138">
        <f t="shared" si="195"/>
        <v>2.5888466087724478</v>
      </c>
      <c r="AY138">
        <f t="shared" si="196"/>
        <v>0.14838618463384676</v>
      </c>
      <c r="AZ138">
        <f t="shared" si="197"/>
        <v>17.665444138335666</v>
      </c>
      <c r="BA138">
        <f t="shared" si="198"/>
        <v>0.64714772568732148</v>
      </c>
      <c r="BB138">
        <f t="shared" si="199"/>
        <v>46.047839211466325</v>
      </c>
      <c r="BC138">
        <f t="shared" si="200"/>
        <v>382.97061066459406</v>
      </c>
      <c r="BD138">
        <f t="shared" si="201"/>
        <v>2.1627260402752379E-2</v>
      </c>
    </row>
    <row r="139" spans="1:114" x14ac:dyDescent="0.25">
      <c r="A139" s="1">
        <v>105</v>
      </c>
      <c r="B139" s="1" t="s">
        <v>148</v>
      </c>
      <c r="C139" s="1">
        <v>2940.9999993741512</v>
      </c>
      <c r="D139" s="1">
        <v>0</v>
      </c>
      <c r="E139">
        <f t="shared" si="174"/>
        <v>18.010517041400071</v>
      </c>
      <c r="F139">
        <f t="shared" si="175"/>
        <v>0.24944026878574577</v>
      </c>
      <c r="G139">
        <f t="shared" si="176"/>
        <v>251.38580693201271</v>
      </c>
      <c r="H139">
        <f t="shared" si="177"/>
        <v>7.3920777811345371</v>
      </c>
      <c r="I139">
        <f t="shared" si="178"/>
        <v>2.1171989903831379</v>
      </c>
      <c r="J139">
        <f t="shared" si="179"/>
        <v>28.280132293701172</v>
      </c>
      <c r="K139" s="1">
        <v>2.9674129730000001</v>
      </c>
      <c r="L139">
        <f t="shared" si="180"/>
        <v>2.085850722762598</v>
      </c>
      <c r="M139" s="1">
        <v>1</v>
      </c>
      <c r="N139">
        <f t="shared" si="181"/>
        <v>4.171701445525196</v>
      </c>
      <c r="O139" s="1">
        <v>32.270458221435547</v>
      </c>
      <c r="P139" s="1">
        <v>28.280132293701172</v>
      </c>
      <c r="Q139" s="1">
        <v>34.022346496582031</v>
      </c>
      <c r="R139" s="1">
        <v>401.1793212890625</v>
      </c>
      <c r="S139" s="1">
        <v>388.7803955078125</v>
      </c>
      <c r="T139" s="1">
        <v>20.503328323364258</v>
      </c>
      <c r="U139" s="1">
        <v>24.783187866210937</v>
      </c>
      <c r="V139" s="1">
        <v>29.689846038818359</v>
      </c>
      <c r="W139" s="1">
        <v>35.887298583984375</v>
      </c>
      <c r="X139" s="1">
        <v>499.82293701171875</v>
      </c>
      <c r="Y139" s="1">
        <v>1499.7879638671875</v>
      </c>
      <c r="Z139" s="1">
        <v>73.706611633300781</v>
      </c>
      <c r="AA139" s="1">
        <v>70.211166381835938</v>
      </c>
      <c r="AB139" s="1">
        <v>-2.0887980461120605</v>
      </c>
      <c r="AC139" s="1">
        <v>6.4079225063323975E-2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182"/>
        <v>1.6843726894757314</v>
      </c>
      <c r="AL139">
        <f t="shared" si="183"/>
        <v>7.3920777811345368E-3</v>
      </c>
      <c r="AM139">
        <f t="shared" si="184"/>
        <v>301.43013229370115</v>
      </c>
      <c r="AN139">
        <f t="shared" si="185"/>
        <v>305.42045822143552</v>
      </c>
      <c r="AO139">
        <f t="shared" si="186"/>
        <v>239.96606885509027</v>
      </c>
      <c r="AP139">
        <f t="shared" si="187"/>
        <v>-0.31918058752520151</v>
      </c>
      <c r="AQ139">
        <f t="shared" si="188"/>
        <v>3.8572555171299716</v>
      </c>
      <c r="AR139">
        <f t="shared" si="189"/>
        <v>54.937921073019908</v>
      </c>
      <c r="AS139">
        <f t="shared" si="190"/>
        <v>30.15473320680897</v>
      </c>
      <c r="AT139">
        <f t="shared" si="191"/>
        <v>30.275295257568359</v>
      </c>
      <c r="AU139">
        <f t="shared" si="192"/>
        <v>4.328285132317288</v>
      </c>
      <c r="AV139">
        <f t="shared" si="193"/>
        <v>0.2353668796676133</v>
      </c>
      <c r="AW139">
        <f t="shared" si="194"/>
        <v>1.7400565267468338</v>
      </c>
      <c r="AX139">
        <f t="shared" si="195"/>
        <v>2.5882286055704542</v>
      </c>
      <c r="AY139">
        <f t="shared" si="196"/>
        <v>0.14830712354295364</v>
      </c>
      <c r="AZ139">
        <f t="shared" si="197"/>
        <v>17.65009071653563</v>
      </c>
      <c r="BA139">
        <f t="shared" si="198"/>
        <v>0.64660103708074224</v>
      </c>
      <c r="BB139">
        <f t="shared" si="199"/>
        <v>46.057913505544349</v>
      </c>
      <c r="BC139">
        <f t="shared" si="200"/>
        <v>382.95203067313076</v>
      </c>
      <c r="BD139">
        <f t="shared" si="201"/>
        <v>2.1661377134489745E-2</v>
      </c>
      <c r="BE139">
        <f>AVERAGE(E125:E139)</f>
        <v>17.867506217727669</v>
      </c>
      <c r="BF139">
        <f>AVERAGE(O125:O139)</f>
        <v>32.27099634806315</v>
      </c>
      <c r="BG139">
        <f>AVERAGE(P125:P139)</f>
        <v>28.288751220703126</v>
      </c>
      <c r="BH139" t="e">
        <f>AVERAGE(B125:B139)</f>
        <v>#DIV/0!</v>
      </c>
      <c r="BI139">
        <f t="shared" ref="BI139:DJ139" si="202">AVERAGE(C125:C139)</f>
        <v>2937.5333327849708</v>
      </c>
      <c r="BJ139">
        <f t="shared" si="202"/>
        <v>0</v>
      </c>
      <c r="BK139">
        <f t="shared" si="202"/>
        <v>17.867506217727669</v>
      </c>
      <c r="BL139">
        <f t="shared" si="202"/>
        <v>0.24948120817895625</v>
      </c>
      <c r="BM139">
        <f t="shared" si="202"/>
        <v>252.32981311245578</v>
      </c>
      <c r="BN139">
        <f t="shared" si="202"/>
        <v>7.4004224971386448</v>
      </c>
      <c r="BO139">
        <f t="shared" si="202"/>
        <v>2.1192122924328278</v>
      </c>
      <c r="BP139">
        <f t="shared" si="202"/>
        <v>28.288751220703126</v>
      </c>
      <c r="BQ139">
        <f t="shared" si="202"/>
        <v>2.967412973000001</v>
      </c>
      <c r="BR139">
        <f t="shared" si="202"/>
        <v>2.0858507227625975</v>
      </c>
      <c r="BS139">
        <f t="shared" si="202"/>
        <v>1</v>
      </c>
      <c r="BT139">
        <f t="shared" si="202"/>
        <v>4.1717014455251951</v>
      </c>
      <c r="BU139">
        <f t="shared" si="202"/>
        <v>32.27099634806315</v>
      </c>
      <c r="BV139">
        <f t="shared" si="202"/>
        <v>28.288751220703126</v>
      </c>
      <c r="BW139">
        <f t="shared" si="202"/>
        <v>34.021348317464195</v>
      </c>
      <c r="BX139">
        <f t="shared" si="202"/>
        <v>401.09511108398436</v>
      </c>
      <c r="BY139">
        <f t="shared" si="202"/>
        <v>388.77961425781251</v>
      </c>
      <c r="BZ139">
        <f t="shared" si="202"/>
        <v>20.497766494750977</v>
      </c>
      <c r="CA139">
        <f t="shared" si="202"/>
        <v>24.782303619384766</v>
      </c>
      <c r="CB139">
        <f t="shared" si="202"/>
        <v>29.680609639485677</v>
      </c>
      <c r="CC139">
        <f t="shared" si="202"/>
        <v>35.884586334228516</v>
      </c>
      <c r="CD139">
        <f t="shared" si="202"/>
        <v>499.84135945638019</v>
      </c>
      <c r="CE139">
        <f t="shared" si="202"/>
        <v>1499.6792317708334</v>
      </c>
      <c r="CF139">
        <f t="shared" si="202"/>
        <v>73.386915588378912</v>
      </c>
      <c r="CG139">
        <f t="shared" si="202"/>
        <v>70.210500081380204</v>
      </c>
      <c r="CH139">
        <f t="shared" si="202"/>
        <v>-2.0887980461120605</v>
      </c>
      <c r="CI139">
        <f t="shared" si="202"/>
        <v>6.4079225063323975E-2</v>
      </c>
      <c r="CJ139">
        <f t="shared" si="202"/>
        <v>1</v>
      </c>
      <c r="CK139">
        <f t="shared" si="202"/>
        <v>-0.21956524252891541</v>
      </c>
      <c r="CL139">
        <f t="shared" si="202"/>
        <v>2.737391471862793</v>
      </c>
      <c r="CM139">
        <f t="shared" si="202"/>
        <v>1</v>
      </c>
      <c r="CN139">
        <f t="shared" si="202"/>
        <v>0</v>
      </c>
      <c r="CO139">
        <f t="shared" si="202"/>
        <v>0.15999999642372131</v>
      </c>
      <c r="CP139">
        <f t="shared" si="202"/>
        <v>111115</v>
      </c>
      <c r="CQ139">
        <f t="shared" si="202"/>
        <v>1.684434771986083</v>
      </c>
      <c r="CR139">
        <f t="shared" si="202"/>
        <v>7.4004224971386447E-3</v>
      </c>
      <c r="CS139">
        <f t="shared" si="202"/>
        <v>301.43875122070313</v>
      </c>
      <c r="CT139">
        <f t="shared" si="202"/>
        <v>305.42099634806317</v>
      </c>
      <c r="CU139">
        <f t="shared" si="202"/>
        <v>239.94867172006246</v>
      </c>
      <c r="CV139">
        <f t="shared" si="202"/>
        <v>-0.32321531824671601</v>
      </c>
      <c r="CW139">
        <f t="shared" si="202"/>
        <v>3.8591902230627024</v>
      </c>
      <c r="CX139">
        <f t="shared" si="202"/>
        <v>54.965998250670047</v>
      </c>
      <c r="CY139">
        <f t="shared" si="202"/>
        <v>30.183694631285281</v>
      </c>
      <c r="CZ139">
        <f t="shared" si="202"/>
        <v>30.279873784383138</v>
      </c>
      <c r="DA139">
        <f t="shared" si="202"/>
        <v>4.3294212906539817</v>
      </c>
      <c r="DB139">
        <f t="shared" si="202"/>
        <v>0.23540331128387021</v>
      </c>
      <c r="DC139">
        <f t="shared" si="202"/>
        <v>1.7399779306298744</v>
      </c>
      <c r="DD139">
        <f t="shared" si="202"/>
        <v>2.589443360024108</v>
      </c>
      <c r="DE139">
        <f t="shared" si="202"/>
        <v>0.14833026879467068</v>
      </c>
      <c r="DF139">
        <f t="shared" si="202"/>
        <v>17.716202247695424</v>
      </c>
      <c r="DG139">
        <f t="shared" si="202"/>
        <v>0.64903037708466138</v>
      </c>
      <c r="DH139">
        <f t="shared" si="202"/>
        <v>46.033427405780316</v>
      </c>
      <c r="DI139">
        <f t="shared" si="202"/>
        <v>382.9975290082063</v>
      </c>
      <c r="DJ139">
        <f t="shared" si="202"/>
        <v>2.1475499159674481E-2</v>
      </c>
    </row>
    <row r="140" spans="1:114" x14ac:dyDescent="0.25">
      <c r="A140" s="1" t="s">
        <v>9</v>
      </c>
      <c r="B140" s="1" t="s">
        <v>149</v>
      </c>
    </row>
    <row r="141" spans="1:114" x14ac:dyDescent="0.25">
      <c r="A141" s="1" t="s">
        <v>9</v>
      </c>
      <c r="B141" s="1" t="s">
        <v>150</v>
      </c>
    </row>
    <row r="142" spans="1:114" x14ac:dyDescent="0.25">
      <c r="A142" s="1" t="s">
        <v>9</v>
      </c>
      <c r="B142" s="1" t="s">
        <v>151</v>
      </c>
    </row>
    <row r="143" spans="1:114" x14ac:dyDescent="0.25">
      <c r="A143" s="1" t="s">
        <v>9</v>
      </c>
      <c r="B143" s="1" t="s">
        <v>152</v>
      </c>
    </row>
    <row r="144" spans="1:114" x14ac:dyDescent="0.25">
      <c r="A144" s="1" t="s">
        <v>9</v>
      </c>
      <c r="B144" s="1" t="s">
        <v>153</v>
      </c>
    </row>
    <row r="145" spans="1:114" x14ac:dyDescent="0.25">
      <c r="A145" s="1">
        <v>106</v>
      </c>
      <c r="B145" s="1" t="s">
        <v>154</v>
      </c>
      <c r="C145" s="1">
        <v>3466.4999992512167</v>
      </c>
      <c r="D145" s="1">
        <v>0</v>
      </c>
      <c r="E145">
        <f t="shared" ref="E145:E159" si="203">(R145-S145*(1000-T145)/(1000-U145))*AK145</f>
        <v>18.182232499710636</v>
      </c>
      <c r="F145">
        <f t="shared" ref="F145:F159" si="204">IF(AV145&lt;&gt;0,1/(1/AV145-1/N145),0)</f>
        <v>0.24865128684676965</v>
      </c>
      <c r="G145">
        <f t="shared" ref="G145:G159" si="205">((AY145-AL145/2)*S145-E145)/(AY145+AL145/2)</f>
        <v>249.48566020059991</v>
      </c>
      <c r="H145">
        <f t="shared" ref="H145:H159" si="206">AL145*1000</f>
        <v>7.5008910262872801</v>
      </c>
      <c r="I145">
        <f t="shared" ref="I145:I159" si="207">(AQ145-AW145)</f>
        <v>2.1467553744208216</v>
      </c>
      <c r="J145">
        <f t="shared" ref="J145:J159" si="208">(P145+AP145*D145)</f>
        <v>29.46435546875</v>
      </c>
      <c r="K145" s="1">
        <v>2.9674129730000001</v>
      </c>
      <c r="L145">
        <f t="shared" ref="L145:L159" si="209">(K145*AE145+AF145)</f>
        <v>2.085850722762598</v>
      </c>
      <c r="M145" s="1">
        <v>1</v>
      </c>
      <c r="N145">
        <f t="shared" ref="N145:N159" si="210">L145*(M145+1)*(M145+1)/(M145*M145+1)</f>
        <v>4.171701445525196</v>
      </c>
      <c r="O145" s="1">
        <v>34.850578308105469</v>
      </c>
      <c r="P145" s="1">
        <v>29.46435546875</v>
      </c>
      <c r="Q145" s="1">
        <v>37.143421173095703</v>
      </c>
      <c r="R145" s="1">
        <v>401.16482543945312</v>
      </c>
      <c r="S145" s="1">
        <v>388.64010620117187</v>
      </c>
      <c r="T145" s="1">
        <v>23.932529449462891</v>
      </c>
      <c r="U145" s="1">
        <v>28.259685516357422</v>
      </c>
      <c r="V145" s="1">
        <v>29.999460220336914</v>
      </c>
      <c r="W145" s="1">
        <v>35.423557281494141</v>
      </c>
      <c r="X145" s="1">
        <v>499.8486328125</v>
      </c>
      <c r="Y145" s="1">
        <v>1499.566162109375</v>
      </c>
      <c r="Z145" s="1">
        <v>70.814155578613281</v>
      </c>
      <c r="AA145" s="1">
        <v>70.218666076660156</v>
      </c>
      <c r="AB145" s="1">
        <v>-2.2359538078308105</v>
      </c>
      <c r="AC145" s="1">
        <v>-9.7637772560119629E-3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ref="AK145:AK159" si="211">X145*0.000001/(K145*0.0001)</f>
        <v>1.6844592827508</v>
      </c>
      <c r="AL145">
        <f t="shared" ref="AL145:AL159" si="212">(U145-T145)/(1000-U145)*AK145</f>
        <v>7.5008910262872805E-3</v>
      </c>
      <c r="AM145">
        <f t="shared" ref="AM145:AM159" si="213">(P145+273.15)</f>
        <v>302.61435546874998</v>
      </c>
      <c r="AN145">
        <f t="shared" ref="AN145:AN159" si="214">(O145+273.15)</f>
        <v>308.00057830810545</v>
      </c>
      <c r="AO145">
        <f t="shared" ref="AO145:AO159" si="215">(Y145*AG145+Z145*AH145)*AI145</f>
        <v>239.9305805746335</v>
      </c>
      <c r="AP145">
        <f t="shared" ref="AP145:AP159" si="216">((AO145+0.00000010773*(AN145^4-AM145^4))-AL145*44100)/(L145*51.4+0.00000043092*AM145^3)</f>
        <v>-0.20813723591647082</v>
      </c>
      <c r="AQ145">
        <f t="shared" ref="AQ145:AQ159" si="217">0.61365*EXP(17.502*J145/(240.97+J145))</f>
        <v>4.131112795125353</v>
      </c>
      <c r="AR145">
        <f t="shared" ref="AR145:AR159" si="218">AQ145*1000/AA145</f>
        <v>58.832117240952336</v>
      </c>
      <c r="AS145">
        <f t="shared" ref="AS145:AS159" si="219">(AR145-U145)</f>
        <v>30.572431724594914</v>
      </c>
      <c r="AT145">
        <f t="shared" ref="AT145:AT159" si="220">IF(D145,P145,(O145+P145)/2)</f>
        <v>32.157466888427734</v>
      </c>
      <c r="AU145">
        <f t="shared" ref="AU145:AU159" si="221">0.61365*EXP(17.502*AT145/(240.97+AT145))</f>
        <v>4.8178076546677193</v>
      </c>
      <c r="AV145">
        <f t="shared" ref="AV145:AV159" si="222">IF(AS145&lt;&gt;0,(1000-(AR145+U145)/2)/AS145*AL145,0)</f>
        <v>0.23466428938437989</v>
      </c>
      <c r="AW145">
        <f t="shared" ref="AW145:AW159" si="223">U145*AA145/1000</f>
        <v>1.9843574207045314</v>
      </c>
      <c r="AX145">
        <f t="shared" ref="AX145:AX159" si="224">(AU145-AW145)</f>
        <v>2.833450233963188</v>
      </c>
      <c r="AY145">
        <f t="shared" ref="AY145:AY159" si="225">1/(1.6/F145+1.37/N145)</f>
        <v>0.1478608050873842</v>
      </c>
      <c r="AZ145">
        <f t="shared" ref="AZ145:AZ159" si="226">G145*AA145*0.001</f>
        <v>17.518550264541027</v>
      </c>
      <c r="BA145">
        <f t="shared" ref="BA145:BA159" si="227">G145/S145</f>
        <v>0.64194522443717783</v>
      </c>
      <c r="BB145">
        <f t="shared" ref="BB145:BB159" si="228">(1-AL145*AA145/AQ145/F145)*100</f>
        <v>48.724764126507324</v>
      </c>
      <c r="BC145">
        <f t="shared" ref="BC145:BC159" si="229">(S145-E145/(N145/1.35))</f>
        <v>382.75617270421975</v>
      </c>
      <c r="BD145">
        <f t="shared" ref="BD145:BD159" si="230">E145*BB145/100/BC145</f>
        <v>2.3145936055911174E-2</v>
      </c>
    </row>
    <row r="146" spans="1:114" x14ac:dyDescent="0.25">
      <c r="A146" s="1">
        <v>107</v>
      </c>
      <c r="B146" s="1" t="s">
        <v>154</v>
      </c>
      <c r="C146" s="1">
        <v>3467.4999992288649</v>
      </c>
      <c r="D146" s="1">
        <v>0</v>
      </c>
      <c r="E146">
        <f t="shared" si="203"/>
        <v>18.2739057902978</v>
      </c>
      <c r="F146">
        <f t="shared" si="204"/>
        <v>0.24870713948257703</v>
      </c>
      <c r="G146">
        <f t="shared" si="205"/>
        <v>248.95519501236836</v>
      </c>
      <c r="H146">
        <f t="shared" si="206"/>
        <v>7.5007839163551955</v>
      </c>
      <c r="I146">
        <f t="shared" si="207"/>
        <v>2.1462857325563141</v>
      </c>
      <c r="J146">
        <f t="shared" si="208"/>
        <v>29.462198257446289</v>
      </c>
      <c r="K146" s="1">
        <v>2.9674129730000001</v>
      </c>
      <c r="L146">
        <f t="shared" si="209"/>
        <v>2.085850722762598</v>
      </c>
      <c r="M146" s="1">
        <v>1</v>
      </c>
      <c r="N146">
        <f t="shared" si="210"/>
        <v>4.171701445525196</v>
      </c>
      <c r="O146" s="1">
        <v>34.851184844970703</v>
      </c>
      <c r="P146" s="1">
        <v>29.462198257446289</v>
      </c>
      <c r="Q146" s="1">
        <v>37.144508361816406</v>
      </c>
      <c r="R146" s="1">
        <v>401.2662353515625</v>
      </c>
      <c r="S146" s="1">
        <v>388.68728637695312</v>
      </c>
      <c r="T146" s="1">
        <v>23.931999206542969</v>
      </c>
      <c r="U146" s="1">
        <v>28.258966445922852</v>
      </c>
      <c r="V146" s="1">
        <v>29.997882843017578</v>
      </c>
      <c r="W146" s="1">
        <v>35.421577453613281</v>
      </c>
      <c r="X146" s="1">
        <v>499.86367797851562</v>
      </c>
      <c r="Y146" s="1">
        <v>1499.52001953125</v>
      </c>
      <c r="Z146" s="1">
        <v>70.962120056152344</v>
      </c>
      <c r="AA146" s="1">
        <v>70.218887329101563</v>
      </c>
      <c r="AB146" s="1">
        <v>-2.2359538078308105</v>
      </c>
      <c r="AC146" s="1">
        <v>-9.7637772560119629E-3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1.6845099840389337</v>
      </c>
      <c r="AL146">
        <f t="shared" si="212"/>
        <v>7.5007839163551953E-3</v>
      </c>
      <c r="AM146">
        <f t="shared" si="213"/>
        <v>302.61219825744627</v>
      </c>
      <c r="AN146">
        <f t="shared" si="214"/>
        <v>308.00118484497068</v>
      </c>
      <c r="AO146">
        <f t="shared" si="215"/>
        <v>239.92319776229851</v>
      </c>
      <c r="AP146">
        <f t="shared" si="216"/>
        <v>-0.20787971410321227</v>
      </c>
      <c r="AQ146">
        <f t="shared" si="217"/>
        <v>4.1305989134594325</v>
      </c>
      <c r="AR146">
        <f t="shared" si="218"/>
        <v>58.82461358437881</v>
      </c>
      <c r="AS146">
        <f t="shared" si="219"/>
        <v>30.565647138455958</v>
      </c>
      <c r="AT146">
        <f t="shared" si="220"/>
        <v>32.156691551208496</v>
      </c>
      <c r="AU146">
        <f t="shared" si="221"/>
        <v>4.8175964751919462</v>
      </c>
      <c r="AV146">
        <f t="shared" si="222"/>
        <v>0.2347140345376193</v>
      </c>
      <c r="AW146">
        <f t="shared" si="223"/>
        <v>1.9843131809031183</v>
      </c>
      <c r="AX146">
        <f t="shared" si="224"/>
        <v>2.8332832942888277</v>
      </c>
      <c r="AY146">
        <f t="shared" si="225"/>
        <v>0.14789240483614749</v>
      </c>
      <c r="AZ146">
        <f t="shared" si="226"/>
        <v>17.481356788568004</v>
      </c>
      <c r="BA146">
        <f t="shared" si="227"/>
        <v>0.64050254211538304</v>
      </c>
      <c r="BB146">
        <f t="shared" si="228"/>
        <v>48.73047203354448</v>
      </c>
      <c r="BC146">
        <f t="shared" si="229"/>
        <v>382.77368658103194</v>
      </c>
      <c r="BD146">
        <f t="shared" si="230"/>
        <v>2.3264296535420764E-2</v>
      </c>
    </row>
    <row r="147" spans="1:114" x14ac:dyDescent="0.25">
      <c r="A147" s="1">
        <v>108</v>
      </c>
      <c r="B147" s="1" t="s">
        <v>155</v>
      </c>
      <c r="C147" s="1">
        <v>3467.4999992288649</v>
      </c>
      <c r="D147" s="1">
        <v>0</v>
      </c>
      <c r="E147">
        <f t="shared" si="203"/>
        <v>18.2739057902978</v>
      </c>
      <c r="F147">
        <f t="shared" si="204"/>
        <v>0.24870713948257703</v>
      </c>
      <c r="G147">
        <f t="shared" si="205"/>
        <v>248.95519501236836</v>
      </c>
      <c r="H147">
        <f t="shared" si="206"/>
        <v>7.5007839163551955</v>
      </c>
      <c r="I147">
        <f t="shared" si="207"/>
        <v>2.1462857325563141</v>
      </c>
      <c r="J147">
        <f t="shared" si="208"/>
        <v>29.462198257446289</v>
      </c>
      <c r="K147" s="1">
        <v>2.9674129730000001</v>
      </c>
      <c r="L147">
        <f t="shared" si="209"/>
        <v>2.085850722762598</v>
      </c>
      <c r="M147" s="1">
        <v>1</v>
      </c>
      <c r="N147">
        <f t="shared" si="210"/>
        <v>4.171701445525196</v>
      </c>
      <c r="O147" s="1">
        <v>34.851184844970703</v>
      </c>
      <c r="P147" s="1">
        <v>29.462198257446289</v>
      </c>
      <c r="Q147" s="1">
        <v>37.144508361816406</v>
      </c>
      <c r="R147" s="1">
        <v>401.2662353515625</v>
      </c>
      <c r="S147" s="1">
        <v>388.68728637695312</v>
      </c>
      <c r="T147" s="1">
        <v>23.931999206542969</v>
      </c>
      <c r="U147" s="1">
        <v>28.258966445922852</v>
      </c>
      <c r="V147" s="1">
        <v>29.997882843017578</v>
      </c>
      <c r="W147" s="1">
        <v>35.421577453613281</v>
      </c>
      <c r="X147" s="1">
        <v>499.86367797851562</v>
      </c>
      <c r="Y147" s="1">
        <v>1499.52001953125</v>
      </c>
      <c r="Z147" s="1">
        <v>70.962120056152344</v>
      </c>
      <c r="AA147" s="1">
        <v>70.218887329101563</v>
      </c>
      <c r="AB147" s="1">
        <v>-2.2359538078308105</v>
      </c>
      <c r="AC147" s="1">
        <v>-9.7637772560119629E-3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1.6845099840389337</v>
      </c>
      <c r="AL147">
        <f t="shared" si="212"/>
        <v>7.5007839163551953E-3</v>
      </c>
      <c r="AM147">
        <f t="shared" si="213"/>
        <v>302.61219825744627</v>
      </c>
      <c r="AN147">
        <f t="shared" si="214"/>
        <v>308.00118484497068</v>
      </c>
      <c r="AO147">
        <f t="shared" si="215"/>
        <v>239.92319776229851</v>
      </c>
      <c r="AP147">
        <f t="shared" si="216"/>
        <v>-0.20787971410321227</v>
      </c>
      <c r="AQ147">
        <f t="shared" si="217"/>
        <v>4.1305989134594325</v>
      </c>
      <c r="AR147">
        <f t="shared" si="218"/>
        <v>58.82461358437881</v>
      </c>
      <c r="AS147">
        <f t="shared" si="219"/>
        <v>30.565647138455958</v>
      </c>
      <c r="AT147">
        <f t="shared" si="220"/>
        <v>32.156691551208496</v>
      </c>
      <c r="AU147">
        <f t="shared" si="221"/>
        <v>4.8175964751919462</v>
      </c>
      <c r="AV147">
        <f t="shared" si="222"/>
        <v>0.2347140345376193</v>
      </c>
      <c r="AW147">
        <f t="shared" si="223"/>
        <v>1.9843131809031183</v>
      </c>
      <c r="AX147">
        <f t="shared" si="224"/>
        <v>2.8332832942888277</v>
      </c>
      <c r="AY147">
        <f t="shared" si="225"/>
        <v>0.14789240483614749</v>
      </c>
      <c r="AZ147">
        <f t="shared" si="226"/>
        <v>17.481356788568004</v>
      </c>
      <c r="BA147">
        <f t="shared" si="227"/>
        <v>0.64050254211538304</v>
      </c>
      <c r="BB147">
        <f t="shared" si="228"/>
        <v>48.73047203354448</v>
      </c>
      <c r="BC147">
        <f t="shared" si="229"/>
        <v>382.77368658103194</v>
      </c>
      <c r="BD147">
        <f t="shared" si="230"/>
        <v>2.3264296535420764E-2</v>
      </c>
    </row>
    <row r="148" spans="1:114" x14ac:dyDescent="0.25">
      <c r="A148" s="1">
        <v>109</v>
      </c>
      <c r="B148" s="1" t="s">
        <v>155</v>
      </c>
      <c r="C148" s="1">
        <v>3467.999999217689</v>
      </c>
      <c r="D148" s="1">
        <v>0</v>
      </c>
      <c r="E148">
        <f t="shared" si="203"/>
        <v>18.293599517057764</v>
      </c>
      <c r="F148">
        <f t="shared" si="204"/>
        <v>0.2486062964148209</v>
      </c>
      <c r="G148">
        <f t="shared" si="205"/>
        <v>248.80206262696217</v>
      </c>
      <c r="H148">
        <f t="shared" si="206"/>
        <v>7.5013661155205238</v>
      </c>
      <c r="I148">
        <f t="shared" si="207"/>
        <v>2.1472694718876393</v>
      </c>
      <c r="J148">
        <f t="shared" si="208"/>
        <v>29.465915679931641</v>
      </c>
      <c r="K148" s="1">
        <v>2.9674129730000001</v>
      </c>
      <c r="L148">
        <f t="shared" si="209"/>
        <v>2.085850722762598</v>
      </c>
      <c r="M148" s="1">
        <v>1</v>
      </c>
      <c r="N148">
        <f t="shared" si="210"/>
        <v>4.171701445525196</v>
      </c>
      <c r="O148" s="1">
        <v>34.851123809814453</v>
      </c>
      <c r="P148" s="1">
        <v>29.465915679931641</v>
      </c>
      <c r="Q148" s="1">
        <v>37.144100189208984</v>
      </c>
      <c r="R148" s="1">
        <v>401.31103515625</v>
      </c>
      <c r="S148" s="1">
        <v>388.719482421875</v>
      </c>
      <c r="T148" s="1">
        <v>23.929939270019531</v>
      </c>
      <c r="U148" s="1">
        <v>28.257467269897461</v>
      </c>
      <c r="V148" s="1">
        <v>29.995508193969727</v>
      </c>
      <c r="W148" s="1">
        <v>35.419940948486328</v>
      </c>
      <c r="X148" s="1">
        <v>499.83847045898437</v>
      </c>
      <c r="Y148" s="1">
        <v>1499.648193359375</v>
      </c>
      <c r="Z148" s="1">
        <v>71.012687683105469</v>
      </c>
      <c r="AA148" s="1">
        <v>70.219139099121094</v>
      </c>
      <c r="AB148" s="1">
        <v>-2.2359538078308105</v>
      </c>
      <c r="AC148" s="1">
        <v>-9.7637772560119629E-3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1.6844250362417765</v>
      </c>
      <c r="AL148">
        <f t="shared" si="212"/>
        <v>7.5013661155205235E-3</v>
      </c>
      <c r="AM148">
        <f t="shared" si="213"/>
        <v>302.61591567993162</v>
      </c>
      <c r="AN148">
        <f t="shared" si="214"/>
        <v>308.00112380981443</v>
      </c>
      <c r="AO148">
        <f t="shared" si="215"/>
        <v>239.94370557434013</v>
      </c>
      <c r="AP148">
        <f t="shared" si="216"/>
        <v>-0.20830132008353724</v>
      </c>
      <c r="AQ148">
        <f t="shared" si="217"/>
        <v>4.1314844967014306</v>
      </c>
      <c r="AR148">
        <f t="shared" si="218"/>
        <v>58.837014376798912</v>
      </c>
      <c r="AS148">
        <f t="shared" si="219"/>
        <v>30.579547106901451</v>
      </c>
      <c r="AT148">
        <f t="shared" si="220"/>
        <v>32.158519744873047</v>
      </c>
      <c r="AU148">
        <f t="shared" si="221"/>
        <v>4.8180944352697388</v>
      </c>
      <c r="AV148">
        <f t="shared" si="222"/>
        <v>0.23462421773946418</v>
      </c>
      <c r="AW148">
        <f t="shared" si="223"/>
        <v>1.9842150248137913</v>
      </c>
      <c r="AX148">
        <f t="shared" si="224"/>
        <v>2.8338794104559475</v>
      </c>
      <c r="AY148">
        <f t="shared" si="225"/>
        <v>0.14783535034700271</v>
      </c>
      <c r="AZ148">
        <f t="shared" si="226"/>
        <v>17.470666643750896</v>
      </c>
      <c r="BA148">
        <f t="shared" si="227"/>
        <v>0.64005555131126346</v>
      </c>
      <c r="BB148">
        <f t="shared" si="228"/>
        <v>48.71650536733371</v>
      </c>
      <c r="BC148">
        <f t="shared" si="229"/>
        <v>382.79950955935897</v>
      </c>
      <c r="BD148">
        <f t="shared" si="230"/>
        <v>2.3281122802023956E-2</v>
      </c>
    </row>
    <row r="149" spans="1:114" x14ac:dyDescent="0.25">
      <c r="A149" s="1">
        <v>110</v>
      </c>
      <c r="B149" s="1" t="s">
        <v>156</v>
      </c>
      <c r="C149" s="1">
        <v>3467.999999217689</v>
      </c>
      <c r="D149" s="1">
        <v>0</v>
      </c>
      <c r="E149">
        <f t="shared" si="203"/>
        <v>18.293599517057764</v>
      </c>
      <c r="F149">
        <f t="shared" si="204"/>
        <v>0.2486062964148209</v>
      </c>
      <c r="G149">
        <f t="shared" si="205"/>
        <v>248.80206262696217</v>
      </c>
      <c r="H149">
        <f t="shared" si="206"/>
        <v>7.5013661155205238</v>
      </c>
      <c r="I149">
        <f t="shared" si="207"/>
        <v>2.1472694718876393</v>
      </c>
      <c r="J149">
        <f t="shared" si="208"/>
        <v>29.465915679931641</v>
      </c>
      <c r="K149" s="1">
        <v>2.9674129730000001</v>
      </c>
      <c r="L149">
        <f t="shared" si="209"/>
        <v>2.085850722762598</v>
      </c>
      <c r="M149" s="1">
        <v>1</v>
      </c>
      <c r="N149">
        <f t="shared" si="210"/>
        <v>4.171701445525196</v>
      </c>
      <c r="O149" s="1">
        <v>34.851123809814453</v>
      </c>
      <c r="P149" s="1">
        <v>29.465915679931641</v>
      </c>
      <c r="Q149" s="1">
        <v>37.144100189208984</v>
      </c>
      <c r="R149" s="1">
        <v>401.31103515625</v>
      </c>
      <c r="S149" s="1">
        <v>388.719482421875</v>
      </c>
      <c r="T149" s="1">
        <v>23.929939270019531</v>
      </c>
      <c r="U149" s="1">
        <v>28.257467269897461</v>
      </c>
      <c r="V149" s="1">
        <v>29.995508193969727</v>
      </c>
      <c r="W149" s="1">
        <v>35.419940948486328</v>
      </c>
      <c r="X149" s="1">
        <v>499.83847045898437</v>
      </c>
      <c r="Y149" s="1">
        <v>1499.648193359375</v>
      </c>
      <c r="Z149" s="1">
        <v>71.012687683105469</v>
      </c>
      <c r="AA149" s="1">
        <v>70.219139099121094</v>
      </c>
      <c r="AB149" s="1">
        <v>-2.2359538078308105</v>
      </c>
      <c r="AC149" s="1">
        <v>-9.7637772560119629E-3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1.6844250362417765</v>
      </c>
      <c r="AL149">
        <f t="shared" si="212"/>
        <v>7.5013661155205235E-3</v>
      </c>
      <c r="AM149">
        <f t="shared" si="213"/>
        <v>302.61591567993162</v>
      </c>
      <c r="AN149">
        <f t="shared" si="214"/>
        <v>308.00112380981443</v>
      </c>
      <c r="AO149">
        <f t="shared" si="215"/>
        <v>239.94370557434013</v>
      </c>
      <c r="AP149">
        <f t="shared" si="216"/>
        <v>-0.20830132008353724</v>
      </c>
      <c r="AQ149">
        <f t="shared" si="217"/>
        <v>4.1314844967014306</v>
      </c>
      <c r="AR149">
        <f t="shared" si="218"/>
        <v>58.837014376798912</v>
      </c>
      <c r="AS149">
        <f t="shared" si="219"/>
        <v>30.579547106901451</v>
      </c>
      <c r="AT149">
        <f t="shared" si="220"/>
        <v>32.158519744873047</v>
      </c>
      <c r="AU149">
        <f t="shared" si="221"/>
        <v>4.8180944352697388</v>
      </c>
      <c r="AV149">
        <f t="shared" si="222"/>
        <v>0.23462421773946418</v>
      </c>
      <c r="AW149">
        <f t="shared" si="223"/>
        <v>1.9842150248137913</v>
      </c>
      <c r="AX149">
        <f t="shared" si="224"/>
        <v>2.8338794104559475</v>
      </c>
      <c r="AY149">
        <f t="shared" si="225"/>
        <v>0.14783535034700271</v>
      </c>
      <c r="AZ149">
        <f t="shared" si="226"/>
        <v>17.470666643750896</v>
      </c>
      <c r="BA149">
        <f t="shared" si="227"/>
        <v>0.64005555131126346</v>
      </c>
      <c r="BB149">
        <f t="shared" si="228"/>
        <v>48.71650536733371</v>
      </c>
      <c r="BC149">
        <f t="shared" si="229"/>
        <v>382.79950955935897</v>
      </c>
      <c r="BD149">
        <f t="shared" si="230"/>
        <v>2.3281122802023956E-2</v>
      </c>
    </row>
    <row r="150" spans="1:114" x14ac:dyDescent="0.25">
      <c r="A150" s="1">
        <v>111</v>
      </c>
      <c r="B150" s="1" t="s">
        <v>156</v>
      </c>
      <c r="C150" s="1">
        <v>3468.4999992065132</v>
      </c>
      <c r="D150" s="1">
        <v>0</v>
      </c>
      <c r="E150">
        <f t="shared" si="203"/>
        <v>18.233822960210258</v>
      </c>
      <c r="F150">
        <f t="shared" si="204"/>
        <v>0.24849188905903902</v>
      </c>
      <c r="G150">
        <f t="shared" si="205"/>
        <v>249.16688475028323</v>
      </c>
      <c r="H150">
        <f t="shared" si="206"/>
        <v>7.5027958133762276</v>
      </c>
      <c r="I150">
        <f t="shared" si="207"/>
        <v>2.1485821979529982</v>
      </c>
      <c r="J150">
        <f t="shared" si="208"/>
        <v>29.47154426574707</v>
      </c>
      <c r="K150" s="1">
        <v>2.9674129730000001</v>
      </c>
      <c r="L150">
        <f t="shared" si="209"/>
        <v>2.085850722762598</v>
      </c>
      <c r="M150" s="1">
        <v>1</v>
      </c>
      <c r="N150">
        <f t="shared" si="210"/>
        <v>4.171701445525196</v>
      </c>
      <c r="O150" s="1">
        <v>34.851070404052734</v>
      </c>
      <c r="P150" s="1">
        <v>29.47154426574707</v>
      </c>
      <c r="Q150" s="1">
        <v>37.14459228515625</v>
      </c>
      <c r="R150" s="1">
        <v>401.3106689453125</v>
      </c>
      <c r="S150" s="1">
        <v>388.75430297851562</v>
      </c>
      <c r="T150" s="1">
        <v>23.929683685302734</v>
      </c>
      <c r="U150" s="1">
        <v>28.257970809936523</v>
      </c>
      <c r="V150" s="1">
        <v>29.995174407958984</v>
      </c>
      <c r="W150" s="1">
        <v>35.420558929443359</v>
      </c>
      <c r="X150" s="1">
        <v>499.84579467773437</v>
      </c>
      <c r="Y150" s="1">
        <v>1499.6761474609375</v>
      </c>
      <c r="Z150" s="1">
        <v>71.137397766113281</v>
      </c>
      <c r="AA150" s="1">
        <v>70.218894958496094</v>
      </c>
      <c r="AB150" s="1">
        <v>-2.2359538078308105</v>
      </c>
      <c r="AC150" s="1">
        <v>-9.7637772560119629E-3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1.6844497184104421</v>
      </c>
      <c r="AL150">
        <f t="shared" si="212"/>
        <v>7.502795813376228E-3</v>
      </c>
      <c r="AM150">
        <f t="shared" si="213"/>
        <v>302.62154426574705</v>
      </c>
      <c r="AN150">
        <f t="shared" si="214"/>
        <v>308.00107040405271</v>
      </c>
      <c r="AO150">
        <f t="shared" si="215"/>
        <v>239.94817823049016</v>
      </c>
      <c r="AP150">
        <f t="shared" si="216"/>
        <v>-0.20936151918503457</v>
      </c>
      <c r="AQ150">
        <f t="shared" si="217"/>
        <v>4.1328256819961799</v>
      </c>
      <c r="AR150">
        <f t="shared" si="218"/>
        <v>58.856319006998717</v>
      </c>
      <c r="AS150">
        <f t="shared" si="219"/>
        <v>30.598348197062194</v>
      </c>
      <c r="AT150">
        <f t="shared" si="220"/>
        <v>32.161307334899902</v>
      </c>
      <c r="AU150">
        <f t="shared" si="221"/>
        <v>4.8188538002317491</v>
      </c>
      <c r="AV150">
        <f t="shared" si="222"/>
        <v>0.23452231482231894</v>
      </c>
      <c r="AW150">
        <f t="shared" si="223"/>
        <v>1.9842434840431815</v>
      </c>
      <c r="AX150">
        <f t="shared" si="224"/>
        <v>2.8346103161885674</v>
      </c>
      <c r="AY150">
        <f t="shared" si="225"/>
        <v>0.14777061880148837</v>
      </c>
      <c r="AZ150">
        <f t="shared" si="226"/>
        <v>17.496223307415839</v>
      </c>
      <c r="BA150">
        <f t="shared" si="227"/>
        <v>0.64093666061376908</v>
      </c>
      <c r="BB150">
        <f t="shared" si="228"/>
        <v>48.699947117658702</v>
      </c>
      <c r="BC150">
        <f t="shared" si="229"/>
        <v>382.85367434587749</v>
      </c>
      <c r="BD150">
        <f t="shared" si="230"/>
        <v>2.319387989241985E-2</v>
      </c>
    </row>
    <row r="151" spans="1:114" x14ac:dyDescent="0.25">
      <c r="A151" s="1">
        <v>112</v>
      </c>
      <c r="B151" s="1" t="s">
        <v>157</v>
      </c>
      <c r="C151" s="1">
        <v>3468.9999991953373</v>
      </c>
      <c r="D151" s="1">
        <v>0</v>
      </c>
      <c r="E151">
        <f t="shared" si="203"/>
        <v>18.227177126491597</v>
      </c>
      <c r="F151">
        <f t="shared" si="204"/>
        <v>0.24848919121392152</v>
      </c>
      <c r="G151">
        <f t="shared" si="205"/>
        <v>249.21950102230406</v>
      </c>
      <c r="H151">
        <f t="shared" si="206"/>
        <v>7.5017167029060161</v>
      </c>
      <c r="I151">
        <f t="shared" si="207"/>
        <v>2.148303704822554</v>
      </c>
      <c r="J151">
        <f t="shared" si="208"/>
        <v>29.469938278198242</v>
      </c>
      <c r="K151" s="1">
        <v>2.9674129730000001</v>
      </c>
      <c r="L151">
        <f t="shared" si="209"/>
        <v>2.085850722762598</v>
      </c>
      <c r="M151" s="1">
        <v>1</v>
      </c>
      <c r="N151">
        <f t="shared" si="210"/>
        <v>4.171701445525196</v>
      </c>
      <c r="O151" s="1">
        <v>34.850845336914062</v>
      </c>
      <c r="P151" s="1">
        <v>29.469938278198242</v>
      </c>
      <c r="Q151" s="1">
        <v>37.144176483154297</v>
      </c>
      <c r="R151" s="1">
        <v>401.31503295898437</v>
      </c>
      <c r="S151" s="1">
        <v>388.76260375976562</v>
      </c>
      <c r="T151" s="1">
        <v>23.928730010986328</v>
      </c>
      <c r="U151" s="1">
        <v>28.256477355957031</v>
      </c>
      <c r="V151" s="1">
        <v>29.994361877441406</v>
      </c>
      <c r="W151" s="1">
        <v>35.419139862060547</v>
      </c>
      <c r="X151" s="1">
        <v>499.83700561523437</v>
      </c>
      <c r="Y151" s="1">
        <v>1499.6754150390625</v>
      </c>
      <c r="Z151" s="1">
        <v>71.207115173339844</v>
      </c>
      <c r="AA151" s="1">
        <v>70.218917846679688</v>
      </c>
      <c r="AB151" s="1">
        <v>-2.2359538078308105</v>
      </c>
      <c r="AC151" s="1">
        <v>-9.7637772560119629E-3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1.6844200998080434</v>
      </c>
      <c r="AL151">
        <f t="shared" si="212"/>
        <v>7.5017167029060158E-3</v>
      </c>
      <c r="AM151">
        <f t="shared" si="213"/>
        <v>302.61993827819822</v>
      </c>
      <c r="AN151">
        <f t="shared" si="214"/>
        <v>308.00084533691404</v>
      </c>
      <c r="AO151">
        <f t="shared" si="215"/>
        <v>239.94806104299278</v>
      </c>
      <c r="AP151">
        <f t="shared" si="216"/>
        <v>-0.20882627209781654</v>
      </c>
      <c r="AQ151">
        <f t="shared" si="217"/>
        <v>4.1324429669170657</v>
      </c>
      <c r="AR151">
        <f t="shared" si="218"/>
        <v>58.850849509530988</v>
      </c>
      <c r="AS151">
        <f t="shared" si="219"/>
        <v>30.594372153573957</v>
      </c>
      <c r="AT151">
        <f t="shared" si="220"/>
        <v>32.160391807556152</v>
      </c>
      <c r="AU151">
        <f t="shared" si="221"/>
        <v>4.8186043907401981</v>
      </c>
      <c r="AV151">
        <f t="shared" si="222"/>
        <v>0.23451991178128129</v>
      </c>
      <c r="AW151">
        <f t="shared" si="223"/>
        <v>1.9841392620945117</v>
      </c>
      <c r="AX151">
        <f t="shared" si="224"/>
        <v>2.8344651286456863</v>
      </c>
      <c r="AY151">
        <f t="shared" si="225"/>
        <v>0.14776909232902793</v>
      </c>
      <c r="AZ151">
        <f t="shared" si="226"/>
        <v>17.499923668075674</v>
      </c>
      <c r="BA151">
        <f t="shared" si="227"/>
        <v>0.64105831839810468</v>
      </c>
      <c r="BB151">
        <f t="shared" si="228"/>
        <v>48.70200150091776</v>
      </c>
      <c r="BC151">
        <f t="shared" si="229"/>
        <v>382.86412577851934</v>
      </c>
      <c r="BD151">
        <f t="shared" si="230"/>
        <v>2.3185771348172943E-2</v>
      </c>
    </row>
    <row r="152" spans="1:114" x14ac:dyDescent="0.25">
      <c r="A152" s="1">
        <v>113</v>
      </c>
      <c r="B152" s="1" t="s">
        <v>157</v>
      </c>
      <c r="C152" s="1">
        <v>3469.4999991841614</v>
      </c>
      <c r="D152" s="1">
        <v>0</v>
      </c>
      <c r="E152">
        <f t="shared" si="203"/>
        <v>18.17416538035447</v>
      </c>
      <c r="F152">
        <f t="shared" si="204"/>
        <v>0.24846834846198587</v>
      </c>
      <c r="G152">
        <f t="shared" si="205"/>
        <v>249.58831744172727</v>
      </c>
      <c r="H152">
        <f t="shared" si="206"/>
        <v>7.5042525143532819</v>
      </c>
      <c r="I152">
        <f t="shared" si="207"/>
        <v>2.1491944654316972</v>
      </c>
      <c r="J152">
        <f t="shared" si="208"/>
        <v>29.473529815673828</v>
      </c>
      <c r="K152" s="1">
        <v>2.9674129730000001</v>
      </c>
      <c r="L152">
        <f t="shared" si="209"/>
        <v>2.085850722762598</v>
      </c>
      <c r="M152" s="1">
        <v>1</v>
      </c>
      <c r="N152">
        <f t="shared" si="210"/>
        <v>4.171701445525196</v>
      </c>
      <c r="O152" s="1">
        <v>34.851486206054688</v>
      </c>
      <c r="P152" s="1">
        <v>29.473529815673828</v>
      </c>
      <c r="Q152" s="1">
        <v>37.143810272216797</v>
      </c>
      <c r="R152" s="1">
        <v>401.32156372070312</v>
      </c>
      <c r="S152" s="1">
        <v>388.799560546875</v>
      </c>
      <c r="T152" s="1">
        <v>23.926570892333984</v>
      </c>
      <c r="U152" s="1">
        <v>28.255886077880859</v>
      </c>
      <c r="V152" s="1">
        <v>29.990690231323242</v>
      </c>
      <c r="W152" s="1">
        <v>35.417259216308594</v>
      </c>
      <c r="X152" s="1">
        <v>499.8251953125</v>
      </c>
      <c r="Y152" s="1">
        <v>1499.6646728515625</v>
      </c>
      <c r="Z152" s="1">
        <v>71.365516662597656</v>
      </c>
      <c r="AA152" s="1">
        <v>70.219154357910156</v>
      </c>
      <c r="AB152" s="1">
        <v>-2.2359538078308105</v>
      </c>
      <c r="AC152" s="1">
        <v>-9.7637772560119629E-3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1.6843802998110702</v>
      </c>
      <c r="AL152">
        <f t="shared" si="212"/>
        <v>7.5042525143532816E-3</v>
      </c>
      <c r="AM152">
        <f t="shared" si="213"/>
        <v>302.62352981567381</v>
      </c>
      <c r="AN152">
        <f t="shared" si="214"/>
        <v>308.00148620605466</v>
      </c>
      <c r="AO152">
        <f t="shared" si="215"/>
        <v>239.94634229303119</v>
      </c>
      <c r="AP152">
        <f t="shared" si="216"/>
        <v>-0.21007071572079908</v>
      </c>
      <c r="AQ152">
        <f t="shared" si="217"/>
        <v>4.1332988914539381</v>
      </c>
      <c r="AR152">
        <f t="shared" si="218"/>
        <v>58.862840620186475</v>
      </c>
      <c r="AS152">
        <f t="shared" si="219"/>
        <v>30.606954542305616</v>
      </c>
      <c r="AT152">
        <f t="shared" si="220"/>
        <v>32.162508010864258</v>
      </c>
      <c r="AU152">
        <f t="shared" si="221"/>
        <v>4.8191809074200567</v>
      </c>
      <c r="AV152">
        <f t="shared" si="222"/>
        <v>0.23450134649943508</v>
      </c>
      <c r="AW152">
        <f t="shared" si="223"/>
        <v>1.9841044260222407</v>
      </c>
      <c r="AX152">
        <f t="shared" si="224"/>
        <v>2.8350764813978158</v>
      </c>
      <c r="AY152">
        <f t="shared" si="225"/>
        <v>0.1477572992009161</v>
      </c>
      <c r="AZ152">
        <f t="shared" si="226"/>
        <v>17.525880588371731</v>
      </c>
      <c r="BA152">
        <f t="shared" si="227"/>
        <v>0.64194598648893286</v>
      </c>
      <c r="BB152">
        <f t="shared" si="228"/>
        <v>48.690811077694583</v>
      </c>
      <c r="BC152">
        <f t="shared" si="229"/>
        <v>382.91823764209323</v>
      </c>
      <c r="BD152">
        <f t="shared" si="230"/>
        <v>2.3109759892312329E-2</v>
      </c>
    </row>
    <row r="153" spans="1:114" x14ac:dyDescent="0.25">
      <c r="A153" s="1">
        <v>114</v>
      </c>
      <c r="B153" s="1" t="s">
        <v>158</v>
      </c>
      <c r="C153" s="1">
        <v>3469.9999991729856</v>
      </c>
      <c r="D153" s="1">
        <v>0</v>
      </c>
      <c r="E153">
        <f t="shared" si="203"/>
        <v>18.245258001462499</v>
      </c>
      <c r="F153">
        <f t="shared" si="204"/>
        <v>0.24870284868409526</v>
      </c>
      <c r="G153">
        <f t="shared" si="205"/>
        <v>249.23856431551923</v>
      </c>
      <c r="H153">
        <f t="shared" si="206"/>
        <v>7.5081729835977011</v>
      </c>
      <c r="I153">
        <f t="shared" si="207"/>
        <v>2.1484192994354121</v>
      </c>
      <c r="J153">
        <f t="shared" si="208"/>
        <v>29.470821380615234</v>
      </c>
      <c r="K153" s="1">
        <v>2.9674129730000001</v>
      </c>
      <c r="L153">
        <f t="shared" si="209"/>
        <v>2.085850722762598</v>
      </c>
      <c r="M153" s="1">
        <v>1</v>
      </c>
      <c r="N153">
        <f t="shared" si="210"/>
        <v>4.171701445525196</v>
      </c>
      <c r="O153" s="1">
        <v>34.851409912109375</v>
      </c>
      <c r="P153" s="1">
        <v>29.470821380615234</v>
      </c>
      <c r="Q153" s="1">
        <v>37.143402099609375</v>
      </c>
      <c r="R153" s="1">
        <v>401.3709716796875</v>
      </c>
      <c r="S153" s="1">
        <v>388.80535888671875</v>
      </c>
      <c r="T153" s="1">
        <v>23.925909042358398</v>
      </c>
      <c r="U153" s="1">
        <v>28.257640838623047</v>
      </c>
      <c r="V153" s="1">
        <v>29.990085601806641</v>
      </c>
      <c r="W153" s="1">
        <v>35.419723510742187</v>
      </c>
      <c r="X153" s="1">
        <v>499.80642700195312</v>
      </c>
      <c r="Y153" s="1">
        <v>1499.62744140625</v>
      </c>
      <c r="Z153" s="1">
        <v>71.42706298828125</v>
      </c>
      <c r="AA153" s="1">
        <v>70.219383239746094</v>
      </c>
      <c r="AB153" s="1">
        <v>-2.2359538078308105</v>
      </c>
      <c r="AC153" s="1">
        <v>-9.7637772560119629E-3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1.6843170517538646</v>
      </c>
      <c r="AL153">
        <f t="shared" si="212"/>
        <v>7.5081729835977011E-3</v>
      </c>
      <c r="AM153">
        <f t="shared" si="213"/>
        <v>302.62082138061521</v>
      </c>
      <c r="AN153">
        <f t="shared" si="214"/>
        <v>308.00140991210935</v>
      </c>
      <c r="AO153">
        <f t="shared" si="215"/>
        <v>239.94038526191434</v>
      </c>
      <c r="AP153">
        <f t="shared" si="216"/>
        <v>-0.21130886540764973</v>
      </c>
      <c r="AQ153">
        <f t="shared" si="217"/>
        <v>4.1326534109337842</v>
      </c>
      <c r="AR153">
        <f t="shared" si="218"/>
        <v>58.853456414219679</v>
      </c>
      <c r="AS153">
        <f t="shared" si="219"/>
        <v>30.595815575596632</v>
      </c>
      <c r="AT153">
        <f t="shared" si="220"/>
        <v>32.161115646362305</v>
      </c>
      <c r="AU153">
        <f t="shared" si="221"/>
        <v>4.8188015791893815</v>
      </c>
      <c r="AV153">
        <f t="shared" si="222"/>
        <v>0.23471021298228598</v>
      </c>
      <c r="AW153">
        <f t="shared" si="223"/>
        <v>1.9842341114983719</v>
      </c>
      <c r="AX153">
        <f t="shared" si="224"/>
        <v>2.8345674676910093</v>
      </c>
      <c r="AY153">
        <f t="shared" si="225"/>
        <v>0.14788997725530378</v>
      </c>
      <c r="AZ153">
        <f t="shared" si="226"/>
        <v>17.501378265795548</v>
      </c>
      <c r="BA153">
        <f t="shared" si="227"/>
        <v>0.64103685460810911</v>
      </c>
      <c r="BB153">
        <f t="shared" si="228"/>
        <v>48.704231997454769</v>
      </c>
      <c r="BC153">
        <f t="shared" si="229"/>
        <v>382.90102977218083</v>
      </c>
      <c r="BD153">
        <f t="shared" si="230"/>
        <v>2.3207596988844902E-2</v>
      </c>
    </row>
    <row r="154" spans="1:114" x14ac:dyDescent="0.25">
      <c r="A154" s="1">
        <v>115</v>
      </c>
      <c r="B154" s="1" t="s">
        <v>158</v>
      </c>
      <c r="C154" s="1">
        <v>3470.4999991618097</v>
      </c>
      <c r="D154" s="1">
        <v>0</v>
      </c>
      <c r="E154">
        <f t="shared" si="203"/>
        <v>18.270687092138466</v>
      </c>
      <c r="F154">
        <f t="shared" si="204"/>
        <v>0.24862191941593337</v>
      </c>
      <c r="G154">
        <f t="shared" si="205"/>
        <v>249.03022301114899</v>
      </c>
      <c r="H154">
        <f t="shared" si="206"/>
        <v>7.5052564887643802</v>
      </c>
      <c r="I154">
        <f t="shared" si="207"/>
        <v>2.1482630635192987</v>
      </c>
      <c r="J154">
        <f t="shared" si="208"/>
        <v>29.46953010559082</v>
      </c>
      <c r="K154" s="1">
        <v>2.9674129730000001</v>
      </c>
      <c r="L154">
        <f t="shared" si="209"/>
        <v>2.085850722762598</v>
      </c>
      <c r="M154" s="1">
        <v>1</v>
      </c>
      <c r="N154">
        <f t="shared" si="210"/>
        <v>4.171701445525196</v>
      </c>
      <c r="O154" s="1">
        <v>34.85125732421875</v>
      </c>
      <c r="P154" s="1">
        <v>29.46953010559082</v>
      </c>
      <c r="Q154" s="1">
        <v>37.142372131347656</v>
      </c>
      <c r="R154" s="1">
        <v>401.38076782226562</v>
      </c>
      <c r="S154" s="1">
        <v>388.800537109375</v>
      </c>
      <c r="T154" s="1">
        <v>23.925209045410156</v>
      </c>
      <c r="U154" s="1">
        <v>28.255342483520508</v>
      </c>
      <c r="V154" s="1">
        <v>29.98961067199707</v>
      </c>
      <c r="W154" s="1">
        <v>35.417316436767578</v>
      </c>
      <c r="X154" s="1">
        <v>499.79788208007813</v>
      </c>
      <c r="Y154" s="1">
        <v>1499.5638427734375</v>
      </c>
      <c r="Z154" s="1">
        <v>71.452064514160156</v>
      </c>
      <c r="AA154" s="1">
        <v>70.219734191894531</v>
      </c>
      <c r="AB154" s="1">
        <v>-2.2359538078308105</v>
      </c>
      <c r="AC154" s="1">
        <v>-9.7637772560119629E-3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1.6842882558904215</v>
      </c>
      <c r="AL154">
        <f t="shared" si="212"/>
        <v>7.5052564887643806E-3</v>
      </c>
      <c r="AM154">
        <f t="shared" si="213"/>
        <v>302.6195301055908</v>
      </c>
      <c r="AN154">
        <f t="shared" si="214"/>
        <v>308.00125732421873</v>
      </c>
      <c r="AO154">
        <f t="shared" si="215"/>
        <v>239.93020948089179</v>
      </c>
      <c r="AP154">
        <f t="shared" si="216"/>
        <v>-0.21020182844712679</v>
      </c>
      <c r="AQ154">
        <f t="shared" si="217"/>
        <v>4.1323457022130539</v>
      </c>
      <c r="AR154">
        <f t="shared" si="218"/>
        <v>58.848780186497073</v>
      </c>
      <c r="AS154">
        <f t="shared" si="219"/>
        <v>30.593437702976566</v>
      </c>
      <c r="AT154">
        <f t="shared" si="220"/>
        <v>32.160393714904785</v>
      </c>
      <c r="AU154">
        <f t="shared" si="221"/>
        <v>4.818604910331624</v>
      </c>
      <c r="AV154">
        <f t="shared" si="222"/>
        <v>0.23463813277617787</v>
      </c>
      <c r="AW154">
        <f t="shared" si="223"/>
        <v>1.9840826386937551</v>
      </c>
      <c r="AX154">
        <f t="shared" si="224"/>
        <v>2.8345222716378689</v>
      </c>
      <c r="AY154">
        <f t="shared" si="225"/>
        <v>0.1478441895979454</v>
      </c>
      <c r="AZ154">
        <f t="shared" si="226"/>
        <v>17.486836065591099</v>
      </c>
      <c r="BA154">
        <f t="shared" si="227"/>
        <v>0.6405089480138586</v>
      </c>
      <c r="BB154">
        <f t="shared" si="228"/>
        <v>48.703390796884264</v>
      </c>
      <c r="BC154">
        <f t="shared" si="229"/>
        <v>382.88797891304375</v>
      </c>
      <c r="BD154">
        <f t="shared" si="230"/>
        <v>2.3240333010770702E-2</v>
      </c>
    </row>
    <row r="155" spans="1:114" x14ac:dyDescent="0.25">
      <c r="A155" s="1">
        <v>116</v>
      </c>
      <c r="B155" s="1" t="s">
        <v>159</v>
      </c>
      <c r="C155" s="1">
        <v>3470.9999991506338</v>
      </c>
      <c r="D155" s="1">
        <v>0</v>
      </c>
      <c r="E155">
        <f t="shared" si="203"/>
        <v>18.169293039945828</v>
      </c>
      <c r="F155">
        <f t="shared" si="204"/>
        <v>0.24878287673533644</v>
      </c>
      <c r="G155">
        <f t="shared" si="205"/>
        <v>249.79496960106783</v>
      </c>
      <c r="H155">
        <f t="shared" si="206"/>
        <v>7.5029769335182044</v>
      </c>
      <c r="I155">
        <f t="shared" si="207"/>
        <v>2.1463275348717019</v>
      </c>
      <c r="J155">
        <f t="shared" si="208"/>
        <v>29.460634231567383</v>
      </c>
      <c r="K155" s="1">
        <v>2.9674129730000001</v>
      </c>
      <c r="L155">
        <f t="shared" si="209"/>
        <v>2.085850722762598</v>
      </c>
      <c r="M155" s="1">
        <v>1</v>
      </c>
      <c r="N155">
        <f t="shared" si="210"/>
        <v>4.171701445525196</v>
      </c>
      <c r="O155" s="1">
        <v>34.851737976074219</v>
      </c>
      <c r="P155" s="1">
        <v>29.460634231567383</v>
      </c>
      <c r="Q155" s="1">
        <v>37.141769409179688</v>
      </c>
      <c r="R155" s="1">
        <v>401.327392578125</v>
      </c>
      <c r="S155" s="1">
        <v>388.80853271484375</v>
      </c>
      <c r="T155" s="1">
        <v>23.924238204956055</v>
      </c>
      <c r="U155" s="1">
        <v>28.252832412719727</v>
      </c>
      <c r="V155" s="1">
        <v>29.987482070922852</v>
      </c>
      <c r="W155" s="1">
        <v>35.413093566894531</v>
      </c>
      <c r="X155" s="1">
        <v>499.82504272460937</v>
      </c>
      <c r="Y155" s="1">
        <v>1499.6864013671875</v>
      </c>
      <c r="Z155" s="1">
        <v>71.451629638671875</v>
      </c>
      <c r="AA155" s="1">
        <v>70.219467163085938</v>
      </c>
      <c r="AB155" s="1">
        <v>-2.2359538078308105</v>
      </c>
      <c r="AC155" s="1">
        <v>-9.7637772560119629E-3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1.6843797855992231</v>
      </c>
      <c r="AL155">
        <f t="shared" si="212"/>
        <v>7.5029769335182043E-3</v>
      </c>
      <c r="AM155">
        <f t="shared" si="213"/>
        <v>302.61063423156736</v>
      </c>
      <c r="AN155">
        <f t="shared" si="214"/>
        <v>308.0017379760742</v>
      </c>
      <c r="AO155">
        <f t="shared" si="215"/>
        <v>239.94981885545349</v>
      </c>
      <c r="AP155">
        <f t="shared" si="216"/>
        <v>-0.20825308414948346</v>
      </c>
      <c r="AQ155">
        <f t="shared" si="217"/>
        <v>4.1302263727408448</v>
      </c>
      <c r="AR155">
        <f t="shared" si="218"/>
        <v>58.818822466258844</v>
      </c>
      <c r="AS155">
        <f t="shared" si="219"/>
        <v>30.565990053539117</v>
      </c>
      <c r="AT155">
        <f t="shared" si="220"/>
        <v>32.156186103820801</v>
      </c>
      <c r="AU155">
        <f t="shared" si="221"/>
        <v>4.8174588102536688</v>
      </c>
      <c r="AV155">
        <f t="shared" si="222"/>
        <v>0.23478148791804529</v>
      </c>
      <c r="AW155">
        <f t="shared" si="223"/>
        <v>1.9838988378691429</v>
      </c>
      <c r="AX155">
        <f t="shared" si="224"/>
        <v>2.8335599723845259</v>
      </c>
      <c r="AY155">
        <f t="shared" si="225"/>
        <v>0.14793525360460311</v>
      </c>
      <c r="AZ155">
        <f t="shared" si="226"/>
        <v>17.540469665406231</v>
      </c>
      <c r="BA155">
        <f t="shared" si="227"/>
        <v>0.64246267399761536</v>
      </c>
      <c r="BB155">
        <f t="shared" si="228"/>
        <v>48.726047100018356</v>
      </c>
      <c r="BC155">
        <f t="shared" si="229"/>
        <v>382.92878654311386</v>
      </c>
      <c r="BD155">
        <f t="shared" si="230"/>
        <v>2.3119646773767905E-2</v>
      </c>
    </row>
    <row r="156" spans="1:114" x14ac:dyDescent="0.25">
      <c r="A156" s="1">
        <v>117</v>
      </c>
      <c r="B156" s="1" t="s">
        <v>159</v>
      </c>
      <c r="C156" s="1">
        <v>3471.4999991394579</v>
      </c>
      <c r="D156" s="1">
        <v>0</v>
      </c>
      <c r="E156">
        <f t="shared" si="203"/>
        <v>18.07060521793694</v>
      </c>
      <c r="F156">
        <f t="shared" si="204"/>
        <v>0.24858229132385834</v>
      </c>
      <c r="G156">
        <f t="shared" si="205"/>
        <v>250.37309079705588</v>
      </c>
      <c r="H156">
        <f t="shared" si="206"/>
        <v>7.4990343299951281</v>
      </c>
      <c r="I156">
        <f t="shared" si="207"/>
        <v>2.1468206508965446</v>
      </c>
      <c r="J156">
        <f t="shared" si="208"/>
        <v>29.461982727050781</v>
      </c>
      <c r="K156" s="1">
        <v>2.9674129730000001</v>
      </c>
      <c r="L156">
        <f t="shared" si="209"/>
        <v>2.085850722762598</v>
      </c>
      <c r="M156" s="1">
        <v>1</v>
      </c>
      <c r="N156">
        <f t="shared" si="210"/>
        <v>4.171701445525196</v>
      </c>
      <c r="O156" s="1">
        <v>34.852561950683594</v>
      </c>
      <c r="P156" s="1">
        <v>29.461982727050781</v>
      </c>
      <c r="Q156" s="1">
        <v>37.141342163085937</v>
      </c>
      <c r="R156" s="1">
        <v>401.2919921875</v>
      </c>
      <c r="S156" s="1">
        <v>388.83251953125</v>
      </c>
      <c r="T156" s="1">
        <v>23.92418098449707</v>
      </c>
      <c r="U156" s="1">
        <v>28.250513076782227</v>
      </c>
      <c r="V156" s="1">
        <v>29.985902786254883</v>
      </c>
      <c r="W156" s="1">
        <v>35.408405303955078</v>
      </c>
      <c r="X156" s="1">
        <v>499.82479858398437</v>
      </c>
      <c r="Y156" s="1">
        <v>1499.699462890625</v>
      </c>
      <c r="Z156" s="1">
        <v>71.378807067871094</v>
      </c>
      <c r="AA156" s="1">
        <v>70.219146728515625</v>
      </c>
      <c r="AB156" s="1">
        <v>-2.2359538078308105</v>
      </c>
      <c r="AC156" s="1">
        <v>-9.7637772560119629E-3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1.6843789628602674</v>
      </c>
      <c r="AL156">
        <f t="shared" si="212"/>
        <v>7.4990343299951284E-3</v>
      </c>
      <c r="AM156">
        <f t="shared" si="213"/>
        <v>302.61198272705076</v>
      </c>
      <c r="AN156">
        <f t="shared" si="214"/>
        <v>308.00256195068357</v>
      </c>
      <c r="AO156">
        <f t="shared" si="215"/>
        <v>239.95190869915677</v>
      </c>
      <c r="AP156">
        <f t="shared" si="216"/>
        <v>-0.20682414737319302</v>
      </c>
      <c r="AQ156">
        <f t="shared" si="217"/>
        <v>4.1305475737909649</v>
      </c>
      <c r="AR156">
        <f t="shared" si="218"/>
        <v>58.823665143079431</v>
      </c>
      <c r="AS156">
        <f t="shared" si="219"/>
        <v>30.573152066297204</v>
      </c>
      <c r="AT156">
        <f t="shared" si="220"/>
        <v>32.157272338867188</v>
      </c>
      <c r="AU156">
        <f t="shared" si="221"/>
        <v>4.8177546642264781</v>
      </c>
      <c r="AV156">
        <f t="shared" si="222"/>
        <v>0.23460283678235688</v>
      </c>
      <c r="AW156">
        <f t="shared" si="223"/>
        <v>1.9837269228944205</v>
      </c>
      <c r="AX156">
        <f t="shared" si="224"/>
        <v>2.8340277413320578</v>
      </c>
      <c r="AY156">
        <f t="shared" si="225"/>
        <v>0.14782176853493703</v>
      </c>
      <c r="AZ156">
        <f t="shared" si="226"/>
        <v>17.580984799550432</v>
      </c>
      <c r="BA156">
        <f t="shared" si="227"/>
        <v>0.64390985378200527</v>
      </c>
      <c r="BB156">
        <f t="shared" si="228"/>
        <v>48.715860340685737</v>
      </c>
      <c r="BC156">
        <f t="shared" si="229"/>
        <v>382.98470962376427</v>
      </c>
      <c r="BD156">
        <f t="shared" si="230"/>
        <v>2.2985906694120893E-2</v>
      </c>
    </row>
    <row r="157" spans="1:114" x14ac:dyDescent="0.25">
      <c r="A157" s="1">
        <v>118</v>
      </c>
      <c r="B157" s="1" t="s">
        <v>160</v>
      </c>
      <c r="C157" s="1">
        <v>3471.9999991282821</v>
      </c>
      <c r="D157" s="1">
        <v>0</v>
      </c>
      <c r="E157">
        <f t="shared" si="203"/>
        <v>18.060250139259544</v>
      </c>
      <c r="F157">
        <f t="shared" si="204"/>
        <v>0.24829310092842655</v>
      </c>
      <c r="G157">
        <f t="shared" si="205"/>
        <v>250.29949304816483</v>
      </c>
      <c r="H157">
        <f t="shared" si="206"/>
        <v>7.4965105021959877</v>
      </c>
      <c r="I157">
        <f t="shared" si="207"/>
        <v>2.1484458676891114</v>
      </c>
      <c r="J157">
        <f t="shared" si="208"/>
        <v>29.468635559082031</v>
      </c>
      <c r="K157" s="1">
        <v>2.9674129730000001</v>
      </c>
      <c r="L157">
        <f t="shared" si="209"/>
        <v>2.085850722762598</v>
      </c>
      <c r="M157" s="1">
        <v>1</v>
      </c>
      <c r="N157">
        <f t="shared" si="210"/>
        <v>4.171701445525196</v>
      </c>
      <c r="O157" s="1">
        <v>34.853683471679688</v>
      </c>
      <c r="P157" s="1">
        <v>29.468635559082031</v>
      </c>
      <c r="Q157" s="1">
        <v>37.141971588134766</v>
      </c>
      <c r="R157" s="1">
        <v>401.2869873046875</v>
      </c>
      <c r="S157" s="1">
        <v>388.8349609375</v>
      </c>
      <c r="T157" s="1">
        <v>23.925144195556641</v>
      </c>
      <c r="U157" s="1">
        <v>28.249771118164063</v>
      </c>
      <c r="V157" s="1">
        <v>29.98542594909668</v>
      </c>
      <c r="W157" s="1">
        <v>35.405490875244141</v>
      </c>
      <c r="X157" s="1">
        <v>499.85397338867187</v>
      </c>
      <c r="Y157" s="1">
        <v>1499.6669921875</v>
      </c>
      <c r="Z157" s="1">
        <v>71.48065185546875</v>
      </c>
      <c r="AA157" s="1">
        <v>70.219566345214844</v>
      </c>
      <c r="AB157" s="1">
        <v>-2.2359538078308105</v>
      </c>
      <c r="AC157" s="1">
        <v>-9.7637772560119629E-3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1.684477280165452</v>
      </c>
      <c r="AL157">
        <f t="shared" si="212"/>
        <v>7.4965105021959876E-3</v>
      </c>
      <c r="AM157">
        <f t="shared" si="213"/>
        <v>302.61863555908201</v>
      </c>
      <c r="AN157">
        <f t="shared" si="214"/>
        <v>308.00368347167966</v>
      </c>
      <c r="AO157">
        <f t="shared" si="215"/>
        <v>239.9467133867729</v>
      </c>
      <c r="AP157">
        <f t="shared" si="216"/>
        <v>-0.20648053742830896</v>
      </c>
      <c r="AQ157">
        <f t="shared" si="217"/>
        <v>4.132132544958167</v>
      </c>
      <c r="AR157">
        <f t="shared" si="218"/>
        <v>58.845885271402764</v>
      </c>
      <c r="AS157">
        <f t="shared" si="219"/>
        <v>30.596114153238702</v>
      </c>
      <c r="AT157">
        <f t="shared" si="220"/>
        <v>32.161159515380859</v>
      </c>
      <c r="AU157">
        <f t="shared" si="221"/>
        <v>4.8188135302302353</v>
      </c>
      <c r="AV157">
        <f t="shared" si="222"/>
        <v>0.2343452411922379</v>
      </c>
      <c r="AW157">
        <f t="shared" si="223"/>
        <v>1.9836866772690556</v>
      </c>
      <c r="AX157">
        <f t="shared" si="224"/>
        <v>2.8351268529611797</v>
      </c>
      <c r="AY157">
        <f t="shared" si="225"/>
        <v>0.14765813783448958</v>
      </c>
      <c r="AZ157">
        <f t="shared" si="226"/>
        <v>17.575921858269254</v>
      </c>
      <c r="BA157">
        <f t="shared" si="227"/>
        <v>0.64371653321676781</v>
      </c>
      <c r="BB157">
        <f t="shared" si="228"/>
        <v>48.692789819547066</v>
      </c>
      <c r="BC157">
        <f t="shared" si="229"/>
        <v>382.99050202633964</v>
      </c>
      <c r="BD157">
        <f t="shared" si="230"/>
        <v>2.2961508430799957E-2</v>
      </c>
    </row>
    <row r="158" spans="1:114" x14ac:dyDescent="0.25">
      <c r="A158" s="1">
        <v>119</v>
      </c>
      <c r="B158" s="1" t="s">
        <v>160</v>
      </c>
      <c r="C158" s="1">
        <v>3472.4999991171062</v>
      </c>
      <c r="D158" s="1">
        <v>0</v>
      </c>
      <c r="E158">
        <f t="shared" si="203"/>
        <v>18.110434566843349</v>
      </c>
      <c r="F158">
        <f t="shared" si="204"/>
        <v>0.2481889133322436</v>
      </c>
      <c r="G158">
        <f t="shared" si="205"/>
        <v>249.90819554196889</v>
      </c>
      <c r="H158">
        <f t="shared" si="206"/>
        <v>7.4952755348963915</v>
      </c>
      <c r="I158">
        <f t="shared" si="207"/>
        <v>2.1489407170643879</v>
      </c>
      <c r="J158">
        <f t="shared" si="208"/>
        <v>29.470489501953125</v>
      </c>
      <c r="K158" s="1">
        <v>2.9674129730000001</v>
      </c>
      <c r="L158">
        <f t="shared" si="209"/>
        <v>2.085850722762598</v>
      </c>
      <c r="M158" s="1">
        <v>1</v>
      </c>
      <c r="N158">
        <f t="shared" si="210"/>
        <v>4.171701445525196</v>
      </c>
      <c r="O158" s="1">
        <v>34.85406494140625</v>
      </c>
      <c r="P158" s="1">
        <v>29.470489501953125</v>
      </c>
      <c r="Q158" s="1">
        <v>37.141395568847656</v>
      </c>
      <c r="R158" s="1">
        <v>401.30731201171875</v>
      </c>
      <c r="S158" s="1">
        <v>388.826171875</v>
      </c>
      <c r="T158" s="1">
        <v>23.9251708984375</v>
      </c>
      <c r="U158" s="1">
        <v>28.248966217041016</v>
      </c>
      <c r="V158" s="1">
        <v>29.98487663269043</v>
      </c>
      <c r="W158" s="1">
        <v>35.403789520263672</v>
      </c>
      <c r="X158" s="1">
        <v>499.8681640625</v>
      </c>
      <c r="Y158" s="1">
        <v>1499.6456298828125</v>
      </c>
      <c r="Z158" s="1">
        <v>71.542282104492187</v>
      </c>
      <c r="AA158" s="1">
        <v>70.219688415527344</v>
      </c>
      <c r="AB158" s="1">
        <v>-2.2359538078308105</v>
      </c>
      <c r="AC158" s="1">
        <v>-9.7637772560119629E-3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11"/>
        <v>1.6845251018672416</v>
      </c>
      <c r="AL158">
        <f t="shared" si="212"/>
        <v>7.4952755348963911E-3</v>
      </c>
      <c r="AM158">
        <f t="shared" si="213"/>
        <v>302.6204895019531</v>
      </c>
      <c r="AN158">
        <f t="shared" si="214"/>
        <v>308.00406494140623</v>
      </c>
      <c r="AO158">
        <f t="shared" si="215"/>
        <v>239.9432954180993</v>
      </c>
      <c r="AP158">
        <f t="shared" si="216"/>
        <v>-0.20619727455406944</v>
      </c>
      <c r="AQ158">
        <f t="shared" si="217"/>
        <v>4.1325743228857661</v>
      </c>
      <c r="AR158">
        <f t="shared" si="218"/>
        <v>58.852074341758971</v>
      </c>
      <c r="AS158">
        <f t="shared" si="219"/>
        <v>30.603108124717956</v>
      </c>
      <c r="AT158">
        <f t="shared" si="220"/>
        <v>32.162277221679688</v>
      </c>
      <c r="AU158">
        <f t="shared" si="221"/>
        <v>4.8191180306697019</v>
      </c>
      <c r="AV158">
        <f t="shared" si="222"/>
        <v>0.234252428103012</v>
      </c>
      <c r="AW158">
        <f t="shared" si="223"/>
        <v>1.9836336058213784</v>
      </c>
      <c r="AX158">
        <f t="shared" si="224"/>
        <v>2.8354844248483237</v>
      </c>
      <c r="AY158">
        <f t="shared" si="225"/>
        <v>0.14759918152267915</v>
      </c>
      <c r="AZ158">
        <f t="shared" si="226"/>
        <v>17.548475623443736</v>
      </c>
      <c r="BA158">
        <f t="shared" si="227"/>
        <v>0.64272472795969471</v>
      </c>
      <c r="BB158">
        <f t="shared" si="228"/>
        <v>48.685104337539244</v>
      </c>
      <c r="BC158">
        <f t="shared" si="229"/>
        <v>382.96547283301464</v>
      </c>
      <c r="BD158">
        <f t="shared" si="230"/>
        <v>2.3023182480719332E-2</v>
      </c>
    </row>
    <row r="159" spans="1:114" x14ac:dyDescent="0.25">
      <c r="A159" s="1">
        <v>120</v>
      </c>
      <c r="B159" s="1" t="s">
        <v>161</v>
      </c>
      <c r="C159" s="1">
        <v>3472.9999991059303</v>
      </c>
      <c r="D159" s="1">
        <v>0</v>
      </c>
      <c r="E159">
        <f t="shared" si="203"/>
        <v>18.124662586264598</v>
      </c>
      <c r="F159">
        <f t="shared" si="204"/>
        <v>0.24816974028991798</v>
      </c>
      <c r="G159">
        <f t="shared" si="205"/>
        <v>249.80126930376525</v>
      </c>
      <c r="H159">
        <f t="shared" si="206"/>
        <v>7.496385328105422</v>
      </c>
      <c r="I159">
        <f t="shared" si="207"/>
        <v>2.1494094347677462</v>
      </c>
      <c r="J159">
        <f t="shared" si="208"/>
        <v>29.472444534301758</v>
      </c>
      <c r="K159" s="1">
        <v>2.9674129730000001</v>
      </c>
      <c r="L159">
        <f t="shared" si="209"/>
        <v>2.085850722762598</v>
      </c>
      <c r="M159" s="1">
        <v>1</v>
      </c>
      <c r="N159">
        <f t="shared" si="210"/>
        <v>4.171701445525196</v>
      </c>
      <c r="O159" s="1">
        <v>34.853897094726562</v>
      </c>
      <c r="P159" s="1">
        <v>29.472444534301758</v>
      </c>
      <c r="Q159" s="1">
        <v>37.140762329101563</v>
      </c>
      <c r="R159" s="1">
        <v>401.3150634765625</v>
      </c>
      <c r="S159" s="1">
        <v>388.82553100585937</v>
      </c>
      <c r="T159" s="1">
        <v>23.924581527709961</v>
      </c>
      <c r="U159" s="1">
        <v>28.248910903930664</v>
      </c>
      <c r="V159" s="1">
        <v>29.984434127807617</v>
      </c>
      <c r="W159" s="1">
        <v>35.404071807861328</v>
      </c>
      <c r="X159" s="1">
        <v>499.88046264648437</v>
      </c>
      <c r="Y159" s="1">
        <v>1499.6531982421875</v>
      </c>
      <c r="Z159" s="1">
        <v>71.504066467285156</v>
      </c>
      <c r="AA159" s="1">
        <v>70.2197265625</v>
      </c>
      <c r="AB159" s="1">
        <v>-2.2359538078308105</v>
      </c>
      <c r="AC159" s="1">
        <v>-9.7637772560119629E-3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11"/>
        <v>1.6845665473421259</v>
      </c>
      <c r="AL159">
        <f t="shared" si="212"/>
        <v>7.4963853281054217E-3</v>
      </c>
      <c r="AM159">
        <f t="shared" si="213"/>
        <v>302.62244453430174</v>
      </c>
      <c r="AN159">
        <f t="shared" si="214"/>
        <v>308.00389709472654</v>
      </c>
      <c r="AO159">
        <f t="shared" si="215"/>
        <v>239.94450635557223</v>
      </c>
      <c r="AP159">
        <f t="shared" si="216"/>
        <v>-0.2068111336991893</v>
      </c>
      <c r="AQ159">
        <f t="shared" si="217"/>
        <v>4.1330402341301822</v>
      </c>
      <c r="AR159">
        <f t="shared" si="218"/>
        <v>58.85867741811149</v>
      </c>
      <c r="AS159">
        <f t="shared" si="219"/>
        <v>30.609766514180826</v>
      </c>
      <c r="AT159">
        <f t="shared" si="220"/>
        <v>32.16317081451416</v>
      </c>
      <c r="AU159">
        <f t="shared" si="221"/>
        <v>4.8193614871817685</v>
      </c>
      <c r="AV159">
        <f t="shared" si="222"/>
        <v>0.23423534776888183</v>
      </c>
      <c r="AW159">
        <f t="shared" si="223"/>
        <v>1.983630799362436</v>
      </c>
      <c r="AX159">
        <f t="shared" si="224"/>
        <v>2.8357306878193325</v>
      </c>
      <c r="AY159">
        <f t="shared" si="225"/>
        <v>0.14758833187131051</v>
      </c>
      <c r="AZ159">
        <f t="shared" si="226"/>
        <v>17.54097682547582</v>
      </c>
      <c r="BA159">
        <f t="shared" si="227"/>
        <v>0.64245078932329902</v>
      </c>
      <c r="BB159">
        <f t="shared" si="228"/>
        <v>48.679299372312968</v>
      </c>
      <c r="BC159">
        <f t="shared" si="229"/>
        <v>382.96022764919098</v>
      </c>
      <c r="BD159">
        <f t="shared" si="230"/>
        <v>2.3038838301170997E-2</v>
      </c>
      <c r="BE159">
        <f>AVERAGE(E145:E159)</f>
        <v>18.200239948355286</v>
      </c>
      <c r="BF159">
        <f>AVERAGE(O145:O159)</f>
        <v>34.851814015706381</v>
      </c>
      <c r="BG159">
        <f>AVERAGE(P145:P159)</f>
        <v>29.467342249552409</v>
      </c>
      <c r="BH159" t="e">
        <f>AVERAGE(B145:B159)</f>
        <v>#DIV/0!</v>
      </c>
      <c r="BI159">
        <f t="shared" ref="BI159:DJ159" si="231">AVERAGE(C145:C159)</f>
        <v>3469.6666658471026</v>
      </c>
      <c r="BJ159">
        <f t="shared" si="231"/>
        <v>0</v>
      </c>
      <c r="BK159">
        <f t="shared" si="231"/>
        <v>18.200239948355286</v>
      </c>
      <c r="BL159">
        <f t="shared" si="231"/>
        <v>0.24853795187242156</v>
      </c>
      <c r="BM159">
        <f t="shared" si="231"/>
        <v>249.42804562081773</v>
      </c>
      <c r="BN159">
        <f t="shared" si="231"/>
        <v>7.5011712147831622</v>
      </c>
      <c r="BO159">
        <f t="shared" si="231"/>
        <v>2.1477715146506786</v>
      </c>
      <c r="BP159">
        <f t="shared" si="231"/>
        <v>29.467342249552409</v>
      </c>
      <c r="BQ159">
        <f t="shared" si="231"/>
        <v>2.967412973000001</v>
      </c>
      <c r="BR159">
        <f t="shared" si="231"/>
        <v>2.0858507227625975</v>
      </c>
      <c r="BS159">
        <f t="shared" si="231"/>
        <v>1</v>
      </c>
      <c r="BT159">
        <f t="shared" si="231"/>
        <v>4.1717014455251951</v>
      </c>
      <c r="BU159">
        <f t="shared" si="231"/>
        <v>34.851814015706381</v>
      </c>
      <c r="BV159">
        <f t="shared" si="231"/>
        <v>29.467342249552409</v>
      </c>
      <c r="BW159">
        <f t="shared" si="231"/>
        <v>37.143082173665363</v>
      </c>
      <c r="BX159">
        <f t="shared" si="231"/>
        <v>401.30314127604169</v>
      </c>
      <c r="BY159">
        <f t="shared" si="231"/>
        <v>388.76691487630211</v>
      </c>
      <c r="BZ159">
        <f t="shared" si="231"/>
        <v>23.927721659342449</v>
      </c>
      <c r="CA159">
        <f t="shared" si="231"/>
        <v>28.255124282836913</v>
      </c>
      <c r="CB159">
        <f t="shared" si="231"/>
        <v>29.991619110107422</v>
      </c>
      <c r="CC159">
        <f t="shared" si="231"/>
        <v>35.415696207682295</v>
      </c>
      <c r="CD159">
        <f t="shared" si="231"/>
        <v>499.84117838541664</v>
      </c>
      <c r="CE159">
        <f t="shared" si="231"/>
        <v>1499.6307861328125</v>
      </c>
      <c r="CF159">
        <f t="shared" si="231"/>
        <v>71.247357686360672</v>
      </c>
      <c r="CG159">
        <f t="shared" si="231"/>
        <v>70.219226582845053</v>
      </c>
      <c r="CH159">
        <f t="shared" si="231"/>
        <v>-2.2359538078308105</v>
      </c>
      <c r="CI159">
        <f t="shared" si="231"/>
        <v>-9.7637772560119629E-3</v>
      </c>
      <c r="CJ159">
        <f t="shared" si="231"/>
        <v>1</v>
      </c>
      <c r="CK159">
        <f t="shared" si="231"/>
        <v>-0.21956524252891541</v>
      </c>
      <c r="CL159">
        <f t="shared" si="231"/>
        <v>2.737391471862793</v>
      </c>
      <c r="CM159">
        <f t="shared" si="231"/>
        <v>1</v>
      </c>
      <c r="CN159">
        <f t="shared" si="231"/>
        <v>0</v>
      </c>
      <c r="CO159">
        <f t="shared" si="231"/>
        <v>0.15999999642372131</v>
      </c>
      <c r="CP159">
        <f t="shared" si="231"/>
        <v>111115</v>
      </c>
      <c r="CQ159">
        <f t="shared" si="231"/>
        <v>1.6844341617880252</v>
      </c>
      <c r="CR159">
        <f t="shared" si="231"/>
        <v>7.5011712147831635E-3</v>
      </c>
      <c r="CS159">
        <f t="shared" si="231"/>
        <v>302.61734224955239</v>
      </c>
      <c r="CT159">
        <f t="shared" si="231"/>
        <v>308.00181401570637</v>
      </c>
      <c r="CU159">
        <f t="shared" si="231"/>
        <v>239.94092041815239</v>
      </c>
      <c r="CV159">
        <f t="shared" si="231"/>
        <v>-0.20832231215684269</v>
      </c>
      <c r="CW159">
        <f t="shared" si="231"/>
        <v>4.1318244878311345</v>
      </c>
      <c r="CX159">
        <f t="shared" si="231"/>
        <v>58.841782902756812</v>
      </c>
      <c r="CY159">
        <f t="shared" si="231"/>
        <v>30.586658619919902</v>
      </c>
      <c r="CZ159">
        <f t="shared" si="231"/>
        <v>32.159578132629392</v>
      </c>
      <c r="DA159">
        <f t="shared" si="231"/>
        <v>4.8183827724043962</v>
      </c>
      <c r="DB159">
        <f t="shared" si="231"/>
        <v>0.23456333697097201</v>
      </c>
      <c r="DC159">
        <f t="shared" si="231"/>
        <v>1.9840529731804564</v>
      </c>
      <c r="DD159">
        <f t="shared" si="231"/>
        <v>2.8343297992239411</v>
      </c>
      <c r="DE159">
        <f t="shared" si="231"/>
        <v>0.14779667773375904</v>
      </c>
      <c r="DF159">
        <f t="shared" si="231"/>
        <v>17.514644519771611</v>
      </c>
      <c r="DG159">
        <f t="shared" si="231"/>
        <v>0.64158751717950835</v>
      </c>
      <c r="DH159">
        <f t="shared" si="231"/>
        <v>48.707880159265144</v>
      </c>
      <c r="DI159">
        <f t="shared" si="231"/>
        <v>382.87715400747595</v>
      </c>
      <c r="DJ159">
        <f t="shared" si="231"/>
        <v>2.3153546569593359E-2</v>
      </c>
    </row>
    <row r="160" spans="1:114" x14ac:dyDescent="0.25">
      <c r="A160" s="1" t="s">
        <v>9</v>
      </c>
      <c r="B160" s="1" t="s">
        <v>162</v>
      </c>
    </row>
    <row r="161" spans="1:2" x14ac:dyDescent="0.25">
      <c r="A161" s="1" t="s">
        <v>9</v>
      </c>
      <c r="B161" s="1" t="s">
        <v>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stm-plipo7_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2015-06-30T15:47:51Z</dcterms:created>
  <dcterms:modified xsi:type="dcterms:W3CDTF">2015-07-22T17:10:22Z</dcterms:modified>
</cp:coreProperties>
</file>