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artr1_" sheetId="1" r:id="rId1"/>
  </sheets>
  <calcPr calcId="152511"/>
</workbook>
</file>

<file path=xl/calcChain.xml><?xml version="1.0" encoding="utf-8"?>
<calcChain xmlns="http://schemas.openxmlformats.org/spreadsheetml/2006/main">
  <c r="DJ157" i="1" l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157" i="1" l="1"/>
  <c r="BF157" i="1"/>
  <c r="BG137" i="1"/>
  <c r="BF137" i="1"/>
  <c r="BG118" i="1"/>
  <c r="BF118" i="1"/>
  <c r="BG100" i="1"/>
  <c r="BF100" i="1"/>
  <c r="BG83" i="1"/>
  <c r="BF83" i="1"/>
  <c r="BG65" i="1"/>
  <c r="BF65" i="1"/>
  <c r="BG47" i="1"/>
  <c r="BF47" i="1"/>
  <c r="BG28" i="1"/>
  <c r="BF28" i="1"/>
  <c r="L14" i="1"/>
  <c r="N14" i="1"/>
  <c r="AK14" i="1"/>
  <c r="E14" i="1" s="1"/>
  <c r="AL14" i="1"/>
  <c r="H14" i="1" s="1"/>
  <c r="AM14" i="1"/>
  <c r="AN14" i="1"/>
  <c r="AO14" i="1"/>
  <c r="AT14" i="1"/>
  <c r="AU14" i="1" s="1"/>
  <c r="AX14" i="1" s="1"/>
  <c r="AW14" i="1"/>
  <c r="L15" i="1"/>
  <c r="N15" i="1"/>
  <c r="AK15" i="1"/>
  <c r="E15" i="1" s="1"/>
  <c r="AM15" i="1"/>
  <c r="AN15" i="1"/>
  <c r="AO15" i="1"/>
  <c r="AT15" i="1"/>
  <c r="AU15" i="1" s="1"/>
  <c r="AW15" i="1"/>
  <c r="H16" i="1"/>
  <c r="L16" i="1"/>
  <c r="N16" i="1" s="1"/>
  <c r="AK16" i="1"/>
  <c r="E16" i="1" s="1"/>
  <c r="AL16" i="1"/>
  <c r="AM16" i="1"/>
  <c r="AN16" i="1"/>
  <c r="AO16" i="1"/>
  <c r="AT16" i="1"/>
  <c r="AU16" i="1" s="1"/>
  <c r="AW16" i="1"/>
  <c r="AX16" i="1"/>
  <c r="L17" i="1"/>
  <c r="N17" i="1" s="1"/>
  <c r="AK17" i="1"/>
  <c r="E17" i="1" s="1"/>
  <c r="AL17" i="1"/>
  <c r="AM17" i="1"/>
  <c r="AN17" i="1"/>
  <c r="AO17" i="1"/>
  <c r="AP17" i="1"/>
  <c r="J17" i="1" s="1"/>
  <c r="AQ17" i="1" s="1"/>
  <c r="AT17" i="1"/>
  <c r="AU17" i="1" s="1"/>
  <c r="AW17" i="1"/>
  <c r="L18" i="1"/>
  <c r="N18" i="1"/>
  <c r="AK18" i="1"/>
  <c r="E18" i="1" s="1"/>
  <c r="AL18" i="1"/>
  <c r="H18" i="1" s="1"/>
  <c r="AM18" i="1"/>
  <c r="AN18" i="1"/>
  <c r="AO18" i="1"/>
  <c r="AT18" i="1"/>
  <c r="AU18" i="1" s="1"/>
  <c r="AX18" i="1" s="1"/>
  <c r="AW18" i="1"/>
  <c r="L19" i="1"/>
  <c r="N19" i="1" s="1"/>
  <c r="AK19" i="1"/>
  <c r="E19" i="1" s="1"/>
  <c r="AL19" i="1"/>
  <c r="AM19" i="1"/>
  <c r="AN19" i="1"/>
  <c r="AO19" i="1"/>
  <c r="AT19" i="1"/>
  <c r="AU19" i="1" s="1"/>
  <c r="AW19" i="1"/>
  <c r="L20" i="1"/>
  <c r="N20" i="1"/>
  <c r="AK20" i="1"/>
  <c r="E20" i="1" s="1"/>
  <c r="AL20" i="1"/>
  <c r="H20" i="1" s="1"/>
  <c r="AM20" i="1"/>
  <c r="AN20" i="1"/>
  <c r="AO20" i="1"/>
  <c r="AT20" i="1"/>
  <c r="AU20" i="1" s="1"/>
  <c r="AX20" i="1" s="1"/>
  <c r="AW20" i="1"/>
  <c r="L21" i="1"/>
  <c r="N21" i="1"/>
  <c r="AK21" i="1"/>
  <c r="E21" i="1" s="1"/>
  <c r="AL21" i="1"/>
  <c r="AM21" i="1"/>
  <c r="AP21" i="1" s="1"/>
  <c r="J21" i="1" s="1"/>
  <c r="AQ21" i="1" s="1"/>
  <c r="AN21" i="1"/>
  <c r="AO21" i="1"/>
  <c r="AT21" i="1"/>
  <c r="AU21" i="1" s="1"/>
  <c r="AX21" i="1" s="1"/>
  <c r="AW21" i="1"/>
  <c r="L22" i="1"/>
  <c r="N22" i="1"/>
  <c r="AK22" i="1"/>
  <c r="E22" i="1" s="1"/>
  <c r="AM22" i="1"/>
  <c r="AN22" i="1"/>
  <c r="AO22" i="1"/>
  <c r="AT22" i="1"/>
  <c r="AU22" i="1" s="1"/>
  <c r="AW22" i="1"/>
  <c r="AX22" i="1"/>
  <c r="L23" i="1"/>
  <c r="N23" i="1" s="1"/>
  <c r="AK23" i="1"/>
  <c r="E23" i="1" s="1"/>
  <c r="BC23" i="1" s="1"/>
  <c r="AM23" i="1"/>
  <c r="AN23" i="1"/>
  <c r="AO23" i="1"/>
  <c r="AT23" i="1"/>
  <c r="AU23" i="1"/>
  <c r="AX23" i="1" s="1"/>
  <c r="AW23" i="1"/>
  <c r="L24" i="1"/>
  <c r="N24" i="1" s="1"/>
  <c r="AK24" i="1"/>
  <c r="AL24" i="1" s="1"/>
  <c r="AM24" i="1"/>
  <c r="AN24" i="1"/>
  <c r="AO24" i="1"/>
  <c r="AP24" i="1" s="1"/>
  <c r="J24" i="1" s="1"/>
  <c r="AQ24" i="1" s="1"/>
  <c r="AT24" i="1"/>
  <c r="AU24" i="1"/>
  <c r="AW24" i="1"/>
  <c r="L25" i="1"/>
  <c r="N25" i="1" s="1"/>
  <c r="AK25" i="1"/>
  <c r="AL25" i="1" s="1"/>
  <c r="AM25" i="1"/>
  <c r="AN25" i="1"/>
  <c r="AO25" i="1"/>
  <c r="AP25" i="1" s="1"/>
  <c r="J25" i="1" s="1"/>
  <c r="AQ25" i="1" s="1"/>
  <c r="AT25" i="1"/>
  <c r="AU25" i="1"/>
  <c r="AW25" i="1"/>
  <c r="L26" i="1"/>
  <c r="N26" i="1" s="1"/>
  <c r="AK26" i="1"/>
  <c r="AL26" i="1" s="1"/>
  <c r="AM26" i="1"/>
  <c r="AN26" i="1"/>
  <c r="AO26" i="1"/>
  <c r="AT26" i="1"/>
  <c r="AU26" i="1" s="1"/>
  <c r="AX26" i="1" s="1"/>
  <c r="AW26" i="1"/>
  <c r="L27" i="1"/>
  <c r="N27" i="1" s="1"/>
  <c r="AK27" i="1"/>
  <c r="AL27" i="1" s="1"/>
  <c r="AM27" i="1"/>
  <c r="AN27" i="1"/>
  <c r="AO27" i="1"/>
  <c r="AP27" i="1" s="1"/>
  <c r="J27" i="1" s="1"/>
  <c r="AQ27" i="1" s="1"/>
  <c r="AT27" i="1"/>
  <c r="AU27" i="1"/>
  <c r="AW27" i="1"/>
  <c r="L28" i="1"/>
  <c r="N28" i="1" s="1"/>
  <c r="AK28" i="1"/>
  <c r="AL28" i="1" s="1"/>
  <c r="AM28" i="1"/>
  <c r="AN28" i="1"/>
  <c r="AO28" i="1"/>
  <c r="AT28" i="1"/>
  <c r="AU28" i="1" s="1"/>
  <c r="AX28" i="1" s="1"/>
  <c r="AW28" i="1"/>
  <c r="L33" i="1"/>
  <c r="N33" i="1" s="1"/>
  <c r="AK33" i="1"/>
  <c r="AL33" i="1" s="1"/>
  <c r="AM33" i="1"/>
  <c r="AN33" i="1"/>
  <c r="AO33" i="1"/>
  <c r="AP33" i="1" s="1"/>
  <c r="J33" i="1" s="1"/>
  <c r="AQ33" i="1" s="1"/>
  <c r="AT33" i="1"/>
  <c r="AU33" i="1"/>
  <c r="AW33" i="1"/>
  <c r="L34" i="1"/>
  <c r="N34" i="1" s="1"/>
  <c r="AK34" i="1"/>
  <c r="AL34" i="1" s="1"/>
  <c r="AM34" i="1"/>
  <c r="AN34" i="1"/>
  <c r="AO34" i="1"/>
  <c r="AT34" i="1"/>
  <c r="AU34" i="1"/>
  <c r="AW34" i="1"/>
  <c r="L35" i="1"/>
  <c r="N35" i="1" s="1"/>
  <c r="AK35" i="1"/>
  <c r="AL35" i="1" s="1"/>
  <c r="AM35" i="1"/>
  <c r="AN35" i="1"/>
  <c r="AO35" i="1"/>
  <c r="AT35" i="1"/>
  <c r="AU35" i="1" s="1"/>
  <c r="AX35" i="1" s="1"/>
  <c r="AW35" i="1"/>
  <c r="L36" i="1"/>
  <c r="N36" i="1" s="1"/>
  <c r="AK36" i="1"/>
  <c r="AL36" i="1" s="1"/>
  <c r="AM36" i="1"/>
  <c r="AN36" i="1"/>
  <c r="AO36" i="1"/>
  <c r="AP36" i="1" s="1"/>
  <c r="J36" i="1" s="1"/>
  <c r="AQ36" i="1" s="1"/>
  <c r="AT36" i="1"/>
  <c r="AU36" i="1"/>
  <c r="AW36" i="1"/>
  <c r="L37" i="1"/>
  <c r="N37" i="1" s="1"/>
  <c r="AK37" i="1"/>
  <c r="AL37" i="1" s="1"/>
  <c r="AM37" i="1"/>
  <c r="AN37" i="1"/>
  <c r="AO37" i="1"/>
  <c r="AT37" i="1"/>
  <c r="AU37" i="1" s="1"/>
  <c r="AX37" i="1" s="1"/>
  <c r="AW37" i="1"/>
  <c r="E38" i="1"/>
  <c r="L38" i="1"/>
  <c r="N38" i="1" s="1"/>
  <c r="AK38" i="1"/>
  <c r="AL38" i="1" s="1"/>
  <c r="AM38" i="1"/>
  <c r="AN38" i="1"/>
  <c r="AO38" i="1"/>
  <c r="AT38" i="1"/>
  <c r="AU38" i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/>
  <c r="AW40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L42" i="1" s="1"/>
  <c r="AM42" i="1"/>
  <c r="AN42" i="1"/>
  <c r="AO42" i="1"/>
  <c r="AT42" i="1"/>
  <c r="AU42" i="1" s="1"/>
  <c r="AW42" i="1"/>
  <c r="L43" i="1"/>
  <c r="N43" i="1" s="1"/>
  <c r="AK43" i="1"/>
  <c r="AL43" i="1" s="1"/>
  <c r="AM43" i="1"/>
  <c r="AN43" i="1"/>
  <c r="AO43" i="1"/>
  <c r="AT43" i="1"/>
  <c r="AU43" i="1"/>
  <c r="AW43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T45" i="1"/>
  <c r="AU45" i="1"/>
  <c r="AW45" i="1"/>
  <c r="L46" i="1"/>
  <c r="N46" i="1" s="1"/>
  <c r="AK46" i="1"/>
  <c r="AL46" i="1" s="1"/>
  <c r="AM46" i="1"/>
  <c r="AN46" i="1"/>
  <c r="AO46" i="1"/>
  <c r="AT46" i="1"/>
  <c r="AU46" i="1" s="1"/>
  <c r="AW46" i="1"/>
  <c r="L47" i="1"/>
  <c r="N47" i="1" s="1"/>
  <c r="AK47" i="1"/>
  <c r="AL47" i="1" s="1"/>
  <c r="AM47" i="1"/>
  <c r="AN47" i="1"/>
  <c r="AO47" i="1"/>
  <c r="AT47" i="1"/>
  <c r="AU47" i="1"/>
  <c r="AW47" i="1"/>
  <c r="L51" i="1"/>
  <c r="N51" i="1" s="1"/>
  <c r="AK51" i="1"/>
  <c r="AL51" i="1" s="1"/>
  <c r="AM51" i="1"/>
  <c r="AN51" i="1"/>
  <c r="AO51" i="1"/>
  <c r="AT51" i="1"/>
  <c r="AU51" i="1"/>
  <c r="AW51" i="1"/>
  <c r="L52" i="1"/>
  <c r="N52" i="1" s="1"/>
  <c r="AK52" i="1"/>
  <c r="AL52" i="1" s="1"/>
  <c r="AM52" i="1"/>
  <c r="AN52" i="1"/>
  <c r="AO52" i="1"/>
  <c r="AT52" i="1"/>
  <c r="AU52" i="1"/>
  <c r="AW52" i="1"/>
  <c r="L53" i="1"/>
  <c r="N53" i="1" s="1"/>
  <c r="AK53" i="1"/>
  <c r="AL53" i="1" s="1"/>
  <c r="AM53" i="1"/>
  <c r="AN53" i="1"/>
  <c r="AO53" i="1"/>
  <c r="AT53" i="1"/>
  <c r="AU53" i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 s="1"/>
  <c r="AW55" i="1"/>
  <c r="L56" i="1"/>
  <c r="N56" i="1" s="1"/>
  <c r="AK56" i="1"/>
  <c r="AL56" i="1" s="1"/>
  <c r="AM56" i="1"/>
  <c r="AN56" i="1"/>
  <c r="AO56" i="1"/>
  <c r="AT56" i="1"/>
  <c r="AU56" i="1" s="1"/>
  <c r="AW56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/>
  <c r="AW58" i="1"/>
  <c r="L59" i="1"/>
  <c r="N59" i="1" s="1"/>
  <c r="AK59" i="1"/>
  <c r="AL59" i="1" s="1"/>
  <c r="AM59" i="1"/>
  <c r="AN59" i="1"/>
  <c r="AO59" i="1"/>
  <c r="AT59" i="1"/>
  <c r="AU59" i="1" s="1"/>
  <c r="AW59" i="1"/>
  <c r="L60" i="1"/>
  <c r="N60" i="1" s="1"/>
  <c r="AK60" i="1"/>
  <c r="AL60" i="1" s="1"/>
  <c r="AM60" i="1"/>
  <c r="AN60" i="1"/>
  <c r="AO60" i="1"/>
  <c r="AT60" i="1"/>
  <c r="AU60" i="1" s="1"/>
  <c r="AW60" i="1"/>
  <c r="L61" i="1"/>
  <c r="N61" i="1" s="1"/>
  <c r="AK61" i="1"/>
  <c r="AL61" i="1" s="1"/>
  <c r="AM61" i="1"/>
  <c r="AN61" i="1"/>
  <c r="AO61" i="1"/>
  <c r="AT61" i="1"/>
  <c r="AU61" i="1"/>
  <c r="AW61" i="1"/>
  <c r="L62" i="1"/>
  <c r="N62" i="1" s="1"/>
  <c r="AK62" i="1"/>
  <c r="AL62" i="1" s="1"/>
  <c r="AM62" i="1"/>
  <c r="AN62" i="1"/>
  <c r="AO62" i="1"/>
  <c r="AT62" i="1"/>
  <c r="AU62" i="1"/>
  <c r="AW62" i="1"/>
  <c r="L63" i="1"/>
  <c r="N63" i="1" s="1"/>
  <c r="AK63" i="1"/>
  <c r="AL63" i="1" s="1"/>
  <c r="AM63" i="1"/>
  <c r="AN63" i="1"/>
  <c r="AO63" i="1"/>
  <c r="AT63" i="1"/>
  <c r="AU63" i="1"/>
  <c r="AW63" i="1"/>
  <c r="L64" i="1"/>
  <c r="N64" i="1" s="1"/>
  <c r="AK64" i="1"/>
  <c r="AL64" i="1" s="1"/>
  <c r="AM64" i="1"/>
  <c r="AN64" i="1"/>
  <c r="AO64" i="1"/>
  <c r="AT64" i="1"/>
  <c r="AU64" i="1"/>
  <c r="AW64" i="1"/>
  <c r="L65" i="1"/>
  <c r="N65" i="1" s="1"/>
  <c r="AK65" i="1"/>
  <c r="AL65" i="1" s="1"/>
  <c r="AM65" i="1"/>
  <c r="AN65" i="1"/>
  <c r="AO65" i="1"/>
  <c r="AT65" i="1"/>
  <c r="AU65" i="1" s="1"/>
  <c r="AX65" i="1" s="1"/>
  <c r="AW65" i="1"/>
  <c r="L69" i="1"/>
  <c r="N69" i="1" s="1"/>
  <c r="AK69" i="1"/>
  <c r="AL69" i="1" s="1"/>
  <c r="AM69" i="1"/>
  <c r="AN69" i="1"/>
  <c r="AO69" i="1"/>
  <c r="AT69" i="1"/>
  <c r="AU69" i="1"/>
  <c r="AW69" i="1"/>
  <c r="L70" i="1"/>
  <c r="N70" i="1" s="1"/>
  <c r="AK70" i="1"/>
  <c r="AL70" i="1" s="1"/>
  <c r="AM70" i="1"/>
  <c r="AN70" i="1"/>
  <c r="AO70" i="1"/>
  <c r="AT70" i="1"/>
  <c r="AU70" i="1" s="1"/>
  <c r="AX70" i="1" s="1"/>
  <c r="AW70" i="1"/>
  <c r="L71" i="1"/>
  <c r="N71" i="1" s="1"/>
  <c r="AK71" i="1"/>
  <c r="AL71" i="1" s="1"/>
  <c r="AM71" i="1"/>
  <c r="AN71" i="1"/>
  <c r="AO71" i="1"/>
  <c r="AT71" i="1"/>
  <c r="AU71" i="1"/>
  <c r="AW71" i="1"/>
  <c r="L72" i="1"/>
  <c r="N72" i="1" s="1"/>
  <c r="AK72" i="1"/>
  <c r="AL72" i="1" s="1"/>
  <c r="AM72" i="1"/>
  <c r="AN72" i="1"/>
  <c r="AO72" i="1"/>
  <c r="AT72" i="1"/>
  <c r="AU72" i="1"/>
  <c r="AW72" i="1"/>
  <c r="L73" i="1"/>
  <c r="N73" i="1" s="1"/>
  <c r="AK73" i="1"/>
  <c r="AL73" i="1" s="1"/>
  <c r="AM73" i="1"/>
  <c r="AN73" i="1"/>
  <c r="AO73" i="1"/>
  <c r="AT73" i="1"/>
  <c r="AU73" i="1" s="1"/>
  <c r="AX73" i="1" s="1"/>
  <c r="AW73" i="1"/>
  <c r="L74" i="1"/>
  <c r="N74" i="1" s="1"/>
  <c r="AK74" i="1"/>
  <c r="AL74" i="1" s="1"/>
  <c r="AM74" i="1"/>
  <c r="AN74" i="1"/>
  <c r="AO74" i="1"/>
  <c r="AT74" i="1"/>
  <c r="AU74" i="1"/>
  <c r="AW74" i="1"/>
  <c r="L75" i="1"/>
  <c r="N75" i="1" s="1"/>
  <c r="AK75" i="1"/>
  <c r="AL75" i="1" s="1"/>
  <c r="AM75" i="1"/>
  <c r="AN75" i="1"/>
  <c r="AO75" i="1"/>
  <c r="AT75" i="1"/>
  <c r="AU75" i="1" s="1"/>
  <c r="AX75" i="1" s="1"/>
  <c r="AW75" i="1"/>
  <c r="L76" i="1"/>
  <c r="N76" i="1" s="1"/>
  <c r="AK76" i="1"/>
  <c r="AL76" i="1" s="1"/>
  <c r="AM76" i="1"/>
  <c r="AN76" i="1"/>
  <c r="AO76" i="1"/>
  <c r="AT76" i="1"/>
  <c r="AU76" i="1"/>
  <c r="AW76" i="1"/>
  <c r="L77" i="1"/>
  <c r="N77" i="1" s="1"/>
  <c r="AK77" i="1"/>
  <c r="AL77" i="1" s="1"/>
  <c r="AM77" i="1"/>
  <c r="AN77" i="1"/>
  <c r="AO77" i="1"/>
  <c r="AT77" i="1"/>
  <c r="AU77" i="1"/>
  <c r="AW77" i="1"/>
  <c r="L78" i="1"/>
  <c r="N78" i="1" s="1"/>
  <c r="AK78" i="1"/>
  <c r="AL78" i="1" s="1"/>
  <c r="AM78" i="1"/>
  <c r="AN78" i="1"/>
  <c r="AO78" i="1"/>
  <c r="AT78" i="1"/>
  <c r="AU78" i="1" s="1"/>
  <c r="AX78" i="1" s="1"/>
  <c r="AW78" i="1"/>
  <c r="L79" i="1"/>
  <c r="N79" i="1" s="1"/>
  <c r="AK79" i="1"/>
  <c r="AL79" i="1" s="1"/>
  <c r="AM79" i="1"/>
  <c r="AN79" i="1"/>
  <c r="AO79" i="1"/>
  <c r="AT79" i="1"/>
  <c r="AU79" i="1"/>
  <c r="AW79" i="1"/>
  <c r="L80" i="1"/>
  <c r="N80" i="1" s="1"/>
  <c r="AK80" i="1"/>
  <c r="AL80" i="1" s="1"/>
  <c r="AM80" i="1"/>
  <c r="AN80" i="1"/>
  <c r="AO80" i="1"/>
  <c r="AP80" i="1" s="1"/>
  <c r="J80" i="1" s="1"/>
  <c r="AQ80" i="1" s="1"/>
  <c r="AT80" i="1"/>
  <c r="AU80" i="1" s="1"/>
  <c r="AX80" i="1" s="1"/>
  <c r="AW80" i="1"/>
  <c r="L81" i="1"/>
  <c r="N81" i="1" s="1"/>
  <c r="AK81" i="1"/>
  <c r="AL81" i="1" s="1"/>
  <c r="AM81" i="1"/>
  <c r="AN81" i="1"/>
  <c r="AO81" i="1"/>
  <c r="AT81" i="1"/>
  <c r="AU81" i="1"/>
  <c r="AW81" i="1"/>
  <c r="L82" i="1"/>
  <c r="N82" i="1" s="1"/>
  <c r="AK82" i="1"/>
  <c r="AL82" i="1" s="1"/>
  <c r="AM82" i="1"/>
  <c r="AN82" i="1"/>
  <c r="AO82" i="1"/>
  <c r="AT82" i="1"/>
  <c r="AU82" i="1"/>
  <c r="AW82" i="1"/>
  <c r="L83" i="1"/>
  <c r="N83" i="1" s="1"/>
  <c r="AK83" i="1"/>
  <c r="AL83" i="1" s="1"/>
  <c r="AM83" i="1"/>
  <c r="AN83" i="1"/>
  <c r="AO83" i="1"/>
  <c r="AT83" i="1"/>
  <c r="AU83" i="1" s="1"/>
  <c r="AX83" i="1" s="1"/>
  <c r="AW83" i="1"/>
  <c r="L86" i="1"/>
  <c r="N86" i="1" s="1"/>
  <c r="AK86" i="1"/>
  <c r="AL86" i="1" s="1"/>
  <c r="AM86" i="1"/>
  <c r="AN86" i="1"/>
  <c r="AO86" i="1"/>
  <c r="AT86" i="1"/>
  <c r="AU86" i="1"/>
  <c r="AW86" i="1"/>
  <c r="L87" i="1"/>
  <c r="N87" i="1" s="1"/>
  <c r="AK87" i="1"/>
  <c r="AL87" i="1" s="1"/>
  <c r="AM87" i="1"/>
  <c r="AN87" i="1"/>
  <c r="AO87" i="1"/>
  <c r="AP87" i="1" s="1"/>
  <c r="J87" i="1" s="1"/>
  <c r="AQ87" i="1" s="1"/>
  <c r="AT87" i="1"/>
  <c r="AU87" i="1" s="1"/>
  <c r="AX87" i="1" s="1"/>
  <c r="AW87" i="1"/>
  <c r="L88" i="1"/>
  <c r="N88" i="1" s="1"/>
  <c r="AK88" i="1"/>
  <c r="AL88" i="1" s="1"/>
  <c r="AM88" i="1"/>
  <c r="AN88" i="1"/>
  <c r="AO88" i="1"/>
  <c r="AP88" i="1" s="1"/>
  <c r="J88" i="1" s="1"/>
  <c r="AQ88" i="1" s="1"/>
  <c r="AT88" i="1"/>
  <c r="AU88" i="1"/>
  <c r="AW88" i="1"/>
  <c r="L89" i="1"/>
  <c r="N89" i="1" s="1"/>
  <c r="AK89" i="1"/>
  <c r="AL89" i="1" s="1"/>
  <c r="AM89" i="1"/>
  <c r="AN89" i="1"/>
  <c r="AO89" i="1"/>
  <c r="AT89" i="1"/>
  <c r="AU89" i="1"/>
  <c r="AW89" i="1"/>
  <c r="L90" i="1"/>
  <c r="N90" i="1" s="1"/>
  <c r="AK90" i="1"/>
  <c r="AL90" i="1" s="1"/>
  <c r="AM90" i="1"/>
  <c r="AN90" i="1"/>
  <c r="AO90" i="1"/>
  <c r="AT90" i="1"/>
  <c r="AU90" i="1" s="1"/>
  <c r="AX90" i="1" s="1"/>
  <c r="AW90" i="1"/>
  <c r="L91" i="1"/>
  <c r="N91" i="1" s="1"/>
  <c r="AK91" i="1"/>
  <c r="AL91" i="1" s="1"/>
  <c r="AM91" i="1"/>
  <c r="AN91" i="1"/>
  <c r="AO91" i="1"/>
  <c r="AT91" i="1"/>
  <c r="AU91" i="1"/>
  <c r="AW91" i="1"/>
  <c r="L92" i="1"/>
  <c r="N92" i="1" s="1"/>
  <c r="AK92" i="1"/>
  <c r="AL92" i="1" s="1"/>
  <c r="AM92" i="1"/>
  <c r="AN92" i="1"/>
  <c r="AO92" i="1"/>
  <c r="AP92" i="1" s="1"/>
  <c r="J92" i="1" s="1"/>
  <c r="AQ92" i="1" s="1"/>
  <c r="AT92" i="1"/>
  <c r="AU92" i="1" s="1"/>
  <c r="AX92" i="1" s="1"/>
  <c r="AW92" i="1"/>
  <c r="L93" i="1"/>
  <c r="N93" i="1" s="1"/>
  <c r="AK93" i="1"/>
  <c r="AL93" i="1" s="1"/>
  <c r="AM93" i="1"/>
  <c r="AN93" i="1"/>
  <c r="AO93" i="1"/>
  <c r="AT93" i="1"/>
  <c r="AU93" i="1"/>
  <c r="AW93" i="1"/>
  <c r="L94" i="1"/>
  <c r="N94" i="1" s="1"/>
  <c r="AK94" i="1"/>
  <c r="AL94" i="1" s="1"/>
  <c r="AM94" i="1"/>
  <c r="AN94" i="1"/>
  <c r="AO94" i="1"/>
  <c r="AT94" i="1"/>
  <c r="AU94" i="1"/>
  <c r="AW94" i="1"/>
  <c r="L95" i="1"/>
  <c r="N95" i="1" s="1"/>
  <c r="AK95" i="1"/>
  <c r="AL95" i="1" s="1"/>
  <c r="AM95" i="1"/>
  <c r="AN95" i="1"/>
  <c r="AO95" i="1"/>
  <c r="AT95" i="1"/>
  <c r="AU95" i="1" s="1"/>
  <c r="AX95" i="1" s="1"/>
  <c r="AW95" i="1"/>
  <c r="L96" i="1"/>
  <c r="N96" i="1" s="1"/>
  <c r="AK96" i="1"/>
  <c r="AL96" i="1" s="1"/>
  <c r="AM96" i="1"/>
  <c r="AN96" i="1"/>
  <c r="AO96" i="1"/>
  <c r="AT96" i="1"/>
  <c r="AU96" i="1"/>
  <c r="AW96" i="1"/>
  <c r="L97" i="1"/>
  <c r="N97" i="1" s="1"/>
  <c r="AK97" i="1"/>
  <c r="AL97" i="1" s="1"/>
  <c r="AM97" i="1"/>
  <c r="AN97" i="1"/>
  <c r="AO97" i="1"/>
  <c r="AP97" i="1" s="1"/>
  <c r="J97" i="1" s="1"/>
  <c r="AQ97" i="1" s="1"/>
  <c r="AT97" i="1"/>
  <c r="AU97" i="1" s="1"/>
  <c r="AX97" i="1" s="1"/>
  <c r="AW97" i="1"/>
  <c r="L98" i="1"/>
  <c r="N98" i="1" s="1"/>
  <c r="AK98" i="1"/>
  <c r="AL98" i="1" s="1"/>
  <c r="AM98" i="1"/>
  <c r="AN98" i="1"/>
  <c r="AO98" i="1"/>
  <c r="AT98" i="1"/>
  <c r="AU98" i="1"/>
  <c r="AW98" i="1"/>
  <c r="L99" i="1"/>
  <c r="N99" i="1" s="1"/>
  <c r="AK99" i="1"/>
  <c r="AL99" i="1" s="1"/>
  <c r="AM99" i="1"/>
  <c r="AN99" i="1"/>
  <c r="AO99" i="1"/>
  <c r="AT99" i="1"/>
  <c r="AU99" i="1"/>
  <c r="AW99" i="1"/>
  <c r="L100" i="1"/>
  <c r="N100" i="1" s="1"/>
  <c r="AK100" i="1"/>
  <c r="AL100" i="1" s="1"/>
  <c r="AM100" i="1"/>
  <c r="AN100" i="1"/>
  <c r="AO100" i="1"/>
  <c r="AT100" i="1"/>
  <c r="AU100" i="1" s="1"/>
  <c r="AX100" i="1" s="1"/>
  <c r="AW100" i="1"/>
  <c r="L104" i="1"/>
  <c r="N104" i="1" s="1"/>
  <c r="AK104" i="1"/>
  <c r="AL104" i="1" s="1"/>
  <c r="AM104" i="1"/>
  <c r="AN104" i="1"/>
  <c r="AO104" i="1"/>
  <c r="AT104" i="1"/>
  <c r="AU104" i="1"/>
  <c r="AW104" i="1"/>
  <c r="L105" i="1"/>
  <c r="N105" i="1" s="1"/>
  <c r="AK105" i="1"/>
  <c r="AL105" i="1" s="1"/>
  <c r="AM105" i="1"/>
  <c r="AN105" i="1"/>
  <c r="AO105" i="1"/>
  <c r="AT105" i="1"/>
  <c r="AU105" i="1" s="1"/>
  <c r="AX105" i="1" s="1"/>
  <c r="AW105" i="1"/>
  <c r="L106" i="1"/>
  <c r="N106" i="1" s="1"/>
  <c r="AK106" i="1"/>
  <c r="AL106" i="1" s="1"/>
  <c r="AM106" i="1"/>
  <c r="AN106" i="1"/>
  <c r="AO106" i="1"/>
  <c r="AP106" i="1" s="1"/>
  <c r="J106" i="1" s="1"/>
  <c r="AQ106" i="1" s="1"/>
  <c r="AT106" i="1"/>
  <c r="AU106" i="1"/>
  <c r="AW106" i="1"/>
  <c r="L107" i="1"/>
  <c r="N107" i="1" s="1"/>
  <c r="AK107" i="1"/>
  <c r="AL107" i="1" s="1"/>
  <c r="AM107" i="1"/>
  <c r="AN107" i="1"/>
  <c r="AO107" i="1"/>
  <c r="AT107" i="1"/>
  <c r="AU107" i="1"/>
  <c r="AW107" i="1"/>
  <c r="L108" i="1"/>
  <c r="N108" i="1" s="1"/>
  <c r="AK108" i="1"/>
  <c r="AL108" i="1" s="1"/>
  <c r="AM108" i="1"/>
  <c r="AN108" i="1"/>
  <c r="AO108" i="1"/>
  <c r="AT108" i="1"/>
  <c r="AU108" i="1" s="1"/>
  <c r="AX108" i="1" s="1"/>
  <c r="AW108" i="1"/>
  <c r="L109" i="1"/>
  <c r="N109" i="1" s="1"/>
  <c r="AK109" i="1"/>
  <c r="AL109" i="1" s="1"/>
  <c r="AM109" i="1"/>
  <c r="AN109" i="1"/>
  <c r="AO109" i="1"/>
  <c r="AT109" i="1"/>
  <c r="AU109" i="1"/>
  <c r="AW109" i="1"/>
  <c r="L110" i="1"/>
  <c r="N110" i="1" s="1"/>
  <c r="AK110" i="1"/>
  <c r="AL110" i="1" s="1"/>
  <c r="AM110" i="1"/>
  <c r="AN110" i="1"/>
  <c r="AO110" i="1"/>
  <c r="AP110" i="1" s="1"/>
  <c r="J110" i="1" s="1"/>
  <c r="AQ110" i="1" s="1"/>
  <c r="AT110" i="1"/>
  <c r="AU110" i="1" s="1"/>
  <c r="AX110" i="1" s="1"/>
  <c r="AW110" i="1"/>
  <c r="L111" i="1"/>
  <c r="N111" i="1" s="1"/>
  <c r="AK111" i="1"/>
  <c r="AL111" i="1" s="1"/>
  <c r="AM111" i="1"/>
  <c r="AN111" i="1"/>
  <c r="AO111" i="1"/>
  <c r="AP111" i="1" s="1"/>
  <c r="J111" i="1" s="1"/>
  <c r="AQ111" i="1" s="1"/>
  <c r="AT111" i="1"/>
  <c r="AU111" i="1"/>
  <c r="AW111" i="1"/>
  <c r="L112" i="1"/>
  <c r="N112" i="1" s="1"/>
  <c r="AK112" i="1"/>
  <c r="AL112" i="1" s="1"/>
  <c r="AM112" i="1"/>
  <c r="AN112" i="1"/>
  <c r="AO112" i="1"/>
  <c r="AT112" i="1"/>
  <c r="AU112" i="1"/>
  <c r="AW112" i="1"/>
  <c r="L113" i="1"/>
  <c r="N113" i="1" s="1"/>
  <c r="AK113" i="1"/>
  <c r="AL113" i="1" s="1"/>
  <c r="AM113" i="1"/>
  <c r="AN113" i="1"/>
  <c r="AO113" i="1"/>
  <c r="AT113" i="1"/>
  <c r="AU113" i="1" s="1"/>
  <c r="AX113" i="1" s="1"/>
  <c r="AW113" i="1"/>
  <c r="L114" i="1"/>
  <c r="N114" i="1" s="1"/>
  <c r="AK114" i="1"/>
  <c r="AL114" i="1" s="1"/>
  <c r="AM114" i="1"/>
  <c r="AN114" i="1"/>
  <c r="AO114" i="1"/>
  <c r="AT114" i="1"/>
  <c r="AU114" i="1"/>
  <c r="AW114" i="1"/>
  <c r="L115" i="1"/>
  <c r="N115" i="1" s="1"/>
  <c r="AK115" i="1"/>
  <c r="AL115" i="1" s="1"/>
  <c r="H115" i="1" s="1"/>
  <c r="AM115" i="1"/>
  <c r="AN115" i="1"/>
  <c r="AO115" i="1"/>
  <c r="AT115" i="1"/>
  <c r="AU115" i="1" s="1"/>
  <c r="AX115" i="1" s="1"/>
  <c r="AW115" i="1"/>
  <c r="L116" i="1"/>
  <c r="N116" i="1" s="1"/>
  <c r="AK116" i="1"/>
  <c r="E116" i="1" s="1"/>
  <c r="AL116" i="1"/>
  <c r="H116" i="1" s="1"/>
  <c r="AM116" i="1"/>
  <c r="AN116" i="1"/>
  <c r="AO116" i="1"/>
  <c r="AP116" i="1" s="1"/>
  <c r="J116" i="1" s="1"/>
  <c r="AQ116" i="1" s="1"/>
  <c r="AT116" i="1"/>
  <c r="AU116" i="1" s="1"/>
  <c r="AW116" i="1"/>
  <c r="L117" i="1"/>
  <c r="N117" i="1" s="1"/>
  <c r="AK117" i="1"/>
  <c r="E117" i="1" s="1"/>
  <c r="AM117" i="1"/>
  <c r="AN117" i="1"/>
  <c r="AO117" i="1"/>
  <c r="AT117" i="1"/>
  <c r="AU117" i="1" s="1"/>
  <c r="AW117" i="1"/>
  <c r="L118" i="1"/>
  <c r="N118" i="1" s="1"/>
  <c r="AK118" i="1"/>
  <c r="E118" i="1" s="1"/>
  <c r="AM118" i="1"/>
  <c r="AN118" i="1"/>
  <c r="AO118" i="1"/>
  <c r="AT118" i="1"/>
  <c r="AU118" i="1" s="1"/>
  <c r="AW118" i="1"/>
  <c r="L123" i="1"/>
  <c r="N123" i="1" s="1"/>
  <c r="AK123" i="1"/>
  <c r="E123" i="1" s="1"/>
  <c r="AL123" i="1"/>
  <c r="H123" i="1" s="1"/>
  <c r="AM123" i="1"/>
  <c r="AN123" i="1"/>
  <c r="AO123" i="1"/>
  <c r="AP123" i="1" s="1"/>
  <c r="J123" i="1" s="1"/>
  <c r="AQ123" i="1" s="1"/>
  <c r="AT123" i="1"/>
  <c r="AU123" i="1" s="1"/>
  <c r="AW123" i="1"/>
  <c r="L124" i="1"/>
  <c r="N124" i="1" s="1"/>
  <c r="AK124" i="1"/>
  <c r="E124" i="1" s="1"/>
  <c r="AL124" i="1"/>
  <c r="H124" i="1" s="1"/>
  <c r="AM124" i="1"/>
  <c r="AN124" i="1"/>
  <c r="AO124" i="1"/>
  <c r="AT124" i="1"/>
  <c r="AU124" i="1" s="1"/>
  <c r="AW124" i="1"/>
  <c r="L125" i="1"/>
  <c r="N125" i="1" s="1"/>
  <c r="AK125" i="1"/>
  <c r="E125" i="1" s="1"/>
  <c r="AL125" i="1"/>
  <c r="H125" i="1" s="1"/>
  <c r="AM125" i="1"/>
  <c r="AN125" i="1"/>
  <c r="AO125" i="1"/>
  <c r="AP125" i="1" s="1"/>
  <c r="J125" i="1" s="1"/>
  <c r="AQ125" i="1" s="1"/>
  <c r="AT125" i="1"/>
  <c r="AU125" i="1" s="1"/>
  <c r="AW125" i="1"/>
  <c r="L126" i="1"/>
  <c r="N126" i="1" s="1"/>
  <c r="AK126" i="1"/>
  <c r="E126" i="1" s="1"/>
  <c r="AM126" i="1"/>
  <c r="AN126" i="1"/>
  <c r="AO126" i="1"/>
  <c r="AT126" i="1"/>
  <c r="AU126" i="1" s="1"/>
  <c r="AW126" i="1"/>
  <c r="L127" i="1"/>
  <c r="N127" i="1" s="1"/>
  <c r="AK127" i="1"/>
  <c r="E127" i="1" s="1"/>
  <c r="AM127" i="1"/>
  <c r="AN127" i="1"/>
  <c r="AO127" i="1"/>
  <c r="AT127" i="1"/>
  <c r="AU127" i="1" s="1"/>
  <c r="AW127" i="1"/>
  <c r="L128" i="1"/>
  <c r="N128" i="1" s="1"/>
  <c r="AK128" i="1"/>
  <c r="E128" i="1" s="1"/>
  <c r="AL128" i="1"/>
  <c r="H128" i="1" s="1"/>
  <c r="AM128" i="1"/>
  <c r="AN128" i="1"/>
  <c r="AO128" i="1"/>
  <c r="AP128" i="1" s="1"/>
  <c r="J128" i="1" s="1"/>
  <c r="AQ128" i="1" s="1"/>
  <c r="AT128" i="1"/>
  <c r="AU128" i="1" s="1"/>
  <c r="AW128" i="1"/>
  <c r="L129" i="1"/>
  <c r="N129" i="1" s="1"/>
  <c r="AK129" i="1"/>
  <c r="E129" i="1" s="1"/>
  <c r="AL129" i="1"/>
  <c r="H129" i="1" s="1"/>
  <c r="AM129" i="1"/>
  <c r="AN129" i="1"/>
  <c r="AO129" i="1"/>
  <c r="AT129" i="1"/>
  <c r="AU129" i="1" s="1"/>
  <c r="AW129" i="1"/>
  <c r="L130" i="1"/>
  <c r="N130" i="1" s="1"/>
  <c r="AK130" i="1"/>
  <c r="E130" i="1" s="1"/>
  <c r="AM130" i="1"/>
  <c r="AN130" i="1"/>
  <c r="AO130" i="1"/>
  <c r="AT130" i="1"/>
  <c r="AU130" i="1" s="1"/>
  <c r="AW130" i="1"/>
  <c r="L131" i="1"/>
  <c r="N131" i="1" s="1"/>
  <c r="AK131" i="1"/>
  <c r="E131" i="1" s="1"/>
  <c r="AM131" i="1"/>
  <c r="AN131" i="1"/>
  <c r="AO131" i="1"/>
  <c r="AT131" i="1"/>
  <c r="AU131" i="1" s="1"/>
  <c r="AW131" i="1"/>
  <c r="L132" i="1"/>
  <c r="N132" i="1" s="1"/>
  <c r="AK132" i="1"/>
  <c r="E132" i="1" s="1"/>
  <c r="AM132" i="1"/>
  <c r="AN132" i="1"/>
  <c r="AO132" i="1"/>
  <c r="AT132" i="1"/>
  <c r="AU132" i="1" s="1"/>
  <c r="AW132" i="1"/>
  <c r="L133" i="1"/>
  <c r="N133" i="1" s="1"/>
  <c r="AK133" i="1"/>
  <c r="E133" i="1" s="1"/>
  <c r="AL133" i="1"/>
  <c r="H133" i="1" s="1"/>
  <c r="AM133" i="1"/>
  <c r="AN133" i="1"/>
  <c r="AO133" i="1"/>
  <c r="AP133" i="1" s="1"/>
  <c r="J133" i="1" s="1"/>
  <c r="AQ133" i="1" s="1"/>
  <c r="AT133" i="1"/>
  <c r="AU133" i="1" s="1"/>
  <c r="AW133" i="1"/>
  <c r="L134" i="1"/>
  <c r="N134" i="1" s="1"/>
  <c r="AK134" i="1"/>
  <c r="E134" i="1" s="1"/>
  <c r="AL134" i="1"/>
  <c r="H134" i="1" s="1"/>
  <c r="AM134" i="1"/>
  <c r="AN134" i="1"/>
  <c r="AO134" i="1"/>
  <c r="AT134" i="1"/>
  <c r="AU134" i="1" s="1"/>
  <c r="AW134" i="1"/>
  <c r="L135" i="1"/>
  <c r="N135" i="1" s="1"/>
  <c r="AK135" i="1"/>
  <c r="E135" i="1" s="1"/>
  <c r="AM135" i="1"/>
  <c r="AN135" i="1"/>
  <c r="AO135" i="1"/>
  <c r="AT135" i="1"/>
  <c r="AU135" i="1" s="1"/>
  <c r="AW135" i="1"/>
  <c r="L136" i="1"/>
  <c r="N136" i="1" s="1"/>
  <c r="AK136" i="1"/>
  <c r="E136" i="1" s="1"/>
  <c r="AM136" i="1"/>
  <c r="AN136" i="1"/>
  <c r="AO136" i="1"/>
  <c r="AT136" i="1"/>
  <c r="AU136" i="1" s="1"/>
  <c r="AW136" i="1"/>
  <c r="L137" i="1"/>
  <c r="N137" i="1" s="1"/>
  <c r="AK137" i="1"/>
  <c r="E137" i="1" s="1"/>
  <c r="AM137" i="1"/>
  <c r="AN137" i="1"/>
  <c r="AO137" i="1"/>
  <c r="AT137" i="1"/>
  <c r="AU137" i="1" s="1"/>
  <c r="AW137" i="1"/>
  <c r="L143" i="1"/>
  <c r="N143" i="1" s="1"/>
  <c r="AK143" i="1"/>
  <c r="E143" i="1" s="1"/>
  <c r="AL143" i="1"/>
  <c r="H143" i="1" s="1"/>
  <c r="AM143" i="1"/>
  <c r="AN143" i="1"/>
  <c r="AO143" i="1"/>
  <c r="AP143" i="1" s="1"/>
  <c r="J143" i="1" s="1"/>
  <c r="AQ143" i="1" s="1"/>
  <c r="AT143" i="1"/>
  <c r="AU143" i="1" s="1"/>
  <c r="AW143" i="1"/>
  <c r="L144" i="1"/>
  <c r="N144" i="1" s="1"/>
  <c r="AK144" i="1"/>
  <c r="E144" i="1" s="1"/>
  <c r="AL144" i="1"/>
  <c r="H144" i="1" s="1"/>
  <c r="AM144" i="1"/>
  <c r="AN144" i="1"/>
  <c r="AO144" i="1"/>
  <c r="AT144" i="1"/>
  <c r="AU144" i="1" s="1"/>
  <c r="AW144" i="1"/>
  <c r="L145" i="1"/>
  <c r="N145" i="1" s="1"/>
  <c r="AK145" i="1"/>
  <c r="E145" i="1" s="1"/>
  <c r="AM145" i="1"/>
  <c r="AN145" i="1"/>
  <c r="AO145" i="1"/>
  <c r="AT145" i="1"/>
  <c r="AU145" i="1" s="1"/>
  <c r="AW145" i="1"/>
  <c r="L146" i="1"/>
  <c r="N146" i="1" s="1"/>
  <c r="AK146" i="1"/>
  <c r="E146" i="1" s="1"/>
  <c r="AM146" i="1"/>
  <c r="AN146" i="1"/>
  <c r="AO146" i="1"/>
  <c r="AT146" i="1"/>
  <c r="AU146" i="1" s="1"/>
  <c r="AW146" i="1"/>
  <c r="L147" i="1"/>
  <c r="N147" i="1" s="1"/>
  <c r="AK147" i="1"/>
  <c r="E147" i="1" s="1"/>
  <c r="AM147" i="1"/>
  <c r="AN147" i="1"/>
  <c r="AO147" i="1"/>
  <c r="AT147" i="1"/>
  <c r="AU147" i="1" s="1"/>
  <c r="AW147" i="1"/>
  <c r="L148" i="1"/>
  <c r="N148" i="1" s="1"/>
  <c r="AK148" i="1"/>
  <c r="E148" i="1" s="1"/>
  <c r="AL148" i="1"/>
  <c r="H148" i="1" s="1"/>
  <c r="AM148" i="1"/>
  <c r="AN148" i="1"/>
  <c r="AO148" i="1"/>
  <c r="AP148" i="1" s="1"/>
  <c r="J148" i="1" s="1"/>
  <c r="AQ148" i="1" s="1"/>
  <c r="AT148" i="1"/>
  <c r="AU148" i="1" s="1"/>
  <c r="AW148" i="1"/>
  <c r="L149" i="1"/>
  <c r="N149" i="1" s="1"/>
  <c r="AK149" i="1"/>
  <c r="E149" i="1" s="1"/>
  <c r="AL149" i="1"/>
  <c r="H149" i="1" s="1"/>
  <c r="AM149" i="1"/>
  <c r="AN149" i="1"/>
  <c r="AO149" i="1"/>
  <c r="AT149" i="1"/>
  <c r="AU149" i="1" s="1"/>
  <c r="AW149" i="1"/>
  <c r="L150" i="1"/>
  <c r="N150" i="1" s="1"/>
  <c r="AK150" i="1"/>
  <c r="E150" i="1" s="1"/>
  <c r="AM150" i="1"/>
  <c r="AN150" i="1"/>
  <c r="AO150" i="1"/>
  <c r="AT150" i="1"/>
  <c r="AU150" i="1" s="1"/>
  <c r="AW150" i="1"/>
  <c r="L151" i="1"/>
  <c r="N151" i="1" s="1"/>
  <c r="AK151" i="1"/>
  <c r="E151" i="1" s="1"/>
  <c r="AM151" i="1"/>
  <c r="AN151" i="1"/>
  <c r="AO151" i="1"/>
  <c r="AT151" i="1"/>
  <c r="AU151" i="1" s="1"/>
  <c r="AW151" i="1"/>
  <c r="L152" i="1"/>
  <c r="N152" i="1" s="1"/>
  <c r="AK152" i="1"/>
  <c r="E152" i="1" s="1"/>
  <c r="AM152" i="1"/>
  <c r="AN152" i="1"/>
  <c r="AO152" i="1"/>
  <c r="AT152" i="1"/>
  <c r="AU152" i="1" s="1"/>
  <c r="AW152" i="1"/>
  <c r="L153" i="1"/>
  <c r="N153" i="1" s="1"/>
  <c r="AK153" i="1"/>
  <c r="E153" i="1" s="1"/>
  <c r="AL153" i="1"/>
  <c r="H153" i="1" s="1"/>
  <c r="AM153" i="1"/>
  <c r="AN153" i="1"/>
  <c r="AO153" i="1"/>
  <c r="AP153" i="1" s="1"/>
  <c r="J153" i="1" s="1"/>
  <c r="AQ153" i="1" s="1"/>
  <c r="AT153" i="1"/>
  <c r="AU153" i="1" s="1"/>
  <c r="AW153" i="1"/>
  <c r="L154" i="1"/>
  <c r="N154" i="1" s="1"/>
  <c r="AK154" i="1"/>
  <c r="E154" i="1" s="1"/>
  <c r="AL154" i="1"/>
  <c r="H154" i="1" s="1"/>
  <c r="AM154" i="1"/>
  <c r="AN154" i="1"/>
  <c r="AO154" i="1"/>
  <c r="AT154" i="1"/>
  <c r="AU154" i="1" s="1"/>
  <c r="AW154" i="1"/>
  <c r="L155" i="1"/>
  <c r="N155" i="1" s="1"/>
  <c r="AK155" i="1"/>
  <c r="E155" i="1" s="1"/>
  <c r="AM155" i="1"/>
  <c r="AN155" i="1"/>
  <c r="AO155" i="1"/>
  <c r="AT155" i="1"/>
  <c r="AU155" i="1" s="1"/>
  <c r="AW155" i="1"/>
  <c r="L156" i="1"/>
  <c r="N156" i="1" s="1"/>
  <c r="AK156" i="1"/>
  <c r="E156" i="1" s="1"/>
  <c r="AM156" i="1"/>
  <c r="AN156" i="1"/>
  <c r="AO156" i="1"/>
  <c r="AT156" i="1"/>
  <c r="AU156" i="1" s="1"/>
  <c r="AW156" i="1"/>
  <c r="L157" i="1"/>
  <c r="N157" i="1" s="1"/>
  <c r="AK157" i="1"/>
  <c r="E157" i="1" s="1"/>
  <c r="AM157" i="1"/>
  <c r="AN157" i="1"/>
  <c r="AO157" i="1"/>
  <c r="AT157" i="1"/>
  <c r="AU157" i="1" s="1"/>
  <c r="AW157" i="1"/>
  <c r="AP16" i="1" l="1"/>
  <c r="J16" i="1" s="1"/>
  <c r="AQ16" i="1" s="1"/>
  <c r="AP131" i="1"/>
  <c r="J131" i="1" s="1"/>
  <c r="AQ131" i="1" s="1"/>
  <c r="AP126" i="1"/>
  <c r="J126" i="1" s="1"/>
  <c r="AQ126" i="1" s="1"/>
  <c r="AP117" i="1"/>
  <c r="J117" i="1" s="1"/>
  <c r="AQ117" i="1" s="1"/>
  <c r="AP70" i="1"/>
  <c r="J70" i="1" s="1"/>
  <c r="AQ70" i="1" s="1"/>
  <c r="AR70" i="1" s="1"/>
  <c r="AS70" i="1" s="1"/>
  <c r="AV70" i="1" s="1"/>
  <c r="F70" i="1" s="1"/>
  <c r="AP93" i="1"/>
  <c r="J93" i="1" s="1"/>
  <c r="AQ93" i="1" s="1"/>
  <c r="AR93" i="1" s="1"/>
  <c r="AS93" i="1" s="1"/>
  <c r="AV93" i="1" s="1"/>
  <c r="F93" i="1" s="1"/>
  <c r="E60" i="1"/>
  <c r="BC60" i="1" s="1"/>
  <c r="E47" i="1"/>
  <c r="BC47" i="1" s="1"/>
  <c r="E42" i="1"/>
  <c r="AP34" i="1"/>
  <c r="J34" i="1" s="1"/>
  <c r="AQ34" i="1" s="1"/>
  <c r="BB34" i="1" s="1"/>
  <c r="AP75" i="1"/>
  <c r="J75" i="1" s="1"/>
  <c r="AQ75" i="1" s="1"/>
  <c r="I75" i="1" s="1"/>
  <c r="AP20" i="1"/>
  <c r="J20" i="1" s="1"/>
  <c r="AQ20" i="1" s="1"/>
  <c r="I20" i="1" s="1"/>
  <c r="AL156" i="1"/>
  <c r="H156" i="1" s="1"/>
  <c r="AL151" i="1"/>
  <c r="H151" i="1" s="1"/>
  <c r="AL146" i="1"/>
  <c r="H146" i="1" s="1"/>
  <c r="AL136" i="1"/>
  <c r="H136" i="1" s="1"/>
  <c r="AL131" i="1"/>
  <c r="H131" i="1" s="1"/>
  <c r="AL126" i="1"/>
  <c r="H126" i="1" s="1"/>
  <c r="AL117" i="1"/>
  <c r="H117" i="1" s="1"/>
  <c r="AP98" i="1"/>
  <c r="J98" i="1" s="1"/>
  <c r="AQ98" i="1" s="1"/>
  <c r="AP64" i="1"/>
  <c r="J64" i="1" s="1"/>
  <c r="AQ64" i="1" s="1"/>
  <c r="E41" i="1"/>
  <c r="AL155" i="1"/>
  <c r="H155" i="1" s="1"/>
  <c r="AL150" i="1"/>
  <c r="H150" i="1" s="1"/>
  <c r="AL145" i="1"/>
  <c r="H145" i="1" s="1"/>
  <c r="AL135" i="1"/>
  <c r="H135" i="1" s="1"/>
  <c r="AL130" i="1"/>
  <c r="H130" i="1" s="1"/>
  <c r="AP19" i="1"/>
  <c r="J19" i="1" s="1"/>
  <c r="AQ19" i="1" s="1"/>
  <c r="I19" i="1" s="1"/>
  <c r="BE157" i="1"/>
  <c r="AP152" i="1"/>
  <c r="J152" i="1" s="1"/>
  <c r="AQ152" i="1" s="1"/>
  <c r="I152" i="1" s="1"/>
  <c r="AP132" i="1"/>
  <c r="J132" i="1" s="1"/>
  <c r="AQ132" i="1" s="1"/>
  <c r="AP127" i="1"/>
  <c r="J127" i="1" s="1"/>
  <c r="AQ127" i="1" s="1"/>
  <c r="AR127" i="1" s="1"/>
  <c r="AS127" i="1" s="1"/>
  <c r="AV127" i="1" s="1"/>
  <c r="F127" i="1" s="1"/>
  <c r="AY127" i="1" s="1"/>
  <c r="G127" i="1" s="1"/>
  <c r="AP118" i="1"/>
  <c r="J118" i="1" s="1"/>
  <c r="AQ118" i="1" s="1"/>
  <c r="I118" i="1" s="1"/>
  <c r="AP105" i="1"/>
  <c r="J105" i="1" s="1"/>
  <c r="AQ105" i="1" s="1"/>
  <c r="AP71" i="1"/>
  <c r="J71" i="1" s="1"/>
  <c r="AQ71" i="1" s="1"/>
  <c r="E61" i="1"/>
  <c r="E54" i="1"/>
  <c r="E64" i="1"/>
  <c r="BC64" i="1" s="1"/>
  <c r="E46" i="1"/>
  <c r="AL157" i="1"/>
  <c r="H157" i="1" s="1"/>
  <c r="AL152" i="1"/>
  <c r="H152" i="1" s="1"/>
  <c r="AL147" i="1"/>
  <c r="H147" i="1" s="1"/>
  <c r="AL137" i="1"/>
  <c r="H137" i="1" s="1"/>
  <c r="AL132" i="1"/>
  <c r="H132" i="1" s="1"/>
  <c r="AL127" i="1"/>
  <c r="H127" i="1" s="1"/>
  <c r="AL118" i="1"/>
  <c r="H118" i="1" s="1"/>
  <c r="AP76" i="1"/>
  <c r="J76" i="1" s="1"/>
  <c r="AQ76" i="1" s="1"/>
  <c r="BE137" i="1"/>
  <c r="AP144" i="1"/>
  <c r="J144" i="1" s="1"/>
  <c r="AQ144" i="1" s="1"/>
  <c r="AP129" i="1"/>
  <c r="J129" i="1" s="1"/>
  <c r="AQ129" i="1" s="1"/>
  <c r="AP124" i="1"/>
  <c r="J124" i="1" s="1"/>
  <c r="AQ124" i="1" s="1"/>
  <c r="AP115" i="1"/>
  <c r="J115" i="1" s="1"/>
  <c r="AQ115" i="1" s="1"/>
  <c r="E53" i="1"/>
  <c r="AP149" i="1"/>
  <c r="J149" i="1" s="1"/>
  <c r="AQ149" i="1" s="1"/>
  <c r="AP81" i="1"/>
  <c r="J81" i="1" s="1"/>
  <c r="AQ81" i="1" s="1"/>
  <c r="AP14" i="1"/>
  <c r="J14" i="1" s="1"/>
  <c r="AQ14" i="1" s="1"/>
  <c r="AP154" i="1"/>
  <c r="J154" i="1" s="1"/>
  <c r="AQ154" i="1" s="1"/>
  <c r="AP134" i="1"/>
  <c r="J134" i="1" s="1"/>
  <c r="AQ134" i="1" s="1"/>
  <c r="AL23" i="1"/>
  <c r="H23" i="1" s="1"/>
  <c r="I14" i="1"/>
  <c r="AR14" i="1"/>
  <c r="AS14" i="1" s="1"/>
  <c r="AV14" i="1" s="1"/>
  <c r="F14" i="1" s="1"/>
  <c r="BB14" i="1" s="1"/>
  <c r="AP37" i="1"/>
  <c r="J37" i="1" s="1"/>
  <c r="AQ37" i="1" s="1"/>
  <c r="AP28" i="1"/>
  <c r="J28" i="1" s="1"/>
  <c r="AQ28" i="1" s="1"/>
  <c r="AR28" i="1" s="1"/>
  <c r="AS28" i="1" s="1"/>
  <c r="AV28" i="1" s="1"/>
  <c r="F28" i="1" s="1"/>
  <c r="AY28" i="1" s="1"/>
  <c r="AP18" i="1"/>
  <c r="J18" i="1" s="1"/>
  <c r="AQ18" i="1" s="1"/>
  <c r="AX112" i="1"/>
  <c r="AX107" i="1"/>
  <c r="AX99" i="1"/>
  <c r="AX94" i="1"/>
  <c r="AX89" i="1"/>
  <c r="AX82" i="1"/>
  <c r="AX77" i="1"/>
  <c r="AX72" i="1"/>
  <c r="E56" i="1"/>
  <c r="AX64" i="1"/>
  <c r="E44" i="1"/>
  <c r="AX34" i="1"/>
  <c r="AX25" i="1"/>
  <c r="AP112" i="1"/>
  <c r="J112" i="1" s="1"/>
  <c r="AQ112" i="1" s="1"/>
  <c r="AP107" i="1"/>
  <c r="J107" i="1" s="1"/>
  <c r="AQ107" i="1" s="1"/>
  <c r="AR107" i="1" s="1"/>
  <c r="AS107" i="1" s="1"/>
  <c r="AV107" i="1" s="1"/>
  <c r="F107" i="1" s="1"/>
  <c r="AY107" i="1" s="1"/>
  <c r="AP99" i="1"/>
  <c r="J99" i="1" s="1"/>
  <c r="AQ99" i="1" s="1"/>
  <c r="AP94" i="1"/>
  <c r="J94" i="1" s="1"/>
  <c r="AQ94" i="1" s="1"/>
  <c r="AR94" i="1" s="1"/>
  <c r="AS94" i="1" s="1"/>
  <c r="AV94" i="1" s="1"/>
  <c r="F94" i="1" s="1"/>
  <c r="AY94" i="1" s="1"/>
  <c r="AP89" i="1"/>
  <c r="J89" i="1" s="1"/>
  <c r="AQ89" i="1" s="1"/>
  <c r="AP82" i="1"/>
  <c r="J82" i="1" s="1"/>
  <c r="AQ82" i="1" s="1"/>
  <c r="AR82" i="1" s="1"/>
  <c r="AS82" i="1" s="1"/>
  <c r="AV82" i="1" s="1"/>
  <c r="F82" i="1" s="1"/>
  <c r="AY82" i="1" s="1"/>
  <c r="AP77" i="1"/>
  <c r="J77" i="1" s="1"/>
  <c r="AQ77" i="1" s="1"/>
  <c r="AR77" i="1" s="1"/>
  <c r="AS77" i="1" s="1"/>
  <c r="AV77" i="1" s="1"/>
  <c r="F77" i="1" s="1"/>
  <c r="AP72" i="1"/>
  <c r="J72" i="1" s="1"/>
  <c r="AQ72" i="1" s="1"/>
  <c r="I72" i="1" s="1"/>
  <c r="E58" i="1"/>
  <c r="BC58" i="1" s="1"/>
  <c r="AX114" i="1"/>
  <c r="AX109" i="1"/>
  <c r="AX104" i="1"/>
  <c r="AX96" i="1"/>
  <c r="AX91" i="1"/>
  <c r="AX86" i="1"/>
  <c r="AX79" i="1"/>
  <c r="AX74" i="1"/>
  <c r="AX69" i="1"/>
  <c r="AX157" i="1"/>
  <c r="AX155" i="1"/>
  <c r="AX153" i="1"/>
  <c r="AX151" i="1"/>
  <c r="AX149" i="1"/>
  <c r="AX147" i="1"/>
  <c r="AX145" i="1"/>
  <c r="AX143" i="1"/>
  <c r="AX136" i="1"/>
  <c r="AX134" i="1"/>
  <c r="AX132" i="1"/>
  <c r="AX130" i="1"/>
  <c r="AX128" i="1"/>
  <c r="AX126" i="1"/>
  <c r="AX124" i="1"/>
  <c r="AX118" i="1"/>
  <c r="AX116" i="1"/>
  <c r="E51" i="1"/>
  <c r="AX36" i="1"/>
  <c r="AX27" i="1"/>
  <c r="AX19" i="1"/>
  <c r="AP114" i="1"/>
  <c r="J114" i="1" s="1"/>
  <c r="AQ114" i="1" s="1"/>
  <c r="AP109" i="1"/>
  <c r="J109" i="1" s="1"/>
  <c r="AQ109" i="1" s="1"/>
  <c r="AR109" i="1" s="1"/>
  <c r="AS109" i="1" s="1"/>
  <c r="AV109" i="1" s="1"/>
  <c r="F109" i="1" s="1"/>
  <c r="AY109" i="1" s="1"/>
  <c r="AP104" i="1"/>
  <c r="J104" i="1" s="1"/>
  <c r="AQ104" i="1" s="1"/>
  <c r="AR104" i="1" s="1"/>
  <c r="AS104" i="1" s="1"/>
  <c r="AV104" i="1" s="1"/>
  <c r="F104" i="1" s="1"/>
  <c r="AP96" i="1"/>
  <c r="J96" i="1" s="1"/>
  <c r="AQ96" i="1" s="1"/>
  <c r="AP91" i="1"/>
  <c r="J91" i="1" s="1"/>
  <c r="AQ91" i="1" s="1"/>
  <c r="I91" i="1" s="1"/>
  <c r="AP86" i="1"/>
  <c r="J86" i="1" s="1"/>
  <c r="AQ86" i="1" s="1"/>
  <c r="AR86" i="1" s="1"/>
  <c r="AS86" i="1" s="1"/>
  <c r="AV86" i="1" s="1"/>
  <c r="F86" i="1" s="1"/>
  <c r="AP79" i="1"/>
  <c r="J79" i="1" s="1"/>
  <c r="AQ79" i="1" s="1"/>
  <c r="BB79" i="1" s="1"/>
  <c r="AP74" i="1"/>
  <c r="J74" i="1" s="1"/>
  <c r="AQ74" i="1" s="1"/>
  <c r="AP69" i="1"/>
  <c r="J69" i="1" s="1"/>
  <c r="AQ69" i="1" s="1"/>
  <c r="AR69" i="1" s="1"/>
  <c r="AS69" i="1" s="1"/>
  <c r="AV69" i="1" s="1"/>
  <c r="F69" i="1" s="1"/>
  <c r="AY69" i="1" s="1"/>
  <c r="E62" i="1"/>
  <c r="BC62" i="1" s="1"/>
  <c r="E39" i="1"/>
  <c r="BC39" i="1" s="1"/>
  <c r="AX106" i="1"/>
  <c r="AX81" i="1"/>
  <c r="E55" i="1"/>
  <c r="BC55" i="1" s="1"/>
  <c r="E57" i="1"/>
  <c r="BC57" i="1" s="1"/>
  <c r="AX15" i="1"/>
  <c r="AX111" i="1"/>
  <c r="AX93" i="1"/>
  <c r="E45" i="1"/>
  <c r="BC45" i="1" s="1"/>
  <c r="AX88" i="1"/>
  <c r="AX33" i="1"/>
  <c r="E59" i="1"/>
  <c r="BC59" i="1" s="1"/>
  <c r="AP113" i="1"/>
  <c r="J113" i="1" s="1"/>
  <c r="AQ113" i="1" s="1"/>
  <c r="I113" i="1" s="1"/>
  <c r="AP108" i="1"/>
  <c r="J108" i="1" s="1"/>
  <c r="AQ108" i="1" s="1"/>
  <c r="AR108" i="1" s="1"/>
  <c r="AS108" i="1" s="1"/>
  <c r="AV108" i="1" s="1"/>
  <c r="F108" i="1" s="1"/>
  <c r="AY108" i="1" s="1"/>
  <c r="AP100" i="1"/>
  <c r="J100" i="1" s="1"/>
  <c r="AQ100" i="1" s="1"/>
  <c r="BB100" i="1" s="1"/>
  <c r="AP95" i="1"/>
  <c r="J95" i="1" s="1"/>
  <c r="AQ95" i="1" s="1"/>
  <c r="AR95" i="1" s="1"/>
  <c r="AS95" i="1" s="1"/>
  <c r="AV95" i="1" s="1"/>
  <c r="F95" i="1" s="1"/>
  <c r="AY95" i="1" s="1"/>
  <c r="AP90" i="1"/>
  <c r="J90" i="1" s="1"/>
  <c r="AQ90" i="1" s="1"/>
  <c r="BB90" i="1" s="1"/>
  <c r="AP83" i="1"/>
  <c r="J83" i="1" s="1"/>
  <c r="AQ83" i="1" s="1"/>
  <c r="AR83" i="1" s="1"/>
  <c r="AS83" i="1" s="1"/>
  <c r="AV83" i="1" s="1"/>
  <c r="F83" i="1" s="1"/>
  <c r="AP78" i="1"/>
  <c r="J78" i="1" s="1"/>
  <c r="AQ78" i="1" s="1"/>
  <c r="AR78" i="1" s="1"/>
  <c r="AS78" i="1" s="1"/>
  <c r="AV78" i="1" s="1"/>
  <c r="F78" i="1" s="1"/>
  <c r="AP73" i="1"/>
  <c r="J73" i="1" s="1"/>
  <c r="AQ73" i="1" s="1"/>
  <c r="I73" i="1" s="1"/>
  <c r="AP65" i="1"/>
  <c r="J65" i="1" s="1"/>
  <c r="AQ65" i="1" s="1"/>
  <c r="AR65" i="1" s="1"/>
  <c r="AS65" i="1" s="1"/>
  <c r="AV65" i="1" s="1"/>
  <c r="F65" i="1" s="1"/>
  <c r="AY65" i="1" s="1"/>
  <c r="AX71" i="1"/>
  <c r="AX17" i="1"/>
  <c r="AX156" i="1"/>
  <c r="AX150" i="1"/>
  <c r="AX146" i="1"/>
  <c r="AX137" i="1"/>
  <c r="AX133" i="1"/>
  <c r="AX129" i="1"/>
  <c r="AX127" i="1"/>
  <c r="AX125" i="1"/>
  <c r="AX123" i="1"/>
  <c r="AX117" i="1"/>
  <c r="AP35" i="1"/>
  <c r="J35" i="1" s="1"/>
  <c r="AQ35" i="1" s="1"/>
  <c r="AP26" i="1"/>
  <c r="J26" i="1" s="1"/>
  <c r="AQ26" i="1" s="1"/>
  <c r="AR26" i="1" s="1"/>
  <c r="AS26" i="1" s="1"/>
  <c r="AV26" i="1" s="1"/>
  <c r="F26" i="1" s="1"/>
  <c r="AY26" i="1" s="1"/>
  <c r="AX98" i="1"/>
  <c r="AX76" i="1"/>
  <c r="AX152" i="1"/>
  <c r="AX148" i="1"/>
  <c r="AX144" i="1"/>
  <c r="AX135" i="1"/>
  <c r="AX131" i="1"/>
  <c r="E52" i="1"/>
  <c r="AL15" i="1"/>
  <c r="AP15" i="1" s="1"/>
  <c r="J15" i="1" s="1"/>
  <c r="AQ15" i="1" s="1"/>
  <c r="AX24" i="1"/>
  <c r="E43" i="1"/>
  <c r="AX154" i="1"/>
  <c r="E63" i="1"/>
  <c r="BC63" i="1" s="1"/>
  <c r="E40" i="1"/>
  <c r="BC40" i="1" s="1"/>
  <c r="AL22" i="1"/>
  <c r="H22" i="1" s="1"/>
  <c r="I154" i="1"/>
  <c r="AR154" i="1"/>
  <c r="AS154" i="1" s="1"/>
  <c r="AV154" i="1" s="1"/>
  <c r="F154" i="1" s="1"/>
  <c r="AY154" i="1" s="1"/>
  <c r="G154" i="1" s="1"/>
  <c r="BB154" i="1"/>
  <c r="BD154" i="1" s="1"/>
  <c r="I153" i="1"/>
  <c r="AR153" i="1"/>
  <c r="AS153" i="1" s="1"/>
  <c r="AV153" i="1" s="1"/>
  <c r="F153" i="1" s="1"/>
  <c r="AY153" i="1" s="1"/>
  <c r="G153" i="1" s="1"/>
  <c r="I149" i="1"/>
  <c r="AR149" i="1"/>
  <c r="AS149" i="1" s="1"/>
  <c r="AV149" i="1" s="1"/>
  <c r="F149" i="1" s="1"/>
  <c r="AY149" i="1" s="1"/>
  <c r="G149" i="1" s="1"/>
  <c r="I148" i="1"/>
  <c r="AR148" i="1"/>
  <c r="AS148" i="1" s="1"/>
  <c r="AV148" i="1" s="1"/>
  <c r="F148" i="1" s="1"/>
  <c r="AY148" i="1" s="1"/>
  <c r="G148" i="1" s="1"/>
  <c r="I144" i="1"/>
  <c r="AR144" i="1"/>
  <c r="AS144" i="1" s="1"/>
  <c r="AV144" i="1" s="1"/>
  <c r="F144" i="1" s="1"/>
  <c r="AY144" i="1" s="1"/>
  <c r="G144" i="1" s="1"/>
  <c r="BB144" i="1"/>
  <c r="I143" i="1"/>
  <c r="AR143" i="1"/>
  <c r="AS143" i="1" s="1"/>
  <c r="AV143" i="1" s="1"/>
  <c r="F143" i="1" s="1"/>
  <c r="AY143" i="1" s="1"/>
  <c r="G143" i="1" s="1"/>
  <c r="I134" i="1"/>
  <c r="AR134" i="1"/>
  <c r="AS134" i="1" s="1"/>
  <c r="AV134" i="1" s="1"/>
  <c r="F134" i="1" s="1"/>
  <c r="AY134" i="1" s="1"/>
  <c r="G134" i="1" s="1"/>
  <c r="I133" i="1"/>
  <c r="AR133" i="1"/>
  <c r="AS133" i="1" s="1"/>
  <c r="AV133" i="1" s="1"/>
  <c r="F133" i="1" s="1"/>
  <c r="AY133" i="1" s="1"/>
  <c r="G133" i="1" s="1"/>
  <c r="BB133" i="1"/>
  <c r="BD133" i="1" s="1"/>
  <c r="I132" i="1"/>
  <c r="AR132" i="1"/>
  <c r="AS132" i="1" s="1"/>
  <c r="AV132" i="1" s="1"/>
  <c r="F132" i="1" s="1"/>
  <c r="AY132" i="1" s="1"/>
  <c r="G132" i="1" s="1"/>
  <c r="I131" i="1"/>
  <c r="AR131" i="1"/>
  <c r="AS131" i="1" s="1"/>
  <c r="AV131" i="1" s="1"/>
  <c r="F131" i="1" s="1"/>
  <c r="AY131" i="1" s="1"/>
  <c r="G131" i="1" s="1"/>
  <c r="BB131" i="1"/>
  <c r="I129" i="1"/>
  <c r="AR129" i="1"/>
  <c r="AS129" i="1" s="1"/>
  <c r="AV129" i="1" s="1"/>
  <c r="F129" i="1" s="1"/>
  <c r="AY129" i="1" s="1"/>
  <c r="G129" i="1" s="1"/>
  <c r="I128" i="1"/>
  <c r="AR128" i="1"/>
  <c r="AS128" i="1" s="1"/>
  <c r="AV128" i="1" s="1"/>
  <c r="F128" i="1" s="1"/>
  <c r="AY128" i="1" s="1"/>
  <c r="G128" i="1" s="1"/>
  <c r="I126" i="1"/>
  <c r="AR126" i="1"/>
  <c r="AS126" i="1" s="1"/>
  <c r="AV126" i="1" s="1"/>
  <c r="F126" i="1" s="1"/>
  <c r="AY126" i="1" s="1"/>
  <c r="G126" i="1" s="1"/>
  <c r="I125" i="1"/>
  <c r="AR125" i="1"/>
  <c r="AS125" i="1" s="1"/>
  <c r="AV125" i="1" s="1"/>
  <c r="F125" i="1" s="1"/>
  <c r="AY125" i="1" s="1"/>
  <c r="G125" i="1" s="1"/>
  <c r="BB125" i="1"/>
  <c r="I124" i="1"/>
  <c r="AR124" i="1"/>
  <c r="AS124" i="1" s="1"/>
  <c r="AV124" i="1" s="1"/>
  <c r="F124" i="1" s="1"/>
  <c r="AY124" i="1" s="1"/>
  <c r="G124" i="1" s="1"/>
  <c r="I123" i="1"/>
  <c r="AR123" i="1"/>
  <c r="AS123" i="1" s="1"/>
  <c r="AV123" i="1" s="1"/>
  <c r="F123" i="1" s="1"/>
  <c r="AY123" i="1" s="1"/>
  <c r="G123" i="1" s="1"/>
  <c r="I117" i="1"/>
  <c r="AR117" i="1"/>
  <c r="AS117" i="1" s="1"/>
  <c r="AV117" i="1" s="1"/>
  <c r="F117" i="1" s="1"/>
  <c r="AY117" i="1" s="1"/>
  <c r="G117" i="1" s="1"/>
  <c r="BB117" i="1"/>
  <c r="I116" i="1"/>
  <c r="AR116" i="1"/>
  <c r="AS116" i="1" s="1"/>
  <c r="AV116" i="1" s="1"/>
  <c r="F116" i="1" s="1"/>
  <c r="AY116" i="1" s="1"/>
  <c r="G116" i="1" s="1"/>
  <c r="AR115" i="1"/>
  <c r="AS115" i="1" s="1"/>
  <c r="AV115" i="1" s="1"/>
  <c r="F115" i="1" s="1"/>
  <c r="AY115" i="1" s="1"/>
  <c r="I115" i="1"/>
  <c r="BB115" i="1"/>
  <c r="AR114" i="1"/>
  <c r="AS114" i="1" s="1"/>
  <c r="AV114" i="1" s="1"/>
  <c r="F114" i="1" s="1"/>
  <c r="AY114" i="1" s="1"/>
  <c r="I114" i="1"/>
  <c r="AR113" i="1"/>
  <c r="AS113" i="1" s="1"/>
  <c r="AV113" i="1" s="1"/>
  <c r="F113" i="1" s="1"/>
  <c r="AY113" i="1" s="1"/>
  <c r="AR112" i="1"/>
  <c r="AS112" i="1" s="1"/>
  <c r="AV112" i="1" s="1"/>
  <c r="F112" i="1" s="1"/>
  <c r="AY112" i="1" s="1"/>
  <c r="I112" i="1"/>
  <c r="AR111" i="1"/>
  <c r="AS111" i="1" s="1"/>
  <c r="AV111" i="1" s="1"/>
  <c r="F111" i="1" s="1"/>
  <c r="AY111" i="1" s="1"/>
  <c r="I111" i="1"/>
  <c r="AR110" i="1"/>
  <c r="AS110" i="1" s="1"/>
  <c r="AV110" i="1" s="1"/>
  <c r="F110" i="1" s="1"/>
  <c r="AY110" i="1" s="1"/>
  <c r="I110" i="1"/>
  <c r="AR106" i="1"/>
  <c r="AS106" i="1" s="1"/>
  <c r="AV106" i="1" s="1"/>
  <c r="F106" i="1" s="1"/>
  <c r="AY106" i="1" s="1"/>
  <c r="I106" i="1"/>
  <c r="AR105" i="1"/>
  <c r="AS105" i="1" s="1"/>
  <c r="AV105" i="1" s="1"/>
  <c r="F105" i="1" s="1"/>
  <c r="AY105" i="1" s="1"/>
  <c r="I105" i="1"/>
  <c r="I104" i="1"/>
  <c r="AR100" i="1"/>
  <c r="AS100" i="1" s="1"/>
  <c r="AV100" i="1" s="1"/>
  <c r="F100" i="1" s="1"/>
  <c r="AY100" i="1" s="1"/>
  <c r="I99" i="1"/>
  <c r="AR98" i="1"/>
  <c r="AS98" i="1" s="1"/>
  <c r="AV98" i="1" s="1"/>
  <c r="F98" i="1" s="1"/>
  <c r="AY98" i="1" s="1"/>
  <c r="I98" i="1"/>
  <c r="AR97" i="1"/>
  <c r="AS97" i="1" s="1"/>
  <c r="AV97" i="1" s="1"/>
  <c r="F97" i="1" s="1"/>
  <c r="AY97" i="1" s="1"/>
  <c r="I97" i="1"/>
  <c r="AR92" i="1"/>
  <c r="AS92" i="1" s="1"/>
  <c r="AV92" i="1" s="1"/>
  <c r="F92" i="1" s="1"/>
  <c r="AY92" i="1" s="1"/>
  <c r="I92" i="1"/>
  <c r="AR90" i="1"/>
  <c r="AS90" i="1" s="1"/>
  <c r="AV90" i="1" s="1"/>
  <c r="F90" i="1" s="1"/>
  <c r="AY90" i="1" s="1"/>
  <c r="AR89" i="1"/>
  <c r="AS89" i="1" s="1"/>
  <c r="AV89" i="1" s="1"/>
  <c r="F89" i="1" s="1"/>
  <c r="AY89" i="1" s="1"/>
  <c r="I89" i="1"/>
  <c r="AR88" i="1"/>
  <c r="AS88" i="1" s="1"/>
  <c r="AV88" i="1" s="1"/>
  <c r="F88" i="1" s="1"/>
  <c r="AY88" i="1" s="1"/>
  <c r="I88" i="1"/>
  <c r="AR87" i="1"/>
  <c r="AS87" i="1" s="1"/>
  <c r="AV87" i="1" s="1"/>
  <c r="F87" i="1" s="1"/>
  <c r="AY87" i="1" s="1"/>
  <c r="I87" i="1"/>
  <c r="AR81" i="1"/>
  <c r="AS81" i="1" s="1"/>
  <c r="AV81" i="1" s="1"/>
  <c r="F81" i="1" s="1"/>
  <c r="AY81" i="1" s="1"/>
  <c r="I81" i="1"/>
  <c r="AR80" i="1"/>
  <c r="AS80" i="1" s="1"/>
  <c r="AV80" i="1" s="1"/>
  <c r="F80" i="1" s="1"/>
  <c r="AY80" i="1" s="1"/>
  <c r="I80" i="1"/>
  <c r="AR79" i="1"/>
  <c r="AS79" i="1" s="1"/>
  <c r="AV79" i="1" s="1"/>
  <c r="F79" i="1" s="1"/>
  <c r="AY79" i="1" s="1"/>
  <c r="I79" i="1"/>
  <c r="I76" i="1"/>
  <c r="AR75" i="1"/>
  <c r="AS75" i="1" s="1"/>
  <c r="AV75" i="1" s="1"/>
  <c r="F75" i="1" s="1"/>
  <c r="AY75" i="1" s="1"/>
  <c r="AR71" i="1"/>
  <c r="AS71" i="1" s="1"/>
  <c r="AV71" i="1" s="1"/>
  <c r="F71" i="1" s="1"/>
  <c r="AY71" i="1" s="1"/>
  <c r="I71" i="1"/>
  <c r="I17" i="1"/>
  <c r="AR17" i="1"/>
  <c r="AS17" i="1" s="1"/>
  <c r="AV17" i="1" s="1"/>
  <c r="F17" i="1" s="1"/>
  <c r="AY17" i="1" s="1"/>
  <c r="G17" i="1" s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D125" i="1"/>
  <c r="BC124" i="1"/>
  <c r="BC123" i="1"/>
  <c r="BC118" i="1"/>
  <c r="BC117" i="1"/>
  <c r="BC116" i="1"/>
  <c r="AR64" i="1"/>
  <c r="AS64" i="1" s="1"/>
  <c r="AV64" i="1" s="1"/>
  <c r="F64" i="1" s="1"/>
  <c r="AY64" i="1" s="1"/>
  <c r="G64" i="1" s="1"/>
  <c r="I64" i="1"/>
  <c r="BC61" i="1"/>
  <c r="BC56" i="1"/>
  <c r="BC54" i="1"/>
  <c r="BC53" i="1"/>
  <c r="BC52" i="1"/>
  <c r="BC51" i="1"/>
  <c r="BC46" i="1"/>
  <c r="BC44" i="1"/>
  <c r="BC43" i="1"/>
  <c r="BC42" i="1"/>
  <c r="BC41" i="1"/>
  <c r="BC38" i="1"/>
  <c r="I21" i="1"/>
  <c r="AR21" i="1"/>
  <c r="AS21" i="1" s="1"/>
  <c r="AV21" i="1" s="1"/>
  <c r="F21" i="1" s="1"/>
  <c r="AY21" i="1" s="1"/>
  <c r="G21" i="1" s="1"/>
  <c r="AR20" i="1"/>
  <c r="AS20" i="1" s="1"/>
  <c r="AV20" i="1" s="1"/>
  <c r="F20" i="1" s="1"/>
  <c r="H17" i="1"/>
  <c r="BC14" i="1"/>
  <c r="E115" i="1"/>
  <c r="H114" i="1"/>
  <c r="BB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BB106" i="1"/>
  <c r="E106" i="1"/>
  <c r="H105" i="1"/>
  <c r="E105" i="1"/>
  <c r="H104" i="1"/>
  <c r="E104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BB71" i="1"/>
  <c r="E71" i="1"/>
  <c r="H70" i="1"/>
  <c r="E70" i="1"/>
  <c r="H69" i="1"/>
  <c r="E69" i="1"/>
  <c r="H65" i="1"/>
  <c r="E65" i="1"/>
  <c r="H64" i="1"/>
  <c r="BB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47" i="1"/>
  <c r="H46" i="1"/>
  <c r="H45" i="1"/>
  <c r="H44" i="1"/>
  <c r="H43" i="1"/>
  <c r="H42" i="1"/>
  <c r="H41" i="1"/>
  <c r="H40" i="1"/>
  <c r="H39" i="1"/>
  <c r="H38" i="1"/>
  <c r="BC22" i="1"/>
  <c r="AX63" i="1"/>
  <c r="AP63" i="1"/>
  <c r="J63" i="1" s="1"/>
  <c r="AQ63" i="1" s="1"/>
  <c r="AX62" i="1"/>
  <c r="AP62" i="1"/>
  <c r="J62" i="1" s="1"/>
  <c r="AQ62" i="1" s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4" i="1"/>
  <c r="AP54" i="1"/>
  <c r="J54" i="1" s="1"/>
  <c r="AQ54" i="1" s="1"/>
  <c r="AX53" i="1"/>
  <c r="AP53" i="1"/>
  <c r="J53" i="1" s="1"/>
  <c r="AQ53" i="1" s="1"/>
  <c r="AX52" i="1"/>
  <c r="AP52" i="1"/>
  <c r="J52" i="1" s="1"/>
  <c r="AQ52" i="1" s="1"/>
  <c r="AX51" i="1"/>
  <c r="AP51" i="1"/>
  <c r="J51" i="1" s="1"/>
  <c r="AQ51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X38" i="1"/>
  <c r="AP38" i="1"/>
  <c r="J38" i="1" s="1"/>
  <c r="AQ38" i="1" s="1"/>
  <c r="AR37" i="1"/>
  <c r="AS37" i="1" s="1"/>
  <c r="AV37" i="1" s="1"/>
  <c r="F37" i="1" s="1"/>
  <c r="AY37" i="1" s="1"/>
  <c r="I37" i="1"/>
  <c r="AR36" i="1"/>
  <c r="AS36" i="1" s="1"/>
  <c r="AV36" i="1" s="1"/>
  <c r="F36" i="1" s="1"/>
  <c r="AY36" i="1" s="1"/>
  <c r="I36" i="1"/>
  <c r="AR34" i="1"/>
  <c r="AS34" i="1" s="1"/>
  <c r="AV34" i="1" s="1"/>
  <c r="F34" i="1" s="1"/>
  <c r="AY34" i="1" s="1"/>
  <c r="I34" i="1"/>
  <c r="AR33" i="1"/>
  <c r="AS33" i="1" s="1"/>
  <c r="AV33" i="1" s="1"/>
  <c r="F33" i="1" s="1"/>
  <c r="AY33" i="1" s="1"/>
  <c r="I33" i="1"/>
  <c r="AR27" i="1"/>
  <c r="AS27" i="1" s="1"/>
  <c r="AV27" i="1" s="1"/>
  <c r="F27" i="1" s="1"/>
  <c r="AY27" i="1" s="1"/>
  <c r="I27" i="1"/>
  <c r="AR25" i="1"/>
  <c r="AS25" i="1" s="1"/>
  <c r="AV25" i="1" s="1"/>
  <c r="F25" i="1" s="1"/>
  <c r="AY25" i="1" s="1"/>
  <c r="I25" i="1"/>
  <c r="AR24" i="1"/>
  <c r="AS24" i="1" s="1"/>
  <c r="AV24" i="1" s="1"/>
  <c r="F24" i="1" s="1"/>
  <c r="AY24" i="1" s="1"/>
  <c r="I24" i="1"/>
  <c r="H21" i="1"/>
  <c r="BC18" i="1"/>
  <c r="I16" i="1"/>
  <c r="AR16" i="1"/>
  <c r="AS16" i="1" s="1"/>
  <c r="AV16" i="1" s="1"/>
  <c r="F16" i="1" s="1"/>
  <c r="H37" i="1"/>
  <c r="BB37" i="1"/>
  <c r="E37" i="1"/>
  <c r="H36" i="1"/>
  <c r="E36" i="1"/>
  <c r="H35" i="1"/>
  <c r="E35" i="1"/>
  <c r="H34" i="1"/>
  <c r="E34" i="1"/>
  <c r="H33" i="1"/>
  <c r="E33" i="1"/>
  <c r="H28" i="1"/>
  <c r="E28" i="1"/>
  <c r="H27" i="1"/>
  <c r="E27" i="1"/>
  <c r="H26" i="1"/>
  <c r="E26" i="1"/>
  <c r="H25" i="1"/>
  <c r="BB25" i="1"/>
  <c r="E25" i="1"/>
  <c r="H24" i="1"/>
  <c r="E24" i="1"/>
  <c r="BC20" i="1"/>
  <c r="H19" i="1"/>
  <c r="BC16" i="1"/>
  <c r="BC21" i="1"/>
  <c r="BC19" i="1"/>
  <c r="BC17" i="1"/>
  <c r="BC15" i="1"/>
  <c r="AY104" i="1" l="1"/>
  <c r="BB104" i="1"/>
  <c r="AY93" i="1"/>
  <c r="BB93" i="1"/>
  <c r="AY70" i="1"/>
  <c r="BB70" i="1"/>
  <c r="AY83" i="1"/>
  <c r="BB83" i="1"/>
  <c r="AY77" i="1"/>
  <c r="BB77" i="1"/>
  <c r="BB35" i="1"/>
  <c r="AY86" i="1"/>
  <c r="G86" i="1" s="1"/>
  <c r="BB86" i="1"/>
  <c r="I35" i="1"/>
  <c r="I77" i="1"/>
  <c r="AR99" i="1"/>
  <c r="AS99" i="1" s="1"/>
  <c r="AV99" i="1" s="1"/>
  <c r="F99" i="1" s="1"/>
  <c r="AY99" i="1" s="1"/>
  <c r="G99" i="1" s="1"/>
  <c r="AP137" i="1"/>
  <c r="J137" i="1" s="1"/>
  <c r="AQ137" i="1" s="1"/>
  <c r="AR35" i="1"/>
  <c r="AS35" i="1" s="1"/>
  <c r="AV35" i="1" s="1"/>
  <c r="F35" i="1" s="1"/>
  <c r="AY35" i="1" s="1"/>
  <c r="BB113" i="1"/>
  <c r="I90" i="1"/>
  <c r="I100" i="1"/>
  <c r="AP147" i="1"/>
  <c r="J147" i="1" s="1"/>
  <c r="AQ147" i="1" s="1"/>
  <c r="AR76" i="1"/>
  <c r="AS76" i="1" s="1"/>
  <c r="AV76" i="1" s="1"/>
  <c r="F76" i="1" s="1"/>
  <c r="AY76" i="1" s="1"/>
  <c r="BD14" i="1"/>
  <c r="I93" i="1"/>
  <c r="BB108" i="1"/>
  <c r="AY14" i="1"/>
  <c r="G14" i="1" s="1"/>
  <c r="BA14" i="1" s="1"/>
  <c r="I82" i="1"/>
  <c r="I94" i="1"/>
  <c r="I107" i="1"/>
  <c r="BB129" i="1"/>
  <c r="BD129" i="1" s="1"/>
  <c r="AP23" i="1"/>
  <c r="J23" i="1" s="1"/>
  <c r="AQ23" i="1" s="1"/>
  <c r="BB98" i="1"/>
  <c r="I70" i="1"/>
  <c r="BD117" i="1"/>
  <c r="AP150" i="1"/>
  <c r="J150" i="1" s="1"/>
  <c r="AQ150" i="1" s="1"/>
  <c r="AR91" i="1"/>
  <c r="AS91" i="1" s="1"/>
  <c r="AV91" i="1" s="1"/>
  <c r="F91" i="1" s="1"/>
  <c r="AY91" i="1" s="1"/>
  <c r="G91" i="1" s="1"/>
  <c r="I83" i="1"/>
  <c r="I95" i="1"/>
  <c r="I108" i="1"/>
  <c r="AP130" i="1"/>
  <c r="J130" i="1" s="1"/>
  <c r="AQ130" i="1" s="1"/>
  <c r="AP135" i="1"/>
  <c r="J135" i="1" s="1"/>
  <c r="AQ135" i="1" s="1"/>
  <c r="I26" i="1"/>
  <c r="AR19" i="1"/>
  <c r="AS19" i="1" s="1"/>
  <c r="AV19" i="1" s="1"/>
  <c r="F19" i="1" s="1"/>
  <c r="AY19" i="1" s="1"/>
  <c r="G19" i="1" s="1"/>
  <c r="BB81" i="1"/>
  <c r="BB109" i="1"/>
  <c r="AP136" i="1"/>
  <c r="J136" i="1" s="1"/>
  <c r="AQ136" i="1" s="1"/>
  <c r="BD64" i="1"/>
  <c r="I86" i="1"/>
  <c r="I96" i="1"/>
  <c r="I109" i="1"/>
  <c r="AR118" i="1"/>
  <c r="AS118" i="1" s="1"/>
  <c r="AV118" i="1" s="1"/>
  <c r="F118" i="1" s="1"/>
  <c r="AY118" i="1" s="1"/>
  <c r="G118" i="1" s="1"/>
  <c r="BA118" i="1" s="1"/>
  <c r="BD144" i="1"/>
  <c r="AR152" i="1"/>
  <c r="AS152" i="1" s="1"/>
  <c r="AV152" i="1" s="1"/>
  <c r="F152" i="1" s="1"/>
  <c r="AY152" i="1" s="1"/>
  <c r="G152" i="1" s="1"/>
  <c r="BA152" i="1" s="1"/>
  <c r="AP146" i="1"/>
  <c r="J146" i="1" s="1"/>
  <c r="AQ146" i="1" s="1"/>
  <c r="I127" i="1"/>
  <c r="BE28" i="1"/>
  <c r="I28" i="1"/>
  <c r="AR72" i="1"/>
  <c r="AS72" i="1" s="1"/>
  <c r="AV72" i="1" s="1"/>
  <c r="F72" i="1" s="1"/>
  <c r="AY72" i="1" s="1"/>
  <c r="AR96" i="1"/>
  <c r="AS96" i="1" s="1"/>
  <c r="AV96" i="1" s="1"/>
  <c r="F96" i="1" s="1"/>
  <c r="AY96" i="1" s="1"/>
  <c r="BD131" i="1"/>
  <c r="AP157" i="1"/>
  <c r="J157" i="1" s="1"/>
  <c r="AQ157" i="1" s="1"/>
  <c r="AP151" i="1"/>
  <c r="J151" i="1" s="1"/>
  <c r="AQ151" i="1" s="1"/>
  <c r="I78" i="1"/>
  <c r="AP145" i="1"/>
  <c r="J145" i="1" s="1"/>
  <c r="AQ145" i="1" s="1"/>
  <c r="BB24" i="1"/>
  <c r="BB36" i="1"/>
  <c r="BB92" i="1"/>
  <c r="BB123" i="1"/>
  <c r="BD123" i="1" s="1"/>
  <c r="AP155" i="1"/>
  <c r="J155" i="1" s="1"/>
  <c r="AQ155" i="1" s="1"/>
  <c r="AP156" i="1"/>
  <c r="J156" i="1" s="1"/>
  <c r="AQ156" i="1" s="1"/>
  <c r="AY78" i="1"/>
  <c r="G78" i="1" s="1"/>
  <c r="BB78" i="1"/>
  <c r="I15" i="1"/>
  <c r="AR15" i="1"/>
  <c r="AS15" i="1" s="1"/>
  <c r="AV15" i="1" s="1"/>
  <c r="F15" i="1" s="1"/>
  <c r="AY15" i="1" s="1"/>
  <c r="G15" i="1" s="1"/>
  <c r="BB65" i="1"/>
  <c r="BB75" i="1"/>
  <c r="BB97" i="1"/>
  <c r="AR73" i="1"/>
  <c r="AS73" i="1" s="1"/>
  <c r="AV73" i="1" s="1"/>
  <c r="F73" i="1" s="1"/>
  <c r="AY73" i="1" s="1"/>
  <c r="G73" i="1" s="1"/>
  <c r="BE83" i="1"/>
  <c r="BB82" i="1"/>
  <c r="BB107" i="1"/>
  <c r="I74" i="1"/>
  <c r="BE65" i="1"/>
  <c r="BB69" i="1"/>
  <c r="AR74" i="1"/>
  <c r="AS74" i="1" s="1"/>
  <c r="AV74" i="1" s="1"/>
  <c r="F74" i="1" s="1"/>
  <c r="AY74" i="1" s="1"/>
  <c r="G74" i="1" s="1"/>
  <c r="BB26" i="1"/>
  <c r="BB72" i="1"/>
  <c r="BB94" i="1"/>
  <c r="BD94" i="1" s="1"/>
  <c r="BE118" i="1"/>
  <c r="I69" i="1"/>
  <c r="I65" i="1"/>
  <c r="BB28" i="1"/>
  <c r="H15" i="1"/>
  <c r="BB88" i="1"/>
  <c r="BB111" i="1"/>
  <c r="BB127" i="1"/>
  <c r="BD127" i="1" s="1"/>
  <c r="BB148" i="1"/>
  <c r="BD148" i="1" s="1"/>
  <c r="BB27" i="1"/>
  <c r="BB87" i="1"/>
  <c r="BB95" i="1"/>
  <c r="I18" i="1"/>
  <c r="AR18" i="1"/>
  <c r="AS18" i="1" s="1"/>
  <c r="AV18" i="1" s="1"/>
  <c r="F18" i="1" s="1"/>
  <c r="AY18" i="1" s="1"/>
  <c r="G18" i="1" s="1"/>
  <c r="BA18" i="1" s="1"/>
  <c r="BB15" i="1"/>
  <c r="BD15" i="1" s="1"/>
  <c r="BB19" i="1"/>
  <c r="BD19" i="1" s="1"/>
  <c r="BB33" i="1"/>
  <c r="BB18" i="1"/>
  <c r="BD18" i="1" s="1"/>
  <c r="BB80" i="1"/>
  <c r="BB105" i="1"/>
  <c r="BE100" i="1"/>
  <c r="BE47" i="1"/>
  <c r="BB89" i="1"/>
  <c r="BB112" i="1"/>
  <c r="AP22" i="1"/>
  <c r="J22" i="1" s="1"/>
  <c r="AQ22" i="1" s="1"/>
  <c r="BB110" i="1"/>
  <c r="BB21" i="1"/>
  <c r="BD21" i="1" s="1"/>
  <c r="BC24" i="1"/>
  <c r="BC26" i="1"/>
  <c r="BC28" i="1"/>
  <c r="BC34" i="1"/>
  <c r="BD34" i="1" s="1"/>
  <c r="BC36" i="1"/>
  <c r="BA15" i="1"/>
  <c r="AZ15" i="1"/>
  <c r="AY16" i="1"/>
  <c r="G16" i="1" s="1"/>
  <c r="BB16" i="1"/>
  <c r="BD16" i="1" s="1"/>
  <c r="AR38" i="1"/>
  <c r="AS38" i="1" s="1"/>
  <c r="AV38" i="1" s="1"/>
  <c r="F38" i="1" s="1"/>
  <c r="AY38" i="1" s="1"/>
  <c r="G38" i="1" s="1"/>
  <c r="I38" i="1"/>
  <c r="AR39" i="1"/>
  <c r="AS39" i="1" s="1"/>
  <c r="AV39" i="1" s="1"/>
  <c r="F39" i="1" s="1"/>
  <c r="AY39" i="1" s="1"/>
  <c r="G39" i="1" s="1"/>
  <c r="I39" i="1"/>
  <c r="AR40" i="1"/>
  <c r="AS40" i="1" s="1"/>
  <c r="AV40" i="1" s="1"/>
  <c r="F40" i="1" s="1"/>
  <c r="AY40" i="1" s="1"/>
  <c r="G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51" i="1"/>
  <c r="AS51" i="1" s="1"/>
  <c r="AV51" i="1" s="1"/>
  <c r="F51" i="1" s="1"/>
  <c r="AY51" i="1" s="1"/>
  <c r="G51" i="1" s="1"/>
  <c r="I51" i="1"/>
  <c r="AR52" i="1"/>
  <c r="AS52" i="1" s="1"/>
  <c r="AV52" i="1" s="1"/>
  <c r="F52" i="1" s="1"/>
  <c r="AY52" i="1" s="1"/>
  <c r="G52" i="1" s="1"/>
  <c r="I52" i="1"/>
  <c r="AR53" i="1"/>
  <c r="AS53" i="1" s="1"/>
  <c r="AV53" i="1" s="1"/>
  <c r="F53" i="1" s="1"/>
  <c r="AY53" i="1" s="1"/>
  <c r="G53" i="1" s="1"/>
  <c r="I53" i="1"/>
  <c r="AR54" i="1"/>
  <c r="AS54" i="1" s="1"/>
  <c r="AV54" i="1" s="1"/>
  <c r="F54" i="1" s="1"/>
  <c r="AY54" i="1" s="1"/>
  <c r="G54" i="1" s="1"/>
  <c r="I54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AR61" i="1"/>
  <c r="AS61" i="1" s="1"/>
  <c r="AV61" i="1" s="1"/>
  <c r="F61" i="1" s="1"/>
  <c r="AY61" i="1" s="1"/>
  <c r="G61" i="1" s="1"/>
  <c r="I61" i="1"/>
  <c r="AR62" i="1"/>
  <c r="AS62" i="1" s="1"/>
  <c r="AV62" i="1" s="1"/>
  <c r="F62" i="1" s="1"/>
  <c r="AY62" i="1" s="1"/>
  <c r="G62" i="1" s="1"/>
  <c r="I62" i="1"/>
  <c r="AR63" i="1"/>
  <c r="AS63" i="1" s="1"/>
  <c r="AV63" i="1" s="1"/>
  <c r="F63" i="1" s="1"/>
  <c r="AY63" i="1" s="1"/>
  <c r="G63" i="1" s="1"/>
  <c r="I63" i="1"/>
  <c r="BA19" i="1"/>
  <c r="AZ19" i="1"/>
  <c r="BB40" i="1"/>
  <c r="BD40" i="1" s="1"/>
  <c r="BB41" i="1"/>
  <c r="BD41" i="1" s="1"/>
  <c r="BB44" i="1"/>
  <c r="BD44" i="1" s="1"/>
  <c r="BB47" i="1"/>
  <c r="BD47" i="1" s="1"/>
  <c r="BB57" i="1"/>
  <c r="BD57" i="1" s="1"/>
  <c r="BB60" i="1"/>
  <c r="BD60" i="1" s="1"/>
  <c r="BB63" i="1"/>
  <c r="BD63" i="1" s="1"/>
  <c r="BC65" i="1"/>
  <c r="BD65" i="1" s="1"/>
  <c r="BC70" i="1"/>
  <c r="BD70" i="1" s="1"/>
  <c r="BC72" i="1"/>
  <c r="BC74" i="1"/>
  <c r="BC76" i="1"/>
  <c r="BC78" i="1"/>
  <c r="BC80" i="1"/>
  <c r="BC82" i="1"/>
  <c r="BC86" i="1"/>
  <c r="BD86" i="1" s="1"/>
  <c r="BC88" i="1"/>
  <c r="BD88" i="1" s="1"/>
  <c r="BC90" i="1"/>
  <c r="BD90" i="1" s="1"/>
  <c r="BC92" i="1"/>
  <c r="BC94" i="1"/>
  <c r="BC96" i="1"/>
  <c r="BC98" i="1"/>
  <c r="BD98" i="1" s="1"/>
  <c r="BC100" i="1"/>
  <c r="BD100" i="1" s="1"/>
  <c r="BC105" i="1"/>
  <c r="BD105" i="1" s="1"/>
  <c r="BC107" i="1"/>
  <c r="BC109" i="1"/>
  <c r="BD109" i="1" s="1"/>
  <c r="BC111" i="1"/>
  <c r="BD111" i="1" s="1"/>
  <c r="BC113" i="1"/>
  <c r="BD113" i="1" s="1"/>
  <c r="BC115" i="1"/>
  <c r="BD115" i="1" s="1"/>
  <c r="BA17" i="1"/>
  <c r="AZ17" i="1"/>
  <c r="G115" i="1"/>
  <c r="BA116" i="1"/>
  <c r="AZ116" i="1"/>
  <c r="BA124" i="1"/>
  <c r="AZ124" i="1"/>
  <c r="BA126" i="1"/>
  <c r="AZ126" i="1"/>
  <c r="BA128" i="1"/>
  <c r="AZ128" i="1"/>
  <c r="BA132" i="1"/>
  <c r="AZ132" i="1"/>
  <c r="BA134" i="1"/>
  <c r="AZ134" i="1"/>
  <c r="BA143" i="1"/>
  <c r="AZ143" i="1"/>
  <c r="BA149" i="1"/>
  <c r="AZ149" i="1"/>
  <c r="BA153" i="1"/>
  <c r="AZ153" i="1"/>
  <c r="BC25" i="1"/>
  <c r="BD25" i="1" s="1"/>
  <c r="BC27" i="1"/>
  <c r="BC33" i="1"/>
  <c r="BC35" i="1"/>
  <c r="BC37" i="1"/>
  <c r="BD37" i="1" s="1"/>
  <c r="G24" i="1"/>
  <c r="G25" i="1"/>
  <c r="G26" i="1"/>
  <c r="G27" i="1"/>
  <c r="G28" i="1"/>
  <c r="G33" i="1"/>
  <c r="G34" i="1"/>
  <c r="G35" i="1"/>
  <c r="G36" i="1"/>
  <c r="G37" i="1"/>
  <c r="BC69" i="1"/>
  <c r="BD69" i="1" s="1"/>
  <c r="BC71" i="1"/>
  <c r="BD71" i="1" s="1"/>
  <c r="BC73" i="1"/>
  <c r="BC75" i="1"/>
  <c r="BD75" i="1" s="1"/>
  <c r="BC77" i="1"/>
  <c r="BC79" i="1"/>
  <c r="BD79" i="1" s="1"/>
  <c r="BC81" i="1"/>
  <c r="BD81" i="1" s="1"/>
  <c r="BC83" i="1"/>
  <c r="BC87" i="1"/>
  <c r="BC89" i="1"/>
  <c r="BC91" i="1"/>
  <c r="BC93" i="1"/>
  <c r="BD93" i="1" s="1"/>
  <c r="BC95" i="1"/>
  <c r="BC97" i="1"/>
  <c r="BD97" i="1" s="1"/>
  <c r="BC99" i="1"/>
  <c r="BC104" i="1"/>
  <c r="BD104" i="1" s="1"/>
  <c r="BC106" i="1"/>
  <c r="BD106" i="1" s="1"/>
  <c r="BC108" i="1"/>
  <c r="BD108" i="1" s="1"/>
  <c r="BC110" i="1"/>
  <c r="BD110" i="1" s="1"/>
  <c r="BC112" i="1"/>
  <c r="BC114" i="1"/>
  <c r="BD114" i="1" s="1"/>
  <c r="BB17" i="1"/>
  <c r="BD17" i="1" s="1"/>
  <c r="AY20" i="1"/>
  <c r="G20" i="1" s="1"/>
  <c r="BB20" i="1"/>
  <c r="BD20" i="1" s="1"/>
  <c r="BA21" i="1"/>
  <c r="AZ21" i="1"/>
  <c r="AZ64" i="1"/>
  <c r="BA64" i="1"/>
  <c r="G65" i="1"/>
  <c r="G69" i="1"/>
  <c r="G70" i="1"/>
  <c r="G71" i="1"/>
  <c r="G72" i="1"/>
  <c r="G75" i="1"/>
  <c r="G76" i="1"/>
  <c r="G77" i="1"/>
  <c r="G79" i="1"/>
  <c r="G80" i="1"/>
  <c r="G81" i="1"/>
  <c r="G82" i="1"/>
  <c r="G83" i="1"/>
  <c r="G87" i="1"/>
  <c r="G88" i="1"/>
  <c r="G89" i="1"/>
  <c r="G90" i="1"/>
  <c r="G92" i="1"/>
  <c r="G93" i="1"/>
  <c r="G94" i="1"/>
  <c r="G95" i="1"/>
  <c r="G96" i="1"/>
  <c r="G97" i="1"/>
  <c r="G98" i="1"/>
  <c r="G100" i="1"/>
  <c r="G104" i="1"/>
  <c r="G105" i="1"/>
  <c r="G106" i="1"/>
  <c r="G107" i="1"/>
  <c r="G108" i="1"/>
  <c r="G109" i="1"/>
  <c r="G110" i="1"/>
  <c r="G111" i="1"/>
  <c r="G112" i="1"/>
  <c r="G113" i="1"/>
  <c r="G114" i="1"/>
  <c r="BB116" i="1"/>
  <c r="BD116" i="1" s="1"/>
  <c r="BA117" i="1"/>
  <c r="AZ117" i="1"/>
  <c r="BA123" i="1"/>
  <c r="AZ123" i="1"/>
  <c r="BB124" i="1"/>
  <c r="BD124" i="1" s="1"/>
  <c r="BA125" i="1"/>
  <c r="AZ125" i="1"/>
  <c r="BB126" i="1"/>
  <c r="BD126" i="1" s="1"/>
  <c r="BA127" i="1"/>
  <c r="AZ127" i="1"/>
  <c r="BB128" i="1"/>
  <c r="BD128" i="1" s="1"/>
  <c r="BA129" i="1"/>
  <c r="AZ129" i="1"/>
  <c r="BA131" i="1"/>
  <c r="AZ131" i="1"/>
  <c r="BB132" i="1"/>
  <c r="BD132" i="1" s="1"/>
  <c r="BA133" i="1"/>
  <c r="AZ133" i="1"/>
  <c r="BB134" i="1"/>
  <c r="BD134" i="1" s="1"/>
  <c r="BB143" i="1"/>
  <c r="BD143" i="1" s="1"/>
  <c r="BA144" i="1"/>
  <c r="AZ144" i="1"/>
  <c r="BA148" i="1"/>
  <c r="AZ148" i="1"/>
  <c r="BB149" i="1"/>
  <c r="BD149" i="1" s="1"/>
  <c r="BB153" i="1"/>
  <c r="BD153" i="1" s="1"/>
  <c r="BA154" i="1"/>
  <c r="AZ154" i="1"/>
  <c r="BD112" i="1" l="1"/>
  <c r="BB62" i="1"/>
  <c r="BD62" i="1" s="1"/>
  <c r="AR156" i="1"/>
  <c r="AS156" i="1" s="1"/>
  <c r="AV156" i="1" s="1"/>
  <c r="F156" i="1" s="1"/>
  <c r="AY156" i="1" s="1"/>
  <c r="G156" i="1" s="1"/>
  <c r="I156" i="1"/>
  <c r="BB156" i="1"/>
  <c r="BD156" i="1" s="1"/>
  <c r="BB61" i="1"/>
  <c r="BD61" i="1" s="1"/>
  <c r="I155" i="1"/>
  <c r="AR155" i="1"/>
  <c r="AS155" i="1" s="1"/>
  <c r="AV155" i="1" s="1"/>
  <c r="F155" i="1" s="1"/>
  <c r="BD92" i="1"/>
  <c r="BB45" i="1"/>
  <c r="BD45" i="1" s="1"/>
  <c r="BD26" i="1"/>
  <c r="BD107" i="1"/>
  <c r="I157" i="1"/>
  <c r="AR157" i="1"/>
  <c r="AS157" i="1" s="1"/>
  <c r="AV157" i="1" s="1"/>
  <c r="F157" i="1" s="1"/>
  <c r="AR150" i="1"/>
  <c r="AS150" i="1" s="1"/>
  <c r="AV150" i="1" s="1"/>
  <c r="F150" i="1" s="1"/>
  <c r="AY150" i="1" s="1"/>
  <c r="G150" i="1" s="1"/>
  <c r="BB150" i="1"/>
  <c r="BD150" i="1" s="1"/>
  <c r="I150" i="1"/>
  <c r="I136" i="1"/>
  <c r="AR136" i="1"/>
  <c r="AS136" i="1" s="1"/>
  <c r="AV136" i="1" s="1"/>
  <c r="F136" i="1" s="1"/>
  <c r="AY136" i="1" s="1"/>
  <c r="G136" i="1" s="1"/>
  <c r="BD89" i="1"/>
  <c r="BB39" i="1"/>
  <c r="BD39" i="1" s="1"/>
  <c r="BD24" i="1"/>
  <c r="BD82" i="1"/>
  <c r="I137" i="1"/>
  <c r="AR137" i="1"/>
  <c r="AS137" i="1" s="1"/>
  <c r="AV137" i="1" s="1"/>
  <c r="F137" i="1" s="1"/>
  <c r="AY137" i="1" s="1"/>
  <c r="G137" i="1" s="1"/>
  <c r="AZ118" i="1"/>
  <c r="BB99" i="1"/>
  <c r="BD99" i="1" s="1"/>
  <c r="BD35" i="1"/>
  <c r="BD80" i="1"/>
  <c r="BB38" i="1"/>
  <c r="BD38" i="1" s="1"/>
  <c r="AR23" i="1"/>
  <c r="AS23" i="1" s="1"/>
  <c r="AV23" i="1" s="1"/>
  <c r="F23" i="1" s="1"/>
  <c r="AY23" i="1" s="1"/>
  <c r="G23" i="1" s="1"/>
  <c r="I23" i="1"/>
  <c r="BD36" i="1"/>
  <c r="BB91" i="1"/>
  <c r="BD91" i="1" s="1"/>
  <c r="BD83" i="1"/>
  <c r="BD33" i="1"/>
  <c r="AZ14" i="1"/>
  <c r="BD78" i="1"/>
  <c r="AR135" i="1"/>
  <c r="AS135" i="1" s="1"/>
  <c r="AV135" i="1" s="1"/>
  <c r="F135" i="1" s="1"/>
  <c r="I135" i="1"/>
  <c r="I147" i="1"/>
  <c r="AR147" i="1"/>
  <c r="AS147" i="1" s="1"/>
  <c r="AV147" i="1" s="1"/>
  <c r="F147" i="1" s="1"/>
  <c r="I130" i="1"/>
  <c r="AR130" i="1"/>
  <c r="AS130" i="1" s="1"/>
  <c r="AV130" i="1" s="1"/>
  <c r="F130" i="1" s="1"/>
  <c r="BB76" i="1"/>
  <c r="BD76" i="1" s="1"/>
  <c r="BB46" i="1"/>
  <c r="BD46" i="1" s="1"/>
  <c r="BB152" i="1"/>
  <c r="BD152" i="1" s="1"/>
  <c r="BD28" i="1"/>
  <c r="BB23" i="1"/>
  <c r="BD23" i="1" s="1"/>
  <c r="BB96" i="1"/>
  <c r="BD96" i="1" s="1"/>
  <c r="AR145" i="1"/>
  <c r="AS145" i="1" s="1"/>
  <c r="AV145" i="1" s="1"/>
  <c r="F145" i="1" s="1"/>
  <c r="I145" i="1"/>
  <c r="BB118" i="1"/>
  <c r="BD118" i="1" s="1"/>
  <c r="AZ152" i="1"/>
  <c r="BD77" i="1"/>
  <c r="BD72" i="1"/>
  <c r="I151" i="1"/>
  <c r="AR151" i="1"/>
  <c r="AS151" i="1" s="1"/>
  <c r="AV151" i="1" s="1"/>
  <c r="F151" i="1" s="1"/>
  <c r="AY151" i="1" s="1"/>
  <c r="G151" i="1" s="1"/>
  <c r="BB151" i="1"/>
  <c r="BD151" i="1" s="1"/>
  <c r="I146" i="1"/>
  <c r="AR146" i="1"/>
  <c r="AS146" i="1" s="1"/>
  <c r="AV146" i="1" s="1"/>
  <c r="F146" i="1" s="1"/>
  <c r="AY146" i="1" s="1"/>
  <c r="G146" i="1" s="1"/>
  <c r="BD27" i="1"/>
  <c r="BB43" i="1"/>
  <c r="BD43" i="1" s="1"/>
  <c r="BB42" i="1"/>
  <c r="BD42" i="1" s="1"/>
  <c r="BB56" i="1"/>
  <c r="BD56" i="1" s="1"/>
  <c r="I22" i="1"/>
  <c r="AR22" i="1"/>
  <c r="AS22" i="1" s="1"/>
  <c r="AV22" i="1" s="1"/>
  <c r="F22" i="1" s="1"/>
  <c r="AY22" i="1" s="1"/>
  <c r="G22" i="1" s="1"/>
  <c r="BD95" i="1"/>
  <c r="BB55" i="1"/>
  <c r="BD55" i="1" s="1"/>
  <c r="BB54" i="1"/>
  <c r="BD54" i="1" s="1"/>
  <c r="BB22" i="1"/>
  <c r="BD22" i="1" s="1"/>
  <c r="BB59" i="1"/>
  <c r="BD59" i="1" s="1"/>
  <c r="BB53" i="1"/>
  <c r="BD53" i="1" s="1"/>
  <c r="BB74" i="1"/>
  <c r="BD74" i="1" s="1"/>
  <c r="BB58" i="1"/>
  <c r="BD58" i="1" s="1"/>
  <c r="BD87" i="1"/>
  <c r="AZ18" i="1"/>
  <c r="BB52" i="1"/>
  <c r="BD52" i="1" s="1"/>
  <c r="BB51" i="1"/>
  <c r="BD51" i="1" s="1"/>
  <c r="BB73" i="1"/>
  <c r="BD73" i="1" s="1"/>
  <c r="AZ113" i="1"/>
  <c r="BA113" i="1"/>
  <c r="AZ111" i="1"/>
  <c r="BA111" i="1"/>
  <c r="AZ109" i="1"/>
  <c r="BA109" i="1"/>
  <c r="AZ107" i="1"/>
  <c r="BA107" i="1"/>
  <c r="AZ105" i="1"/>
  <c r="BA105" i="1"/>
  <c r="AZ100" i="1"/>
  <c r="BA100" i="1"/>
  <c r="AZ98" i="1"/>
  <c r="BA98" i="1"/>
  <c r="AZ96" i="1"/>
  <c r="BA96" i="1"/>
  <c r="AZ94" i="1"/>
  <c r="BA94" i="1"/>
  <c r="AZ92" i="1"/>
  <c r="BA92" i="1"/>
  <c r="AZ90" i="1"/>
  <c r="BA90" i="1"/>
  <c r="AZ88" i="1"/>
  <c r="BA88" i="1"/>
  <c r="AZ86" i="1"/>
  <c r="BA86" i="1"/>
  <c r="AZ82" i="1"/>
  <c r="BA82" i="1"/>
  <c r="AZ80" i="1"/>
  <c r="BA80" i="1"/>
  <c r="AZ78" i="1"/>
  <c r="BA78" i="1"/>
  <c r="AZ76" i="1"/>
  <c r="BA76" i="1"/>
  <c r="AZ74" i="1"/>
  <c r="BA74" i="1"/>
  <c r="AZ72" i="1"/>
  <c r="BA72" i="1"/>
  <c r="AZ70" i="1"/>
  <c r="BA70" i="1"/>
  <c r="AZ65" i="1"/>
  <c r="BA65" i="1"/>
  <c r="BA20" i="1"/>
  <c r="AZ20" i="1"/>
  <c r="AZ37" i="1"/>
  <c r="BA37" i="1"/>
  <c r="AZ35" i="1"/>
  <c r="BA35" i="1"/>
  <c r="AZ33" i="1"/>
  <c r="BA33" i="1"/>
  <c r="AZ27" i="1"/>
  <c r="BA27" i="1"/>
  <c r="AZ25" i="1"/>
  <c r="BA25" i="1"/>
  <c r="BA115" i="1"/>
  <c r="AZ115" i="1"/>
  <c r="AZ114" i="1"/>
  <c r="BA114" i="1"/>
  <c r="AZ112" i="1"/>
  <c r="BA112" i="1"/>
  <c r="AZ110" i="1"/>
  <c r="BA110" i="1"/>
  <c r="AZ108" i="1"/>
  <c r="BA108" i="1"/>
  <c r="AZ106" i="1"/>
  <c r="BA106" i="1"/>
  <c r="AZ104" i="1"/>
  <c r="BA104" i="1"/>
  <c r="AZ99" i="1"/>
  <c r="BA99" i="1"/>
  <c r="AZ97" i="1"/>
  <c r="BA97" i="1"/>
  <c r="AZ95" i="1"/>
  <c r="BA95" i="1"/>
  <c r="AZ93" i="1"/>
  <c r="BA93" i="1"/>
  <c r="AZ91" i="1"/>
  <c r="BA91" i="1"/>
  <c r="AZ89" i="1"/>
  <c r="BA89" i="1"/>
  <c r="AZ87" i="1"/>
  <c r="BA87" i="1"/>
  <c r="AZ83" i="1"/>
  <c r="BA83" i="1"/>
  <c r="AZ81" i="1"/>
  <c r="BA81" i="1"/>
  <c r="AZ79" i="1"/>
  <c r="BA79" i="1"/>
  <c r="AZ77" i="1"/>
  <c r="BA77" i="1"/>
  <c r="AZ75" i="1"/>
  <c r="BA75" i="1"/>
  <c r="AZ73" i="1"/>
  <c r="BA73" i="1"/>
  <c r="AZ71" i="1"/>
  <c r="BA71" i="1"/>
  <c r="AZ69" i="1"/>
  <c r="BA69" i="1"/>
  <c r="AZ36" i="1"/>
  <c r="BA36" i="1"/>
  <c r="AZ34" i="1"/>
  <c r="BA34" i="1"/>
  <c r="AZ28" i="1"/>
  <c r="BA28" i="1"/>
  <c r="AZ26" i="1"/>
  <c r="BA26" i="1"/>
  <c r="AZ24" i="1"/>
  <c r="BA24" i="1"/>
  <c r="AZ63" i="1"/>
  <c r="BA63" i="1"/>
  <c r="AZ62" i="1"/>
  <c r="BA62" i="1"/>
  <c r="AZ61" i="1"/>
  <c r="BA61" i="1"/>
  <c r="AZ60" i="1"/>
  <c r="BA60" i="1"/>
  <c r="AZ59" i="1"/>
  <c r="BA59" i="1"/>
  <c r="AZ58" i="1"/>
  <c r="BA58" i="1"/>
  <c r="AZ57" i="1"/>
  <c r="BA57" i="1"/>
  <c r="AZ56" i="1"/>
  <c r="BA56" i="1"/>
  <c r="AZ55" i="1"/>
  <c r="BA55" i="1"/>
  <c r="AZ54" i="1"/>
  <c r="BA54" i="1"/>
  <c r="AZ53" i="1"/>
  <c r="BA53" i="1"/>
  <c r="AZ52" i="1"/>
  <c r="BA52" i="1"/>
  <c r="AZ51" i="1"/>
  <c r="BA51" i="1"/>
  <c r="AZ47" i="1"/>
  <c r="BA47" i="1"/>
  <c r="AZ46" i="1"/>
  <c r="BA46" i="1"/>
  <c r="AZ45" i="1"/>
  <c r="BA45" i="1"/>
  <c r="AZ44" i="1"/>
  <c r="BA44" i="1"/>
  <c r="AZ43" i="1"/>
  <c r="BA43" i="1"/>
  <c r="AZ42" i="1"/>
  <c r="BA42" i="1"/>
  <c r="AZ41" i="1"/>
  <c r="BA41" i="1"/>
  <c r="AZ40" i="1"/>
  <c r="BA40" i="1"/>
  <c r="AZ39" i="1"/>
  <c r="BA39" i="1"/>
  <c r="AZ38" i="1"/>
  <c r="BA38" i="1"/>
  <c r="BA16" i="1"/>
  <c r="AZ16" i="1"/>
  <c r="BA136" i="1" l="1"/>
  <c r="AZ136" i="1"/>
  <c r="AY145" i="1"/>
  <c r="G145" i="1" s="1"/>
  <c r="BB145" i="1"/>
  <c r="BD145" i="1" s="1"/>
  <c r="BA150" i="1"/>
  <c r="AZ150" i="1"/>
  <c r="BA146" i="1"/>
  <c r="AZ146" i="1"/>
  <c r="AY155" i="1"/>
  <c r="G155" i="1" s="1"/>
  <c r="BB155" i="1"/>
  <c r="BD155" i="1" s="1"/>
  <c r="AY157" i="1"/>
  <c r="G157" i="1" s="1"/>
  <c r="BB157" i="1"/>
  <c r="BD157" i="1" s="1"/>
  <c r="BB146" i="1"/>
  <c r="BD146" i="1" s="1"/>
  <c r="AZ137" i="1"/>
  <c r="BA137" i="1"/>
  <c r="AZ23" i="1"/>
  <c r="BA23" i="1"/>
  <c r="BB137" i="1"/>
  <c r="BD137" i="1" s="1"/>
  <c r="AY147" i="1"/>
  <c r="G147" i="1" s="1"/>
  <c r="BB147" i="1"/>
  <c r="BD147" i="1" s="1"/>
  <c r="BB136" i="1"/>
  <c r="BD136" i="1" s="1"/>
  <c r="BA151" i="1"/>
  <c r="AZ151" i="1"/>
  <c r="BA156" i="1"/>
  <c r="AZ156" i="1"/>
  <c r="AY130" i="1"/>
  <c r="G130" i="1" s="1"/>
  <c r="BB130" i="1"/>
  <c r="BD130" i="1" s="1"/>
  <c r="AY135" i="1"/>
  <c r="G135" i="1" s="1"/>
  <c r="BB135" i="1"/>
  <c r="BD135" i="1" s="1"/>
  <c r="AZ22" i="1"/>
  <c r="BA22" i="1"/>
  <c r="BA157" i="1" l="1"/>
  <c r="AZ157" i="1"/>
  <c r="BA147" i="1"/>
  <c r="AZ147" i="1"/>
  <c r="BA130" i="1"/>
  <c r="AZ130" i="1"/>
  <c r="AZ155" i="1"/>
  <c r="BA155" i="1"/>
  <c r="AZ135" i="1"/>
  <c r="BA135" i="1"/>
  <c r="BA145" i="1"/>
  <c r="AZ145" i="1"/>
</calcChain>
</file>

<file path=xl/sharedStrings.xml><?xml version="1.0" encoding="utf-8"?>
<sst xmlns="http://schemas.openxmlformats.org/spreadsheetml/2006/main" count="415" uniqueCount="161">
  <si>
    <t>OPEN 6.2.4</t>
  </si>
  <si>
    <t>Wed Jun 24 2015 09:31:11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</si>
  <si>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</si>
  <si>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</si>
  <si>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</si>
  <si>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</si>
  <si>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</si>
  <si>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</si>
  <si>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</si>
  <si>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</si>
  <si>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</si>
  <si>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</si>
  <si>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</si>
  <si>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</si>
  <si>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</si>
  <si>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</si>
  <si>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</si>
  <si>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</si>
  <si>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</si>
  <si>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</si>
  <si>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</si>
  <si>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</si>
  <si>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</si>
  <si>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</si>
  <si>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</si>
  <si>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</si>
  <si>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</si>
  <si>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</si>
  <si>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</si>
  <si>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</si>
  <si>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</si>
  <si>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</si>
  <si>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</si>
  <si>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</si>
  <si>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</si>
  <si>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</si>
  <si>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</si>
  <si>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</si>
  <si>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</si>
  <si>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</si>
  <si>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</si>
  <si>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</si>
  <si>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</si>
  <si>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</si>
  <si>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</si>
  <si>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</si>
  <si>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</si>
  <si>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</si>
  <si>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</si>
  <si>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</si>
  <si>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</si>
  <si>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</si>
  <si>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</si>
  <si>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</si>
  <si>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</si>
  <si>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</si>
  <si>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</si>
  <si>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</si>
  <si>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</si>
  <si>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</si>
  <si>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</si>
  <si>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</si>
  <si>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</si>
  <si>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</si>
  <si>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</si>
  <si>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</si>
  <si>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</si>
  <si>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</si>
  <si>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</si>
  <si>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"09:35:55 Coolers: Tblock -&gt; 5.49 C"
</t>
  </si>
  <si>
    <t xml:space="preserve">"09:37:21 Flow: Fixed -&gt; 500 umol/s"
</t>
  </si>
  <si>
    <t xml:space="preserve">"09:38:41 Flow: Fixed -&gt; 500 umol/s"
</t>
  </si>
  <si>
    <t>09:38:55</t>
  </si>
  <si>
    <t>09:38:56</t>
  </si>
  <si>
    <t>09:38:57</t>
  </si>
  <si>
    <t>09:38:58</t>
  </si>
  <si>
    <t>09:38:59</t>
  </si>
  <si>
    <t>09:39:00</t>
  </si>
  <si>
    <t>09:39:01</t>
  </si>
  <si>
    <t>09:39:02</t>
  </si>
  <si>
    <t xml:space="preserve">"09:39:13 Coolers: Tblock -&gt; 10.00 C"
</t>
  </si>
  <si>
    <t xml:space="preserve">"09:41:18 Flow: Fixed -&gt; 500 umol/s"
</t>
  </si>
  <si>
    <t xml:space="preserve">"09:42:58 Flow: Fixed -&gt; 500 umol/s"
</t>
  </si>
  <si>
    <t xml:space="preserve">"09:44:59 Flow: Fixed -&gt; 500 umol/s"
</t>
  </si>
  <si>
    <t>09:46:31</t>
  </si>
  <si>
    <t>09:46:32</t>
  </si>
  <si>
    <t>09:46:33</t>
  </si>
  <si>
    <t>09:46:34</t>
  </si>
  <si>
    <t>09:46:35</t>
  </si>
  <si>
    <t>09:46:36</t>
  </si>
  <si>
    <t>09:46:37</t>
  </si>
  <si>
    <t>09:46:38</t>
  </si>
  <si>
    <t xml:space="preserve">"09:46:45 Coolers: Tblock -&gt; 15.00 C"
</t>
  </si>
  <si>
    <t xml:space="preserve">"09:50:04 Flow: Fixed -&gt; 500 umol/s"
</t>
  </si>
  <si>
    <t xml:space="preserve">"09:51:43 Flow: Fixed -&gt; 500 umol/s"
</t>
  </si>
  <si>
    <t>09:52:17</t>
  </si>
  <si>
    <t>09:52:18</t>
  </si>
  <si>
    <t>09:52:19</t>
  </si>
  <si>
    <t>09:52:20</t>
  </si>
  <si>
    <t>09:52:21</t>
  </si>
  <si>
    <t>09:52:22</t>
  </si>
  <si>
    <t>09:52:23</t>
  </si>
  <si>
    <t>09:52:24</t>
  </si>
  <si>
    <t xml:space="preserve">"09:52:31 Coolers: Tblock -&gt; 20.00 C"
</t>
  </si>
  <si>
    <t xml:space="preserve">"09:55:14 Flow: Fixed -&gt; 500 umol/s"
</t>
  </si>
  <si>
    <t xml:space="preserve">"09:57:15 Flow: Fixed -&gt; 500 umol/s"
</t>
  </si>
  <si>
    <t>09:57:24</t>
  </si>
  <si>
    <t>09:57:25</t>
  </si>
  <si>
    <t>09:57:26</t>
  </si>
  <si>
    <t>09:57:27</t>
  </si>
  <si>
    <t>09:57:28</t>
  </si>
  <si>
    <t>09:57:29</t>
  </si>
  <si>
    <t>09:57:30</t>
  </si>
  <si>
    <t>09:57:31</t>
  </si>
  <si>
    <t xml:space="preserve">"09:57:37 Coolers: Tblock -&gt; 25.00 C"
</t>
  </si>
  <si>
    <t xml:space="preserve">"10:02:56 Flow: Fixed -&gt; 500 umol/s"
</t>
  </si>
  <si>
    <t>10:03:39</t>
  </si>
  <si>
    <t>10:03:40</t>
  </si>
  <si>
    <t>10:03:41</t>
  </si>
  <si>
    <t>10:03:42</t>
  </si>
  <si>
    <t>10:03:43</t>
  </si>
  <si>
    <t>10:03:44</t>
  </si>
  <si>
    <t>10:03:45</t>
  </si>
  <si>
    <t>10:03:46</t>
  </si>
  <si>
    <t xml:space="preserve">"10:03:53 Coolers: Tblock -&gt; 30.00 C"
</t>
  </si>
  <si>
    <t xml:space="preserve">"10:07:26 Flow: Fixed -&gt; 500 umol/s"
</t>
  </si>
  <si>
    <t xml:space="preserve">"10:10:42 Flow: Fixed -&gt; 500 umol/s"
</t>
  </si>
  <si>
    <t>10:12:07</t>
  </si>
  <si>
    <t>10:12:08</t>
  </si>
  <si>
    <t>10:12:09</t>
  </si>
  <si>
    <t>10:12:10</t>
  </si>
  <si>
    <t>10:12:11</t>
  </si>
  <si>
    <t>10:12:12</t>
  </si>
  <si>
    <t>10:12:13</t>
  </si>
  <si>
    <t>10:12:14</t>
  </si>
  <si>
    <t xml:space="preserve">"10:12:21 Coolers: Tblock -&gt; 35.00 C"
</t>
  </si>
  <si>
    <t xml:space="preserve">"10:19:09 Flow: Fixed -&gt; 500 umol/s"
</t>
  </si>
  <si>
    <t xml:space="preserve">"10:21:37 Flow: Fixed -&gt; 500 umol/s"
</t>
  </si>
  <si>
    <t xml:space="preserve">"10:23:06 Flow: Fixed -&gt; 500 umol/s"
</t>
  </si>
  <si>
    <t>10:23:37</t>
  </si>
  <si>
    <t>10:23:38</t>
  </si>
  <si>
    <t>10:23:39</t>
  </si>
  <si>
    <t>10:23:40</t>
  </si>
  <si>
    <t>10:23:41</t>
  </si>
  <si>
    <t>10:23:42</t>
  </si>
  <si>
    <t>10:23:43</t>
  </si>
  <si>
    <t>10:23:44</t>
  </si>
  <si>
    <t xml:space="preserve">"10:23:50 Coolers: Tblock -&gt; 40.00 C"
</t>
  </si>
  <si>
    <t xml:space="preserve">"10:30:40 Flow: Fixed -&gt; 500 umol/s"
</t>
  </si>
  <si>
    <t xml:space="preserve">"10:31:04 Flow: Fixed -&gt; 500 umol/s"
</t>
  </si>
  <si>
    <t xml:space="preserve">"10:32:01 Flow: Fixed -&gt; 500 umol/s"
</t>
  </si>
  <si>
    <t xml:space="preserve">"10:32:36 Flow: Fixed -&gt; 500 umol/s"
</t>
  </si>
  <si>
    <t>10:33:01</t>
  </si>
  <si>
    <t>10:33:02</t>
  </si>
  <si>
    <t>10:33:03</t>
  </si>
  <si>
    <t>10:33:04</t>
  </si>
  <si>
    <t>10:33:05</t>
  </si>
  <si>
    <t>10:33:06</t>
  </si>
  <si>
    <t>10:33:07</t>
  </si>
  <si>
    <t>10:33:08</t>
  </si>
  <si>
    <t xml:space="preserve">"10:33:15 Coolers: Tblock -&gt; 45.00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</si>
</sst>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58"/>
  <sheetViews>
    <sheetView tabSelected="1" topLeftCell="BE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>
        <v>1</v>
      </c>
      <c r="B14" s="1" t="s">
        <v>72</v>
      </c>
      <c r="C14" s="1">
        <v>566.50000850483775</v>
      </c>
      <c r="D14" s="1">
        <v>0</v>
      </c>
      <c r="E14">
        <f t="shared" ref="E14:E28" si="0">(R14-S14*(1000-T14)/(1000-U14))*AK14</f>
        <v>8.8160190896123307</v>
      </c>
      <c r="F14">
        <f t="shared" ref="F14:F28" si="1">IF(AV14&lt;&gt;0,1/(1/AV14-1/N14),0)</f>
        <v>0.52318704638409341</v>
      </c>
      <c r="G14">
        <f t="shared" ref="G14:G28" si="2">((AY14-AL14/2)*S14-E14)/(AY14+AL14/2)</f>
        <v>361.33941230167011</v>
      </c>
      <c r="H14">
        <f t="shared" ref="H14:H28" si="3">AL14*1000</f>
        <v>6.3483796749940389</v>
      </c>
      <c r="I14">
        <f t="shared" ref="I14:I28" si="4">(AQ14-AW14)</f>
        <v>0.97121963481824969</v>
      </c>
      <c r="J14">
        <f t="shared" ref="J14:J28" si="5">(P14+AP14*D14)</f>
        <v>11.361238479614258</v>
      </c>
      <c r="K14" s="1">
        <v>1.2034113909999999</v>
      </c>
      <c r="L14">
        <f t="shared" ref="L14:L28" si="6">(K14*AE14+AF14)</f>
        <v>2.4731641579358188</v>
      </c>
      <c r="M14" s="1">
        <v>1</v>
      </c>
      <c r="N14">
        <f t="shared" ref="N14:N28" si="7">L14*(M14+1)*(M14+1)/(M14*M14+1)</f>
        <v>4.9463283158716376</v>
      </c>
      <c r="O14" s="1">
        <v>7.8649377822875977</v>
      </c>
      <c r="P14" s="1">
        <v>11.361238479614258</v>
      </c>
      <c r="Q14" s="1">
        <v>5.5207424163818359</v>
      </c>
      <c r="R14" s="1">
        <v>401.52053833007812</v>
      </c>
      <c r="S14" s="1">
        <v>398.78921508789062</v>
      </c>
      <c r="T14" s="1">
        <v>3.6435713768005371</v>
      </c>
      <c r="U14" s="1">
        <v>5.1637001037597656</v>
      </c>
      <c r="V14" s="1">
        <v>25.012580871582031</v>
      </c>
      <c r="W14" s="1">
        <v>35.448040008544922</v>
      </c>
      <c r="X14" s="1">
        <v>499.9749755859375</v>
      </c>
      <c r="Y14" s="1">
        <v>1499.27392578125</v>
      </c>
      <c r="Z14" s="1">
        <v>156.36030578613281</v>
      </c>
      <c r="AA14" s="1">
        <v>73.24835205078125</v>
      </c>
      <c r="AB14" s="1">
        <v>-3.4563519954681396</v>
      </c>
      <c r="AC14" s="1">
        <v>0.25804832577705383</v>
      </c>
      <c r="AD14" s="1">
        <v>0.66666668653488159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ref="AK14:AK28" si="8">X14*0.000001/(K14*0.0001)</f>
        <v>4.1546471915183778</v>
      </c>
      <c r="AL14">
        <f t="shared" ref="AL14:AL28" si="9">(U14-T14)/(1000-U14)*AK14</f>
        <v>6.3483796749940393E-3</v>
      </c>
      <c r="AM14">
        <f t="shared" ref="AM14:AM28" si="10">(P14+273.15)</f>
        <v>284.51123847961424</v>
      </c>
      <c r="AN14">
        <f t="shared" ref="AN14:AN28" si="11">(O14+273.15)</f>
        <v>281.01493778228757</v>
      </c>
      <c r="AO14">
        <f t="shared" ref="AO14:AO28" si="12">(Y14*AG14+Z14*AH14)*AI14</f>
        <v>239.88382276317861</v>
      </c>
      <c r="AP14">
        <f t="shared" ref="AP14:AP28" si="13">((AO14+0.00000010773*(AN14^4-AM14^4))-AL14*44100)/(L14*51.4+0.00000043092*AM14^3)</f>
        <v>-0.54101489960165261</v>
      </c>
      <c r="AQ14">
        <f t="shared" ref="AQ14:AQ28" si="14">0.61365*EXP(17.502*J14/(240.97+J14))</f>
        <v>1.3494521579031007</v>
      </c>
      <c r="AR14">
        <f t="shared" ref="AR14:AR28" si="15">AQ14*1000/AA14</f>
        <v>18.422969529301618</v>
      </c>
      <c r="AS14">
        <f t="shared" ref="AS14:AS28" si="16">(AR14-U14)</f>
        <v>13.259269425541852</v>
      </c>
      <c r="AT14">
        <f t="shared" ref="AT14:AT28" si="17">IF(D14,P14,(O14+P14)/2)</f>
        <v>9.6130881309509277</v>
      </c>
      <c r="AU14">
        <f t="shared" ref="AU14:AU28" si="18">0.61365*EXP(17.502*AT14/(240.97+AT14))</f>
        <v>1.200930320260388</v>
      </c>
      <c r="AV14">
        <f t="shared" ref="AV14:AV28" si="19">IF(AS14&lt;&gt;0,(1000-(AR14+U14)/2)/AS14*AL14,0)</f>
        <v>0.47314153643031531</v>
      </c>
      <c r="AW14">
        <f t="shared" ref="AW14:AW28" si="20">U14*AA14/1000</f>
        <v>0.378232523084851</v>
      </c>
      <c r="AX14">
        <f t="shared" ref="AX14:AX28" si="21">(AU14-AW14)</f>
        <v>0.82269779717553704</v>
      </c>
      <c r="AY14">
        <f t="shared" ref="AY14:AY28" si="22">1/(1.6/F14+1.37/N14)</f>
        <v>0.2998363360672866</v>
      </c>
      <c r="AZ14">
        <f t="shared" ref="AZ14:AZ28" si="23">G14*AA14*0.001</f>
        <v>26.467516482095128</v>
      </c>
      <c r="BA14">
        <f t="shared" ref="BA14:BA28" si="24">G14/S14</f>
        <v>0.90609123474423248</v>
      </c>
      <c r="BB14">
        <f t="shared" ref="BB14:BB28" si="25">(1-AL14*AA14/AQ14/F14)*100</f>
        <v>34.136276986275718</v>
      </c>
      <c r="BC14">
        <f t="shared" ref="BC14:BC28" si="26">(S14-E14/(N14/1.35))</f>
        <v>396.38306147030988</v>
      </c>
      <c r="BD14">
        <f t="shared" ref="BD14:BD28" si="27">E14*BB14/100/BC14</f>
        <v>7.5923039809773106E-3</v>
      </c>
    </row>
    <row r="15" spans="1:114" x14ac:dyDescent="0.25">
      <c r="A15" s="1">
        <v>2</v>
      </c>
      <c r="B15" s="1" t="s">
        <v>72</v>
      </c>
      <c r="C15" s="1">
        <v>566.50000850483775</v>
      </c>
      <c r="D15" s="1">
        <v>0</v>
      </c>
      <c r="E15">
        <f t="shared" si="0"/>
        <v>8.8160190896123307</v>
      </c>
      <c r="F15">
        <f t="shared" si="1"/>
        <v>0.52318704638409341</v>
      </c>
      <c r="G15">
        <f t="shared" si="2"/>
        <v>361.33941230167011</v>
      </c>
      <c r="H15">
        <f t="shared" si="3"/>
        <v>6.3483796749940389</v>
      </c>
      <c r="I15">
        <f t="shared" si="4"/>
        <v>0.97121963481824969</v>
      </c>
      <c r="J15">
        <f t="shared" si="5"/>
        <v>11.361238479614258</v>
      </c>
      <c r="K15" s="1">
        <v>1.2034113909999999</v>
      </c>
      <c r="L15">
        <f t="shared" si="6"/>
        <v>2.4731641579358188</v>
      </c>
      <c r="M15" s="1">
        <v>1</v>
      </c>
      <c r="N15">
        <f t="shared" si="7"/>
        <v>4.9463283158716376</v>
      </c>
      <c r="O15" s="1">
        <v>7.8649377822875977</v>
      </c>
      <c r="P15" s="1">
        <v>11.361238479614258</v>
      </c>
      <c r="Q15" s="1">
        <v>5.5207424163818359</v>
      </c>
      <c r="R15" s="1">
        <v>401.52053833007812</v>
      </c>
      <c r="S15" s="1">
        <v>398.78921508789062</v>
      </c>
      <c r="T15" s="1">
        <v>3.6435713768005371</v>
      </c>
      <c r="U15" s="1">
        <v>5.1637001037597656</v>
      </c>
      <c r="V15" s="1">
        <v>25.012580871582031</v>
      </c>
      <c r="W15" s="1">
        <v>35.448040008544922</v>
      </c>
      <c r="X15" s="1">
        <v>499.9749755859375</v>
      </c>
      <c r="Y15" s="1">
        <v>1499.27392578125</v>
      </c>
      <c r="Z15" s="1">
        <v>156.36030578613281</v>
      </c>
      <c r="AA15" s="1">
        <v>73.24835205078125</v>
      </c>
      <c r="AB15" s="1">
        <v>-3.4563519954681396</v>
      </c>
      <c r="AC15" s="1">
        <v>0.25804832577705383</v>
      </c>
      <c r="AD15" s="1">
        <v>0.66666668653488159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4.1546471915183778</v>
      </c>
      <c r="AL15">
        <f t="shared" si="9"/>
        <v>6.3483796749940393E-3</v>
      </c>
      <c r="AM15">
        <f t="shared" si="10"/>
        <v>284.51123847961424</v>
      </c>
      <c r="AN15">
        <f t="shared" si="11"/>
        <v>281.01493778228757</v>
      </c>
      <c r="AO15">
        <f t="shared" si="12"/>
        <v>239.88382276317861</v>
      </c>
      <c r="AP15">
        <f t="shared" si="13"/>
        <v>-0.54101489960165261</v>
      </c>
      <c r="AQ15">
        <f t="shared" si="14"/>
        <v>1.3494521579031007</v>
      </c>
      <c r="AR15">
        <f t="shared" si="15"/>
        <v>18.422969529301618</v>
      </c>
      <c r="AS15">
        <f t="shared" si="16"/>
        <v>13.259269425541852</v>
      </c>
      <c r="AT15">
        <f t="shared" si="17"/>
        <v>9.6130881309509277</v>
      </c>
      <c r="AU15">
        <f t="shared" si="18"/>
        <v>1.200930320260388</v>
      </c>
      <c r="AV15">
        <f t="shared" si="19"/>
        <v>0.47314153643031531</v>
      </c>
      <c r="AW15">
        <f t="shared" si="20"/>
        <v>0.378232523084851</v>
      </c>
      <c r="AX15">
        <f t="shared" si="21"/>
        <v>0.82269779717553704</v>
      </c>
      <c r="AY15">
        <f t="shared" si="22"/>
        <v>0.2998363360672866</v>
      </c>
      <c r="AZ15">
        <f t="shared" si="23"/>
        <v>26.467516482095128</v>
      </c>
      <c r="BA15">
        <f t="shared" si="24"/>
        <v>0.90609123474423248</v>
      </c>
      <c r="BB15">
        <f t="shared" si="25"/>
        <v>34.136276986275718</v>
      </c>
      <c r="BC15">
        <f t="shared" si="26"/>
        <v>396.38306147030988</v>
      </c>
      <c r="BD15">
        <f t="shared" si="27"/>
        <v>7.5923039809773106E-3</v>
      </c>
    </row>
    <row r="16" spans="1:114" x14ac:dyDescent="0.25">
      <c r="A16" s="1">
        <v>3</v>
      </c>
      <c r="B16" s="1" t="s">
        <v>73</v>
      </c>
      <c r="C16" s="1">
        <v>567.00000849366188</v>
      </c>
      <c r="D16" s="1">
        <v>0</v>
      </c>
      <c r="E16">
        <f t="shared" si="0"/>
        <v>8.7689877441483599</v>
      </c>
      <c r="F16">
        <f t="shared" si="1"/>
        <v>0.52359239592559703</v>
      </c>
      <c r="G16">
        <f t="shared" si="2"/>
        <v>361.48847231456159</v>
      </c>
      <c r="H16">
        <f t="shared" si="3"/>
        <v>6.3537362890289417</v>
      </c>
      <c r="I16">
        <f t="shared" si="4"/>
        <v>0.97135728547876199</v>
      </c>
      <c r="J16">
        <f t="shared" si="5"/>
        <v>11.362836837768555</v>
      </c>
      <c r="K16" s="1">
        <v>1.2034113909999999</v>
      </c>
      <c r="L16">
        <f t="shared" si="6"/>
        <v>2.4731641579358188</v>
      </c>
      <c r="M16" s="1">
        <v>1</v>
      </c>
      <c r="N16">
        <f t="shared" si="7"/>
        <v>4.9463283158716376</v>
      </c>
      <c r="O16" s="1">
        <v>7.864809513092041</v>
      </c>
      <c r="P16" s="1">
        <v>11.362836837768555</v>
      </c>
      <c r="Q16" s="1">
        <v>5.5209712982177734</v>
      </c>
      <c r="R16" s="1">
        <v>401.48324584960937</v>
      </c>
      <c r="S16" s="1">
        <v>398.76303100585937</v>
      </c>
      <c r="T16" s="1">
        <v>3.6425085067749023</v>
      </c>
      <c r="U16" s="1">
        <v>5.1637730598449707</v>
      </c>
      <c r="V16" s="1">
        <v>25.0054931640625</v>
      </c>
      <c r="W16" s="1">
        <v>35.448837280273438</v>
      </c>
      <c r="X16" s="1">
        <v>500.023193359375</v>
      </c>
      <c r="Y16" s="1">
        <v>1499.317626953125</v>
      </c>
      <c r="Z16" s="1">
        <v>156.29115295410156</v>
      </c>
      <c r="AA16" s="1">
        <v>73.248329162597656</v>
      </c>
      <c r="AB16" s="1">
        <v>-3.4563519954681396</v>
      </c>
      <c r="AC16" s="1">
        <v>0.25804832577705383</v>
      </c>
      <c r="AD16" s="1">
        <v>0.66666668653488159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4.1550478672457158</v>
      </c>
      <c r="AL16">
        <f t="shared" si="9"/>
        <v>6.3537362890289419E-3</v>
      </c>
      <c r="AM16">
        <f t="shared" si="10"/>
        <v>284.51283683776853</v>
      </c>
      <c r="AN16">
        <f t="shared" si="11"/>
        <v>281.01480951309202</v>
      </c>
      <c r="AO16">
        <f t="shared" si="12"/>
        <v>239.89081495052233</v>
      </c>
      <c r="AP16">
        <f t="shared" si="13"/>
        <v>-0.54281163181212011</v>
      </c>
      <c r="AQ16">
        <f t="shared" si="14"/>
        <v>1.3495950342872405</v>
      </c>
      <c r="AR16">
        <f t="shared" si="15"/>
        <v>18.424925861331126</v>
      </c>
      <c r="AS16">
        <f t="shared" si="16"/>
        <v>13.261152801486155</v>
      </c>
      <c r="AT16">
        <f t="shared" si="17"/>
        <v>9.6138231754302979</v>
      </c>
      <c r="AU16">
        <f t="shared" si="18"/>
        <v>1.2009896111572078</v>
      </c>
      <c r="AV16">
        <f t="shared" si="19"/>
        <v>0.47347302280930365</v>
      </c>
      <c r="AW16">
        <f t="shared" si="20"/>
        <v>0.37823774880847849</v>
      </c>
      <c r="AX16">
        <f t="shared" si="21"/>
        <v>0.82275186234872932</v>
      </c>
      <c r="AY16">
        <f t="shared" si="22"/>
        <v>0.30004933443993598</v>
      </c>
      <c r="AZ16">
        <f t="shared" si="23"/>
        <v>26.478426608581575</v>
      </c>
      <c r="BA16">
        <f t="shared" si="24"/>
        <v>0.90652453765015628</v>
      </c>
      <c r="BB16">
        <f t="shared" si="25"/>
        <v>34.138729261578028</v>
      </c>
      <c r="BC16">
        <f t="shared" si="26"/>
        <v>396.36971364020565</v>
      </c>
      <c r="BD16">
        <f t="shared" si="27"/>
        <v>7.5525976933574421E-3</v>
      </c>
    </row>
    <row r="17" spans="1:114" x14ac:dyDescent="0.25">
      <c r="A17" s="1">
        <v>4</v>
      </c>
      <c r="B17" s="1" t="s">
        <v>73</v>
      </c>
      <c r="C17" s="1">
        <v>567.50000848248601</v>
      </c>
      <c r="D17" s="1">
        <v>0</v>
      </c>
      <c r="E17">
        <f t="shared" si="0"/>
        <v>8.5377070268227317</v>
      </c>
      <c r="F17">
        <f t="shared" si="1"/>
        <v>0.52361451470460862</v>
      </c>
      <c r="G17">
        <f t="shared" si="2"/>
        <v>362.20379153922039</v>
      </c>
      <c r="H17">
        <f t="shared" si="3"/>
        <v>6.3566117970777558</v>
      </c>
      <c r="I17">
        <f t="shared" si="4"/>
        <v>0.97176391420842689</v>
      </c>
      <c r="J17">
        <f t="shared" si="5"/>
        <v>11.366864204406738</v>
      </c>
      <c r="K17" s="1">
        <v>1.2034113909999999</v>
      </c>
      <c r="L17">
        <f t="shared" si="6"/>
        <v>2.4731641579358188</v>
      </c>
      <c r="M17" s="1">
        <v>1</v>
      </c>
      <c r="N17">
        <f t="shared" si="7"/>
        <v>4.9463283158716376</v>
      </c>
      <c r="O17" s="1">
        <v>7.8641600608825684</v>
      </c>
      <c r="P17" s="1">
        <v>11.366864204406738</v>
      </c>
      <c r="Q17" s="1">
        <v>5.5213236808776855</v>
      </c>
      <c r="R17" s="1">
        <v>401.38153076171875</v>
      </c>
      <c r="S17" s="1">
        <v>398.71685791015625</v>
      </c>
      <c r="T17" s="1">
        <v>3.6411988735198975</v>
      </c>
      <c r="U17" s="1">
        <v>5.1631045341491699</v>
      </c>
      <c r="V17" s="1">
        <v>24.997770309448242</v>
      </c>
      <c r="W17" s="1">
        <v>35.446044921875</v>
      </c>
      <c r="X17" s="1">
        <v>500.03909301757812</v>
      </c>
      <c r="Y17" s="1">
        <v>1499.3160400390625</v>
      </c>
      <c r="Z17" s="1">
        <v>156.29745483398437</v>
      </c>
      <c r="AA17" s="1">
        <v>73.248794555664063</v>
      </c>
      <c r="AB17" s="1">
        <v>-3.4563519954681396</v>
      </c>
      <c r="AC17" s="1">
        <v>0.25804832577705383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4.1551799887988441</v>
      </c>
      <c r="AL17">
        <f t="shared" si="9"/>
        <v>6.3566117970777561E-3</v>
      </c>
      <c r="AM17">
        <f t="shared" si="10"/>
        <v>284.51686420440672</v>
      </c>
      <c r="AN17">
        <f t="shared" si="11"/>
        <v>281.01416006088255</v>
      </c>
      <c r="AO17">
        <f t="shared" si="12"/>
        <v>239.890561044278</v>
      </c>
      <c r="AP17">
        <f t="shared" si="13"/>
        <v>-0.54407409983166533</v>
      </c>
      <c r="AQ17">
        <f t="shared" si="14"/>
        <v>1.349955097499737</v>
      </c>
      <c r="AR17">
        <f t="shared" si="15"/>
        <v>18.429724416473004</v>
      </c>
      <c r="AS17">
        <f t="shared" si="16"/>
        <v>13.266619882323834</v>
      </c>
      <c r="AT17">
        <f t="shared" si="17"/>
        <v>9.6155121326446533</v>
      </c>
      <c r="AU17">
        <f t="shared" si="18"/>
        <v>1.2011258572948638</v>
      </c>
      <c r="AV17">
        <f t="shared" si="19"/>
        <v>0.4734911096706918</v>
      </c>
      <c r="AW17">
        <f t="shared" si="20"/>
        <v>0.37819118329131013</v>
      </c>
      <c r="AX17">
        <f t="shared" si="21"/>
        <v>0.82293467400355369</v>
      </c>
      <c r="AY17">
        <f t="shared" si="22"/>
        <v>0.30006095637064162</v>
      </c>
      <c r="AZ17">
        <f t="shared" si="23"/>
        <v>26.530991113738928</v>
      </c>
      <c r="BA17">
        <f t="shared" si="24"/>
        <v>0.90842357014369468</v>
      </c>
      <c r="BB17">
        <f t="shared" si="25"/>
        <v>34.128861216950298</v>
      </c>
      <c r="BC17">
        <f t="shared" si="26"/>
        <v>396.38666392581706</v>
      </c>
      <c r="BD17">
        <f t="shared" si="27"/>
        <v>7.3509591706129133E-3</v>
      </c>
    </row>
    <row r="18" spans="1:114" x14ac:dyDescent="0.25">
      <c r="A18" s="1">
        <v>5</v>
      </c>
      <c r="B18" s="1" t="s">
        <v>74</v>
      </c>
      <c r="C18" s="1">
        <v>568.00000847131014</v>
      </c>
      <c r="D18" s="1">
        <v>0</v>
      </c>
      <c r="E18">
        <f t="shared" si="0"/>
        <v>8.0936608577141627</v>
      </c>
      <c r="F18">
        <f t="shared" si="1"/>
        <v>0.52289864753896076</v>
      </c>
      <c r="G18">
        <f t="shared" si="2"/>
        <v>363.61814015242561</v>
      </c>
      <c r="H18">
        <f t="shared" si="3"/>
        <v>6.3474063341582347</v>
      </c>
      <c r="I18">
        <f t="shared" si="4"/>
        <v>0.97156727200919057</v>
      </c>
      <c r="J18">
        <f t="shared" si="5"/>
        <v>11.363347053527832</v>
      </c>
      <c r="K18" s="1">
        <v>1.2034113909999999</v>
      </c>
      <c r="L18">
        <f t="shared" si="6"/>
        <v>2.4731641579358188</v>
      </c>
      <c r="M18" s="1">
        <v>1</v>
      </c>
      <c r="N18">
        <f t="shared" si="7"/>
        <v>4.9463283158716376</v>
      </c>
      <c r="O18" s="1">
        <v>7.8632450103759766</v>
      </c>
      <c r="P18" s="1">
        <v>11.363347053527832</v>
      </c>
      <c r="Q18" s="1">
        <v>5.5209684371948242</v>
      </c>
      <c r="R18" s="1">
        <v>401.25564575195312</v>
      </c>
      <c r="S18" s="1">
        <v>398.69842529296875</v>
      </c>
      <c r="T18" s="1">
        <v>3.6415650844573975</v>
      </c>
      <c r="U18" s="1">
        <v>5.1614623069763184</v>
      </c>
      <c r="V18" s="1">
        <v>25.002006530761719</v>
      </c>
      <c r="W18" s="1">
        <v>35.437210083007812</v>
      </c>
      <c r="X18" s="1">
        <v>499.9755859375</v>
      </c>
      <c r="Y18" s="1">
        <v>1499.2491455078125</v>
      </c>
      <c r="Z18" s="1">
        <v>156.45294189453125</v>
      </c>
      <c r="AA18" s="1">
        <v>73.249275207519531</v>
      </c>
      <c r="AB18" s="1">
        <v>-3.4563519954681396</v>
      </c>
      <c r="AC18" s="1">
        <v>0.25804832577705383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4.1546522633630278</v>
      </c>
      <c r="AL18">
        <f t="shared" si="9"/>
        <v>6.3474063341582348E-3</v>
      </c>
      <c r="AM18">
        <f t="shared" si="10"/>
        <v>284.51334705352781</v>
      </c>
      <c r="AN18">
        <f t="shared" si="11"/>
        <v>281.01324501037595</v>
      </c>
      <c r="AO18">
        <f t="shared" si="12"/>
        <v>239.87985791951724</v>
      </c>
      <c r="AP18">
        <f t="shared" si="13"/>
        <v>-0.54100055932335478</v>
      </c>
      <c r="AQ18">
        <f t="shared" si="14"/>
        <v>1.3496406450061376</v>
      </c>
      <c r="AR18">
        <f t="shared" si="15"/>
        <v>18.425310573825143</v>
      </c>
      <c r="AS18">
        <f t="shared" si="16"/>
        <v>13.263848266848825</v>
      </c>
      <c r="AT18">
        <f t="shared" si="17"/>
        <v>9.6132960319519043</v>
      </c>
      <c r="AU18">
        <f t="shared" si="18"/>
        <v>1.2009470899183581</v>
      </c>
      <c r="AV18">
        <f t="shared" si="19"/>
        <v>0.47290565996918388</v>
      </c>
      <c r="AW18">
        <f t="shared" si="20"/>
        <v>0.37807337299694699</v>
      </c>
      <c r="AX18">
        <f t="shared" si="21"/>
        <v>0.82287371692141109</v>
      </c>
      <c r="AY18">
        <f t="shared" si="22"/>
        <v>0.2996847749003872</v>
      </c>
      <c r="AZ18">
        <f t="shared" si="23"/>
        <v>26.634765218471433</v>
      </c>
      <c r="BA18">
        <f t="shared" si="24"/>
        <v>0.91201298295882238</v>
      </c>
      <c r="BB18">
        <f t="shared" si="25"/>
        <v>34.118426171187643</v>
      </c>
      <c r="BC18">
        <f t="shared" si="26"/>
        <v>396.48942470502686</v>
      </c>
      <c r="BD18">
        <f t="shared" si="27"/>
        <v>6.9646995158569947E-3</v>
      </c>
    </row>
    <row r="19" spans="1:114" x14ac:dyDescent="0.25">
      <c r="A19" s="1">
        <v>6</v>
      </c>
      <c r="B19" s="1" t="s">
        <v>74</v>
      </c>
      <c r="C19" s="1">
        <v>568.50000846013427</v>
      </c>
      <c r="D19" s="1">
        <v>0</v>
      </c>
      <c r="E19">
        <f t="shared" si="0"/>
        <v>7.6349862333631009</v>
      </c>
      <c r="F19">
        <f t="shared" si="1"/>
        <v>0.52261589950550102</v>
      </c>
      <c r="G19">
        <f t="shared" si="2"/>
        <v>365.07725083276438</v>
      </c>
      <c r="H19">
        <f t="shared" si="3"/>
        <v>6.3400132858003957</v>
      </c>
      <c r="I19">
        <f t="shared" si="4"/>
        <v>0.97091433028847396</v>
      </c>
      <c r="J19">
        <f t="shared" si="5"/>
        <v>11.354950904846191</v>
      </c>
      <c r="K19" s="1">
        <v>1.2034113909999999</v>
      </c>
      <c r="L19">
        <f t="shared" si="6"/>
        <v>2.4731641579358188</v>
      </c>
      <c r="M19" s="1">
        <v>1</v>
      </c>
      <c r="N19">
        <f t="shared" si="7"/>
        <v>4.9463283158716376</v>
      </c>
      <c r="O19" s="1">
        <v>7.8621320724487305</v>
      </c>
      <c r="P19" s="1">
        <v>11.354950904846191</v>
      </c>
      <c r="Q19" s="1">
        <v>5.519895076751709</v>
      </c>
      <c r="R19" s="1">
        <v>401.0955810546875</v>
      </c>
      <c r="S19" s="1">
        <v>398.649169921875</v>
      </c>
      <c r="T19" s="1">
        <v>3.6417794227600098</v>
      </c>
      <c r="U19" s="1">
        <v>5.1601414680480957</v>
      </c>
      <c r="V19" s="1">
        <v>25.005331039428711</v>
      </c>
      <c r="W19" s="1">
        <v>35.430767059326172</v>
      </c>
      <c r="X19" s="1">
        <v>499.89883422851563</v>
      </c>
      <c r="Y19" s="1">
        <v>1499.267333984375</v>
      </c>
      <c r="Z19" s="1">
        <v>156.315673828125</v>
      </c>
      <c r="AA19" s="1">
        <v>73.249137878417969</v>
      </c>
      <c r="AB19" s="1">
        <v>-3.4563519954681396</v>
      </c>
      <c r="AC19" s="1">
        <v>0.25804832577705383</v>
      </c>
      <c r="AD19" s="1">
        <v>0.3333333432674408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4.1540144788983104</v>
      </c>
      <c r="AL19">
        <f t="shared" si="9"/>
        <v>6.3400132858003957E-3</v>
      </c>
      <c r="AM19">
        <f t="shared" si="10"/>
        <v>284.50495090484617</v>
      </c>
      <c r="AN19">
        <f t="shared" si="11"/>
        <v>281.01213207244871</v>
      </c>
      <c r="AO19">
        <f t="shared" si="12"/>
        <v>239.88276807570219</v>
      </c>
      <c r="AP19">
        <f t="shared" si="13"/>
        <v>-0.5380734092942504</v>
      </c>
      <c r="AQ19">
        <f t="shared" si="14"/>
        <v>1.348890244153671</v>
      </c>
      <c r="AR19">
        <f t="shared" si="15"/>
        <v>18.415100617192468</v>
      </c>
      <c r="AS19">
        <f t="shared" si="16"/>
        <v>13.254959149144373</v>
      </c>
      <c r="AT19">
        <f t="shared" si="17"/>
        <v>9.6085414886474609</v>
      </c>
      <c r="AU19">
        <f t="shared" si="18"/>
        <v>1.2005636317437409</v>
      </c>
      <c r="AV19">
        <f t="shared" si="19"/>
        <v>0.47267438105885351</v>
      </c>
      <c r="AW19">
        <f t="shared" si="20"/>
        <v>0.37797591386519708</v>
      </c>
      <c r="AX19">
        <f t="shared" si="21"/>
        <v>0.8225877178785439</v>
      </c>
      <c r="AY19">
        <f t="shared" si="22"/>
        <v>0.29953616991098542</v>
      </c>
      <c r="AZ19">
        <f t="shared" si="23"/>
        <v>26.741593882522938</v>
      </c>
      <c r="BA19">
        <f t="shared" si="24"/>
        <v>0.91578580460686809</v>
      </c>
      <c r="BB19">
        <f t="shared" si="25"/>
        <v>34.1230545588338</v>
      </c>
      <c r="BC19">
        <f t="shared" si="26"/>
        <v>396.56535527051699</v>
      </c>
      <c r="BD19">
        <f t="shared" si="27"/>
        <v>6.5696372195517229E-3</v>
      </c>
    </row>
    <row r="20" spans="1:114" x14ac:dyDescent="0.25">
      <c r="A20" s="1">
        <v>7</v>
      </c>
      <c r="B20" s="1" t="s">
        <v>75</v>
      </c>
      <c r="C20" s="1">
        <v>569.0000084489584</v>
      </c>
      <c r="D20" s="1">
        <v>0</v>
      </c>
      <c r="E20">
        <f t="shared" si="0"/>
        <v>7.3993530241788674</v>
      </c>
      <c r="F20">
        <f t="shared" si="1"/>
        <v>0.52310414127902938</v>
      </c>
      <c r="G20">
        <f t="shared" si="2"/>
        <v>365.79907866570136</v>
      </c>
      <c r="H20">
        <f t="shared" si="3"/>
        <v>6.3446723171855286</v>
      </c>
      <c r="I20">
        <f t="shared" si="4"/>
        <v>0.97081087692653922</v>
      </c>
      <c r="J20">
        <f t="shared" si="5"/>
        <v>11.353947639465332</v>
      </c>
      <c r="K20" s="1">
        <v>1.2034113909999999</v>
      </c>
      <c r="L20">
        <f t="shared" si="6"/>
        <v>2.4731641579358188</v>
      </c>
      <c r="M20" s="1">
        <v>1</v>
      </c>
      <c r="N20">
        <f t="shared" si="7"/>
        <v>4.9463283158716376</v>
      </c>
      <c r="O20" s="1">
        <v>7.8620090484619141</v>
      </c>
      <c r="P20" s="1">
        <v>11.353947639465332</v>
      </c>
      <c r="Q20" s="1">
        <v>5.5203633308410645</v>
      </c>
      <c r="R20" s="1">
        <v>400.95901489257812</v>
      </c>
      <c r="S20" s="1">
        <v>398.56900024414062</v>
      </c>
      <c r="T20" s="1">
        <v>3.6408360004425049</v>
      </c>
      <c r="U20" s="1">
        <v>5.1603155136108398</v>
      </c>
      <c r="V20" s="1">
        <v>24.999130249023438</v>
      </c>
      <c r="W20" s="1">
        <v>35.432357788085937</v>
      </c>
      <c r="X20" s="1">
        <v>499.898193359375</v>
      </c>
      <c r="Y20" s="1">
        <v>1499.2838134765625</v>
      </c>
      <c r="Z20" s="1">
        <v>156.29719543457031</v>
      </c>
      <c r="AA20" s="1">
        <v>73.249343872070312</v>
      </c>
      <c r="AB20" s="1">
        <v>-3.4563519954681396</v>
      </c>
      <c r="AC20" s="1">
        <v>0.25804832577705383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4.1540091534614287</v>
      </c>
      <c r="AL20">
        <f t="shared" si="9"/>
        <v>6.3446723171855287E-3</v>
      </c>
      <c r="AM20">
        <f t="shared" si="10"/>
        <v>284.50394763946531</v>
      </c>
      <c r="AN20">
        <f t="shared" si="11"/>
        <v>281.01200904846189</v>
      </c>
      <c r="AO20">
        <f t="shared" si="12"/>
        <v>239.88540479439325</v>
      </c>
      <c r="AP20">
        <f t="shared" si="13"/>
        <v>-0.53948976829397655</v>
      </c>
      <c r="AQ20">
        <f t="shared" si="14"/>
        <v>1.3488006024713988</v>
      </c>
      <c r="AR20">
        <f t="shared" si="15"/>
        <v>18.413825041587728</v>
      </c>
      <c r="AS20">
        <f t="shared" si="16"/>
        <v>13.253509527976888</v>
      </c>
      <c r="AT20">
        <f t="shared" si="17"/>
        <v>9.607978343963623</v>
      </c>
      <c r="AU20">
        <f t="shared" si="18"/>
        <v>1.2005182207676119</v>
      </c>
      <c r="AV20">
        <f t="shared" si="19"/>
        <v>0.47307373231666627</v>
      </c>
      <c r="AW20">
        <f t="shared" si="20"/>
        <v>0.37798972554485955</v>
      </c>
      <c r="AX20">
        <f t="shared" si="21"/>
        <v>0.8225284952227524</v>
      </c>
      <c r="AY20">
        <f t="shared" si="22"/>
        <v>0.2997927686785305</v>
      </c>
      <c r="AZ20">
        <f t="shared" si="23"/>
        <v>26.79454250127046</v>
      </c>
      <c r="BA20">
        <f t="shared" si="24"/>
        <v>0.9177810578385015</v>
      </c>
      <c r="BB20">
        <f t="shared" si="25"/>
        <v>34.131613314045183</v>
      </c>
      <c r="BC20">
        <f t="shared" si="26"/>
        <v>396.54949689847945</v>
      </c>
      <c r="BD20">
        <f t="shared" si="27"/>
        <v>6.3687347524246053E-3</v>
      </c>
    </row>
    <row r="21" spans="1:114" x14ac:dyDescent="0.25">
      <c r="A21" s="1">
        <v>8</v>
      </c>
      <c r="B21" s="1" t="s">
        <v>75</v>
      </c>
      <c r="C21" s="1">
        <v>569.50000843778253</v>
      </c>
      <c r="D21" s="1">
        <v>0</v>
      </c>
      <c r="E21">
        <f t="shared" si="0"/>
        <v>7.3530020647261463</v>
      </c>
      <c r="F21">
        <f t="shared" si="1"/>
        <v>0.52266890451461623</v>
      </c>
      <c r="G21">
        <f t="shared" si="2"/>
        <v>365.81125093208908</v>
      </c>
      <c r="H21">
        <f t="shared" si="3"/>
        <v>6.3412706302022537</v>
      </c>
      <c r="I21">
        <f t="shared" si="4"/>
        <v>0.97101797070164819</v>
      </c>
      <c r="J21">
        <f t="shared" si="5"/>
        <v>11.355652809143066</v>
      </c>
      <c r="K21" s="1">
        <v>1.2034113909999999</v>
      </c>
      <c r="L21">
        <f t="shared" si="6"/>
        <v>2.4731641579358188</v>
      </c>
      <c r="M21" s="1">
        <v>1</v>
      </c>
      <c r="N21">
        <f t="shared" si="7"/>
        <v>4.9463283158716376</v>
      </c>
      <c r="O21" s="1">
        <v>7.862515926361084</v>
      </c>
      <c r="P21" s="1">
        <v>11.355652809143066</v>
      </c>
      <c r="Q21" s="1">
        <v>5.5200138092041016</v>
      </c>
      <c r="R21" s="1">
        <v>400.82418823242187</v>
      </c>
      <c r="S21" s="1">
        <v>398.44595336914062</v>
      </c>
      <c r="T21" s="1">
        <v>3.6409838199615479</v>
      </c>
      <c r="U21" s="1">
        <v>5.159581184387207</v>
      </c>
      <c r="V21" s="1">
        <v>24.99921989440918</v>
      </c>
      <c r="W21" s="1">
        <v>35.426002502441406</v>
      </c>
      <c r="X21" s="1">
        <v>499.9207763671875</v>
      </c>
      <c r="Y21" s="1">
        <v>1499.3118896484375</v>
      </c>
      <c r="Z21" s="1">
        <v>156.26811218261719</v>
      </c>
      <c r="AA21" s="1">
        <v>73.249160766601562</v>
      </c>
      <c r="AB21" s="1">
        <v>-3.4563519954681396</v>
      </c>
      <c r="AC21" s="1">
        <v>0.25804832577705383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4.1541968117134722</v>
      </c>
      <c r="AL21">
        <f t="shared" si="9"/>
        <v>6.3412706302022536E-3</v>
      </c>
      <c r="AM21">
        <f t="shared" si="10"/>
        <v>284.50565280914304</v>
      </c>
      <c r="AN21">
        <f t="shared" si="11"/>
        <v>281.01251592636106</v>
      </c>
      <c r="AO21">
        <f t="shared" si="12"/>
        <v>239.88989698179284</v>
      </c>
      <c r="AP21">
        <f t="shared" si="13"/>
        <v>-0.53844974938112078</v>
      </c>
      <c r="AQ21">
        <f t="shared" si="14"/>
        <v>1.3489529623651593</v>
      </c>
      <c r="AR21">
        <f t="shared" si="15"/>
        <v>18.415951094148554</v>
      </c>
      <c r="AS21">
        <f t="shared" si="16"/>
        <v>13.256369909761347</v>
      </c>
      <c r="AT21">
        <f t="shared" si="17"/>
        <v>9.6090843677520752</v>
      </c>
      <c r="AU21">
        <f t="shared" si="18"/>
        <v>1.2006074099728257</v>
      </c>
      <c r="AV21">
        <f t="shared" si="19"/>
        <v>0.47271773929401745</v>
      </c>
      <c r="AW21">
        <f t="shared" si="20"/>
        <v>0.37793499166351102</v>
      </c>
      <c r="AX21">
        <f t="shared" si="21"/>
        <v>0.82267241830931459</v>
      </c>
      <c r="AY21">
        <f t="shared" si="22"/>
        <v>0.29956402897685908</v>
      </c>
      <c r="AZ21">
        <f t="shared" si="23"/>
        <v>26.795367129756219</v>
      </c>
      <c r="BA21">
        <f t="shared" si="24"/>
        <v>0.91809503356452182</v>
      </c>
      <c r="BB21">
        <f t="shared" si="25"/>
        <v>34.119714561138295</v>
      </c>
      <c r="BC21">
        <f t="shared" si="26"/>
        <v>396.43910057784325</v>
      </c>
      <c r="BD21">
        <f t="shared" si="27"/>
        <v>6.3283952377612245E-3</v>
      </c>
    </row>
    <row r="22" spans="1:114" x14ac:dyDescent="0.25">
      <c r="A22" s="1">
        <v>9</v>
      </c>
      <c r="B22" s="1" t="s">
        <v>76</v>
      </c>
      <c r="C22" s="1">
        <v>570.00000842660666</v>
      </c>
      <c r="D22" s="1">
        <v>0</v>
      </c>
      <c r="E22">
        <f t="shared" si="0"/>
        <v>6.8469672385547957</v>
      </c>
      <c r="F22">
        <f t="shared" si="1"/>
        <v>0.52233786270332616</v>
      </c>
      <c r="G22">
        <f t="shared" si="2"/>
        <v>367.39580339338067</v>
      </c>
      <c r="H22">
        <f t="shared" si="3"/>
        <v>6.3372955381775808</v>
      </c>
      <c r="I22">
        <f t="shared" si="4"/>
        <v>0.97096784967505378</v>
      </c>
      <c r="J22">
        <f t="shared" si="5"/>
        <v>11.354365348815918</v>
      </c>
      <c r="K22" s="1">
        <v>1.2034113909999999</v>
      </c>
      <c r="L22">
        <f t="shared" si="6"/>
        <v>2.4731641579358188</v>
      </c>
      <c r="M22" s="1">
        <v>1</v>
      </c>
      <c r="N22">
        <f t="shared" si="7"/>
        <v>4.9463283158716376</v>
      </c>
      <c r="O22" s="1">
        <v>7.8634052276611328</v>
      </c>
      <c r="P22" s="1">
        <v>11.354365348815918</v>
      </c>
      <c r="Q22" s="1">
        <v>5.5202775001525879</v>
      </c>
      <c r="R22" s="1">
        <v>400.6260986328125</v>
      </c>
      <c r="S22" s="1">
        <v>398.37014770507812</v>
      </c>
      <c r="T22" s="1">
        <v>3.6410248279571533</v>
      </c>
      <c r="U22" s="1">
        <v>5.158689022064209</v>
      </c>
      <c r="V22" s="1">
        <v>24.998016357421875</v>
      </c>
      <c r="W22" s="1">
        <v>35.417770385742187</v>
      </c>
      <c r="X22" s="1">
        <v>499.9150390625</v>
      </c>
      <c r="Y22" s="1">
        <v>1499.3306884765625</v>
      </c>
      <c r="Z22" s="1">
        <v>156.27622985839844</v>
      </c>
      <c r="AA22" s="1">
        <v>73.249244689941406</v>
      </c>
      <c r="AB22" s="1">
        <v>-3.4563519954681396</v>
      </c>
      <c r="AC22" s="1">
        <v>0.25804832577705383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4.1541491363737633</v>
      </c>
      <c r="AL22">
        <f t="shared" si="9"/>
        <v>6.3372955381775812E-3</v>
      </c>
      <c r="AM22">
        <f t="shared" si="10"/>
        <v>284.5043653488159</v>
      </c>
      <c r="AN22">
        <f t="shared" si="11"/>
        <v>281.01340522766111</v>
      </c>
      <c r="AO22">
        <f t="shared" si="12"/>
        <v>239.89290479422561</v>
      </c>
      <c r="AP22">
        <f t="shared" si="13"/>
        <v>-0.53699388949612181</v>
      </c>
      <c r="AQ22">
        <f t="shared" si="14"/>
        <v>1.3488379241315496</v>
      </c>
      <c r="AR22">
        <f t="shared" si="15"/>
        <v>18.414359490546008</v>
      </c>
      <c r="AS22">
        <f t="shared" si="16"/>
        <v>13.255670468481799</v>
      </c>
      <c r="AT22">
        <f t="shared" si="17"/>
        <v>9.6088852882385254</v>
      </c>
      <c r="AU22">
        <f t="shared" si="18"/>
        <v>1.2005913558695318</v>
      </c>
      <c r="AV22">
        <f t="shared" si="19"/>
        <v>0.47244693246472547</v>
      </c>
      <c r="AW22">
        <f t="shared" si="20"/>
        <v>0.37787007445649579</v>
      </c>
      <c r="AX22">
        <f t="shared" si="21"/>
        <v>0.82272128141303602</v>
      </c>
      <c r="AY22">
        <f t="shared" si="22"/>
        <v>0.29939002801247361</v>
      </c>
      <c r="AZ22">
        <f t="shared" si="23"/>
        <v>26.911465100819349</v>
      </c>
      <c r="BA22">
        <f t="shared" si="24"/>
        <v>0.9222473257844902</v>
      </c>
      <c r="BB22">
        <f t="shared" si="25"/>
        <v>34.113591315425865</v>
      </c>
      <c r="BC22">
        <f t="shared" si="26"/>
        <v>396.50140685696476</v>
      </c>
      <c r="BD22">
        <f t="shared" si="27"/>
        <v>5.8908906270395359E-3</v>
      </c>
    </row>
    <row r="23" spans="1:114" x14ac:dyDescent="0.25">
      <c r="A23" s="1">
        <v>10</v>
      </c>
      <c r="B23" s="1" t="s">
        <v>76</v>
      </c>
      <c r="C23" s="1">
        <v>570.50000841543078</v>
      </c>
      <c r="D23" s="1">
        <v>0</v>
      </c>
      <c r="E23">
        <f t="shared" si="0"/>
        <v>6.6091716586148976</v>
      </c>
      <c r="F23">
        <f t="shared" si="1"/>
        <v>0.52308692328803352</v>
      </c>
      <c r="G23">
        <f t="shared" si="2"/>
        <v>368.12060063508579</v>
      </c>
      <c r="H23">
        <f t="shared" si="3"/>
        <v>6.3395299231943252</v>
      </c>
      <c r="I23">
        <f t="shared" si="4"/>
        <v>0.97005750607664931</v>
      </c>
      <c r="J23">
        <f t="shared" si="5"/>
        <v>11.343323707580566</v>
      </c>
      <c r="K23" s="1">
        <v>1.2034113909999999</v>
      </c>
      <c r="L23">
        <f t="shared" si="6"/>
        <v>2.4731641579358188</v>
      </c>
      <c r="M23" s="1">
        <v>1</v>
      </c>
      <c r="N23">
        <f t="shared" si="7"/>
        <v>4.9463283158716376</v>
      </c>
      <c r="O23" s="1">
        <v>7.8628993034362793</v>
      </c>
      <c r="P23" s="1">
        <v>11.343323707580566</v>
      </c>
      <c r="Q23" s="1">
        <v>5.5200037956237793</v>
      </c>
      <c r="R23" s="1">
        <v>400.46917724609375</v>
      </c>
      <c r="S23" s="1">
        <v>398.2705078125</v>
      </c>
      <c r="T23" s="1">
        <v>3.6395306587219238</v>
      </c>
      <c r="U23" s="1">
        <v>5.1576619148254395</v>
      </c>
      <c r="V23" s="1">
        <v>24.988574981689453</v>
      </c>
      <c r="W23" s="1">
        <v>35.411876678466797</v>
      </c>
      <c r="X23" s="1">
        <v>499.93795776367187</v>
      </c>
      <c r="Y23" s="1">
        <v>1499.32568359375</v>
      </c>
      <c r="Z23" s="1">
        <v>156.20086669921875</v>
      </c>
      <c r="AA23" s="1">
        <v>73.249114990234375</v>
      </c>
      <c r="AB23" s="1">
        <v>-3.4563519954681396</v>
      </c>
      <c r="AC23" s="1">
        <v>0.25804832577705383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4.1543395841403656</v>
      </c>
      <c r="AL23">
        <f t="shared" si="9"/>
        <v>6.3395299231943248E-3</v>
      </c>
      <c r="AM23">
        <f t="shared" si="10"/>
        <v>284.49332370758054</v>
      </c>
      <c r="AN23">
        <f t="shared" si="11"/>
        <v>281.01289930343626</v>
      </c>
      <c r="AO23">
        <f t="shared" si="12"/>
        <v>239.89210401299351</v>
      </c>
      <c r="AP23">
        <f t="shared" si="13"/>
        <v>-0.53695908684829063</v>
      </c>
      <c r="AQ23">
        <f t="shared" si="14"/>
        <v>1.3478516767564503</v>
      </c>
      <c r="AR23">
        <f t="shared" si="15"/>
        <v>18.400927805559792</v>
      </c>
      <c r="AS23">
        <f t="shared" si="16"/>
        <v>13.243265890734353</v>
      </c>
      <c r="AT23">
        <f t="shared" si="17"/>
        <v>9.6031115055084229</v>
      </c>
      <c r="AU23">
        <f t="shared" si="18"/>
        <v>1.2001258307117615</v>
      </c>
      <c r="AV23">
        <f t="shared" si="19"/>
        <v>0.47305965028892216</v>
      </c>
      <c r="AW23">
        <f t="shared" si="20"/>
        <v>0.37779417067980103</v>
      </c>
      <c r="AX23">
        <f t="shared" si="21"/>
        <v>0.82233166003196045</v>
      </c>
      <c r="AY23">
        <f t="shared" si="22"/>
        <v>0.29978372032344119</v>
      </c>
      <c r="AZ23">
        <f t="shared" si="23"/>
        <v>26.964508206193546</v>
      </c>
      <c r="BA23">
        <f t="shared" si="24"/>
        <v>0.92429791665214556</v>
      </c>
      <c r="BB23">
        <f t="shared" si="25"/>
        <v>34.136702308147257</v>
      </c>
      <c r="BC23">
        <f t="shared" si="26"/>
        <v>396.46666844532734</v>
      </c>
      <c r="BD23">
        <f t="shared" si="27"/>
        <v>5.6906505229882371E-3</v>
      </c>
    </row>
    <row r="24" spans="1:114" x14ac:dyDescent="0.25">
      <c r="A24" s="1">
        <v>11</v>
      </c>
      <c r="B24" s="1" t="s">
        <v>77</v>
      </c>
      <c r="C24" s="1">
        <v>571.00000840425491</v>
      </c>
      <c r="D24" s="1">
        <v>0</v>
      </c>
      <c r="E24">
        <f t="shared" si="0"/>
        <v>6.3892686799472846</v>
      </c>
      <c r="F24">
        <f t="shared" si="1"/>
        <v>0.52294125249519485</v>
      </c>
      <c r="G24">
        <f t="shared" si="2"/>
        <v>368.74602182740358</v>
      </c>
      <c r="H24">
        <f t="shared" si="3"/>
        <v>6.3383913941833958</v>
      </c>
      <c r="I24">
        <f t="shared" si="4"/>
        <v>0.97012413672425579</v>
      </c>
      <c r="J24">
        <f t="shared" si="5"/>
        <v>11.343620300292969</v>
      </c>
      <c r="K24" s="1">
        <v>1.2034113909999999</v>
      </c>
      <c r="L24">
        <f t="shared" si="6"/>
        <v>2.4731641579358188</v>
      </c>
      <c r="M24" s="1">
        <v>1</v>
      </c>
      <c r="N24">
        <f t="shared" si="7"/>
        <v>4.9463283158716376</v>
      </c>
      <c r="O24" s="1">
        <v>7.8630309104919434</v>
      </c>
      <c r="P24" s="1">
        <v>11.343620300292969</v>
      </c>
      <c r="Q24" s="1">
        <v>5.5196752548217773</v>
      </c>
      <c r="R24" s="1">
        <v>400.31954956054687</v>
      </c>
      <c r="S24" s="1">
        <v>398.17404174804687</v>
      </c>
      <c r="T24" s="1">
        <v>3.6392533779144287</v>
      </c>
      <c r="U24" s="1">
        <v>5.157132625579834</v>
      </c>
      <c r="V24" s="1">
        <v>24.986354827880859</v>
      </c>
      <c r="W24" s="1">
        <v>35.407798767089844</v>
      </c>
      <c r="X24" s="1">
        <v>499.93142700195312</v>
      </c>
      <c r="Y24" s="1">
        <v>1499.2569580078125</v>
      </c>
      <c r="Z24" s="1">
        <v>156.28764343261719</v>
      </c>
      <c r="AA24" s="1">
        <v>73.248847961425781</v>
      </c>
      <c r="AB24" s="1">
        <v>-3.4563519954681396</v>
      </c>
      <c r="AC24" s="1">
        <v>0.25804832577705383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4.1542853154026123</v>
      </c>
      <c r="AL24">
        <f t="shared" si="9"/>
        <v>6.3383913941833956E-3</v>
      </c>
      <c r="AM24">
        <f t="shared" si="10"/>
        <v>284.49362030029295</v>
      </c>
      <c r="AN24">
        <f t="shared" si="11"/>
        <v>281.01303091049192</v>
      </c>
      <c r="AO24">
        <f t="shared" si="12"/>
        <v>239.8811079194893</v>
      </c>
      <c r="AP24">
        <f t="shared" si="13"/>
        <v>-0.53668511941269637</v>
      </c>
      <c r="AQ24">
        <f t="shared" si="14"/>
        <v>1.3478781603322616</v>
      </c>
      <c r="AR24">
        <f t="shared" si="15"/>
        <v>18.401356442384998</v>
      </c>
      <c r="AS24">
        <f t="shared" si="16"/>
        <v>13.244223816805164</v>
      </c>
      <c r="AT24">
        <f t="shared" si="17"/>
        <v>9.6033256053924561</v>
      </c>
      <c r="AU24">
        <f t="shared" si="18"/>
        <v>1.2001430901911865</v>
      </c>
      <c r="AV24">
        <f t="shared" si="19"/>
        <v>0.47294050739699656</v>
      </c>
      <c r="AW24">
        <f t="shared" si="20"/>
        <v>0.37775402360800581</v>
      </c>
      <c r="AX24">
        <f t="shared" si="21"/>
        <v>0.82238906658318067</v>
      </c>
      <c r="AY24">
        <f t="shared" si="22"/>
        <v>0.29970716579734735</v>
      </c>
      <c r="AZ24">
        <f t="shared" si="23"/>
        <v>27.01022128921608</v>
      </c>
      <c r="BA24">
        <f t="shared" si="24"/>
        <v>0.92609257049643512</v>
      </c>
      <c r="BB24">
        <f t="shared" si="25"/>
        <v>34.131721566663963</v>
      </c>
      <c r="BC24">
        <f t="shared" si="26"/>
        <v>396.43022043916784</v>
      </c>
      <c r="BD24">
        <f t="shared" si="27"/>
        <v>5.5010119903820794E-3</v>
      </c>
    </row>
    <row r="25" spans="1:114" x14ac:dyDescent="0.25">
      <c r="A25" s="1">
        <v>12</v>
      </c>
      <c r="B25" s="1" t="s">
        <v>77</v>
      </c>
      <c r="C25" s="1">
        <v>571.50000839307904</v>
      </c>
      <c r="D25" s="1">
        <v>0</v>
      </c>
      <c r="E25">
        <f t="shared" si="0"/>
        <v>6.0569802522273681</v>
      </c>
      <c r="F25">
        <f t="shared" si="1"/>
        <v>0.52234520809592133</v>
      </c>
      <c r="G25">
        <f t="shared" si="2"/>
        <v>369.7413626669005</v>
      </c>
      <c r="H25">
        <f t="shared" si="3"/>
        <v>6.3321116899894694</v>
      </c>
      <c r="I25">
        <f t="shared" si="4"/>
        <v>0.97015704787022727</v>
      </c>
      <c r="J25">
        <f t="shared" si="5"/>
        <v>11.34241771697998</v>
      </c>
      <c r="K25" s="1">
        <v>1.2034113909999999</v>
      </c>
      <c r="L25">
        <f t="shared" si="6"/>
        <v>2.4731641579358188</v>
      </c>
      <c r="M25" s="1">
        <v>1</v>
      </c>
      <c r="N25">
        <f t="shared" si="7"/>
        <v>4.9463283158716376</v>
      </c>
      <c r="O25" s="1">
        <v>7.8636102676391602</v>
      </c>
      <c r="P25" s="1">
        <v>11.34241771697998</v>
      </c>
      <c r="Q25" s="1">
        <v>5.5199041366577148</v>
      </c>
      <c r="R25" s="1">
        <v>400.15667724609375</v>
      </c>
      <c r="S25" s="1">
        <v>398.0919189453125</v>
      </c>
      <c r="T25" s="1">
        <v>3.6389060020446777</v>
      </c>
      <c r="U25" s="1">
        <v>5.1552581787109375</v>
      </c>
      <c r="V25" s="1">
        <v>24.9827880859375</v>
      </c>
      <c r="W25" s="1">
        <v>35.39324951171875</v>
      </c>
      <c r="X25" s="1">
        <v>499.94003295898437</v>
      </c>
      <c r="Y25" s="1">
        <v>1499.346435546875</v>
      </c>
      <c r="Z25" s="1">
        <v>156.22698974609375</v>
      </c>
      <c r="AA25" s="1">
        <v>73.248268127441406</v>
      </c>
      <c r="AB25" s="1">
        <v>-3.4563519954681396</v>
      </c>
      <c r="AC25" s="1">
        <v>0.25804832577705383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4.1543568284121744</v>
      </c>
      <c r="AL25">
        <f t="shared" si="9"/>
        <v>6.3321116899894697E-3</v>
      </c>
      <c r="AM25">
        <f t="shared" si="10"/>
        <v>284.49241771697996</v>
      </c>
      <c r="AN25">
        <f t="shared" si="11"/>
        <v>281.01361026763914</v>
      </c>
      <c r="AO25">
        <f t="shared" si="12"/>
        <v>239.8954243254193</v>
      </c>
      <c r="AP25">
        <f t="shared" si="13"/>
        <v>-0.53443285768226478</v>
      </c>
      <c r="AQ25">
        <f t="shared" si="14"/>
        <v>1.3477707812106312</v>
      </c>
      <c r="AR25">
        <f t="shared" si="15"/>
        <v>18.400036146461574</v>
      </c>
      <c r="AS25">
        <f t="shared" si="16"/>
        <v>13.244777967750636</v>
      </c>
      <c r="AT25">
        <f t="shared" si="17"/>
        <v>9.6030139923095703</v>
      </c>
      <c r="AU25">
        <f t="shared" si="18"/>
        <v>1.2001179698409536</v>
      </c>
      <c r="AV25">
        <f t="shared" si="19"/>
        <v>0.47245294167610757</v>
      </c>
      <c r="AW25">
        <f t="shared" si="20"/>
        <v>0.37761373334040399</v>
      </c>
      <c r="AX25">
        <f t="shared" si="21"/>
        <v>0.82250423650054971</v>
      </c>
      <c r="AY25">
        <f t="shared" si="22"/>
        <v>0.299393889068784</v>
      </c>
      <c r="AZ25">
        <f t="shared" si="23"/>
        <v>27.082914470430683</v>
      </c>
      <c r="BA25">
        <f t="shared" si="24"/>
        <v>0.92878389404757888</v>
      </c>
      <c r="BB25">
        <f t="shared" si="25"/>
        <v>34.117165524177615</v>
      </c>
      <c r="BC25">
        <f t="shared" si="26"/>
        <v>396.43878902381721</v>
      </c>
      <c r="BD25">
        <f t="shared" si="27"/>
        <v>5.2125827129771932E-3</v>
      </c>
    </row>
    <row r="26" spans="1:114" x14ac:dyDescent="0.25">
      <c r="A26" s="1">
        <v>13</v>
      </c>
      <c r="B26" s="1" t="s">
        <v>78</v>
      </c>
      <c r="C26" s="1">
        <v>572.00000838190317</v>
      </c>
      <c r="D26" s="1">
        <v>0</v>
      </c>
      <c r="E26">
        <f t="shared" si="0"/>
        <v>6.1389328708342736</v>
      </c>
      <c r="F26">
        <f t="shared" si="1"/>
        <v>0.52231505448623416</v>
      </c>
      <c r="G26">
        <f t="shared" si="2"/>
        <v>369.35673864000046</v>
      </c>
      <c r="H26">
        <f t="shared" si="3"/>
        <v>6.3321868081275881</v>
      </c>
      <c r="I26">
        <f t="shared" si="4"/>
        <v>0.97021468685051115</v>
      </c>
      <c r="J26">
        <f t="shared" si="5"/>
        <v>11.342166900634766</v>
      </c>
      <c r="K26" s="1">
        <v>1.2034113909999999</v>
      </c>
      <c r="L26">
        <f t="shared" si="6"/>
        <v>2.4731641579358188</v>
      </c>
      <c r="M26" s="1">
        <v>1</v>
      </c>
      <c r="N26">
        <f t="shared" si="7"/>
        <v>4.9463283158716376</v>
      </c>
      <c r="O26" s="1">
        <v>7.8638191223144531</v>
      </c>
      <c r="P26" s="1">
        <v>11.342166900634766</v>
      </c>
      <c r="Q26" s="1">
        <v>5.5211315155029297</v>
      </c>
      <c r="R26" s="1">
        <v>400.06137084960937</v>
      </c>
      <c r="S26" s="1">
        <v>397.97735595703125</v>
      </c>
      <c r="T26" s="1">
        <v>3.6380414962768555</v>
      </c>
      <c r="U26" s="1">
        <v>5.1541929244995117</v>
      </c>
      <c r="V26" s="1">
        <v>24.976362228393555</v>
      </c>
      <c r="W26" s="1">
        <v>35.385246276855469</v>
      </c>
      <c r="X26" s="1">
        <v>500.0126953125</v>
      </c>
      <c r="Y26" s="1">
        <v>1499.3763427734375</v>
      </c>
      <c r="Z26" s="1">
        <v>156.10482788085937</v>
      </c>
      <c r="AA26" s="1">
        <v>73.247879028320313</v>
      </c>
      <c r="AB26" s="1">
        <v>-3.4563519954681396</v>
      </c>
      <c r="AC26" s="1">
        <v>0.25804832577705383</v>
      </c>
      <c r="AD26" s="1">
        <v>0.3333333432674408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4.1549606315177376</v>
      </c>
      <c r="AL26">
        <f t="shared" si="9"/>
        <v>6.3321868081275883E-3</v>
      </c>
      <c r="AM26">
        <f t="shared" si="10"/>
        <v>284.49216690063474</v>
      </c>
      <c r="AN26">
        <f t="shared" si="11"/>
        <v>281.01381912231443</v>
      </c>
      <c r="AO26">
        <f t="shared" si="12"/>
        <v>239.90020948156234</v>
      </c>
      <c r="AP26">
        <f t="shared" si="13"/>
        <v>-0.53438948233287609</v>
      </c>
      <c r="AQ26">
        <f t="shared" si="14"/>
        <v>1.3477483866728759</v>
      </c>
      <c r="AR26">
        <f t="shared" si="15"/>
        <v>18.399828152727633</v>
      </c>
      <c r="AS26">
        <f t="shared" si="16"/>
        <v>13.245635228228121</v>
      </c>
      <c r="AT26">
        <f t="shared" si="17"/>
        <v>9.6029930114746094</v>
      </c>
      <c r="AU26">
        <f t="shared" si="18"/>
        <v>1.2001162785103785</v>
      </c>
      <c r="AV26">
        <f t="shared" si="19"/>
        <v>0.47242827312804425</v>
      </c>
      <c r="AW26">
        <f t="shared" si="20"/>
        <v>0.37753369982236473</v>
      </c>
      <c r="AX26">
        <f t="shared" si="21"/>
        <v>0.82258257868801377</v>
      </c>
      <c r="AY26">
        <f t="shared" si="22"/>
        <v>0.29937803896887188</v>
      </c>
      <c r="AZ26">
        <f t="shared" si="23"/>
        <v>27.054597710197676</v>
      </c>
      <c r="BA26">
        <f t="shared" si="24"/>
        <v>0.92808480962891537</v>
      </c>
      <c r="BB26">
        <f t="shared" si="25"/>
        <v>34.111835647429544</v>
      </c>
      <c r="BC26">
        <f t="shared" si="26"/>
        <v>396.30185873032406</v>
      </c>
      <c r="BD26">
        <f t="shared" si="27"/>
        <v>5.2841101934624352E-3</v>
      </c>
    </row>
    <row r="27" spans="1:114" x14ac:dyDescent="0.25">
      <c r="A27" s="1">
        <v>14</v>
      </c>
      <c r="B27" s="1" t="s">
        <v>78</v>
      </c>
      <c r="C27" s="1">
        <v>572.5000083707273</v>
      </c>
      <c r="D27" s="1">
        <v>0</v>
      </c>
      <c r="E27">
        <f t="shared" si="0"/>
        <v>6.3508688951863217</v>
      </c>
      <c r="F27">
        <f t="shared" si="1"/>
        <v>0.52223867270063729</v>
      </c>
      <c r="G27">
        <f t="shared" si="2"/>
        <v>368.58531075608698</v>
      </c>
      <c r="H27">
        <f t="shared" si="3"/>
        <v>6.3317429389819102</v>
      </c>
      <c r="I27">
        <f t="shared" si="4"/>
        <v>0.97028058230349912</v>
      </c>
      <c r="J27">
        <f t="shared" si="5"/>
        <v>11.341987609863281</v>
      </c>
      <c r="K27" s="1">
        <v>1.2034113909999999</v>
      </c>
      <c r="L27">
        <f t="shared" si="6"/>
        <v>2.4731641579358188</v>
      </c>
      <c r="M27" s="1">
        <v>1</v>
      </c>
      <c r="N27">
        <f t="shared" si="7"/>
        <v>4.9463283158716376</v>
      </c>
      <c r="O27" s="1">
        <v>7.8641510009765625</v>
      </c>
      <c r="P27" s="1">
        <v>11.341987609863281</v>
      </c>
      <c r="Q27" s="1">
        <v>5.5224108695983887</v>
      </c>
      <c r="R27" s="1">
        <v>400.04290771484375</v>
      </c>
      <c r="S27" s="1">
        <v>397.9083251953125</v>
      </c>
      <c r="T27" s="1">
        <v>3.6372098922729492</v>
      </c>
      <c r="U27" s="1">
        <v>5.1530489921569824</v>
      </c>
      <c r="V27" s="1">
        <v>24.970212936401367</v>
      </c>
      <c r="W27" s="1">
        <v>35.37677001953125</v>
      </c>
      <c r="X27" s="1">
        <v>500.08123779296875</v>
      </c>
      <c r="Y27" s="1">
        <v>1499.4639892578125</v>
      </c>
      <c r="Z27" s="1">
        <v>156.25369262695312</v>
      </c>
      <c r="AA27" s="1">
        <v>73.248245239257813</v>
      </c>
      <c r="AB27" s="1">
        <v>-3.4563519954681396</v>
      </c>
      <c r="AC27" s="1">
        <v>0.25804832577705383</v>
      </c>
      <c r="AD27" s="1">
        <v>0.3333333432674408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4.1555301996719152</v>
      </c>
      <c r="AL27">
        <f t="shared" si="9"/>
        <v>6.33174293898191E-3</v>
      </c>
      <c r="AM27">
        <f t="shared" si="10"/>
        <v>284.49198760986326</v>
      </c>
      <c r="AN27">
        <f t="shared" si="11"/>
        <v>281.01415100097654</v>
      </c>
      <c r="AO27">
        <f t="shared" si="12"/>
        <v>239.91423291874889</v>
      </c>
      <c r="AP27">
        <f t="shared" si="13"/>
        <v>-0.53410825157845865</v>
      </c>
      <c r="AQ27">
        <f t="shared" si="14"/>
        <v>1.3477323786109241</v>
      </c>
      <c r="AR27">
        <f t="shared" si="15"/>
        <v>18.399517615865005</v>
      </c>
      <c r="AS27">
        <f t="shared" si="16"/>
        <v>13.246468623708022</v>
      </c>
      <c r="AT27">
        <f t="shared" si="17"/>
        <v>9.6030693054199219</v>
      </c>
      <c r="AU27">
        <f t="shared" si="18"/>
        <v>1.2001224288134469</v>
      </c>
      <c r="AV27">
        <f t="shared" si="19"/>
        <v>0.47236578427592613</v>
      </c>
      <c r="AW27">
        <f t="shared" si="20"/>
        <v>0.37745179630742498</v>
      </c>
      <c r="AX27">
        <f t="shared" si="21"/>
        <v>0.8226706325060219</v>
      </c>
      <c r="AY27">
        <f t="shared" si="22"/>
        <v>0.29933788857156357</v>
      </c>
      <c r="AZ27">
        <f t="shared" si="23"/>
        <v>26.99822723384991</v>
      </c>
      <c r="BA27">
        <f t="shared" si="24"/>
        <v>0.92630710999868526</v>
      </c>
      <c r="BB27">
        <f t="shared" si="25"/>
        <v>34.105706099599352</v>
      </c>
      <c r="BC27">
        <f t="shared" si="26"/>
        <v>396.17498432891864</v>
      </c>
      <c r="BD27">
        <f t="shared" si="27"/>
        <v>5.4673029995372484E-3</v>
      </c>
    </row>
    <row r="28" spans="1:114" x14ac:dyDescent="0.25">
      <c r="A28" s="1">
        <v>15</v>
      </c>
      <c r="B28" s="1" t="s">
        <v>79</v>
      </c>
      <c r="C28" s="1">
        <v>573.00000835955143</v>
      </c>
      <c r="D28" s="1">
        <v>0</v>
      </c>
      <c r="E28">
        <f t="shared" si="0"/>
        <v>6.4512419893764266</v>
      </c>
      <c r="F28">
        <f t="shared" si="1"/>
        <v>0.52159058203541619</v>
      </c>
      <c r="G28">
        <f t="shared" si="2"/>
        <v>368.16155453882919</v>
      </c>
      <c r="H28">
        <f t="shared" si="3"/>
        <v>6.3230049933150196</v>
      </c>
      <c r="I28">
        <f t="shared" si="4"/>
        <v>0.97003938970430548</v>
      </c>
      <c r="J28">
        <f t="shared" si="5"/>
        <v>11.338022232055664</v>
      </c>
      <c r="K28" s="1">
        <v>1.2034113909999999</v>
      </c>
      <c r="L28">
        <f t="shared" si="6"/>
        <v>2.4731641579358188</v>
      </c>
      <c r="M28" s="1">
        <v>1</v>
      </c>
      <c r="N28">
        <f t="shared" si="7"/>
        <v>4.9463283158716376</v>
      </c>
      <c r="O28" s="1">
        <v>7.8640961647033691</v>
      </c>
      <c r="P28" s="1">
        <v>11.338022232055664</v>
      </c>
      <c r="Q28" s="1">
        <v>5.522181510925293</v>
      </c>
      <c r="R28" s="1">
        <v>399.99505615234375</v>
      </c>
      <c r="S28" s="1">
        <v>397.83724975585937</v>
      </c>
      <c r="T28" s="1">
        <v>3.6377189159393311</v>
      </c>
      <c r="U28" s="1">
        <v>5.1514787673950195</v>
      </c>
      <c r="V28" s="1">
        <v>24.973943710327148</v>
      </c>
      <c r="W28" s="1">
        <v>35.366325378417969</v>
      </c>
      <c r="X28" s="1">
        <v>500.07785034179687</v>
      </c>
      <c r="Y28" s="1">
        <v>1499.4769287109375</v>
      </c>
      <c r="Z28" s="1">
        <v>156.42039489746094</v>
      </c>
      <c r="AA28" s="1">
        <v>73.248672485351563</v>
      </c>
      <c r="AB28" s="1">
        <v>-3.4563519954681396</v>
      </c>
      <c r="AC28" s="1">
        <v>0.25804832577705383</v>
      </c>
      <c r="AD28" s="1">
        <v>0.3333333432674408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4.1555020509341087</v>
      </c>
      <c r="AL28">
        <f t="shared" si="9"/>
        <v>6.3230049933150198E-3</v>
      </c>
      <c r="AM28">
        <f t="shared" si="10"/>
        <v>284.48802223205564</v>
      </c>
      <c r="AN28">
        <f t="shared" si="11"/>
        <v>281.01409616470335</v>
      </c>
      <c r="AO28">
        <f t="shared" si="12"/>
        <v>239.91630323120262</v>
      </c>
      <c r="AP28">
        <f t="shared" si="13"/>
        <v>-0.53099963636615488</v>
      </c>
      <c r="AQ28">
        <f t="shared" si="14"/>
        <v>1.3473783707524658</v>
      </c>
      <c r="AR28">
        <f t="shared" si="15"/>
        <v>18.394577335472089</v>
      </c>
      <c r="AS28">
        <f t="shared" si="16"/>
        <v>13.24309856807707</v>
      </c>
      <c r="AT28">
        <f t="shared" si="17"/>
        <v>9.6010591983795166</v>
      </c>
      <c r="AU28">
        <f t="shared" si="18"/>
        <v>1.1999603968206916</v>
      </c>
      <c r="AV28">
        <f t="shared" si="19"/>
        <v>0.47183550330296115</v>
      </c>
      <c r="AW28">
        <f t="shared" si="20"/>
        <v>0.37733898104816033</v>
      </c>
      <c r="AX28">
        <f t="shared" si="21"/>
        <v>0.82262141577253123</v>
      </c>
      <c r="AY28">
        <f t="shared" si="22"/>
        <v>0.2989971778824172</v>
      </c>
      <c r="AZ28">
        <f t="shared" si="23"/>
        <v>26.967345130112598</v>
      </c>
      <c r="BA28">
        <f t="shared" si="24"/>
        <v>0.92540744931440866</v>
      </c>
      <c r="BB28">
        <f t="shared" si="25"/>
        <v>34.097184259667578</v>
      </c>
      <c r="BC28">
        <f t="shared" si="26"/>
        <v>396.07651408901887</v>
      </c>
      <c r="BD28">
        <f t="shared" si="27"/>
        <v>5.5537043725353025E-3</v>
      </c>
      <c r="BE28">
        <f>AVERAGE(E14:E28)</f>
        <v>7.3508777809946251</v>
      </c>
      <c r="BF28">
        <f>AVERAGE(O14:O28)</f>
        <v>7.8635839462280277</v>
      </c>
      <c r="BG28">
        <f>AVERAGE(P14:P28)</f>
        <v>11.352398681640626</v>
      </c>
      <c r="BH28" t="e">
        <f>AVERAGE(B14:B28)</f>
        <v>#DIV/0!</v>
      </c>
      <c r="BI28">
        <f t="shared" ref="BI28:DJ28" si="28">AVERAGE(C14:C28)</f>
        <v>569.53334177037084</v>
      </c>
      <c r="BJ28">
        <f t="shared" si="28"/>
        <v>0</v>
      </c>
      <c r="BK28">
        <f t="shared" si="28"/>
        <v>7.3508777809946251</v>
      </c>
      <c r="BL28">
        <f t="shared" si="28"/>
        <v>0.52278161013608426</v>
      </c>
      <c r="BM28">
        <f t="shared" si="28"/>
        <v>365.78561343318597</v>
      </c>
      <c r="BN28">
        <f t="shared" si="28"/>
        <v>6.3409822192940322</v>
      </c>
      <c r="BO28">
        <f t="shared" si="28"/>
        <v>0.9707808078969361</v>
      </c>
      <c r="BP28">
        <f t="shared" si="28"/>
        <v>11.352398681640626</v>
      </c>
      <c r="BQ28">
        <f t="shared" si="28"/>
        <v>1.2034113909999997</v>
      </c>
      <c r="BR28">
        <f t="shared" si="28"/>
        <v>2.4731641579358192</v>
      </c>
      <c r="BS28">
        <f t="shared" si="28"/>
        <v>1</v>
      </c>
      <c r="BT28">
        <f t="shared" si="28"/>
        <v>4.9463283158716385</v>
      </c>
      <c r="BU28">
        <f t="shared" si="28"/>
        <v>7.8635839462280277</v>
      </c>
      <c r="BV28">
        <f t="shared" si="28"/>
        <v>11.352398681640626</v>
      </c>
      <c r="BW28">
        <f t="shared" si="28"/>
        <v>5.520707003275553</v>
      </c>
      <c r="BX28">
        <f t="shared" si="28"/>
        <v>400.78074137369794</v>
      </c>
      <c r="BY28">
        <f t="shared" si="28"/>
        <v>398.40336100260419</v>
      </c>
      <c r="BZ28">
        <f t="shared" si="28"/>
        <v>3.6405133088429769</v>
      </c>
      <c r="CA28">
        <f t="shared" si="28"/>
        <v>5.1588827133178707</v>
      </c>
      <c r="CB28">
        <f t="shared" si="28"/>
        <v>24.994024403889973</v>
      </c>
      <c r="CC28">
        <f t="shared" si="28"/>
        <v>35.418422444661459</v>
      </c>
      <c r="CD28">
        <f t="shared" si="28"/>
        <v>499.97345784505211</v>
      </c>
      <c r="CE28">
        <f t="shared" si="28"/>
        <v>1499.3247151692708</v>
      </c>
      <c r="CF28">
        <f t="shared" si="28"/>
        <v>156.29425252278645</v>
      </c>
      <c r="CG28">
        <f t="shared" si="28"/>
        <v>73.248734537760413</v>
      </c>
      <c r="CH28">
        <f t="shared" si="28"/>
        <v>-3.4563519954681396</v>
      </c>
      <c r="CI28">
        <f t="shared" si="28"/>
        <v>0.25804832577705383</v>
      </c>
      <c r="CJ28">
        <f t="shared" si="28"/>
        <v>0.57777779499689741</v>
      </c>
      <c r="CK28">
        <f t="shared" si="28"/>
        <v>-0.21956524252891541</v>
      </c>
      <c r="CL28">
        <f t="shared" si="28"/>
        <v>2.737391471862793</v>
      </c>
      <c r="CM28">
        <f t="shared" si="28"/>
        <v>1</v>
      </c>
      <c r="CN28">
        <f t="shared" si="28"/>
        <v>0</v>
      </c>
      <c r="CO28">
        <f t="shared" si="28"/>
        <v>0.15999999642372131</v>
      </c>
      <c r="CP28">
        <f t="shared" si="28"/>
        <v>111115</v>
      </c>
      <c r="CQ28">
        <f t="shared" si="28"/>
        <v>4.1546345795313488</v>
      </c>
      <c r="CR28">
        <f t="shared" si="28"/>
        <v>6.3409822192940319E-3</v>
      </c>
      <c r="CS28">
        <f t="shared" si="28"/>
        <v>284.50239868164067</v>
      </c>
      <c r="CT28">
        <f t="shared" si="28"/>
        <v>281.0135839462281</v>
      </c>
      <c r="CU28">
        <f t="shared" si="28"/>
        <v>239.8919490650803</v>
      </c>
      <c r="CV28">
        <f t="shared" si="28"/>
        <v>-0.53803315605711033</v>
      </c>
      <c r="CW28">
        <f t="shared" si="28"/>
        <v>1.3486624386704471</v>
      </c>
      <c r="CX28">
        <f t="shared" si="28"/>
        <v>18.412091976811894</v>
      </c>
      <c r="CY28">
        <f t="shared" si="28"/>
        <v>13.25320926349402</v>
      </c>
      <c r="CZ28">
        <f t="shared" si="28"/>
        <v>9.6079913139343258</v>
      </c>
      <c r="DA28">
        <f t="shared" si="28"/>
        <v>1.2005193208088891</v>
      </c>
      <c r="DB28">
        <f t="shared" si="28"/>
        <v>0.47280988736753543</v>
      </c>
      <c r="DC28">
        <f t="shared" si="28"/>
        <v>0.37788163077351083</v>
      </c>
      <c r="DD28">
        <f t="shared" si="28"/>
        <v>0.82263769003537812</v>
      </c>
      <c r="DE28">
        <f t="shared" si="28"/>
        <v>0.29962324093578746</v>
      </c>
      <c r="DF28">
        <f t="shared" si="28"/>
        <v>26.79333323729011</v>
      </c>
      <c r="DG28">
        <f t="shared" si="28"/>
        <v>0.91813510214491245</v>
      </c>
      <c r="DH28">
        <f t="shared" si="28"/>
        <v>34.123123985159722</v>
      </c>
      <c r="DI28">
        <f t="shared" si="28"/>
        <v>396.3970879914699</v>
      </c>
      <c r="DJ28">
        <f t="shared" si="28"/>
        <v>6.3279923313627707E-3</v>
      </c>
    </row>
    <row r="29" spans="1:114" x14ac:dyDescent="0.25">
      <c r="A29" s="1" t="s">
        <v>9</v>
      </c>
      <c r="B29" s="1" t="s">
        <v>80</v>
      </c>
    </row>
    <row r="30" spans="1:114" x14ac:dyDescent="0.25">
      <c r="A30" s="1" t="s">
        <v>9</v>
      </c>
      <c r="B30" s="1" t="s">
        <v>81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>
        <v>16</v>
      </c>
      <c r="B33" s="1" t="s">
        <v>84</v>
      </c>
      <c r="C33" s="1">
        <v>1022.5000067614019</v>
      </c>
      <c r="D33" s="1">
        <v>0</v>
      </c>
      <c r="E33">
        <f t="shared" ref="E33:E47" si="29">(R33-S33*(1000-T33)/(1000-U33))*AK33</f>
        <v>12.730743526469267</v>
      </c>
      <c r="F33">
        <f t="shared" ref="F33:F47" si="30">IF(AV33&lt;&gt;0,1/(1/AV33-1/N33),0)</f>
        <v>0.39842102866910467</v>
      </c>
      <c r="G33">
        <f t="shared" ref="G33:G47" si="31">((AY33-AL33/2)*S33-E33)/(AY33+AL33/2)</f>
        <v>333.32842395589205</v>
      </c>
      <c r="H33">
        <f t="shared" ref="H33:H47" si="32">AL33*1000</f>
        <v>5.7143763637355658</v>
      </c>
      <c r="I33">
        <f t="shared" ref="I33:I47" si="33">(AQ33-AW33)</f>
        <v>1.1192426290859208</v>
      </c>
      <c r="J33">
        <f t="shared" ref="J33:J47" si="34">(P33+AP33*D33)</f>
        <v>13.885828018188477</v>
      </c>
      <c r="K33" s="1">
        <v>1.2034113909999999</v>
      </c>
      <c r="L33">
        <f t="shared" ref="L33:L47" si="35">(K33*AE33+AF33)</f>
        <v>2.4731641579358188</v>
      </c>
      <c r="M33" s="1">
        <v>1</v>
      </c>
      <c r="N33">
        <f t="shared" ref="N33:N47" si="36">L33*(M33+1)*(M33+1)/(M33*M33+1)</f>
        <v>4.9463283158716376</v>
      </c>
      <c r="O33" s="1">
        <v>11.535478591918945</v>
      </c>
      <c r="P33" s="1">
        <v>13.885828018188477</v>
      </c>
      <c r="Q33" s="1">
        <v>10.014663696289062</v>
      </c>
      <c r="R33" s="1">
        <v>400.54693603515625</v>
      </c>
      <c r="S33" s="1">
        <v>396.936279296875</v>
      </c>
      <c r="T33" s="1">
        <v>5.0931086540222168</v>
      </c>
      <c r="U33" s="1">
        <v>6.4598255157470703</v>
      </c>
      <c r="V33" s="1">
        <v>27.329816818237305</v>
      </c>
      <c r="W33" s="1">
        <v>34.663669586181641</v>
      </c>
      <c r="X33" s="1">
        <v>499.90771484375</v>
      </c>
      <c r="Y33" s="1">
        <v>1500.2601318359375</v>
      </c>
      <c r="Z33" s="1">
        <v>159.35504150390625</v>
      </c>
      <c r="AA33" s="1">
        <v>73.252113342285156</v>
      </c>
      <c r="AB33" s="1">
        <v>-3.7488934993743896</v>
      </c>
      <c r="AC33" s="1">
        <v>0.26180389523506165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ref="AK33:AK47" si="37">X33*0.000001/(K33*0.0001)</f>
        <v>4.1540882742379663</v>
      </c>
      <c r="AL33">
        <f t="shared" ref="AL33:AL47" si="38">(U33-T33)/(1000-U33)*AK33</f>
        <v>5.7143763637355661E-3</v>
      </c>
      <c r="AM33">
        <f t="shared" ref="AM33:AM47" si="39">(P33+273.15)</f>
        <v>287.03582801818845</v>
      </c>
      <c r="AN33">
        <f t="shared" ref="AN33:AN47" si="40">(O33+273.15)</f>
        <v>284.68547859191892</v>
      </c>
      <c r="AO33">
        <f t="shared" ref="AO33:AO47" si="41">(Y33*AG33+Z33*AH33)*AI33</f>
        <v>240.04161572840167</v>
      </c>
      <c r="AP33">
        <f t="shared" ref="AP33:AP47" si="42">((AO33+0.00000010773*(AN33^4-AM33^4))-AL33*44100)/(L33*51.4+0.00000043092*AM33^3)</f>
        <v>-0.25942176523871574</v>
      </c>
      <c r="AQ33">
        <f t="shared" ref="AQ33:AQ47" si="43">0.61365*EXP(17.502*J33/(240.97+J33))</f>
        <v>1.5924384999368109</v>
      </c>
      <c r="AR33">
        <f t="shared" ref="AR33:AR47" si="44">AQ33*1000/AA33</f>
        <v>21.739147545079323</v>
      </c>
      <c r="AS33">
        <f t="shared" ref="AS33:AS47" si="45">(AR33-U33)</f>
        <v>15.279322029332253</v>
      </c>
      <c r="AT33">
        <f t="shared" ref="AT33:AT47" si="46">IF(D33,P33,(O33+P33)/2)</f>
        <v>12.710653305053711</v>
      </c>
      <c r="AU33">
        <f t="shared" ref="AU33:AU47" si="47">0.61365*EXP(17.502*AT33/(240.97+AT33))</f>
        <v>1.4749234232406634</v>
      </c>
      <c r="AV33">
        <f t="shared" ref="AV33:AV47" si="48">IF(AS33&lt;&gt;0,(1000-(AR33+U33)/2)/AS33*AL33,0)</f>
        <v>0.36872097991978625</v>
      </c>
      <c r="AW33">
        <f t="shared" ref="AW33:AW47" si="49">U33*AA33/1000</f>
        <v>0.47319587085089004</v>
      </c>
      <c r="AX33">
        <f t="shared" ref="AX33:AX47" si="50">(AU33-AW33)</f>
        <v>1.0017275523897733</v>
      </c>
      <c r="AY33">
        <f t="shared" ref="AY33:AY47" si="51">1/(1.6/F33+1.37/N33)</f>
        <v>0.23294681335830886</v>
      </c>
      <c r="AZ33">
        <f t="shared" ref="AZ33:AZ47" si="52">G33*AA33*0.001</f>
        <v>24.417011491822283</v>
      </c>
      <c r="BA33">
        <f t="shared" ref="BA33:BA47" si="53">G33/S33</f>
        <v>0.83975298137611243</v>
      </c>
      <c r="BB33">
        <f t="shared" ref="BB33:BB47" si="54">(1-AL33*AA33/AQ33/F33)*100</f>
        <v>34.024289149883991</v>
      </c>
      <c r="BC33">
        <f t="shared" ref="BC33:BC47" si="55">(S33-E33/(N33/1.35))</f>
        <v>393.46168103666935</v>
      </c>
      <c r="BD33">
        <f t="shared" ref="BD33:BD47" si="56">E33*BB33/100/BC33</f>
        <v>1.1008810253043054E-2</v>
      </c>
    </row>
    <row r="34" spans="1:114" x14ac:dyDescent="0.25">
      <c r="A34" s="1">
        <v>17</v>
      </c>
      <c r="B34" s="1" t="s">
        <v>84</v>
      </c>
      <c r="C34" s="1">
        <v>1022.5000067614019</v>
      </c>
      <c r="D34" s="1">
        <v>0</v>
      </c>
      <c r="E34">
        <f t="shared" si="29"/>
        <v>12.730743526469267</v>
      </c>
      <c r="F34">
        <f t="shared" si="30"/>
        <v>0.39842102866910467</v>
      </c>
      <c r="G34">
        <f t="shared" si="31"/>
        <v>333.32842395589205</v>
      </c>
      <c r="H34">
        <f t="shared" si="32"/>
        <v>5.7143763637355658</v>
      </c>
      <c r="I34">
        <f t="shared" si="33"/>
        <v>1.1192426290859208</v>
      </c>
      <c r="J34">
        <f t="shared" si="34"/>
        <v>13.885828018188477</v>
      </c>
      <c r="K34" s="1">
        <v>1.2034113909999999</v>
      </c>
      <c r="L34">
        <f t="shared" si="35"/>
        <v>2.4731641579358188</v>
      </c>
      <c r="M34" s="1">
        <v>1</v>
      </c>
      <c r="N34">
        <f t="shared" si="36"/>
        <v>4.9463283158716376</v>
      </c>
      <c r="O34" s="1">
        <v>11.535478591918945</v>
      </c>
      <c r="P34" s="1">
        <v>13.885828018188477</v>
      </c>
      <c r="Q34" s="1">
        <v>10.014663696289062</v>
      </c>
      <c r="R34" s="1">
        <v>400.54693603515625</v>
      </c>
      <c r="S34" s="1">
        <v>396.936279296875</v>
      </c>
      <c r="T34" s="1">
        <v>5.0931086540222168</v>
      </c>
      <c r="U34" s="1">
        <v>6.4598255157470703</v>
      </c>
      <c r="V34" s="1">
        <v>27.329816818237305</v>
      </c>
      <c r="W34" s="1">
        <v>34.663669586181641</v>
      </c>
      <c r="X34" s="1">
        <v>499.90771484375</v>
      </c>
      <c r="Y34" s="1">
        <v>1500.2601318359375</v>
      </c>
      <c r="Z34" s="1">
        <v>159.35504150390625</v>
      </c>
      <c r="AA34" s="1">
        <v>73.252113342285156</v>
      </c>
      <c r="AB34" s="1">
        <v>-3.7488934993743896</v>
      </c>
      <c r="AC34" s="1">
        <v>0.26180389523506165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4.1540882742379663</v>
      </c>
      <c r="AL34">
        <f t="shared" si="38"/>
        <v>5.7143763637355661E-3</v>
      </c>
      <c r="AM34">
        <f t="shared" si="39"/>
        <v>287.03582801818845</v>
      </c>
      <c r="AN34">
        <f t="shared" si="40"/>
        <v>284.68547859191892</v>
      </c>
      <c r="AO34">
        <f t="shared" si="41"/>
        <v>240.04161572840167</v>
      </c>
      <c r="AP34">
        <f t="shared" si="42"/>
        <v>-0.25942176523871574</v>
      </c>
      <c r="AQ34">
        <f t="shared" si="43"/>
        <v>1.5924384999368109</v>
      </c>
      <c r="AR34">
        <f t="shared" si="44"/>
        <v>21.739147545079323</v>
      </c>
      <c r="AS34">
        <f t="shared" si="45"/>
        <v>15.279322029332253</v>
      </c>
      <c r="AT34">
        <f t="shared" si="46"/>
        <v>12.710653305053711</v>
      </c>
      <c r="AU34">
        <f t="shared" si="47"/>
        <v>1.4749234232406634</v>
      </c>
      <c r="AV34">
        <f t="shared" si="48"/>
        <v>0.36872097991978625</v>
      </c>
      <c r="AW34">
        <f t="shared" si="49"/>
        <v>0.47319587085089004</v>
      </c>
      <c r="AX34">
        <f t="shared" si="50"/>
        <v>1.0017275523897733</v>
      </c>
      <c r="AY34">
        <f t="shared" si="51"/>
        <v>0.23294681335830886</v>
      </c>
      <c r="AZ34">
        <f t="shared" si="52"/>
        <v>24.417011491822283</v>
      </c>
      <c r="BA34">
        <f t="shared" si="53"/>
        <v>0.83975298137611243</v>
      </c>
      <c r="BB34">
        <f t="shared" si="54"/>
        <v>34.024289149883991</v>
      </c>
      <c r="BC34">
        <f t="shared" si="55"/>
        <v>393.46168103666935</v>
      </c>
      <c r="BD34">
        <f t="shared" si="56"/>
        <v>1.1008810253043054E-2</v>
      </c>
    </row>
    <row r="35" spans="1:114" x14ac:dyDescent="0.25">
      <c r="A35" s="1">
        <v>18</v>
      </c>
      <c r="B35" s="1" t="s">
        <v>85</v>
      </c>
      <c r="C35" s="1">
        <v>1023.000006750226</v>
      </c>
      <c r="D35" s="1">
        <v>0</v>
      </c>
      <c r="E35">
        <f t="shared" si="29"/>
        <v>12.505389475862952</v>
      </c>
      <c r="F35">
        <f t="shared" si="30"/>
        <v>0.39848229576385785</v>
      </c>
      <c r="G35">
        <f t="shared" si="31"/>
        <v>334.32440662916542</v>
      </c>
      <c r="H35">
        <f t="shared" si="32"/>
        <v>5.716539840837954</v>
      </c>
      <c r="I35">
        <f t="shared" si="33"/>
        <v>1.1195009758690055</v>
      </c>
      <c r="J35">
        <f t="shared" si="34"/>
        <v>13.888290405273437</v>
      </c>
      <c r="K35" s="1">
        <v>1.2034113909999999</v>
      </c>
      <c r="L35">
        <f t="shared" si="35"/>
        <v>2.4731641579358188</v>
      </c>
      <c r="M35" s="1">
        <v>1</v>
      </c>
      <c r="N35">
        <f t="shared" si="36"/>
        <v>4.9463283158716376</v>
      </c>
      <c r="O35" s="1">
        <v>11.534924507141113</v>
      </c>
      <c r="P35" s="1">
        <v>13.888290405273437</v>
      </c>
      <c r="Q35" s="1">
        <v>10.014196395874023</v>
      </c>
      <c r="R35" s="1">
        <v>400.52850341796875</v>
      </c>
      <c r="S35" s="1">
        <v>396.97189331054687</v>
      </c>
      <c r="T35" s="1">
        <v>5.0925846099853516</v>
      </c>
      <c r="U35" s="1">
        <v>6.4597983360290527</v>
      </c>
      <c r="V35" s="1">
        <v>27.327903747558594</v>
      </c>
      <c r="W35" s="1">
        <v>34.664665222167969</v>
      </c>
      <c r="X35" s="1">
        <v>499.91525268554687</v>
      </c>
      <c r="Y35" s="1">
        <v>1500.3001708984375</v>
      </c>
      <c r="Z35" s="1">
        <v>159.41493225097656</v>
      </c>
      <c r="AA35" s="1">
        <v>73.251846313476562</v>
      </c>
      <c r="AB35" s="1">
        <v>-3.7488934993743896</v>
      </c>
      <c r="AC35" s="1">
        <v>0.26180389523506165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4.1541509115193911</v>
      </c>
      <c r="AL35">
        <f t="shared" si="38"/>
        <v>5.7165398408379536E-3</v>
      </c>
      <c r="AM35">
        <f t="shared" si="39"/>
        <v>287.03829040527341</v>
      </c>
      <c r="AN35">
        <f t="shared" si="40"/>
        <v>284.68492450714109</v>
      </c>
      <c r="AO35">
        <f t="shared" si="41"/>
        <v>240.04802197825848</v>
      </c>
      <c r="AP35">
        <f t="shared" si="42"/>
        <v>-0.26029232382362955</v>
      </c>
      <c r="AQ35">
        <f t="shared" si="43"/>
        <v>1.5926931307958574</v>
      </c>
      <c r="AR35">
        <f t="shared" si="44"/>
        <v>21.742702893522022</v>
      </c>
      <c r="AS35">
        <f t="shared" si="45"/>
        <v>15.282904557492969</v>
      </c>
      <c r="AT35">
        <f t="shared" si="46"/>
        <v>12.711607456207275</v>
      </c>
      <c r="AU35">
        <f t="shared" si="47"/>
        <v>1.4750156537399197</v>
      </c>
      <c r="AV35">
        <f t="shared" si="48"/>
        <v>0.36877345263075273</v>
      </c>
      <c r="AW35">
        <f t="shared" si="49"/>
        <v>0.47319215492685179</v>
      </c>
      <c r="AX35">
        <f t="shared" si="50"/>
        <v>1.0018234988130679</v>
      </c>
      <c r="AY35">
        <f t="shared" si="51"/>
        <v>0.23298032317124215</v>
      </c>
      <c r="AZ35">
        <f t="shared" si="52"/>
        <v>24.489880053243869</v>
      </c>
      <c r="BA35">
        <f t="shared" si="53"/>
        <v>0.84218659371842985</v>
      </c>
      <c r="BB35">
        <f t="shared" si="54"/>
        <v>34.020248978590196</v>
      </c>
      <c r="BC35">
        <f t="shared" si="55"/>
        <v>393.55880086817024</v>
      </c>
      <c r="BD35">
        <f t="shared" si="56"/>
        <v>1.0809984749537007E-2</v>
      </c>
    </row>
    <row r="36" spans="1:114" x14ac:dyDescent="0.25">
      <c r="A36" s="1">
        <v>19</v>
      </c>
      <c r="B36" s="1" t="s">
        <v>85</v>
      </c>
      <c r="C36" s="1">
        <v>1023.5000067390501</v>
      </c>
      <c r="D36" s="1">
        <v>0</v>
      </c>
      <c r="E36">
        <f t="shared" si="29"/>
        <v>12.61861974009836</v>
      </c>
      <c r="F36">
        <f t="shared" si="30"/>
        <v>0.39849530475296291</v>
      </c>
      <c r="G36">
        <f t="shared" si="31"/>
        <v>333.81028461521237</v>
      </c>
      <c r="H36">
        <f t="shared" si="32"/>
        <v>5.7163647451905382</v>
      </c>
      <c r="I36">
        <f t="shared" si="33"/>
        <v>1.119434818822342</v>
      </c>
      <c r="J36">
        <f t="shared" si="34"/>
        <v>13.887637138366699</v>
      </c>
      <c r="K36" s="1">
        <v>1.2034113909999999</v>
      </c>
      <c r="L36">
        <f t="shared" si="35"/>
        <v>2.4731641579358188</v>
      </c>
      <c r="M36" s="1">
        <v>1</v>
      </c>
      <c r="N36">
        <f t="shared" si="36"/>
        <v>4.9463283158716376</v>
      </c>
      <c r="O36" s="1">
        <v>11.534191131591797</v>
      </c>
      <c r="P36" s="1">
        <v>13.887637138366699</v>
      </c>
      <c r="Q36" s="1">
        <v>10.013808250427246</v>
      </c>
      <c r="R36" s="1">
        <v>400.51885986328125</v>
      </c>
      <c r="S36" s="1">
        <v>396.934814453125</v>
      </c>
      <c r="T36" s="1">
        <v>5.0925054550170898</v>
      </c>
      <c r="U36" s="1">
        <v>6.4597711563110352</v>
      </c>
      <c r="V36" s="1">
        <v>27.328842163085938</v>
      </c>
      <c r="W36" s="1">
        <v>34.666252136230469</v>
      </c>
      <c r="X36" s="1">
        <v>499.88095092773437</v>
      </c>
      <c r="Y36" s="1">
        <v>1500.28125</v>
      </c>
      <c r="Z36" s="1">
        <v>159.45654296875</v>
      </c>
      <c r="AA36" s="1">
        <v>73.251937866210937</v>
      </c>
      <c r="AB36" s="1">
        <v>-3.7488934993743896</v>
      </c>
      <c r="AC36" s="1">
        <v>0.26180389523506165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4.1538658738500702</v>
      </c>
      <c r="AL36">
        <f t="shared" si="38"/>
        <v>5.7163647451905384E-3</v>
      </c>
      <c r="AM36">
        <f t="shared" si="39"/>
        <v>287.03763713836668</v>
      </c>
      <c r="AN36">
        <f t="shared" si="40"/>
        <v>284.68419113159177</v>
      </c>
      <c r="AO36">
        <f t="shared" si="41"/>
        <v>240.04499463457614</v>
      </c>
      <c r="AP36">
        <f t="shared" si="42"/>
        <v>-0.26026288559927147</v>
      </c>
      <c r="AQ36">
        <f t="shared" si="43"/>
        <v>1.5926255741943796</v>
      </c>
      <c r="AR36">
        <f t="shared" si="44"/>
        <v>21.741753468736739</v>
      </c>
      <c r="AS36">
        <f t="shared" si="45"/>
        <v>15.281982312425704</v>
      </c>
      <c r="AT36">
        <f t="shared" si="46"/>
        <v>12.710914134979248</v>
      </c>
      <c r="AU36">
        <f t="shared" si="47"/>
        <v>1.4749486351721131</v>
      </c>
      <c r="AV36">
        <f t="shared" si="48"/>
        <v>0.36878459413243181</v>
      </c>
      <c r="AW36">
        <f t="shared" si="49"/>
        <v>0.47319075537203753</v>
      </c>
      <c r="AX36">
        <f t="shared" si="50"/>
        <v>1.0017578798000755</v>
      </c>
      <c r="AY36">
        <f t="shared" si="51"/>
        <v>0.2329874383045733</v>
      </c>
      <c r="AZ36">
        <f t="shared" si="52"/>
        <v>24.452250227735725</v>
      </c>
      <c r="BA36">
        <f t="shared" si="53"/>
        <v>0.84097003452599106</v>
      </c>
      <c r="BB36">
        <f t="shared" si="54"/>
        <v>34.021542737491515</v>
      </c>
      <c r="BC36">
        <f t="shared" si="55"/>
        <v>393.49081810648727</v>
      </c>
      <c r="BD36">
        <f t="shared" si="56"/>
        <v>1.0910163363957609E-2</v>
      </c>
    </row>
    <row r="37" spans="1:114" x14ac:dyDescent="0.25">
      <c r="A37" s="1">
        <v>20</v>
      </c>
      <c r="B37" s="1" t="s">
        <v>86</v>
      </c>
      <c r="C37" s="1">
        <v>1024.0000067278743</v>
      </c>
      <c r="D37" s="1">
        <v>0</v>
      </c>
      <c r="E37">
        <f t="shared" si="29"/>
        <v>12.607332683657729</v>
      </c>
      <c r="F37">
        <f t="shared" si="30"/>
        <v>0.39784393549255881</v>
      </c>
      <c r="G37">
        <f t="shared" si="31"/>
        <v>333.77490897759344</v>
      </c>
      <c r="H37">
        <f t="shared" si="32"/>
        <v>5.708039397549995</v>
      </c>
      <c r="I37">
        <f t="shared" si="33"/>
        <v>1.1194950248976534</v>
      </c>
      <c r="J37">
        <f t="shared" si="34"/>
        <v>13.887216567993164</v>
      </c>
      <c r="K37" s="1">
        <v>1.2034113909999999</v>
      </c>
      <c r="L37">
        <f t="shared" si="35"/>
        <v>2.4731641579358188</v>
      </c>
      <c r="M37" s="1">
        <v>1</v>
      </c>
      <c r="N37">
        <f t="shared" si="36"/>
        <v>4.9463283158716376</v>
      </c>
      <c r="O37" s="1">
        <v>11.534300804138184</v>
      </c>
      <c r="P37" s="1">
        <v>13.887216567993164</v>
      </c>
      <c r="Q37" s="1">
        <v>10.013339996337891</v>
      </c>
      <c r="R37" s="1">
        <v>400.51473999023437</v>
      </c>
      <c r="S37" s="1">
        <v>396.93408203125</v>
      </c>
      <c r="T37" s="1">
        <v>5.093055248260498</v>
      </c>
      <c r="U37" s="1">
        <v>6.4583797454833984</v>
      </c>
      <c r="V37" s="1">
        <v>27.331491470336914</v>
      </c>
      <c r="W37" s="1">
        <v>34.658401489257813</v>
      </c>
      <c r="X37" s="1">
        <v>499.86331176757812</v>
      </c>
      <c r="Y37" s="1">
        <v>1500.215576171875</v>
      </c>
      <c r="Z37" s="1">
        <v>159.52485656738281</v>
      </c>
      <c r="AA37" s="1">
        <v>73.251663208007812</v>
      </c>
      <c r="AB37" s="1">
        <v>-3.7488934993743896</v>
      </c>
      <c r="AC37" s="1">
        <v>0.26180389523506165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4.1537192975396904</v>
      </c>
      <c r="AL37">
        <f t="shared" si="38"/>
        <v>5.7080393975499953E-3</v>
      </c>
      <c r="AM37">
        <f t="shared" si="39"/>
        <v>287.03721656799314</v>
      </c>
      <c r="AN37">
        <f t="shared" si="40"/>
        <v>284.68430080413816</v>
      </c>
      <c r="AO37">
        <f t="shared" si="41"/>
        <v>240.03448682231101</v>
      </c>
      <c r="AP37">
        <f t="shared" si="42"/>
        <v>-0.25762650974042967</v>
      </c>
      <c r="AQ37">
        <f t="shared" si="43"/>
        <v>1.5925820828832224</v>
      </c>
      <c r="AR37">
        <f t="shared" si="44"/>
        <v>21.741241265210245</v>
      </c>
      <c r="AS37">
        <f t="shared" si="45"/>
        <v>15.282861519726847</v>
      </c>
      <c r="AT37">
        <f t="shared" si="46"/>
        <v>12.710758686065674</v>
      </c>
      <c r="AU37">
        <f t="shared" si="47"/>
        <v>1.4749336093684211</v>
      </c>
      <c r="AV37">
        <f t="shared" si="48"/>
        <v>0.36822666464807891</v>
      </c>
      <c r="AW37">
        <f t="shared" si="49"/>
        <v>0.4730870579855691</v>
      </c>
      <c r="AX37">
        <f t="shared" si="50"/>
        <v>1.0018465513828521</v>
      </c>
      <c r="AY37">
        <f t="shared" si="51"/>
        <v>0.23263114172800814</v>
      </c>
      <c r="AZ37">
        <f t="shared" si="52"/>
        <v>24.449567219710136</v>
      </c>
      <c r="BA37">
        <f t="shared" si="53"/>
        <v>0.84088246408459288</v>
      </c>
      <c r="BB37">
        <f t="shared" si="54"/>
        <v>34.008213702824449</v>
      </c>
      <c r="BC37">
        <f t="shared" si="55"/>
        <v>393.493166257761</v>
      </c>
      <c r="BD37">
        <f t="shared" si="56"/>
        <v>1.089606887474069E-2</v>
      </c>
    </row>
    <row r="38" spans="1:114" x14ac:dyDescent="0.25">
      <c r="A38" s="1">
        <v>21</v>
      </c>
      <c r="B38" s="1" t="s">
        <v>86</v>
      </c>
      <c r="C38" s="1">
        <v>1024.5000067166984</v>
      </c>
      <c r="D38" s="1">
        <v>0</v>
      </c>
      <c r="E38">
        <f t="shared" si="29"/>
        <v>12.379227341585738</v>
      </c>
      <c r="F38">
        <f t="shared" si="30"/>
        <v>0.3978179608294854</v>
      </c>
      <c r="G38">
        <f t="shared" si="31"/>
        <v>334.76622368369448</v>
      </c>
      <c r="H38">
        <f t="shared" si="32"/>
        <v>5.7047471650938961</v>
      </c>
      <c r="I38">
        <f t="shared" si="33"/>
        <v>1.1189204765909535</v>
      </c>
      <c r="J38">
        <f t="shared" si="34"/>
        <v>13.881053924560547</v>
      </c>
      <c r="K38" s="1">
        <v>1.2034113909999999</v>
      </c>
      <c r="L38">
        <f t="shared" si="35"/>
        <v>2.4731641579358188</v>
      </c>
      <c r="M38" s="1">
        <v>1</v>
      </c>
      <c r="N38">
        <f t="shared" si="36"/>
        <v>4.9463283158716376</v>
      </c>
      <c r="O38" s="1">
        <v>11.534189224243164</v>
      </c>
      <c r="P38" s="1">
        <v>13.881053924560547</v>
      </c>
      <c r="Q38" s="1">
        <v>10.012638092041016</v>
      </c>
      <c r="R38" s="1">
        <v>400.48126220703125</v>
      </c>
      <c r="S38" s="1">
        <v>396.95590209960937</v>
      </c>
      <c r="T38" s="1">
        <v>5.0930352210998535</v>
      </c>
      <c r="U38" s="1">
        <v>6.4575357437133789</v>
      </c>
      <c r="V38" s="1">
        <v>27.331537246704102</v>
      </c>
      <c r="W38" s="1">
        <v>34.654067993164063</v>
      </c>
      <c r="X38" s="1">
        <v>499.87710571289062</v>
      </c>
      <c r="Y38" s="1">
        <v>1500.1104736328125</v>
      </c>
      <c r="Z38" s="1">
        <v>159.50942993164062</v>
      </c>
      <c r="AA38" s="1">
        <v>73.251541137695312</v>
      </c>
      <c r="AB38" s="1">
        <v>-3.7488934993743896</v>
      </c>
      <c r="AC38" s="1">
        <v>0.26180389523506165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4.1538339212287765</v>
      </c>
      <c r="AL38">
        <f t="shared" si="38"/>
        <v>5.7047471650938965E-3</v>
      </c>
      <c r="AM38">
        <f t="shared" si="39"/>
        <v>287.03105392456052</v>
      </c>
      <c r="AN38">
        <f t="shared" si="40"/>
        <v>284.68418922424314</v>
      </c>
      <c r="AO38">
        <f t="shared" si="41"/>
        <v>240.01767041643689</v>
      </c>
      <c r="AP38">
        <f t="shared" si="42"/>
        <v>-0.25624356541576226</v>
      </c>
      <c r="AQ38">
        <f t="shared" si="43"/>
        <v>1.5919449217697119</v>
      </c>
      <c r="AR38">
        <f t="shared" si="44"/>
        <v>21.732579233756155</v>
      </c>
      <c r="AS38">
        <f t="shared" si="45"/>
        <v>15.275043490042776</v>
      </c>
      <c r="AT38">
        <f t="shared" si="46"/>
        <v>12.707621574401855</v>
      </c>
      <c r="AU38">
        <f t="shared" si="47"/>
        <v>1.4746304026793211</v>
      </c>
      <c r="AV38">
        <f t="shared" si="48"/>
        <v>0.36820441326464937</v>
      </c>
      <c r="AW38">
        <f t="shared" si="49"/>
        <v>0.47302444517875847</v>
      </c>
      <c r="AX38">
        <f t="shared" si="50"/>
        <v>1.0016059575005627</v>
      </c>
      <c r="AY38">
        <f t="shared" si="51"/>
        <v>0.23261693212475337</v>
      </c>
      <c r="AZ38">
        <f t="shared" si="52"/>
        <v>24.522141805677055</v>
      </c>
      <c r="BA38">
        <f t="shared" si="53"/>
        <v>0.84333353380822274</v>
      </c>
      <c r="BB38">
        <f t="shared" si="54"/>
        <v>34.015680428722597</v>
      </c>
      <c r="BC38">
        <f t="shared" si="55"/>
        <v>393.57724305315753</v>
      </c>
      <c r="BD38">
        <f t="shared" si="56"/>
        <v>1.0698988537531182E-2</v>
      </c>
    </row>
    <row r="39" spans="1:114" x14ac:dyDescent="0.25">
      <c r="A39" s="1">
        <v>22</v>
      </c>
      <c r="B39" s="1" t="s">
        <v>87</v>
      </c>
      <c r="C39" s="1">
        <v>1025.0000067055225</v>
      </c>
      <c r="D39" s="1">
        <v>0</v>
      </c>
      <c r="E39">
        <f t="shared" si="29"/>
        <v>12.154248639410634</v>
      </c>
      <c r="F39">
        <f t="shared" si="30"/>
        <v>0.39832617899148748</v>
      </c>
      <c r="G39">
        <f t="shared" si="31"/>
        <v>335.82226888140008</v>
      </c>
      <c r="H39">
        <f t="shared" si="32"/>
        <v>5.7110457003111765</v>
      </c>
      <c r="I39">
        <f t="shared" si="33"/>
        <v>1.1188315029915568</v>
      </c>
      <c r="J39">
        <f t="shared" si="34"/>
        <v>13.881227493286133</v>
      </c>
      <c r="K39" s="1">
        <v>1.2034113909999999</v>
      </c>
      <c r="L39">
        <f t="shared" si="35"/>
        <v>2.4731641579358188</v>
      </c>
      <c r="M39" s="1">
        <v>1</v>
      </c>
      <c r="N39">
        <f t="shared" si="36"/>
        <v>4.9463283158716376</v>
      </c>
      <c r="O39" s="1">
        <v>11.534402847290039</v>
      </c>
      <c r="P39" s="1">
        <v>13.881227493286133</v>
      </c>
      <c r="Q39" s="1">
        <v>10.012467384338379</v>
      </c>
      <c r="R39" s="1">
        <v>400.46682739257812</v>
      </c>
      <c r="S39" s="1">
        <v>396.99502563476562</v>
      </c>
      <c r="T39" s="1">
        <v>5.0930142402648926</v>
      </c>
      <c r="U39" s="1">
        <v>6.4589986801147461</v>
      </c>
      <c r="V39" s="1">
        <v>27.331026077270508</v>
      </c>
      <c r="W39" s="1">
        <v>34.661415100097656</v>
      </c>
      <c r="X39" s="1">
        <v>499.8846435546875</v>
      </c>
      <c r="Y39" s="1">
        <v>1500.0048828125</v>
      </c>
      <c r="Z39" s="1">
        <v>159.36177062988281</v>
      </c>
      <c r="AA39" s="1">
        <v>73.251502990722656</v>
      </c>
      <c r="AB39" s="1">
        <v>-3.7488934993743896</v>
      </c>
      <c r="AC39" s="1">
        <v>0.26180389523506165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4.1538965585102012</v>
      </c>
      <c r="AL39">
        <f t="shared" si="38"/>
        <v>5.7110457003111768E-3</v>
      </c>
      <c r="AM39">
        <f t="shared" si="39"/>
        <v>287.03122749328611</v>
      </c>
      <c r="AN39">
        <f t="shared" si="40"/>
        <v>284.68440284729002</v>
      </c>
      <c r="AO39">
        <f t="shared" si="41"/>
        <v>240.00077588556451</v>
      </c>
      <c r="AP39">
        <f t="shared" si="42"/>
        <v>-0.25838687711758651</v>
      </c>
      <c r="AQ39">
        <f t="shared" si="43"/>
        <v>1.5919628641250558</v>
      </c>
      <c r="AR39">
        <f t="shared" si="44"/>
        <v>21.732835493173141</v>
      </c>
      <c r="AS39">
        <f t="shared" si="45"/>
        <v>15.273836813058395</v>
      </c>
      <c r="AT39">
        <f t="shared" si="46"/>
        <v>12.707815170288086</v>
      </c>
      <c r="AU39">
        <f t="shared" si="47"/>
        <v>1.4746491124332057</v>
      </c>
      <c r="AV39">
        <f t="shared" si="48"/>
        <v>0.36863974275459804</v>
      </c>
      <c r="AW39">
        <f t="shared" si="49"/>
        <v>0.47313136113349902</v>
      </c>
      <c r="AX39">
        <f t="shared" si="50"/>
        <v>1.0015177512997067</v>
      </c>
      <c r="AY39">
        <f t="shared" si="51"/>
        <v>0.23289493436319481</v>
      </c>
      <c r="AZ39">
        <f t="shared" si="52"/>
        <v>24.599485933317144</v>
      </c>
      <c r="BA39">
        <f t="shared" si="53"/>
        <v>0.84591052077905804</v>
      </c>
      <c r="BB39">
        <f t="shared" si="54"/>
        <v>34.027887247221109</v>
      </c>
      <c r="BC39">
        <f t="shared" si="55"/>
        <v>393.6777699624007</v>
      </c>
      <c r="BD39">
        <f t="shared" si="56"/>
        <v>1.0505632622234575E-2</v>
      </c>
    </row>
    <row r="40" spans="1:114" x14ac:dyDescent="0.25">
      <c r="A40" s="1">
        <v>23</v>
      </c>
      <c r="B40" s="1" t="s">
        <v>87</v>
      </c>
      <c r="C40" s="1">
        <v>1025.5000066943467</v>
      </c>
      <c r="D40" s="1">
        <v>0</v>
      </c>
      <c r="E40">
        <f t="shared" si="29"/>
        <v>11.759481966808888</v>
      </c>
      <c r="F40">
        <f t="shared" si="30"/>
        <v>0.39714117868826171</v>
      </c>
      <c r="G40">
        <f t="shared" si="31"/>
        <v>337.40116802551972</v>
      </c>
      <c r="H40">
        <f t="shared" si="32"/>
        <v>5.7001249402950238</v>
      </c>
      <c r="I40">
        <f t="shared" si="33"/>
        <v>1.1197718321012884</v>
      </c>
      <c r="J40">
        <f t="shared" si="34"/>
        <v>13.888655662536621</v>
      </c>
      <c r="K40" s="1">
        <v>1.2034113909999999</v>
      </c>
      <c r="L40">
        <f t="shared" si="35"/>
        <v>2.4731641579358188</v>
      </c>
      <c r="M40" s="1">
        <v>1</v>
      </c>
      <c r="N40">
        <f t="shared" si="36"/>
        <v>4.9463283158716376</v>
      </c>
      <c r="O40" s="1">
        <v>11.535079002380371</v>
      </c>
      <c r="P40" s="1">
        <v>13.888655662536621</v>
      </c>
      <c r="Q40" s="1">
        <v>10.012749671936035</v>
      </c>
      <c r="R40" s="1">
        <v>400.42340087890625</v>
      </c>
      <c r="S40" s="1">
        <v>397.04769897460938</v>
      </c>
      <c r="T40" s="1">
        <v>5.0933046340942383</v>
      </c>
      <c r="U40" s="1">
        <v>6.4566426277160645</v>
      </c>
      <c r="V40" s="1">
        <v>27.331378936767578</v>
      </c>
      <c r="W40" s="1">
        <v>34.647235870361328</v>
      </c>
      <c r="X40" s="1">
        <v>499.8984375</v>
      </c>
      <c r="Y40" s="1">
        <v>1499.864013671875</v>
      </c>
      <c r="Z40" s="1">
        <v>159.15643310546875</v>
      </c>
      <c r="AA40" s="1">
        <v>73.251548767089844</v>
      </c>
      <c r="AB40" s="1">
        <v>-3.7488934993743896</v>
      </c>
      <c r="AC40" s="1">
        <v>0.26180389523506165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4.1540111821992882</v>
      </c>
      <c r="AL40">
        <f t="shared" si="38"/>
        <v>5.7001249402950241E-3</v>
      </c>
      <c r="AM40">
        <f t="shared" si="39"/>
        <v>287.0386556625366</v>
      </c>
      <c r="AN40">
        <f t="shared" si="40"/>
        <v>284.68507900238035</v>
      </c>
      <c r="AO40">
        <f t="shared" si="41"/>
        <v>239.9782368235683</v>
      </c>
      <c r="AP40">
        <f t="shared" si="42"/>
        <v>-0.2555444692638027</v>
      </c>
      <c r="AQ40">
        <f t="shared" si="43"/>
        <v>1.5927309044171027</v>
      </c>
      <c r="AR40">
        <f t="shared" si="44"/>
        <v>21.743306881897333</v>
      </c>
      <c r="AS40">
        <f t="shared" si="45"/>
        <v>15.286664254181268</v>
      </c>
      <c r="AT40">
        <f t="shared" si="46"/>
        <v>12.711867332458496</v>
      </c>
      <c r="AU40">
        <f t="shared" si="47"/>
        <v>1.4750407748699381</v>
      </c>
      <c r="AV40">
        <f t="shared" si="48"/>
        <v>0.36762456668729959</v>
      </c>
      <c r="AW40">
        <f t="shared" si="49"/>
        <v>0.47295907231581441</v>
      </c>
      <c r="AX40">
        <f t="shared" si="50"/>
        <v>1.0020817025541238</v>
      </c>
      <c r="AY40">
        <f t="shared" si="51"/>
        <v>0.23224665204271627</v>
      </c>
      <c r="AZ40">
        <f t="shared" si="52"/>
        <v>24.715158113694432</v>
      </c>
      <c r="BA40">
        <f t="shared" si="53"/>
        <v>0.84977489832297459</v>
      </c>
      <c r="BB40">
        <f t="shared" si="54"/>
        <v>33.989372815176409</v>
      </c>
      <c r="BC40">
        <f t="shared" si="55"/>
        <v>393.83818685948108</v>
      </c>
      <c r="BD40">
        <f t="shared" si="56"/>
        <v>1.014877251671435E-2</v>
      </c>
    </row>
    <row r="41" spans="1:114" x14ac:dyDescent="0.25">
      <c r="A41" s="1">
        <v>24</v>
      </c>
      <c r="B41" s="1" t="s">
        <v>88</v>
      </c>
      <c r="C41" s="1">
        <v>1026.0000066831708</v>
      </c>
      <c r="D41" s="1">
        <v>0</v>
      </c>
      <c r="E41">
        <f t="shared" si="29"/>
        <v>11.806036054415006</v>
      </c>
      <c r="F41">
        <f t="shared" si="30"/>
        <v>0.39765752854091485</v>
      </c>
      <c r="G41">
        <f t="shared" si="31"/>
        <v>337.24214343397881</v>
      </c>
      <c r="H41">
        <f t="shared" si="32"/>
        <v>5.7078861785657846</v>
      </c>
      <c r="I41">
        <f t="shared" si="33"/>
        <v>1.1199486579368543</v>
      </c>
      <c r="J41">
        <f t="shared" si="34"/>
        <v>13.890739440917969</v>
      </c>
      <c r="K41" s="1">
        <v>1.2034113909999999</v>
      </c>
      <c r="L41">
        <f t="shared" si="35"/>
        <v>2.4731641579358188</v>
      </c>
      <c r="M41" s="1">
        <v>1</v>
      </c>
      <c r="N41">
        <f t="shared" si="36"/>
        <v>4.9463283158716376</v>
      </c>
      <c r="O41" s="1">
        <v>11.533814430236816</v>
      </c>
      <c r="P41" s="1">
        <v>13.890739440917969</v>
      </c>
      <c r="Q41" s="1">
        <v>10.01214599609375</v>
      </c>
      <c r="R41" s="1">
        <v>400.41412353515625</v>
      </c>
      <c r="S41" s="1">
        <v>397.02645874023437</v>
      </c>
      <c r="T41" s="1">
        <v>5.0919489860534668</v>
      </c>
      <c r="U41" s="1">
        <v>6.4571599960327148</v>
      </c>
      <c r="V41" s="1">
        <v>27.326435089111328</v>
      </c>
      <c r="W41" s="1">
        <v>34.652973175048828</v>
      </c>
      <c r="X41" s="1">
        <v>499.89205932617187</v>
      </c>
      <c r="Y41" s="1">
        <v>1499.736572265625</v>
      </c>
      <c r="Z41" s="1">
        <v>158.93655395507812</v>
      </c>
      <c r="AA41" s="1">
        <v>73.251670837402344</v>
      </c>
      <c r="AB41" s="1">
        <v>-3.7488934993743896</v>
      </c>
      <c r="AC41" s="1">
        <v>0.26180389523506165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4.1539581814226976</v>
      </c>
      <c r="AL41">
        <f t="shared" si="38"/>
        <v>5.7078861785657842E-3</v>
      </c>
      <c r="AM41">
        <f t="shared" si="39"/>
        <v>287.04073944091795</v>
      </c>
      <c r="AN41">
        <f t="shared" si="40"/>
        <v>284.68381443023679</v>
      </c>
      <c r="AO41">
        <f t="shared" si="41"/>
        <v>239.95784619902406</v>
      </c>
      <c r="AP41">
        <f t="shared" si="42"/>
        <v>-0.25843142526246232</v>
      </c>
      <c r="AQ41">
        <f t="shared" si="43"/>
        <v>1.592946416510685</v>
      </c>
      <c r="AR41">
        <f t="shared" si="44"/>
        <v>21.746212725257397</v>
      </c>
      <c r="AS41">
        <f t="shared" si="45"/>
        <v>15.289052729224682</v>
      </c>
      <c r="AT41">
        <f t="shared" si="46"/>
        <v>12.712276935577393</v>
      </c>
      <c r="AU41">
        <f t="shared" si="47"/>
        <v>1.4750803702224571</v>
      </c>
      <c r="AV41">
        <f t="shared" si="48"/>
        <v>0.3680669729875905</v>
      </c>
      <c r="AW41">
        <f t="shared" si="49"/>
        <v>0.47299775857383064</v>
      </c>
      <c r="AX41">
        <f t="shared" si="50"/>
        <v>1.0020826116486266</v>
      </c>
      <c r="AY41">
        <f t="shared" si="51"/>
        <v>0.23252916397978554</v>
      </c>
      <c r="AZ41">
        <f t="shared" si="52"/>
        <v>24.703550483325845</v>
      </c>
      <c r="BA41">
        <f t="shared" si="53"/>
        <v>0.84941982079493816</v>
      </c>
      <c r="BB41">
        <f t="shared" si="54"/>
        <v>33.994144677638836</v>
      </c>
      <c r="BC41">
        <f t="shared" si="55"/>
        <v>393.80424063103237</v>
      </c>
      <c r="BD41">
        <f t="shared" si="56"/>
        <v>1.0191258912298726E-2</v>
      </c>
    </row>
    <row r="42" spans="1:114" x14ac:dyDescent="0.25">
      <c r="A42" s="1">
        <v>25</v>
      </c>
      <c r="B42" s="1" t="s">
        <v>88</v>
      </c>
      <c r="C42" s="1">
        <v>1026.5000066719949</v>
      </c>
      <c r="D42" s="1">
        <v>0</v>
      </c>
      <c r="E42">
        <f t="shared" si="29"/>
        <v>11.746637501782367</v>
      </c>
      <c r="F42">
        <f t="shared" si="30"/>
        <v>0.39798680133977038</v>
      </c>
      <c r="G42">
        <f t="shared" si="31"/>
        <v>337.55004796423935</v>
      </c>
      <c r="H42">
        <f t="shared" si="32"/>
        <v>5.7108095920950861</v>
      </c>
      <c r="I42">
        <f t="shared" si="33"/>
        <v>1.1196608280981837</v>
      </c>
      <c r="J42">
        <f t="shared" si="34"/>
        <v>13.888492584228516</v>
      </c>
      <c r="K42" s="1">
        <v>1.2034113909999999</v>
      </c>
      <c r="L42">
        <f t="shared" si="35"/>
        <v>2.4731641579358188</v>
      </c>
      <c r="M42" s="1">
        <v>1</v>
      </c>
      <c r="N42">
        <f t="shared" si="36"/>
        <v>4.9463283158716376</v>
      </c>
      <c r="O42" s="1">
        <v>11.533537864685059</v>
      </c>
      <c r="P42" s="1">
        <v>13.888492584228516</v>
      </c>
      <c r="Q42" s="1">
        <v>10.011500358581543</v>
      </c>
      <c r="R42" s="1">
        <v>400.41510009765625</v>
      </c>
      <c r="S42" s="1">
        <v>397.04141235351562</v>
      </c>
      <c r="T42" s="1">
        <v>5.0920257568359375</v>
      </c>
      <c r="U42" s="1">
        <v>6.4579439163208008</v>
      </c>
      <c r="V42" s="1">
        <v>27.327236175537109</v>
      </c>
      <c r="W42" s="1">
        <v>34.657672882080078</v>
      </c>
      <c r="X42" s="1">
        <v>499.88876342773437</v>
      </c>
      <c r="Y42" s="1">
        <v>1499.662109375</v>
      </c>
      <c r="Z42" s="1">
        <v>158.43624877929687</v>
      </c>
      <c r="AA42" s="1">
        <v>73.251365661621094</v>
      </c>
      <c r="AB42" s="1">
        <v>-3.7488934993743896</v>
      </c>
      <c r="AC42" s="1">
        <v>0.26180389523506165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4.1539307934615879</v>
      </c>
      <c r="AL42">
        <f t="shared" si="38"/>
        <v>5.7108095920950864E-3</v>
      </c>
      <c r="AM42">
        <f t="shared" si="39"/>
        <v>287.03849258422849</v>
      </c>
      <c r="AN42">
        <f t="shared" si="40"/>
        <v>284.68353786468504</v>
      </c>
      <c r="AO42">
        <f t="shared" si="41"/>
        <v>239.94593213679036</v>
      </c>
      <c r="AP42">
        <f t="shared" si="42"/>
        <v>-0.25931081265352168</v>
      </c>
      <c r="AQ42">
        <f t="shared" si="43"/>
        <v>1.59271403933484</v>
      </c>
      <c r="AR42">
        <f t="shared" si="44"/>
        <v>21.743130997615211</v>
      </c>
      <c r="AS42">
        <f t="shared" si="45"/>
        <v>15.28518708129441</v>
      </c>
      <c r="AT42">
        <f t="shared" si="46"/>
        <v>12.711015224456787</v>
      </c>
      <c r="AU42">
        <f t="shared" si="47"/>
        <v>1.474958406625914</v>
      </c>
      <c r="AV42">
        <f t="shared" si="48"/>
        <v>0.36834904784530398</v>
      </c>
      <c r="AW42">
        <f t="shared" si="49"/>
        <v>0.47305321123665633</v>
      </c>
      <c r="AX42">
        <f t="shared" si="50"/>
        <v>1.0019051953892577</v>
      </c>
      <c r="AY42">
        <f t="shared" si="51"/>
        <v>0.23270929525369519</v>
      </c>
      <c r="AZ42">
        <f t="shared" si="52"/>
        <v>24.726001992526236</v>
      </c>
      <c r="BA42">
        <f t="shared" si="53"/>
        <v>0.85016332670027206</v>
      </c>
      <c r="BB42">
        <f t="shared" si="54"/>
        <v>34.005623766103035</v>
      </c>
      <c r="BC42">
        <f t="shared" si="55"/>
        <v>393.83540587462466</v>
      </c>
      <c r="BD42">
        <f t="shared" si="56"/>
        <v>1.0142606008601748E-2</v>
      </c>
    </row>
    <row r="43" spans="1:114" x14ac:dyDescent="0.25">
      <c r="A43" s="1">
        <v>26</v>
      </c>
      <c r="B43" s="1" t="s">
        <v>89</v>
      </c>
      <c r="C43" s="1">
        <v>1027.0000066608191</v>
      </c>
      <c r="D43" s="1">
        <v>0</v>
      </c>
      <c r="E43">
        <f t="shared" si="29"/>
        <v>11.917833520536808</v>
      </c>
      <c r="F43">
        <f t="shared" si="30"/>
        <v>0.39760769966122655</v>
      </c>
      <c r="G43">
        <f t="shared" si="31"/>
        <v>336.74898702933444</v>
      </c>
      <c r="H43">
        <f t="shared" si="32"/>
        <v>5.7050341093534662</v>
      </c>
      <c r="I43">
        <f t="shared" si="33"/>
        <v>1.1195181592381993</v>
      </c>
      <c r="J43">
        <f t="shared" si="34"/>
        <v>13.886314392089844</v>
      </c>
      <c r="K43" s="1">
        <v>1.2034113909999999</v>
      </c>
      <c r="L43">
        <f t="shared" si="35"/>
        <v>2.4731641579358188</v>
      </c>
      <c r="M43" s="1">
        <v>1</v>
      </c>
      <c r="N43">
        <f t="shared" si="36"/>
        <v>4.9463283158716376</v>
      </c>
      <c r="O43" s="1">
        <v>11.533303260803223</v>
      </c>
      <c r="P43" s="1">
        <v>13.886314392089844</v>
      </c>
      <c r="Q43" s="1">
        <v>10.011247634887695</v>
      </c>
      <c r="R43" s="1">
        <v>400.42483520507812</v>
      </c>
      <c r="S43" s="1">
        <v>397.01040649414063</v>
      </c>
      <c r="T43" s="1">
        <v>5.0922279357910156</v>
      </c>
      <c r="U43" s="1">
        <v>6.456815242767334</v>
      </c>
      <c r="V43" s="1">
        <v>27.32874870300293</v>
      </c>
      <c r="W43" s="1">
        <v>34.652156829833984</v>
      </c>
      <c r="X43" s="1">
        <v>499.87081909179687</v>
      </c>
      <c r="Y43" s="1">
        <v>1499.24169921875</v>
      </c>
      <c r="Z43" s="1">
        <v>158.28016662597656</v>
      </c>
      <c r="AA43" s="1">
        <v>73.251380920410156</v>
      </c>
      <c r="AB43" s="1">
        <v>-3.7488934993743896</v>
      </c>
      <c r="AC43" s="1">
        <v>0.26180389523506165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4.1537816812288826</v>
      </c>
      <c r="AL43">
        <f t="shared" si="38"/>
        <v>5.7050341093534658E-3</v>
      </c>
      <c r="AM43">
        <f t="shared" si="39"/>
        <v>287.03631439208982</v>
      </c>
      <c r="AN43">
        <f t="shared" si="40"/>
        <v>284.6833032608032</v>
      </c>
      <c r="AO43">
        <f t="shared" si="41"/>
        <v>239.87866651329387</v>
      </c>
      <c r="AP43">
        <f t="shared" si="42"/>
        <v>-0.25780155543568584</v>
      </c>
      <c r="AQ43">
        <f t="shared" si="43"/>
        <v>1.59248879211886</v>
      </c>
      <c r="AR43">
        <f t="shared" si="44"/>
        <v>21.740051479017811</v>
      </c>
      <c r="AS43">
        <f t="shared" si="45"/>
        <v>15.283236236250477</v>
      </c>
      <c r="AT43">
        <f t="shared" si="46"/>
        <v>12.709808826446533</v>
      </c>
      <c r="AU43">
        <f t="shared" si="47"/>
        <v>1.4748417981803295</v>
      </c>
      <c r="AV43">
        <f t="shared" si="48"/>
        <v>0.36802428354801392</v>
      </c>
      <c r="AW43">
        <f t="shared" si="49"/>
        <v>0.47297063288066055</v>
      </c>
      <c r="AX43">
        <f t="shared" si="50"/>
        <v>1.001871165299669</v>
      </c>
      <c r="AY43">
        <f t="shared" si="51"/>
        <v>0.23250190302560669</v>
      </c>
      <c r="AZ43">
        <f t="shared" si="52"/>
        <v>24.667328323448036</v>
      </c>
      <c r="BA43">
        <f t="shared" si="53"/>
        <v>0.84821199021719962</v>
      </c>
      <c r="BB43">
        <f t="shared" si="54"/>
        <v>34.00015869535401</v>
      </c>
      <c r="BC43">
        <f t="shared" si="55"/>
        <v>393.75767553386481</v>
      </c>
      <c r="BD43">
        <f t="shared" si="56"/>
        <v>1.0290802089220771E-2</v>
      </c>
    </row>
    <row r="44" spans="1:114" x14ac:dyDescent="0.25">
      <c r="A44" s="1">
        <v>27</v>
      </c>
      <c r="B44" s="1" t="s">
        <v>89</v>
      </c>
      <c r="C44" s="1">
        <v>1027.5000066496432</v>
      </c>
      <c r="D44" s="1">
        <v>0</v>
      </c>
      <c r="E44">
        <f t="shared" si="29"/>
        <v>11.995507439276697</v>
      </c>
      <c r="F44">
        <f t="shared" si="30"/>
        <v>0.39786447243258644</v>
      </c>
      <c r="G44">
        <f t="shared" si="31"/>
        <v>336.45313096599136</v>
      </c>
      <c r="H44">
        <f t="shared" si="32"/>
        <v>5.7095686295855055</v>
      </c>
      <c r="I44">
        <f t="shared" si="33"/>
        <v>1.1197341450691503</v>
      </c>
      <c r="J44">
        <f t="shared" si="34"/>
        <v>13.888501167297363</v>
      </c>
      <c r="K44" s="1">
        <v>1.2034113909999999</v>
      </c>
      <c r="L44">
        <f t="shared" si="35"/>
        <v>2.4731641579358188</v>
      </c>
      <c r="M44" s="1">
        <v>1</v>
      </c>
      <c r="N44">
        <f t="shared" si="36"/>
        <v>4.9463283158716376</v>
      </c>
      <c r="O44" s="1">
        <v>11.533376693725586</v>
      </c>
      <c r="P44" s="1">
        <v>13.888501167297363</v>
      </c>
      <c r="Q44" s="1">
        <v>10.011013984680176</v>
      </c>
      <c r="R44" s="1">
        <v>400.44882202148437</v>
      </c>
      <c r="S44" s="1">
        <v>397.015625</v>
      </c>
      <c r="T44" s="1">
        <v>5.0914454460144043</v>
      </c>
      <c r="U44" s="1">
        <v>6.4569692611694336</v>
      </c>
      <c r="V44" s="1">
        <v>27.324350357055664</v>
      </c>
      <c r="W44" s="1">
        <v>34.652732849121094</v>
      </c>
      <c r="X44" s="1">
        <v>499.92495727539062</v>
      </c>
      <c r="Y44" s="1">
        <v>1499.003173828125</v>
      </c>
      <c r="Z44" s="1">
        <v>158.37222290039062</v>
      </c>
      <c r="AA44" s="1">
        <v>73.251205444335938</v>
      </c>
      <c r="AB44" s="1">
        <v>-3.7488934993743896</v>
      </c>
      <c r="AC44" s="1">
        <v>0.26180389523506165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4.154231553849324</v>
      </c>
      <c r="AL44">
        <f t="shared" si="38"/>
        <v>5.7095686295855052E-3</v>
      </c>
      <c r="AM44">
        <f t="shared" si="39"/>
        <v>287.03850116729734</v>
      </c>
      <c r="AN44">
        <f t="shared" si="40"/>
        <v>284.68337669372556</v>
      </c>
      <c r="AO44">
        <f t="shared" si="41"/>
        <v>239.8405024516469</v>
      </c>
      <c r="AP44">
        <f t="shared" si="42"/>
        <v>-0.25969237438174569</v>
      </c>
      <c r="AQ44">
        <f t="shared" si="43"/>
        <v>1.5927149269668346</v>
      </c>
      <c r="AR44">
        <f t="shared" si="44"/>
        <v>21.743190672502298</v>
      </c>
      <c r="AS44">
        <f t="shared" si="45"/>
        <v>15.286221411332864</v>
      </c>
      <c r="AT44">
        <f t="shared" si="46"/>
        <v>12.710938930511475</v>
      </c>
      <c r="AU44">
        <f t="shared" si="47"/>
        <v>1.4749510319385293</v>
      </c>
      <c r="AV44">
        <f t="shared" si="48"/>
        <v>0.36824425761352308</v>
      </c>
      <c r="AW44">
        <f t="shared" si="49"/>
        <v>0.47298078189768422</v>
      </c>
      <c r="AX44">
        <f t="shared" si="50"/>
        <v>1.0019702500408449</v>
      </c>
      <c r="AY44">
        <f t="shared" si="51"/>
        <v>0.2326423765059461</v>
      </c>
      <c r="AZ44">
        <f t="shared" si="52"/>
        <v>24.6455974187799</v>
      </c>
      <c r="BA44">
        <f t="shared" si="53"/>
        <v>0.84745564098640036</v>
      </c>
      <c r="BB44">
        <f t="shared" si="54"/>
        <v>33.999859055578142</v>
      </c>
      <c r="BC44">
        <f t="shared" si="55"/>
        <v>393.74169451886695</v>
      </c>
      <c r="BD44">
        <f t="shared" si="56"/>
        <v>1.0358201021456822E-2</v>
      </c>
    </row>
    <row r="45" spans="1:114" x14ac:dyDescent="0.25">
      <c r="A45" s="1">
        <v>28</v>
      </c>
      <c r="B45" s="1" t="s">
        <v>90</v>
      </c>
      <c r="C45" s="1">
        <v>1028.0000066384673</v>
      </c>
      <c r="D45" s="1">
        <v>0</v>
      </c>
      <c r="E45">
        <f t="shared" si="29"/>
        <v>12.004688403912814</v>
      </c>
      <c r="F45">
        <f t="shared" si="30"/>
        <v>0.39899360591502919</v>
      </c>
      <c r="G45">
        <f t="shared" si="31"/>
        <v>336.5621780458593</v>
      </c>
      <c r="H45">
        <f t="shared" si="32"/>
        <v>5.7263381852234332</v>
      </c>
      <c r="I45">
        <f t="shared" si="33"/>
        <v>1.1200771808420309</v>
      </c>
      <c r="J45">
        <f t="shared" si="34"/>
        <v>13.893609046936035</v>
      </c>
      <c r="K45" s="1">
        <v>1.2034113909999999</v>
      </c>
      <c r="L45">
        <f t="shared" si="35"/>
        <v>2.4731641579358188</v>
      </c>
      <c r="M45" s="1">
        <v>1</v>
      </c>
      <c r="N45">
        <f t="shared" si="36"/>
        <v>4.9463283158716376</v>
      </c>
      <c r="O45" s="1">
        <v>11.532742500305176</v>
      </c>
      <c r="P45" s="1">
        <v>13.893609046936035</v>
      </c>
      <c r="Q45" s="1">
        <v>10.011161804199219</v>
      </c>
      <c r="R45" s="1">
        <v>400.46841430664062</v>
      </c>
      <c r="S45" s="1">
        <v>397.03158569335938</v>
      </c>
      <c r="T45" s="1">
        <v>5.0900411605834961</v>
      </c>
      <c r="U45" s="1">
        <v>6.4594912528991699</v>
      </c>
      <c r="V45" s="1">
        <v>27.3179931640625</v>
      </c>
      <c r="W45" s="1">
        <v>34.667762756347656</v>
      </c>
      <c r="X45" s="1">
        <v>499.95449829101562</v>
      </c>
      <c r="Y45" s="1">
        <v>1499.05615234375</v>
      </c>
      <c r="Z45" s="1">
        <v>158.37962341308594</v>
      </c>
      <c r="AA45" s="1">
        <v>73.251289367675781</v>
      </c>
      <c r="AB45" s="1">
        <v>-3.7488934993743896</v>
      </c>
      <c r="AC45" s="1">
        <v>0.26180389523506165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4.1544770311303756</v>
      </c>
      <c r="AL45">
        <f t="shared" si="38"/>
        <v>5.726338185223433E-3</v>
      </c>
      <c r="AM45">
        <f t="shared" si="39"/>
        <v>287.04360904693601</v>
      </c>
      <c r="AN45">
        <f t="shared" si="40"/>
        <v>284.68274250030515</v>
      </c>
      <c r="AO45">
        <f t="shared" si="41"/>
        <v>239.84897901395743</v>
      </c>
      <c r="AP45">
        <f t="shared" si="42"/>
        <v>-0.26544044853583787</v>
      </c>
      <c r="AQ45">
        <f t="shared" si="43"/>
        <v>1.5932432437761186</v>
      </c>
      <c r="AR45">
        <f t="shared" si="44"/>
        <v>21.750378150738499</v>
      </c>
      <c r="AS45">
        <f t="shared" si="45"/>
        <v>15.290886897839329</v>
      </c>
      <c r="AT45">
        <f t="shared" si="46"/>
        <v>12.713175773620605</v>
      </c>
      <c r="AU45">
        <f t="shared" si="47"/>
        <v>1.4751672620205858</v>
      </c>
      <c r="AV45">
        <f t="shared" si="48"/>
        <v>0.36921132153806385</v>
      </c>
      <c r="AW45">
        <f t="shared" si="49"/>
        <v>0.47316606293408769</v>
      </c>
      <c r="AX45">
        <f t="shared" si="50"/>
        <v>1.0020011990864981</v>
      </c>
      <c r="AY45">
        <f t="shared" si="51"/>
        <v>0.23325995645612682</v>
      </c>
      <c r="AZ45">
        <f t="shared" si="52"/>
        <v>24.653613494252454</v>
      </c>
      <c r="BA45">
        <f t="shared" si="53"/>
        <v>0.84769622915038656</v>
      </c>
      <c r="BB45">
        <f t="shared" si="54"/>
        <v>34.01514829046971</v>
      </c>
      <c r="BC45">
        <f t="shared" si="55"/>
        <v>393.75514945412311</v>
      </c>
      <c r="BD45">
        <f t="shared" si="56"/>
        <v>1.0370435962706129E-2</v>
      </c>
    </row>
    <row r="46" spans="1:114" x14ac:dyDescent="0.25">
      <c r="A46" s="1">
        <v>29</v>
      </c>
      <c r="B46" s="1" t="s">
        <v>90</v>
      </c>
      <c r="C46" s="1">
        <v>1028.5000066272914</v>
      </c>
      <c r="D46" s="1">
        <v>0</v>
      </c>
      <c r="E46">
        <f t="shared" si="29"/>
        <v>12.21699169230039</v>
      </c>
      <c r="F46">
        <f t="shared" si="30"/>
        <v>0.39826343379555712</v>
      </c>
      <c r="G46">
        <f t="shared" si="31"/>
        <v>335.5529865300872</v>
      </c>
      <c r="H46">
        <f t="shared" si="32"/>
        <v>5.7224298123080661</v>
      </c>
      <c r="I46">
        <f t="shared" si="33"/>
        <v>1.1212041566606981</v>
      </c>
      <c r="J46">
        <f t="shared" si="34"/>
        <v>13.903797149658203</v>
      </c>
      <c r="K46" s="1">
        <v>1.2034113909999999</v>
      </c>
      <c r="L46">
        <f t="shared" si="35"/>
        <v>2.4731641579358188</v>
      </c>
      <c r="M46" s="1">
        <v>1</v>
      </c>
      <c r="N46">
        <f t="shared" si="36"/>
        <v>4.9463283158716376</v>
      </c>
      <c r="O46" s="1">
        <v>11.532116889953613</v>
      </c>
      <c r="P46" s="1">
        <v>13.903797149658203</v>
      </c>
      <c r="Q46" s="1">
        <v>10.011887550354004</v>
      </c>
      <c r="R46" s="1">
        <v>400.50643920898437</v>
      </c>
      <c r="S46" s="1">
        <v>397.01910400390625</v>
      </c>
      <c r="T46" s="1">
        <v>5.0900611877441406</v>
      </c>
      <c r="U46" s="1">
        <v>6.4584975242614746</v>
      </c>
      <c r="V46" s="1">
        <v>27.319234848022461</v>
      </c>
      <c r="W46" s="1">
        <v>34.663867950439453</v>
      </c>
      <c r="X46" s="1">
        <v>499.98388671875</v>
      </c>
      <c r="Y46" s="1">
        <v>1499.139892578125</v>
      </c>
      <c r="Z46" s="1">
        <v>158.30029296875</v>
      </c>
      <c r="AA46" s="1">
        <v>73.251296997070313</v>
      </c>
      <c r="AB46" s="1">
        <v>-3.7488934993743896</v>
      </c>
      <c r="AC46" s="1">
        <v>0.26180389523506165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4.1547212404502654</v>
      </c>
      <c r="AL46">
        <f t="shared" si="38"/>
        <v>5.7224298123080665E-3</v>
      </c>
      <c r="AM46">
        <f t="shared" si="39"/>
        <v>287.05379714965818</v>
      </c>
      <c r="AN46">
        <f t="shared" si="40"/>
        <v>284.68211688995359</v>
      </c>
      <c r="AO46">
        <f t="shared" si="41"/>
        <v>239.86237745115795</v>
      </c>
      <c r="AP46">
        <f t="shared" si="42"/>
        <v>-0.26488705878313562</v>
      </c>
      <c r="AQ46">
        <f t="shared" si="43"/>
        <v>1.5942974769652187</v>
      </c>
      <c r="AR46">
        <f t="shared" si="44"/>
        <v>21.764767892491825</v>
      </c>
      <c r="AS46">
        <f t="shared" si="45"/>
        <v>15.306270368230351</v>
      </c>
      <c r="AT46">
        <f t="shared" si="46"/>
        <v>12.717957019805908</v>
      </c>
      <c r="AU46">
        <f t="shared" si="47"/>
        <v>1.4756295467547664</v>
      </c>
      <c r="AV46">
        <f t="shared" si="48"/>
        <v>0.36858600095730432</v>
      </c>
      <c r="AW46">
        <f t="shared" si="49"/>
        <v>0.47309332030452061</v>
      </c>
      <c r="AX46">
        <f t="shared" si="50"/>
        <v>1.0025362264502458</v>
      </c>
      <c r="AY46">
        <f t="shared" si="51"/>
        <v>0.23286061436473804</v>
      </c>
      <c r="AZ46">
        <f t="shared" si="52"/>
        <v>24.579691474569351</v>
      </c>
      <c r="BA46">
        <f t="shared" si="53"/>
        <v>0.84518095765685297</v>
      </c>
      <c r="BB46">
        <f t="shared" si="54"/>
        <v>33.982967194343736</v>
      </c>
      <c r="BC46">
        <f t="shared" si="55"/>
        <v>393.68472388771312</v>
      </c>
      <c r="BD46">
        <f t="shared" si="56"/>
        <v>1.0545738828602068E-2</v>
      </c>
    </row>
    <row r="47" spans="1:114" x14ac:dyDescent="0.25">
      <c r="A47" s="1">
        <v>30</v>
      </c>
      <c r="B47" s="1" t="s">
        <v>91</v>
      </c>
      <c r="C47" s="1">
        <v>1029.0000066161156</v>
      </c>
      <c r="D47" s="1">
        <v>0</v>
      </c>
      <c r="E47">
        <f t="shared" si="29"/>
        <v>12.594534098214314</v>
      </c>
      <c r="F47">
        <f t="shared" si="30"/>
        <v>0.39835409293853485</v>
      </c>
      <c r="G47">
        <f t="shared" si="31"/>
        <v>333.91198862298404</v>
      </c>
      <c r="H47">
        <f t="shared" si="32"/>
        <v>5.7251596743979061</v>
      </c>
      <c r="I47">
        <f t="shared" si="33"/>
        <v>1.1214953979267275</v>
      </c>
      <c r="J47">
        <f t="shared" si="34"/>
        <v>13.906243324279785</v>
      </c>
      <c r="K47" s="1">
        <v>1.2034113909999999</v>
      </c>
      <c r="L47">
        <f t="shared" si="35"/>
        <v>2.4731641579358188</v>
      </c>
      <c r="M47" s="1">
        <v>1</v>
      </c>
      <c r="N47">
        <f t="shared" si="36"/>
        <v>4.9463283158716376</v>
      </c>
      <c r="O47" s="1">
        <v>11.531796455383301</v>
      </c>
      <c r="P47" s="1">
        <v>13.906243324279785</v>
      </c>
      <c r="Q47" s="1">
        <v>10.011019706726074</v>
      </c>
      <c r="R47" s="1">
        <v>400.54776000976562</v>
      </c>
      <c r="S47" s="1">
        <v>396.96951293945312</v>
      </c>
      <c r="T47" s="1">
        <v>5.0889787673950195</v>
      </c>
      <c r="U47" s="1">
        <v>6.4580106735229492</v>
      </c>
      <c r="V47" s="1">
        <v>27.313869476318359</v>
      </c>
      <c r="W47" s="1">
        <v>34.661815643310547</v>
      </c>
      <c r="X47" s="1">
        <v>500.00503540039062</v>
      </c>
      <c r="Y47" s="1">
        <v>1499.1783447265625</v>
      </c>
      <c r="Z47" s="1">
        <v>158.4744873046875</v>
      </c>
      <c r="AA47" s="1">
        <v>73.250930786132813</v>
      </c>
      <c r="AB47" s="1">
        <v>-3.7488934993743896</v>
      </c>
      <c r="AC47" s="1">
        <v>0.26180389523506165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4.1548969798673827</v>
      </c>
      <c r="AL47">
        <f t="shared" si="38"/>
        <v>5.7251596743979061E-3</v>
      </c>
      <c r="AM47">
        <f t="shared" si="39"/>
        <v>287.05624332427976</v>
      </c>
      <c r="AN47">
        <f t="shared" si="40"/>
        <v>284.68179645538328</v>
      </c>
      <c r="AO47">
        <f t="shared" si="41"/>
        <v>239.86852979477044</v>
      </c>
      <c r="AP47">
        <f t="shared" si="42"/>
        <v>-0.26592326121826554</v>
      </c>
      <c r="AQ47">
        <f t="shared" si="43"/>
        <v>1.5945506907890639</v>
      </c>
      <c r="AR47">
        <f t="shared" si="44"/>
        <v>21.768333503428046</v>
      </c>
      <c r="AS47">
        <f t="shared" si="45"/>
        <v>15.310322829905097</v>
      </c>
      <c r="AT47">
        <f t="shared" si="46"/>
        <v>12.719019889831543</v>
      </c>
      <c r="AU47">
        <f t="shared" si="47"/>
        <v>1.4757323298666458</v>
      </c>
      <c r="AV47">
        <f t="shared" si="48"/>
        <v>0.36866365088358599</v>
      </c>
      <c r="AW47">
        <f t="shared" si="49"/>
        <v>0.4730552928623365</v>
      </c>
      <c r="AX47">
        <f t="shared" si="50"/>
        <v>1.0026770370043092</v>
      </c>
      <c r="AY47">
        <f t="shared" si="51"/>
        <v>0.23291020234571472</v>
      </c>
      <c r="AZ47">
        <f t="shared" si="52"/>
        <v>24.459363967282172</v>
      </c>
      <c r="BA47">
        <f t="shared" si="53"/>
        <v>0.84115272770056071</v>
      </c>
      <c r="BB47">
        <f t="shared" si="54"/>
        <v>33.977321801951291</v>
      </c>
      <c r="BC47">
        <f t="shared" si="55"/>
        <v>393.53209028029971</v>
      </c>
      <c r="BD47">
        <f t="shared" si="56"/>
        <v>1.0874044291937592E-2</v>
      </c>
      <c r="BE47">
        <f>AVERAGE(E33:E47)</f>
        <v>12.251201040720083</v>
      </c>
      <c r="BF47">
        <f>AVERAGE(O33:O47)</f>
        <v>11.533915519714355</v>
      </c>
      <c r="BG47">
        <f>AVERAGE(P33:P47)</f>
        <v>13.889562288920084</v>
      </c>
      <c r="BH47" t="e">
        <f>AVERAGE(B33:B47)</f>
        <v>#DIV/0!</v>
      </c>
      <c r="BI47">
        <f t="shared" ref="BI47:DJ47" si="57">AVERAGE(C33:C47)</f>
        <v>1025.5333400269349</v>
      </c>
      <c r="BJ47">
        <f t="shared" si="57"/>
        <v>0</v>
      </c>
      <c r="BK47">
        <f t="shared" si="57"/>
        <v>12.251201040720083</v>
      </c>
      <c r="BL47">
        <f t="shared" si="57"/>
        <v>0.39811176976536278</v>
      </c>
      <c r="BM47">
        <f t="shared" si="57"/>
        <v>335.37183808778957</v>
      </c>
      <c r="BN47">
        <f t="shared" si="57"/>
        <v>5.7128560465519307</v>
      </c>
      <c r="BO47">
        <f t="shared" si="57"/>
        <v>1.1197385610144324</v>
      </c>
      <c r="BP47">
        <f t="shared" si="57"/>
        <v>13.889562288920084</v>
      </c>
      <c r="BQ47">
        <f t="shared" si="57"/>
        <v>1.2034113909999997</v>
      </c>
      <c r="BR47">
        <f t="shared" si="57"/>
        <v>2.4731641579358192</v>
      </c>
      <c r="BS47">
        <f t="shared" si="57"/>
        <v>1</v>
      </c>
      <c r="BT47">
        <f t="shared" si="57"/>
        <v>4.9463283158716385</v>
      </c>
      <c r="BU47">
        <f t="shared" si="57"/>
        <v>11.533915519714355</v>
      </c>
      <c r="BV47">
        <f t="shared" si="57"/>
        <v>13.889562288920084</v>
      </c>
      <c r="BW47">
        <f t="shared" si="57"/>
        <v>10.012566947937012</v>
      </c>
      <c r="BX47">
        <f t="shared" si="57"/>
        <v>400.48353068033856</v>
      </c>
      <c r="BY47">
        <f t="shared" si="57"/>
        <v>396.9884053548177</v>
      </c>
      <c r="BZ47">
        <f t="shared" si="57"/>
        <v>5.0920297304789228</v>
      </c>
      <c r="CA47">
        <f t="shared" si="57"/>
        <v>6.4583776791890459</v>
      </c>
      <c r="CB47">
        <f t="shared" si="57"/>
        <v>27.326645406087241</v>
      </c>
      <c r="CC47">
        <f t="shared" si="57"/>
        <v>34.65922393798828</v>
      </c>
      <c r="CD47">
        <f t="shared" si="57"/>
        <v>499.91034342447915</v>
      </c>
      <c r="CE47">
        <f t="shared" si="57"/>
        <v>1499.7543050130209</v>
      </c>
      <c r="CF47">
        <f t="shared" si="57"/>
        <v>158.95424296061199</v>
      </c>
      <c r="CG47">
        <f t="shared" si="57"/>
        <v>73.251560465494791</v>
      </c>
      <c r="CH47">
        <f t="shared" si="57"/>
        <v>-3.7488934993743896</v>
      </c>
      <c r="CI47">
        <f t="shared" si="57"/>
        <v>0.26180389523506165</v>
      </c>
      <c r="CJ47">
        <f t="shared" si="57"/>
        <v>1</v>
      </c>
      <c r="CK47">
        <f t="shared" si="57"/>
        <v>-0.21956524252891541</v>
      </c>
      <c r="CL47">
        <f t="shared" si="57"/>
        <v>2.737391471862793</v>
      </c>
      <c r="CM47">
        <f t="shared" si="57"/>
        <v>1</v>
      </c>
      <c r="CN47">
        <f t="shared" si="57"/>
        <v>0</v>
      </c>
      <c r="CO47">
        <f t="shared" si="57"/>
        <v>0.15999999642372131</v>
      </c>
      <c r="CP47">
        <f t="shared" si="57"/>
        <v>111115</v>
      </c>
      <c r="CQ47">
        <f t="shared" si="57"/>
        <v>4.1541101169822578</v>
      </c>
      <c r="CR47">
        <f t="shared" si="57"/>
        <v>5.7128560465519312E-3</v>
      </c>
      <c r="CS47">
        <f t="shared" si="57"/>
        <v>287.03956228892014</v>
      </c>
      <c r="CT47">
        <f t="shared" si="57"/>
        <v>284.68391551971439</v>
      </c>
      <c r="CU47">
        <f t="shared" si="57"/>
        <v>239.96068343854398</v>
      </c>
      <c r="CV47">
        <f t="shared" si="57"/>
        <v>-0.2599124731805712</v>
      </c>
      <c r="CW47">
        <f t="shared" si="57"/>
        <v>1.5928248043013715</v>
      </c>
      <c r="CX47">
        <f t="shared" si="57"/>
        <v>21.744585316500359</v>
      </c>
      <c r="CY47">
        <f t="shared" si="57"/>
        <v>15.286207637311312</v>
      </c>
      <c r="CZ47">
        <f t="shared" si="57"/>
        <v>12.711738904317221</v>
      </c>
      <c r="DA47">
        <f t="shared" si="57"/>
        <v>1.4750283853568986</v>
      </c>
      <c r="DB47">
        <f t="shared" si="57"/>
        <v>0.36845606195538455</v>
      </c>
      <c r="DC47">
        <f t="shared" si="57"/>
        <v>0.47308624328693916</v>
      </c>
      <c r="DD47">
        <f t="shared" si="57"/>
        <v>1.0019421420699592</v>
      </c>
      <c r="DE47">
        <f t="shared" si="57"/>
        <v>0.23277763735884793</v>
      </c>
      <c r="DF47">
        <f t="shared" si="57"/>
        <v>24.566510232747127</v>
      </c>
      <c r="DG47">
        <f t="shared" si="57"/>
        <v>0.84478964674654011</v>
      </c>
      <c r="DH47">
        <f t="shared" si="57"/>
        <v>34.007116512748873</v>
      </c>
      <c r="DI47">
        <f t="shared" si="57"/>
        <v>393.64468849075473</v>
      </c>
      <c r="DJ47">
        <f t="shared" si="57"/>
        <v>1.0584021219041692E-2</v>
      </c>
    </row>
    <row r="48" spans="1:114" x14ac:dyDescent="0.25">
      <c r="A48" s="1" t="s">
        <v>9</v>
      </c>
      <c r="B48" s="1" t="s">
        <v>92</v>
      </c>
    </row>
    <row r="49" spans="1:56" x14ac:dyDescent="0.25">
      <c r="A49" s="1" t="s">
        <v>9</v>
      </c>
      <c r="B49" s="1" t="s">
        <v>93</v>
      </c>
    </row>
    <row r="50" spans="1:56" x14ac:dyDescent="0.25">
      <c r="A50" s="1" t="s">
        <v>9</v>
      </c>
      <c r="B50" s="1" t="s">
        <v>94</v>
      </c>
    </row>
    <row r="51" spans="1:56" x14ac:dyDescent="0.25">
      <c r="A51" s="1">
        <v>31</v>
      </c>
      <c r="B51" s="1" t="s">
        <v>95</v>
      </c>
      <c r="C51" s="1">
        <v>1368.5000080578029</v>
      </c>
      <c r="D51" s="1">
        <v>0</v>
      </c>
      <c r="E51">
        <f t="shared" ref="E51:E65" si="58">(R51-S51*(1000-T51)/(1000-U51))*AK51</f>
        <v>14.033043223334397</v>
      </c>
      <c r="F51">
        <f t="shared" ref="F51:F65" si="59">IF(AV51&lt;&gt;0,1/(1/AV51-1/N51),0)</f>
        <v>0.32244361060886806</v>
      </c>
      <c r="G51">
        <f t="shared" ref="G51:G65" si="60">((AY51-AL51/2)*S51-E51)/(AY51+AL51/2)</f>
        <v>312.42143133751784</v>
      </c>
      <c r="H51">
        <f t="shared" ref="H51:H65" si="61">AL51*1000</f>
        <v>5.4204720674236579</v>
      </c>
      <c r="I51">
        <f t="shared" ref="I51:I65" si="62">(AQ51-AW51)</f>
        <v>1.2883585489571001</v>
      </c>
      <c r="J51">
        <f t="shared" ref="J51:J65" si="63">(P51+AP51*D51)</f>
        <v>17.046655654907227</v>
      </c>
      <c r="K51" s="1">
        <v>1.2034113909999999</v>
      </c>
      <c r="L51">
        <f t="shared" ref="L51:L65" si="64">(K51*AE51+AF51)</f>
        <v>2.4731641579358188</v>
      </c>
      <c r="M51" s="1">
        <v>1</v>
      </c>
      <c r="N51">
        <f t="shared" ref="N51:N65" si="65">L51*(M51+1)*(M51+1)/(M51*M51+1)</f>
        <v>4.9463283158716376</v>
      </c>
      <c r="O51" s="1">
        <v>15.872091293334961</v>
      </c>
      <c r="P51" s="1">
        <v>17.046655654907227</v>
      </c>
      <c r="Q51" s="1">
        <v>15.094764709472656</v>
      </c>
      <c r="R51" s="1">
        <v>399.89535522460937</v>
      </c>
      <c r="S51" s="1">
        <v>396.00067138671875</v>
      </c>
      <c r="T51" s="1">
        <v>7.7433023452758789</v>
      </c>
      <c r="U51" s="1">
        <v>9.0363082885742187</v>
      </c>
      <c r="V51" s="1">
        <v>31.341859817504883</v>
      </c>
      <c r="W51" s="1">
        <v>36.575439453125</v>
      </c>
      <c r="X51" s="1">
        <v>499.92913818359375</v>
      </c>
      <c r="Y51" s="1">
        <v>1500.331298828125</v>
      </c>
      <c r="Z51" s="1">
        <v>165.51248168945312</v>
      </c>
      <c r="AA51" s="1">
        <v>73.255500793457031</v>
      </c>
      <c r="AB51" s="1">
        <v>-3.9960556030273437</v>
      </c>
      <c r="AC51" s="1">
        <v>0.26452949643135071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ref="AK51:AK65" si="66">X51*0.000001/(K51*0.0001)</f>
        <v>4.1542662959851757</v>
      </c>
      <c r="AL51">
        <f t="shared" ref="AL51:AL65" si="67">(U51-T51)/(1000-U51)*AK51</f>
        <v>5.4204720674236578E-3</v>
      </c>
      <c r="AM51">
        <f t="shared" ref="AM51:AM65" si="68">(P51+273.15)</f>
        <v>290.1966556549072</v>
      </c>
      <c r="AN51">
        <f t="shared" ref="AN51:AN65" si="69">(O51+273.15)</f>
        <v>289.02209129333494</v>
      </c>
      <c r="AO51">
        <f t="shared" ref="AO51:AO65" si="70">(Y51*AG51+Z51*AH51)*AI51</f>
        <v>240.05300244689715</v>
      </c>
      <c r="AP51">
        <f t="shared" ref="AP51:AP65" si="71">((AO51+0.00000010773*(AN51^4-AM51^4))-AL51*44100)/(L51*51.4+0.00000043092*AM51^3)</f>
        <v>-8.1977741254731007E-2</v>
      </c>
      <c r="AQ51">
        <f t="shared" ref="AQ51:AQ65" si="72">0.61365*EXP(17.502*J51/(240.97+J51))</f>
        <v>1.9503178379606712</v>
      </c>
      <c r="AR51">
        <f t="shared" ref="AR51:AR65" si="73">AQ51*1000/AA51</f>
        <v>26.623500171810548</v>
      </c>
      <c r="AS51">
        <f t="shared" ref="AS51:AS65" si="74">(AR51-U51)</f>
        <v>17.587191883236329</v>
      </c>
      <c r="AT51">
        <f t="shared" ref="AT51:AT65" si="75">IF(D51,P51,(O51+P51)/2)</f>
        <v>16.459373474121094</v>
      </c>
      <c r="AU51">
        <f t="shared" ref="AU51:AU65" si="76">0.61365*EXP(17.502*AT51/(240.97+AT51))</f>
        <v>1.8789299081444681</v>
      </c>
      <c r="AV51">
        <f t="shared" ref="AV51:AV65" si="77">IF(AS51&lt;&gt;0,(1000-(AR51+U51)/2)/AS51*AL51,0)</f>
        <v>0.30271038178946569</v>
      </c>
      <c r="AW51">
        <f t="shared" ref="AW51:AW65" si="78">U51*AA51/1000</f>
        <v>0.66195928900357104</v>
      </c>
      <c r="AX51">
        <f t="shared" ref="AX51:AX65" si="79">(AU51-AW51)</f>
        <v>1.2169706191408971</v>
      </c>
      <c r="AY51">
        <f t="shared" ref="AY51:AY65" si="80">1/(1.6/F51+1.37/N51)</f>
        <v>0.19087316807169322</v>
      </c>
      <c r="AZ51">
        <f t="shared" ref="AZ51:AZ65" si="81">G51*AA51*0.001</f>
        <v>22.88658841123852</v>
      </c>
      <c r="BA51">
        <f t="shared" ref="BA51:BA65" si="82">G51/S51</f>
        <v>0.78894167083979339</v>
      </c>
      <c r="BB51">
        <f t="shared" ref="BB51:BB65" si="83">(1-AL51*AA51/AQ51/F51)*100</f>
        <v>36.85802180419698</v>
      </c>
      <c r="BC51">
        <f t="shared" ref="BC51:BC65" si="84">(S51-E51/(N51/1.35))</f>
        <v>392.17063683549162</v>
      </c>
      <c r="BD51">
        <f t="shared" ref="BD51:BD65" si="85">E51*BB51/100/BC51</f>
        <v>1.3188907187915409E-2</v>
      </c>
    </row>
    <row r="52" spans="1:56" x14ac:dyDescent="0.25">
      <c r="A52" s="1">
        <v>32</v>
      </c>
      <c r="B52" s="1" t="s">
        <v>95</v>
      </c>
      <c r="C52" s="1">
        <v>1368.5000080578029</v>
      </c>
      <c r="D52" s="1">
        <v>0</v>
      </c>
      <c r="E52">
        <f t="shared" si="58"/>
        <v>14.033043223334397</v>
      </c>
      <c r="F52">
        <f t="shared" si="59"/>
        <v>0.32244361060886806</v>
      </c>
      <c r="G52">
        <f t="shared" si="60"/>
        <v>312.42143133751784</v>
      </c>
      <c r="H52">
        <f t="shared" si="61"/>
        <v>5.4204720674236579</v>
      </c>
      <c r="I52">
        <f t="shared" si="62"/>
        <v>1.2883585489571001</v>
      </c>
      <c r="J52">
        <f t="shared" si="63"/>
        <v>17.046655654907227</v>
      </c>
      <c r="K52" s="1">
        <v>1.2034113909999999</v>
      </c>
      <c r="L52">
        <f t="shared" si="64"/>
        <v>2.4731641579358188</v>
      </c>
      <c r="M52" s="1">
        <v>1</v>
      </c>
      <c r="N52">
        <f t="shared" si="65"/>
        <v>4.9463283158716376</v>
      </c>
      <c r="O52" s="1">
        <v>15.872091293334961</v>
      </c>
      <c r="P52" s="1">
        <v>17.046655654907227</v>
      </c>
      <c r="Q52" s="1">
        <v>15.094764709472656</v>
      </c>
      <c r="R52" s="1">
        <v>399.89535522460937</v>
      </c>
      <c r="S52" s="1">
        <v>396.00067138671875</v>
      </c>
      <c r="T52" s="1">
        <v>7.7433023452758789</v>
      </c>
      <c r="U52" s="1">
        <v>9.0363082885742187</v>
      </c>
      <c r="V52" s="1">
        <v>31.341859817504883</v>
      </c>
      <c r="W52" s="1">
        <v>36.575439453125</v>
      </c>
      <c r="X52" s="1">
        <v>499.92913818359375</v>
      </c>
      <c r="Y52" s="1">
        <v>1500.331298828125</v>
      </c>
      <c r="Z52" s="1">
        <v>165.51248168945312</v>
      </c>
      <c r="AA52" s="1">
        <v>73.255500793457031</v>
      </c>
      <c r="AB52" s="1">
        <v>-3.9960556030273437</v>
      </c>
      <c r="AC52" s="1">
        <v>0.26452949643135071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4.1542662959851757</v>
      </c>
      <c r="AL52">
        <f t="shared" si="67"/>
        <v>5.4204720674236578E-3</v>
      </c>
      <c r="AM52">
        <f t="shared" si="68"/>
        <v>290.1966556549072</v>
      </c>
      <c r="AN52">
        <f t="shared" si="69"/>
        <v>289.02209129333494</v>
      </c>
      <c r="AO52">
        <f t="shared" si="70"/>
        <v>240.05300244689715</v>
      </c>
      <c r="AP52">
        <f t="shared" si="71"/>
        <v>-8.1977741254731007E-2</v>
      </c>
      <c r="AQ52">
        <f t="shared" si="72"/>
        <v>1.9503178379606712</v>
      </c>
      <c r="AR52">
        <f t="shared" si="73"/>
        <v>26.623500171810548</v>
      </c>
      <c r="AS52">
        <f t="shared" si="74"/>
        <v>17.587191883236329</v>
      </c>
      <c r="AT52">
        <f t="shared" si="75"/>
        <v>16.459373474121094</v>
      </c>
      <c r="AU52">
        <f t="shared" si="76"/>
        <v>1.8789299081444681</v>
      </c>
      <c r="AV52">
        <f t="shared" si="77"/>
        <v>0.30271038178946569</v>
      </c>
      <c r="AW52">
        <f t="shared" si="78"/>
        <v>0.66195928900357104</v>
      </c>
      <c r="AX52">
        <f t="shared" si="79"/>
        <v>1.2169706191408971</v>
      </c>
      <c r="AY52">
        <f t="shared" si="80"/>
        <v>0.19087316807169322</v>
      </c>
      <c r="AZ52">
        <f t="shared" si="81"/>
        <v>22.88658841123852</v>
      </c>
      <c r="BA52">
        <f t="shared" si="82"/>
        <v>0.78894167083979339</v>
      </c>
      <c r="BB52">
        <f t="shared" si="83"/>
        <v>36.85802180419698</v>
      </c>
      <c r="BC52">
        <f t="shared" si="84"/>
        <v>392.17063683549162</v>
      </c>
      <c r="BD52">
        <f t="shared" si="85"/>
        <v>1.3188907187915409E-2</v>
      </c>
    </row>
    <row r="53" spans="1:56" x14ac:dyDescent="0.25">
      <c r="A53" s="1">
        <v>33</v>
      </c>
      <c r="B53" s="1" t="s">
        <v>96</v>
      </c>
      <c r="C53" s="1">
        <v>1369.000008046627</v>
      </c>
      <c r="D53" s="1">
        <v>0</v>
      </c>
      <c r="E53">
        <f t="shared" si="58"/>
        <v>14.468530643032313</v>
      </c>
      <c r="F53">
        <f t="shared" si="59"/>
        <v>0.32307360084477488</v>
      </c>
      <c r="G53">
        <f t="shared" si="60"/>
        <v>310.24130611654266</v>
      </c>
      <c r="H53">
        <f t="shared" si="61"/>
        <v>5.4281396202905334</v>
      </c>
      <c r="I53">
        <f t="shared" si="62"/>
        <v>1.2878243940473899</v>
      </c>
      <c r="J53">
        <f t="shared" si="63"/>
        <v>17.043039321899414</v>
      </c>
      <c r="K53" s="1">
        <v>1.2034113909999999</v>
      </c>
      <c r="L53">
        <f t="shared" si="64"/>
        <v>2.4731641579358188</v>
      </c>
      <c r="M53" s="1">
        <v>1</v>
      </c>
      <c r="N53">
        <f t="shared" si="65"/>
        <v>4.9463283158716376</v>
      </c>
      <c r="O53" s="1">
        <v>15.872488021850586</v>
      </c>
      <c r="P53" s="1">
        <v>17.043039321899414</v>
      </c>
      <c r="Q53" s="1">
        <v>15.094418525695801</v>
      </c>
      <c r="R53" s="1">
        <v>399.92578125</v>
      </c>
      <c r="S53" s="1">
        <v>395.92572021484375</v>
      </c>
      <c r="T53" s="1">
        <v>7.7426810264587402</v>
      </c>
      <c r="U53" s="1">
        <v>9.0374870300292969</v>
      </c>
      <c r="V53" s="1">
        <v>31.338594436645508</v>
      </c>
      <c r="W53" s="1">
        <v>36.579341888427734</v>
      </c>
      <c r="X53" s="1">
        <v>499.93972778320312</v>
      </c>
      <c r="Y53" s="1">
        <v>1500.27392578125</v>
      </c>
      <c r="Z53" s="1">
        <v>165.48992919921875</v>
      </c>
      <c r="AA53" s="1">
        <v>73.255615234375</v>
      </c>
      <c r="AB53" s="1">
        <v>-3.9960556030273437</v>
      </c>
      <c r="AC53" s="1">
        <v>0.26452949643135071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4.1543542924898498</v>
      </c>
      <c r="AL53">
        <f t="shared" si="67"/>
        <v>5.4281396202905336E-3</v>
      </c>
      <c r="AM53">
        <f t="shared" si="68"/>
        <v>290.19303932189939</v>
      </c>
      <c r="AN53">
        <f t="shared" si="69"/>
        <v>289.02248802185056</v>
      </c>
      <c r="AO53">
        <f t="shared" si="70"/>
        <v>240.04382275960234</v>
      </c>
      <c r="AP53">
        <f t="shared" si="71"/>
        <v>-8.4194503494904663E-2</v>
      </c>
      <c r="AQ53">
        <f t="shared" si="72"/>
        <v>1.9498710666048704</v>
      </c>
      <c r="AR53">
        <f t="shared" si="73"/>
        <v>26.617359780085483</v>
      </c>
      <c r="AS53">
        <f t="shared" si="74"/>
        <v>17.579872750056186</v>
      </c>
      <c r="AT53">
        <f t="shared" si="75"/>
        <v>16.457763671875</v>
      </c>
      <c r="AU53">
        <f t="shared" si="76"/>
        <v>1.8787374226373654</v>
      </c>
      <c r="AV53">
        <f t="shared" si="77"/>
        <v>0.3032655556031148</v>
      </c>
      <c r="AW53">
        <f t="shared" si="78"/>
        <v>0.66204667255748062</v>
      </c>
      <c r="AX53">
        <f t="shared" si="79"/>
        <v>1.2166907500798847</v>
      </c>
      <c r="AY53">
        <f t="shared" si="80"/>
        <v>0.19122634405039668</v>
      </c>
      <c r="AZ53">
        <f t="shared" si="81"/>
        <v>22.726917750683402</v>
      </c>
      <c r="BA53">
        <f t="shared" si="82"/>
        <v>0.78358462276255858</v>
      </c>
      <c r="BB53">
        <f t="shared" si="83"/>
        <v>36.877445960471434</v>
      </c>
      <c r="BC53">
        <f t="shared" si="84"/>
        <v>391.9768282042956</v>
      </c>
      <c r="BD53">
        <f t="shared" si="85"/>
        <v>1.3612091800430612E-2</v>
      </c>
    </row>
    <row r="54" spans="1:56" x14ac:dyDescent="0.25">
      <c r="A54" s="1">
        <v>34</v>
      </c>
      <c r="B54" s="1" t="s">
        <v>96</v>
      </c>
      <c r="C54" s="1">
        <v>1369.5000080354512</v>
      </c>
      <c r="D54" s="1">
        <v>0</v>
      </c>
      <c r="E54">
        <f t="shared" si="58"/>
        <v>14.532854677201563</v>
      </c>
      <c r="F54">
        <f t="shared" si="59"/>
        <v>0.32383528888968438</v>
      </c>
      <c r="G54">
        <f t="shared" si="60"/>
        <v>310.08078306180073</v>
      </c>
      <c r="H54">
        <f t="shared" si="61"/>
        <v>5.4390728419664205</v>
      </c>
      <c r="I54">
        <f t="shared" si="62"/>
        <v>1.2875763947945211</v>
      </c>
      <c r="J54">
        <f t="shared" si="63"/>
        <v>17.04255485534668</v>
      </c>
      <c r="K54" s="1">
        <v>1.2034113909999999</v>
      </c>
      <c r="L54">
        <f t="shared" si="64"/>
        <v>2.4731641579358188</v>
      </c>
      <c r="M54" s="1">
        <v>1</v>
      </c>
      <c r="N54">
        <f t="shared" si="65"/>
        <v>4.9463283158716376</v>
      </c>
      <c r="O54" s="1">
        <v>15.872751235961914</v>
      </c>
      <c r="P54" s="1">
        <v>17.04255485534668</v>
      </c>
      <c r="Q54" s="1">
        <v>15.094631195068359</v>
      </c>
      <c r="R54" s="1">
        <v>399.9443359375</v>
      </c>
      <c r="S54" s="1">
        <v>395.9278564453125</v>
      </c>
      <c r="T54" s="1">
        <v>7.7426228523254395</v>
      </c>
      <c r="U54" s="1">
        <v>9.0399980545043945</v>
      </c>
      <c r="V54" s="1">
        <v>31.338035583496094</v>
      </c>
      <c r="W54" s="1">
        <v>36.589122772216797</v>
      </c>
      <c r="X54" s="1">
        <v>499.95339965820312</v>
      </c>
      <c r="Y54" s="1">
        <v>1500.1593017578125</v>
      </c>
      <c r="Z54" s="1">
        <v>165.45883178710937</v>
      </c>
      <c r="AA54" s="1">
        <v>73.256080627441406</v>
      </c>
      <c r="AB54" s="1">
        <v>-3.9960556030273437</v>
      </c>
      <c r="AC54" s="1">
        <v>0.26452949643135071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4.1544679018100066</v>
      </c>
      <c r="AL54">
        <f t="shared" si="67"/>
        <v>5.4390728419664207E-3</v>
      </c>
      <c r="AM54">
        <f t="shared" si="68"/>
        <v>290.19255485534666</v>
      </c>
      <c r="AN54">
        <f t="shared" si="69"/>
        <v>289.02275123596189</v>
      </c>
      <c r="AO54">
        <f t="shared" si="70"/>
        <v>240.02548291626226</v>
      </c>
      <c r="AP54">
        <f t="shared" si="71"/>
        <v>-8.7773541169652691E-2</v>
      </c>
      <c r="AQ54">
        <f t="shared" si="72"/>
        <v>1.9498112211472085</v>
      </c>
      <c r="AR54">
        <f t="shared" si="73"/>
        <v>26.616373746001607</v>
      </c>
      <c r="AS54">
        <f t="shared" si="74"/>
        <v>17.576375691497212</v>
      </c>
      <c r="AT54">
        <f t="shared" si="75"/>
        <v>16.457653045654297</v>
      </c>
      <c r="AU54">
        <f t="shared" si="76"/>
        <v>1.8787241955960741</v>
      </c>
      <c r="AV54">
        <f t="shared" si="77"/>
        <v>0.30393660979829501</v>
      </c>
      <c r="AW54">
        <f t="shared" si="78"/>
        <v>0.66223482635268738</v>
      </c>
      <c r="AX54">
        <f t="shared" si="79"/>
        <v>1.2164893692433867</v>
      </c>
      <c r="AY54">
        <f t="shared" si="80"/>
        <v>0.19165325313268039</v>
      </c>
      <c r="AZ54">
        <f t="shared" si="81"/>
        <v>22.715302844995445</v>
      </c>
      <c r="BA54">
        <f t="shared" si="82"/>
        <v>0.78317495981652563</v>
      </c>
      <c r="BB54">
        <f t="shared" si="83"/>
        <v>36.896737101376942</v>
      </c>
      <c r="BC54">
        <f t="shared" si="84"/>
        <v>391.96140849415889</v>
      </c>
      <c r="BD54">
        <f t="shared" si="85"/>
        <v>1.3680298793119914E-2</v>
      </c>
    </row>
    <row r="55" spans="1:56" x14ac:dyDescent="0.25">
      <c r="A55" s="1">
        <v>35</v>
      </c>
      <c r="B55" s="1" t="s">
        <v>97</v>
      </c>
      <c r="C55" s="1">
        <v>1370.0000080242753</v>
      </c>
      <c r="D55" s="1">
        <v>0</v>
      </c>
      <c r="E55">
        <f t="shared" si="58"/>
        <v>14.412966993193601</v>
      </c>
      <c r="F55">
        <f t="shared" si="59"/>
        <v>0.32333818534368702</v>
      </c>
      <c r="G55">
        <f t="shared" si="60"/>
        <v>310.59527090629445</v>
      </c>
      <c r="H55">
        <f t="shared" si="61"/>
        <v>5.4307214254162197</v>
      </c>
      <c r="I55">
        <f t="shared" si="62"/>
        <v>1.2874505127543974</v>
      </c>
      <c r="J55">
        <f t="shared" si="63"/>
        <v>17.040668487548828</v>
      </c>
      <c r="K55" s="1">
        <v>1.2034113909999999</v>
      </c>
      <c r="L55">
        <f t="shared" si="64"/>
        <v>2.4731641579358188</v>
      </c>
      <c r="M55" s="1">
        <v>1</v>
      </c>
      <c r="N55">
        <f t="shared" si="65"/>
        <v>4.9463283158716376</v>
      </c>
      <c r="O55" s="1">
        <v>15.873195648193359</v>
      </c>
      <c r="P55" s="1">
        <v>17.040668487548828</v>
      </c>
      <c r="Q55" s="1">
        <v>15.095037460327148</v>
      </c>
      <c r="R55" s="1">
        <v>399.91983032226562</v>
      </c>
      <c r="S55" s="1">
        <v>395.93283081054687</v>
      </c>
      <c r="T55" s="1">
        <v>7.7431445121765137</v>
      </c>
      <c r="U55" s="1">
        <v>9.0385837554931641</v>
      </c>
      <c r="V55" s="1">
        <v>31.339088439941406</v>
      </c>
      <c r="W55" s="1">
        <v>36.582164764404297</v>
      </c>
      <c r="X55" s="1">
        <v>499.93246459960937</v>
      </c>
      <c r="Y55" s="1">
        <v>1500.1806640625</v>
      </c>
      <c r="Z55" s="1">
        <v>165.40937805175781</v>
      </c>
      <c r="AA55" s="1">
        <v>73.255691528320313</v>
      </c>
      <c r="AB55" s="1">
        <v>-3.9960556030273437</v>
      </c>
      <c r="AC55" s="1">
        <v>0.26452949643135071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4.1542939375385171</v>
      </c>
      <c r="AL55">
        <f t="shared" si="67"/>
        <v>5.4307214254162199E-3</v>
      </c>
      <c r="AM55">
        <f t="shared" si="68"/>
        <v>290.19066848754881</v>
      </c>
      <c r="AN55">
        <f t="shared" si="69"/>
        <v>289.02319564819334</v>
      </c>
      <c r="AO55">
        <f t="shared" si="70"/>
        <v>240.02890088493587</v>
      </c>
      <c r="AP55">
        <f t="shared" si="71"/>
        <v>-8.4895354670054796E-2</v>
      </c>
      <c r="AQ55">
        <f t="shared" si="72"/>
        <v>1.9495782161996915</v>
      </c>
      <c r="AR55">
        <f t="shared" si="73"/>
        <v>26.613334411647639</v>
      </c>
      <c r="AS55">
        <f t="shared" si="74"/>
        <v>17.574750656154475</v>
      </c>
      <c r="AT55">
        <f t="shared" si="75"/>
        <v>16.456932067871094</v>
      </c>
      <c r="AU55">
        <f t="shared" si="76"/>
        <v>1.878637993777887</v>
      </c>
      <c r="AV55">
        <f t="shared" si="77"/>
        <v>0.30349867897696781</v>
      </c>
      <c r="AW55">
        <f t="shared" si="78"/>
        <v>0.66212770344529415</v>
      </c>
      <c r="AX55">
        <f t="shared" si="79"/>
        <v>1.2165102903325928</v>
      </c>
      <c r="AY55">
        <f t="shared" si="80"/>
        <v>0.19137464981824426</v>
      </c>
      <c r="AZ55">
        <f t="shared" si="81"/>
        <v>22.752871355666585</v>
      </c>
      <c r="BA55">
        <f t="shared" si="82"/>
        <v>0.7844645524101882</v>
      </c>
      <c r="BB55">
        <f t="shared" si="83"/>
        <v>36.889555647213847</v>
      </c>
      <c r="BC55">
        <f t="shared" si="84"/>
        <v>391.99910377136575</v>
      </c>
      <c r="BD55">
        <f t="shared" si="85"/>
        <v>1.3563499069808582E-2</v>
      </c>
    </row>
    <row r="56" spans="1:56" x14ac:dyDescent="0.25">
      <c r="A56" s="1">
        <v>36</v>
      </c>
      <c r="B56" s="1" t="s">
        <v>97</v>
      </c>
      <c r="C56" s="1">
        <v>1370.5000080130994</v>
      </c>
      <c r="D56" s="1">
        <v>0</v>
      </c>
      <c r="E56">
        <f t="shared" si="58"/>
        <v>14.509443928374097</v>
      </c>
      <c r="F56">
        <f t="shared" si="59"/>
        <v>0.32300700857303583</v>
      </c>
      <c r="G56">
        <f t="shared" si="60"/>
        <v>310.00682109545841</v>
      </c>
      <c r="H56">
        <f t="shared" si="61"/>
        <v>5.4276130119085382</v>
      </c>
      <c r="I56">
        <f t="shared" si="62"/>
        <v>1.2879501047744468</v>
      </c>
      <c r="J56">
        <f t="shared" si="63"/>
        <v>17.045116424560547</v>
      </c>
      <c r="K56" s="1">
        <v>1.2034113909999999</v>
      </c>
      <c r="L56">
        <f t="shared" si="64"/>
        <v>2.4731641579358188</v>
      </c>
      <c r="M56" s="1">
        <v>1</v>
      </c>
      <c r="N56">
        <f t="shared" si="65"/>
        <v>4.9463283158716376</v>
      </c>
      <c r="O56" s="1">
        <v>15.874366760253906</v>
      </c>
      <c r="P56" s="1">
        <v>17.045116424560547</v>
      </c>
      <c r="Q56" s="1">
        <v>15.095281600952148</v>
      </c>
      <c r="R56" s="1">
        <v>399.92745971679687</v>
      </c>
      <c r="S56" s="1">
        <v>395.91754150390625</v>
      </c>
      <c r="T56" s="1">
        <v>7.7445392608642578</v>
      </c>
      <c r="U56" s="1">
        <v>9.0392398834228516</v>
      </c>
      <c r="V56" s="1">
        <v>31.342472076416016</v>
      </c>
      <c r="W56" s="1">
        <v>36.582180023193359</v>
      </c>
      <c r="X56" s="1">
        <v>499.9310302734375</v>
      </c>
      <c r="Y56" s="1">
        <v>1500.1480712890625</v>
      </c>
      <c r="Z56" s="1">
        <v>165.34349060058594</v>
      </c>
      <c r="AA56" s="1">
        <v>73.255889892578125</v>
      </c>
      <c r="AB56" s="1">
        <v>-3.9960556030273437</v>
      </c>
      <c r="AC56" s="1">
        <v>0.26452949643135071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4.15428201870359</v>
      </c>
      <c r="AL56">
        <f t="shared" si="67"/>
        <v>5.4276130119085379E-3</v>
      </c>
      <c r="AM56">
        <f t="shared" si="68"/>
        <v>290.19511642456052</v>
      </c>
      <c r="AN56">
        <f t="shared" si="69"/>
        <v>289.02436676025388</v>
      </c>
      <c r="AO56">
        <f t="shared" si="70"/>
        <v>240.02368604130243</v>
      </c>
      <c r="AP56">
        <f t="shared" si="71"/>
        <v>-8.4188849071051536E-2</v>
      </c>
      <c r="AQ56">
        <f t="shared" si="72"/>
        <v>1.9501276663870719</v>
      </c>
      <c r="AR56">
        <f t="shared" si="73"/>
        <v>26.620762770703138</v>
      </c>
      <c r="AS56">
        <f t="shared" si="74"/>
        <v>17.581522887280286</v>
      </c>
      <c r="AT56">
        <f t="shared" si="75"/>
        <v>16.459741592407227</v>
      </c>
      <c r="AU56">
        <f t="shared" si="76"/>
        <v>1.8789739268122625</v>
      </c>
      <c r="AV56">
        <f t="shared" si="77"/>
        <v>0.30320687797529355</v>
      </c>
      <c r="AW56">
        <f t="shared" si="78"/>
        <v>0.66217756161262509</v>
      </c>
      <c r="AX56">
        <f t="shared" si="79"/>
        <v>1.2167963651996374</v>
      </c>
      <c r="AY56">
        <f t="shared" si="80"/>
        <v>0.1911890155060641</v>
      </c>
      <c r="AZ56">
        <f t="shared" si="81"/>
        <v>22.709825552117067</v>
      </c>
      <c r="BA56">
        <f t="shared" si="82"/>
        <v>0.7830085525331536</v>
      </c>
      <c r="BB56">
        <f t="shared" si="83"/>
        <v>36.878627433055534</v>
      </c>
      <c r="BC56">
        <f t="shared" si="84"/>
        <v>391.95748304186435</v>
      </c>
      <c r="BD56">
        <f t="shared" si="85"/>
        <v>1.3651694381305281E-2</v>
      </c>
    </row>
    <row r="57" spans="1:56" x14ac:dyDescent="0.25">
      <c r="A57" s="1">
        <v>37</v>
      </c>
      <c r="B57" s="1" t="s">
        <v>98</v>
      </c>
      <c r="C57" s="1">
        <v>1371.0000080019236</v>
      </c>
      <c r="D57" s="1">
        <v>0</v>
      </c>
      <c r="E57">
        <f t="shared" si="58"/>
        <v>14.387539551437992</v>
      </c>
      <c r="F57">
        <f t="shared" si="59"/>
        <v>0.32356145650115881</v>
      </c>
      <c r="G57">
        <f t="shared" si="60"/>
        <v>310.77526845528348</v>
      </c>
      <c r="H57">
        <f t="shared" si="61"/>
        <v>5.4378023872236563</v>
      </c>
      <c r="I57">
        <f t="shared" si="62"/>
        <v>1.2882859276372722</v>
      </c>
      <c r="J57">
        <f t="shared" si="63"/>
        <v>17.049152374267578</v>
      </c>
      <c r="K57" s="1">
        <v>1.2034113909999999</v>
      </c>
      <c r="L57">
        <f t="shared" si="64"/>
        <v>2.4731641579358188</v>
      </c>
      <c r="M57" s="1">
        <v>1</v>
      </c>
      <c r="N57">
        <f t="shared" si="65"/>
        <v>4.9463283158716376</v>
      </c>
      <c r="O57" s="1">
        <v>15.874824523925781</v>
      </c>
      <c r="P57" s="1">
        <v>17.049152374267578</v>
      </c>
      <c r="Q57" s="1">
        <v>15.095562934875488</v>
      </c>
      <c r="R57" s="1">
        <v>399.92184448242187</v>
      </c>
      <c r="S57" s="1">
        <v>395.94000244140625</v>
      </c>
      <c r="T57" s="1">
        <v>7.7442512512207031</v>
      </c>
      <c r="U57" s="1">
        <v>9.0414667129516602</v>
      </c>
      <c r="V57" s="1">
        <v>31.340373992919922</v>
      </c>
      <c r="W57" s="1">
        <v>36.590103149414062</v>
      </c>
      <c r="X57" s="1">
        <v>499.89743041992187</v>
      </c>
      <c r="Y57" s="1">
        <v>1500.16748046875</v>
      </c>
      <c r="Z57" s="1">
        <v>165.31869506835937</v>
      </c>
      <c r="AA57" s="1">
        <v>73.255859375</v>
      </c>
      <c r="AB57" s="1">
        <v>-3.9960556030273437</v>
      </c>
      <c r="AC57" s="1">
        <v>0.26452949643135071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4.154002813655616</v>
      </c>
      <c r="AL57">
        <f t="shared" si="67"/>
        <v>5.4378023872236562E-3</v>
      </c>
      <c r="AM57">
        <f t="shared" si="68"/>
        <v>290.19915237426756</v>
      </c>
      <c r="AN57">
        <f t="shared" si="69"/>
        <v>289.02482452392576</v>
      </c>
      <c r="AO57">
        <f t="shared" si="70"/>
        <v>240.02679150998301</v>
      </c>
      <c r="AP57">
        <f t="shared" si="71"/>
        <v>-8.7704595869375457E-2</v>
      </c>
      <c r="AQ57">
        <f t="shared" si="72"/>
        <v>1.9506263417050025</v>
      </c>
      <c r="AR57">
        <f t="shared" si="73"/>
        <v>26.62758117026052</v>
      </c>
      <c r="AS57">
        <f t="shared" si="74"/>
        <v>17.586114457308859</v>
      </c>
      <c r="AT57">
        <f t="shared" si="75"/>
        <v>16.46198844909668</v>
      </c>
      <c r="AU57">
        <f t="shared" si="76"/>
        <v>1.879242619966683</v>
      </c>
      <c r="AV57">
        <f t="shared" si="77"/>
        <v>0.3036953832709377</v>
      </c>
      <c r="AW57">
        <f t="shared" si="78"/>
        <v>0.66234041406773025</v>
      </c>
      <c r="AX57">
        <f t="shared" si="79"/>
        <v>1.2169022058989527</v>
      </c>
      <c r="AY57">
        <f t="shared" si="80"/>
        <v>0.19149978848850976</v>
      </c>
      <c r="AZ57">
        <f t="shared" si="81"/>
        <v>22.766109363188122</v>
      </c>
      <c r="BA57">
        <f t="shared" si="82"/>
        <v>0.78490495160633333</v>
      </c>
      <c r="BB57">
        <f t="shared" si="83"/>
        <v>36.884660581885399</v>
      </c>
      <c r="BC57">
        <f t="shared" si="84"/>
        <v>392.01321530677211</v>
      </c>
      <c r="BD57">
        <f t="shared" si="85"/>
        <v>1.3537286301635415E-2</v>
      </c>
    </row>
    <row r="58" spans="1:56" x14ac:dyDescent="0.25">
      <c r="A58" s="1">
        <v>38</v>
      </c>
      <c r="B58" s="1" t="s">
        <v>98</v>
      </c>
      <c r="C58" s="1">
        <v>1371.5000079907477</v>
      </c>
      <c r="D58" s="1">
        <v>0</v>
      </c>
      <c r="E58">
        <f t="shared" si="58"/>
        <v>14.344062160278877</v>
      </c>
      <c r="F58">
        <f t="shared" si="59"/>
        <v>0.32335134020380474</v>
      </c>
      <c r="G58">
        <f t="shared" si="60"/>
        <v>310.99237968880055</v>
      </c>
      <c r="H58">
        <f t="shared" si="61"/>
        <v>5.4363211269617198</v>
      </c>
      <c r="I58">
        <f t="shared" si="62"/>
        <v>1.2887108277619448</v>
      </c>
      <c r="J58">
        <f t="shared" si="63"/>
        <v>17.052597045898438</v>
      </c>
      <c r="K58" s="1">
        <v>1.2034113909999999</v>
      </c>
      <c r="L58">
        <f t="shared" si="64"/>
        <v>2.4731641579358188</v>
      </c>
      <c r="M58" s="1">
        <v>1</v>
      </c>
      <c r="N58">
        <f t="shared" si="65"/>
        <v>4.9463283158716376</v>
      </c>
      <c r="O58" s="1">
        <v>15.875351905822754</v>
      </c>
      <c r="P58" s="1">
        <v>17.052597045898438</v>
      </c>
      <c r="Q58" s="1">
        <v>15.096332550048828</v>
      </c>
      <c r="R58" s="1">
        <v>399.95465087890625</v>
      </c>
      <c r="S58" s="1">
        <v>395.98330688476562</v>
      </c>
      <c r="T58" s="1">
        <v>7.7446389198303223</v>
      </c>
      <c r="U58" s="1">
        <v>9.0415182113647461</v>
      </c>
      <c r="V58" s="1">
        <v>31.340747833251953</v>
      </c>
      <c r="W58" s="1">
        <v>36.588916778564453</v>
      </c>
      <c r="X58" s="1">
        <v>499.89077758789062</v>
      </c>
      <c r="Y58" s="1">
        <v>1500.20947265625</v>
      </c>
      <c r="Z58" s="1">
        <v>165.28414916992187</v>
      </c>
      <c r="AA58" s="1">
        <v>73.255531311035156</v>
      </c>
      <c r="AB58" s="1">
        <v>-3.9960556030273437</v>
      </c>
      <c r="AC58" s="1">
        <v>0.26452949643135071</v>
      </c>
      <c r="AD58" s="1">
        <v>0.66666668653488159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4.1539475305489324</v>
      </c>
      <c r="AL58">
        <f t="shared" si="67"/>
        <v>5.4363211269617198E-3</v>
      </c>
      <c r="AM58">
        <f t="shared" si="68"/>
        <v>290.20259704589841</v>
      </c>
      <c r="AN58">
        <f t="shared" si="69"/>
        <v>289.02535190582273</v>
      </c>
      <c r="AO58">
        <f t="shared" si="70"/>
        <v>240.03351025983284</v>
      </c>
      <c r="AP58">
        <f t="shared" si="71"/>
        <v>-8.7404678344472339E-2</v>
      </c>
      <c r="AQ58">
        <f t="shared" si="72"/>
        <v>1.9510520481938696</v>
      </c>
      <c r="AR58">
        <f t="shared" si="73"/>
        <v>26.63351167176593</v>
      </c>
      <c r="AS58">
        <f t="shared" si="74"/>
        <v>17.591993460401184</v>
      </c>
      <c r="AT58">
        <f t="shared" si="75"/>
        <v>16.463974475860596</v>
      </c>
      <c r="AU58">
        <f t="shared" si="76"/>
        <v>1.8794801495350379</v>
      </c>
      <c r="AV58">
        <f t="shared" si="77"/>
        <v>0.30351026901249367</v>
      </c>
      <c r="AW58">
        <f t="shared" si="78"/>
        <v>0.66234122043192478</v>
      </c>
      <c r="AX58">
        <f t="shared" si="79"/>
        <v>1.2171389291031132</v>
      </c>
      <c r="AY58">
        <f t="shared" si="80"/>
        <v>0.19138202308769706</v>
      </c>
      <c r="AZ58">
        <f t="shared" si="81"/>
        <v>22.781912007786264</v>
      </c>
      <c r="BA58">
        <f t="shared" si="82"/>
        <v>0.78536739878103468</v>
      </c>
      <c r="BB58">
        <f t="shared" si="83"/>
        <v>36.874910787043511</v>
      </c>
      <c r="BC58">
        <f t="shared" si="84"/>
        <v>392.06838602230687</v>
      </c>
      <c r="BD58">
        <f t="shared" si="85"/>
        <v>1.349091207914928E-2</v>
      </c>
    </row>
    <row r="59" spans="1:56" x14ac:dyDescent="0.25">
      <c r="A59" s="1">
        <v>39</v>
      </c>
      <c r="B59" s="1" t="s">
        <v>99</v>
      </c>
      <c r="C59" s="1">
        <v>1372.0000079795718</v>
      </c>
      <c r="D59" s="1">
        <v>0</v>
      </c>
      <c r="E59">
        <f t="shared" si="58"/>
        <v>14.863466560908495</v>
      </c>
      <c r="F59">
        <f t="shared" si="59"/>
        <v>0.32240853546399079</v>
      </c>
      <c r="G59">
        <f t="shared" si="60"/>
        <v>308.02630553158758</v>
      </c>
      <c r="H59">
        <f t="shared" si="61"/>
        <v>5.4232398675092934</v>
      </c>
      <c r="I59">
        <f t="shared" si="62"/>
        <v>1.2891409895980037</v>
      </c>
      <c r="J59">
        <f t="shared" si="63"/>
        <v>17.054496765136719</v>
      </c>
      <c r="K59" s="1">
        <v>1.2034113909999999</v>
      </c>
      <c r="L59">
        <f t="shared" si="64"/>
        <v>2.4731641579358188</v>
      </c>
      <c r="M59" s="1">
        <v>1</v>
      </c>
      <c r="N59">
        <f t="shared" si="65"/>
        <v>4.9463283158716376</v>
      </c>
      <c r="O59" s="1">
        <v>15.874598503112793</v>
      </c>
      <c r="P59" s="1">
        <v>17.054496765136719</v>
      </c>
      <c r="Q59" s="1">
        <v>15.095625877380371</v>
      </c>
      <c r="R59" s="1">
        <v>400.00146484375</v>
      </c>
      <c r="S59" s="1">
        <v>395.9066162109375</v>
      </c>
      <c r="T59" s="1">
        <v>7.7451295852661133</v>
      </c>
      <c r="U59" s="1">
        <v>9.0388326644897461</v>
      </c>
      <c r="V59" s="1">
        <v>31.344308853149414</v>
      </c>
      <c r="W59" s="1">
        <v>36.579887390136719</v>
      </c>
      <c r="X59" s="1">
        <v>499.91360473632812</v>
      </c>
      <c r="Y59" s="1">
        <v>1500.198974609375</v>
      </c>
      <c r="Z59" s="1">
        <v>165.21296691894531</v>
      </c>
      <c r="AA59" s="1">
        <v>73.255683898925781</v>
      </c>
      <c r="AB59" s="1">
        <v>-3.9960556030273437</v>
      </c>
      <c r="AC59" s="1">
        <v>0.26452949643135071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4.1541372175388371</v>
      </c>
      <c r="AL59">
        <f t="shared" si="67"/>
        <v>5.4232398675092934E-3</v>
      </c>
      <c r="AM59">
        <f t="shared" si="68"/>
        <v>290.2044967651367</v>
      </c>
      <c r="AN59">
        <f t="shared" si="69"/>
        <v>289.02459850311277</v>
      </c>
      <c r="AO59">
        <f t="shared" si="70"/>
        <v>240.03183057237038</v>
      </c>
      <c r="AP59">
        <f t="shared" si="71"/>
        <v>-8.3428175577930475E-2</v>
      </c>
      <c r="AQ59">
        <f t="shared" si="72"/>
        <v>1.9512868580831495</v>
      </c>
      <c r="AR59">
        <f t="shared" si="73"/>
        <v>26.636661542542274</v>
      </c>
      <c r="AS59">
        <f t="shared" si="74"/>
        <v>17.597828878052528</v>
      </c>
      <c r="AT59">
        <f t="shared" si="75"/>
        <v>16.464547634124756</v>
      </c>
      <c r="AU59">
        <f t="shared" si="76"/>
        <v>1.8795487043856973</v>
      </c>
      <c r="AV59">
        <f t="shared" si="77"/>
        <v>0.30267946819928487</v>
      </c>
      <c r="AW59">
        <f t="shared" si="78"/>
        <v>0.66214586848514589</v>
      </c>
      <c r="AX59">
        <f t="shared" si="79"/>
        <v>1.2174028359005513</v>
      </c>
      <c r="AY59">
        <f t="shared" si="80"/>
        <v>0.19085350260912098</v>
      </c>
      <c r="AZ59">
        <f t="shared" si="81"/>
        <v>22.564677670575914</v>
      </c>
      <c r="BA59">
        <f t="shared" si="82"/>
        <v>0.77802767854597399</v>
      </c>
      <c r="BB59">
        <f t="shared" si="83"/>
        <v>36.850125720367522</v>
      </c>
      <c r="BC59">
        <f t="shared" si="84"/>
        <v>391.84993445108739</v>
      </c>
      <c r="BD59">
        <f t="shared" si="85"/>
        <v>1.3977815568023935E-2</v>
      </c>
    </row>
    <row r="60" spans="1:56" x14ac:dyDescent="0.25">
      <c r="A60" s="1">
        <v>40</v>
      </c>
      <c r="B60" s="1" t="s">
        <v>99</v>
      </c>
      <c r="C60" s="1">
        <v>1372.5000079683959</v>
      </c>
      <c r="D60" s="1">
        <v>0</v>
      </c>
      <c r="E60">
        <f t="shared" si="58"/>
        <v>14.945485865846713</v>
      </c>
      <c r="F60">
        <f t="shared" si="59"/>
        <v>0.32387698391593789</v>
      </c>
      <c r="G60">
        <f t="shared" si="60"/>
        <v>307.93868724292514</v>
      </c>
      <c r="H60">
        <f t="shared" si="61"/>
        <v>5.445693595992906</v>
      </c>
      <c r="I60">
        <f t="shared" si="62"/>
        <v>1.2889641131441922</v>
      </c>
      <c r="J60">
        <f t="shared" si="63"/>
        <v>17.055292129516602</v>
      </c>
      <c r="K60" s="1">
        <v>1.2034113909999999</v>
      </c>
      <c r="L60">
        <f t="shared" si="64"/>
        <v>2.4731641579358188</v>
      </c>
      <c r="M60" s="1">
        <v>1</v>
      </c>
      <c r="N60">
        <f t="shared" si="65"/>
        <v>4.9463283158716376</v>
      </c>
      <c r="O60" s="1">
        <v>15.875349044799805</v>
      </c>
      <c r="P60" s="1">
        <v>17.055292129516602</v>
      </c>
      <c r="Q60" s="1">
        <v>15.095172882080078</v>
      </c>
      <c r="R60" s="1">
        <v>400.0262451171875</v>
      </c>
      <c r="S60" s="1">
        <v>395.9095458984375</v>
      </c>
      <c r="T60" s="1">
        <v>7.7435531616210937</v>
      </c>
      <c r="U60" s="1">
        <v>9.0425958633422852</v>
      </c>
      <c r="V60" s="1">
        <v>31.336400985717773</v>
      </c>
      <c r="W60" s="1">
        <v>36.593334197998047</v>
      </c>
      <c r="X60" s="1">
        <v>499.91812133789062</v>
      </c>
      <c r="Y60" s="1">
        <v>1500.210205078125</v>
      </c>
      <c r="Z60" s="1">
        <v>165.19349670410156</v>
      </c>
      <c r="AA60" s="1">
        <v>73.255630493164063</v>
      </c>
      <c r="AB60" s="1">
        <v>-3.9960556030273437</v>
      </c>
      <c r="AC60" s="1">
        <v>0.26452949643135071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4.154174749189246</v>
      </c>
      <c r="AL60">
        <f t="shared" si="67"/>
        <v>5.4456935959929058E-3</v>
      </c>
      <c r="AM60">
        <f t="shared" si="68"/>
        <v>290.20529212951658</v>
      </c>
      <c r="AN60">
        <f t="shared" si="69"/>
        <v>289.02534904479978</v>
      </c>
      <c r="AO60">
        <f t="shared" si="70"/>
        <v>240.03362744733022</v>
      </c>
      <c r="AP60">
        <f t="shared" si="71"/>
        <v>-9.0612731795767038E-2</v>
      </c>
      <c r="AQ60">
        <f t="shared" si="72"/>
        <v>1.9513851744082087</v>
      </c>
      <c r="AR60">
        <f t="shared" si="73"/>
        <v>26.638023060770799</v>
      </c>
      <c r="AS60">
        <f t="shared" si="74"/>
        <v>17.595427197428513</v>
      </c>
      <c r="AT60">
        <f t="shared" si="75"/>
        <v>16.465320587158203</v>
      </c>
      <c r="AU60">
        <f t="shared" si="76"/>
        <v>1.8796411599528555</v>
      </c>
      <c r="AV60">
        <f t="shared" si="77"/>
        <v>0.30397333790148134</v>
      </c>
      <c r="AW60">
        <f t="shared" si="78"/>
        <v>0.66242106126401634</v>
      </c>
      <c r="AX60">
        <f t="shared" si="79"/>
        <v>1.2172200986888391</v>
      </c>
      <c r="AY60">
        <f t="shared" si="80"/>
        <v>0.19167661918319295</v>
      </c>
      <c r="AZ60">
        <f t="shared" si="81"/>
        <v>22.558242687217739</v>
      </c>
      <c r="BA60">
        <f t="shared" si="82"/>
        <v>0.77780061236997933</v>
      </c>
      <c r="BB60">
        <f t="shared" si="83"/>
        <v>36.879399033059187</v>
      </c>
      <c r="BC60">
        <f t="shared" si="84"/>
        <v>391.83047863269383</v>
      </c>
      <c r="BD60">
        <f t="shared" si="85"/>
        <v>1.4066811211646189E-2</v>
      </c>
    </row>
    <row r="61" spans="1:56" x14ac:dyDescent="0.25">
      <c r="A61" s="1">
        <v>41</v>
      </c>
      <c r="B61" s="1" t="s">
        <v>100</v>
      </c>
      <c r="C61" s="1">
        <v>1373.0000079572201</v>
      </c>
      <c r="D61" s="1">
        <v>0</v>
      </c>
      <c r="E61">
        <f t="shared" si="58"/>
        <v>14.609421284154724</v>
      </c>
      <c r="F61">
        <f t="shared" si="59"/>
        <v>0.32218829185449749</v>
      </c>
      <c r="G61">
        <f t="shared" si="60"/>
        <v>309.37143776580615</v>
      </c>
      <c r="H61">
        <f t="shared" si="61"/>
        <v>5.4217955172945498</v>
      </c>
      <c r="I61">
        <f t="shared" si="62"/>
        <v>1.2896159463808665</v>
      </c>
      <c r="J61">
        <f t="shared" si="63"/>
        <v>17.058046340942383</v>
      </c>
      <c r="K61" s="1">
        <v>1.2034113909999999</v>
      </c>
      <c r="L61">
        <f t="shared" si="64"/>
        <v>2.4731641579358188</v>
      </c>
      <c r="M61" s="1">
        <v>1</v>
      </c>
      <c r="N61">
        <f t="shared" si="65"/>
        <v>4.9463283158716376</v>
      </c>
      <c r="O61" s="1">
        <v>15.875720024108887</v>
      </c>
      <c r="P61" s="1">
        <v>17.058046340942383</v>
      </c>
      <c r="Q61" s="1">
        <v>15.095973014831543</v>
      </c>
      <c r="R61" s="1">
        <v>400.02798461914062</v>
      </c>
      <c r="S61" s="1">
        <v>395.994384765625</v>
      </c>
      <c r="T61" s="1">
        <v>7.7450385093688965</v>
      </c>
      <c r="U61" s="1">
        <v>9.0383749008178711</v>
      </c>
      <c r="V61" s="1">
        <v>31.341571807861328</v>
      </c>
      <c r="W61" s="1">
        <v>36.575267791748047</v>
      </c>
      <c r="X61" s="1">
        <v>499.92239379882812</v>
      </c>
      <c r="Y61" s="1">
        <v>1500.19482421875</v>
      </c>
      <c r="Z61" s="1">
        <v>165.03826904296875</v>
      </c>
      <c r="AA61" s="1">
        <v>73.255393981933594</v>
      </c>
      <c r="AB61" s="1">
        <v>-3.9960556030273437</v>
      </c>
      <c r="AC61" s="1">
        <v>0.26452949643135071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4.1542102521017936</v>
      </c>
      <c r="AL61">
        <f t="shared" si="67"/>
        <v>5.4217955172945502E-3</v>
      </c>
      <c r="AM61">
        <f t="shared" si="68"/>
        <v>290.20804634094236</v>
      </c>
      <c r="AN61">
        <f t="shared" si="69"/>
        <v>289.02572002410886</v>
      </c>
      <c r="AO61">
        <f t="shared" si="70"/>
        <v>240.03116650988522</v>
      </c>
      <c r="AP61">
        <f t="shared" si="71"/>
        <v>-8.315685743385598E-2</v>
      </c>
      <c r="AQ61">
        <f t="shared" si="72"/>
        <v>1.9517256606966995</v>
      </c>
      <c r="AR61">
        <f t="shared" si="73"/>
        <v>26.642756998590965</v>
      </c>
      <c r="AS61">
        <f t="shared" si="74"/>
        <v>17.604382097773094</v>
      </c>
      <c r="AT61">
        <f t="shared" si="75"/>
        <v>16.466883182525635</v>
      </c>
      <c r="AU61">
        <f t="shared" si="76"/>
        <v>1.8798280795463753</v>
      </c>
      <c r="AV61">
        <f t="shared" si="77"/>
        <v>0.30248534638861602</v>
      </c>
      <c r="AW61">
        <f t="shared" si="78"/>
        <v>0.6621097143158331</v>
      </c>
      <c r="AX61">
        <f t="shared" si="79"/>
        <v>1.2177183652305423</v>
      </c>
      <c r="AY61">
        <f t="shared" si="80"/>
        <v>0.19073001420185032</v>
      </c>
      <c r="AZ61">
        <f t="shared" si="81"/>
        <v>22.663126560291381</v>
      </c>
      <c r="BA61">
        <f t="shared" si="82"/>
        <v>0.78125208252362499</v>
      </c>
      <c r="BB61">
        <f t="shared" si="83"/>
        <v>36.838241018769288</v>
      </c>
      <c r="BC61">
        <f t="shared" si="84"/>
        <v>392.00703951190962</v>
      </c>
      <c r="BD61">
        <f t="shared" si="85"/>
        <v>1.3728972394999017E-2</v>
      </c>
    </row>
    <row r="62" spans="1:56" x14ac:dyDescent="0.25">
      <c r="A62" s="1">
        <v>42</v>
      </c>
      <c r="B62" s="1" t="s">
        <v>100</v>
      </c>
      <c r="C62" s="1">
        <v>1373.5000079460442</v>
      </c>
      <c r="D62" s="1">
        <v>0</v>
      </c>
      <c r="E62">
        <f t="shared" si="58"/>
        <v>15.058441882428204</v>
      </c>
      <c r="F62">
        <f t="shared" si="59"/>
        <v>0.32165430178937898</v>
      </c>
      <c r="G62">
        <f t="shared" si="60"/>
        <v>306.86445974180344</v>
      </c>
      <c r="H62">
        <f t="shared" si="61"/>
        <v>5.4148888029123112</v>
      </c>
      <c r="I62">
        <f t="shared" si="62"/>
        <v>1.289969959069452</v>
      </c>
      <c r="J62">
        <f t="shared" si="63"/>
        <v>17.060012817382813</v>
      </c>
      <c r="K62" s="1">
        <v>1.2034113909999999</v>
      </c>
      <c r="L62">
        <f t="shared" si="64"/>
        <v>2.4731641579358188</v>
      </c>
      <c r="M62" s="1">
        <v>1</v>
      </c>
      <c r="N62">
        <f t="shared" si="65"/>
        <v>4.9463283158716376</v>
      </c>
      <c r="O62" s="1">
        <v>15.876526832580566</v>
      </c>
      <c r="P62" s="1">
        <v>17.060012817382813</v>
      </c>
      <c r="Q62" s="1">
        <v>15.095996856689453</v>
      </c>
      <c r="R62" s="1">
        <v>400.07296752929687</v>
      </c>
      <c r="S62" s="1">
        <v>395.93222045898437</v>
      </c>
      <c r="T62" s="1">
        <v>7.7452983856201172</v>
      </c>
      <c r="U62" s="1">
        <v>9.03692626953125</v>
      </c>
      <c r="V62" s="1">
        <v>31.340778350830078</v>
      </c>
      <c r="W62" s="1">
        <v>36.567256927490234</v>
      </c>
      <c r="X62" s="1">
        <v>499.94671630859375</v>
      </c>
      <c r="Y62" s="1">
        <v>1500.27880859375</v>
      </c>
      <c r="Z62" s="1">
        <v>165.04545593261719</v>
      </c>
      <c r="AA62" s="1">
        <v>73.254867553710938</v>
      </c>
      <c r="AB62" s="1">
        <v>-3.9960556030273437</v>
      </c>
      <c r="AC62" s="1">
        <v>0.26452949643135071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4.1544123651110905</v>
      </c>
      <c r="AL62">
        <f t="shared" si="67"/>
        <v>5.4148888029123109E-3</v>
      </c>
      <c r="AM62">
        <f t="shared" si="68"/>
        <v>290.21001281738279</v>
      </c>
      <c r="AN62">
        <f t="shared" si="69"/>
        <v>289.02652683258054</v>
      </c>
      <c r="AO62">
        <f t="shared" si="70"/>
        <v>240.04460400958487</v>
      </c>
      <c r="AP62">
        <f t="shared" si="71"/>
        <v>-8.0935886278787811E-2</v>
      </c>
      <c r="AQ62">
        <f t="shared" si="72"/>
        <v>1.9519687960366148</v>
      </c>
      <c r="AR62">
        <f t="shared" si="73"/>
        <v>26.646267493493436</v>
      </c>
      <c r="AS62">
        <f t="shared" si="74"/>
        <v>17.609341223962186</v>
      </c>
      <c r="AT62">
        <f t="shared" si="75"/>
        <v>16.468269824981689</v>
      </c>
      <c r="AU62">
        <f t="shared" si="76"/>
        <v>1.8799939651004287</v>
      </c>
      <c r="AV62">
        <f t="shared" si="77"/>
        <v>0.30201462235825172</v>
      </c>
      <c r="AW62">
        <f t="shared" si="78"/>
        <v>0.66199883696716277</v>
      </c>
      <c r="AX62">
        <f t="shared" si="79"/>
        <v>1.2179951281332659</v>
      </c>
      <c r="AY62">
        <f t="shared" si="80"/>
        <v>0.19043057423950735</v>
      </c>
      <c r="AZ62">
        <f t="shared" si="81"/>
        <v>22.479315355326875</v>
      </c>
      <c r="BA62">
        <f t="shared" si="82"/>
        <v>0.77504290857175218</v>
      </c>
      <c r="BB62">
        <f t="shared" si="83"/>
        <v>36.822302322283562</v>
      </c>
      <c r="BC62">
        <f t="shared" si="84"/>
        <v>391.82232413931484</v>
      </c>
      <c r="BD62">
        <f t="shared" si="85"/>
        <v>1.4151477987256206E-2</v>
      </c>
    </row>
    <row r="63" spans="1:56" x14ac:dyDescent="0.25">
      <c r="A63" s="1">
        <v>43</v>
      </c>
      <c r="B63" s="1" t="s">
        <v>101</v>
      </c>
      <c r="C63" s="1">
        <v>1374.0000079348683</v>
      </c>
      <c r="D63" s="1">
        <v>0</v>
      </c>
      <c r="E63">
        <f t="shared" si="58"/>
        <v>15.412334670262613</v>
      </c>
      <c r="F63">
        <f t="shared" si="59"/>
        <v>0.32340819347140853</v>
      </c>
      <c r="G63">
        <f t="shared" si="60"/>
        <v>305.441679632084</v>
      </c>
      <c r="H63">
        <f t="shared" si="61"/>
        <v>5.4418492842999466</v>
      </c>
      <c r="I63">
        <f t="shared" si="62"/>
        <v>1.2897904265732278</v>
      </c>
      <c r="J63">
        <f t="shared" si="63"/>
        <v>17.06108283996582</v>
      </c>
      <c r="K63" s="1">
        <v>1.2034113909999999</v>
      </c>
      <c r="L63">
        <f t="shared" si="64"/>
        <v>2.4731641579358188</v>
      </c>
      <c r="M63" s="1">
        <v>1</v>
      </c>
      <c r="N63">
        <f t="shared" si="65"/>
        <v>4.9463283158716376</v>
      </c>
      <c r="O63" s="1">
        <v>15.877527236938477</v>
      </c>
      <c r="P63" s="1">
        <v>17.06108283996582</v>
      </c>
      <c r="Q63" s="1">
        <v>15.095856666564941</v>
      </c>
      <c r="R63" s="1">
        <v>400.15823364257812</v>
      </c>
      <c r="S63" s="1">
        <v>395.92996215820312</v>
      </c>
      <c r="T63" s="1">
        <v>7.7431788444519043</v>
      </c>
      <c r="U63" s="1">
        <v>9.0411624908447266</v>
      </c>
      <c r="V63" s="1">
        <v>31.330268859863281</v>
      </c>
      <c r="W63" s="1">
        <v>36.582138061523437</v>
      </c>
      <c r="X63" s="1">
        <v>499.97354125976562</v>
      </c>
      <c r="Y63" s="1">
        <v>1500.2100830078125</v>
      </c>
      <c r="Z63" s="1">
        <v>164.95755004882812</v>
      </c>
      <c r="AA63" s="1">
        <v>73.255035400390625</v>
      </c>
      <c r="AB63" s="1">
        <v>-3.9960556030273437</v>
      </c>
      <c r="AC63" s="1">
        <v>0.26452949643135071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4.1546352726834517</v>
      </c>
      <c r="AL63">
        <f t="shared" si="67"/>
        <v>5.4418492842999468E-3</v>
      </c>
      <c r="AM63">
        <f t="shared" si="68"/>
        <v>290.2110828399658</v>
      </c>
      <c r="AN63">
        <f t="shared" si="69"/>
        <v>289.02752723693845</v>
      </c>
      <c r="AO63">
        <f t="shared" si="70"/>
        <v>240.03360791608065</v>
      </c>
      <c r="AP63">
        <f t="shared" si="71"/>
        <v>-8.9659290970763555E-2</v>
      </c>
      <c r="AQ63">
        <f t="shared" si="72"/>
        <v>1.9521011049007422</v>
      </c>
      <c r="AR63">
        <f t="shared" si="73"/>
        <v>26.648012580038053</v>
      </c>
      <c r="AS63">
        <f t="shared" si="74"/>
        <v>17.606850089193326</v>
      </c>
      <c r="AT63">
        <f t="shared" si="75"/>
        <v>16.469305038452148</v>
      </c>
      <c r="AU63">
        <f t="shared" si="76"/>
        <v>1.8801178171989348</v>
      </c>
      <c r="AV63">
        <f t="shared" si="77"/>
        <v>0.30356035868517195</v>
      </c>
      <c r="AW63">
        <f t="shared" si="78"/>
        <v>0.66231067832751433</v>
      </c>
      <c r="AX63">
        <f t="shared" si="79"/>
        <v>1.2178071388714204</v>
      </c>
      <c r="AY63">
        <f t="shared" si="80"/>
        <v>0.191413888850365</v>
      </c>
      <c r="AZ63">
        <f t="shared" si="81"/>
        <v>22.375141054203088</v>
      </c>
      <c r="BA63">
        <f t="shared" si="82"/>
        <v>0.77145381462703644</v>
      </c>
      <c r="BB63">
        <f t="shared" si="83"/>
        <v>36.856206958727</v>
      </c>
      <c r="BC63">
        <f t="shared" si="84"/>
        <v>391.72347797920298</v>
      </c>
      <c r="BD63">
        <f t="shared" si="85"/>
        <v>1.4501050569006748E-2</v>
      </c>
    </row>
    <row r="64" spans="1:56" x14ac:dyDescent="0.25">
      <c r="A64" s="1">
        <v>44</v>
      </c>
      <c r="B64" s="1" t="s">
        <v>101</v>
      </c>
      <c r="C64" s="1">
        <v>1374.5000079236925</v>
      </c>
      <c r="D64" s="1">
        <v>0</v>
      </c>
      <c r="E64">
        <f t="shared" si="58"/>
        <v>15.226062544524389</v>
      </c>
      <c r="F64">
        <f t="shared" si="59"/>
        <v>0.32350049333853625</v>
      </c>
      <c r="G64">
        <f t="shared" si="60"/>
        <v>306.47405885922143</v>
      </c>
      <c r="H64">
        <f t="shared" si="61"/>
        <v>5.4430477187152206</v>
      </c>
      <c r="I64">
        <f t="shared" si="62"/>
        <v>1.2897316774182399</v>
      </c>
      <c r="J64">
        <f t="shared" si="63"/>
        <v>17.060184478759766</v>
      </c>
      <c r="K64" s="1">
        <v>1.2034113909999999</v>
      </c>
      <c r="L64">
        <f t="shared" si="64"/>
        <v>2.4731641579358188</v>
      </c>
      <c r="M64" s="1">
        <v>1</v>
      </c>
      <c r="N64">
        <f t="shared" si="65"/>
        <v>4.9463283158716376</v>
      </c>
      <c r="O64" s="1">
        <v>15.877877235412598</v>
      </c>
      <c r="P64" s="1">
        <v>17.060184478759766</v>
      </c>
      <c r="Q64" s="1">
        <v>15.095783233642578</v>
      </c>
      <c r="R64" s="1">
        <v>400.16632080078125</v>
      </c>
      <c r="S64" s="1">
        <v>395.98263549804687</v>
      </c>
      <c r="T64" s="1">
        <v>7.7421488761901855</v>
      </c>
      <c r="U64" s="1">
        <v>9.0404396057128906</v>
      </c>
      <c r="V64" s="1">
        <v>31.325433731079102</v>
      </c>
      <c r="W64" s="1">
        <v>36.578433990478516</v>
      </c>
      <c r="X64" s="1">
        <v>499.96572875976562</v>
      </c>
      <c r="Y64" s="1">
        <v>1500.1781005859375</v>
      </c>
      <c r="Z64" s="1">
        <v>164.89573669433594</v>
      </c>
      <c r="AA64" s="1">
        <v>73.255104064941406</v>
      </c>
      <c r="AB64" s="1">
        <v>-3.9960556030273437</v>
      </c>
      <c r="AC64" s="1">
        <v>0.26452949643135071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4.1545703530719331</v>
      </c>
      <c r="AL64">
        <f t="shared" si="67"/>
        <v>5.4430477187152205E-3</v>
      </c>
      <c r="AM64">
        <f t="shared" si="68"/>
        <v>290.21018447875974</v>
      </c>
      <c r="AN64">
        <f t="shared" si="69"/>
        <v>289.02787723541257</v>
      </c>
      <c r="AO64">
        <f t="shared" si="70"/>
        <v>240.02849072869503</v>
      </c>
      <c r="AP64">
        <f t="shared" si="71"/>
        <v>-8.9985279043531832E-2</v>
      </c>
      <c r="AQ64">
        <f t="shared" si="72"/>
        <v>1.9519900215275556</v>
      </c>
      <c r="AR64">
        <f t="shared" si="73"/>
        <v>26.646471211031198</v>
      </c>
      <c r="AS64">
        <f t="shared" si="74"/>
        <v>17.606031605318307</v>
      </c>
      <c r="AT64">
        <f t="shared" si="75"/>
        <v>16.469030857086182</v>
      </c>
      <c r="AU64">
        <f t="shared" si="76"/>
        <v>1.8800850136657434</v>
      </c>
      <c r="AV64">
        <f t="shared" si="77"/>
        <v>0.3036416757224169</v>
      </c>
      <c r="AW64">
        <f t="shared" si="78"/>
        <v>0.66225834410931561</v>
      </c>
      <c r="AX64">
        <f t="shared" si="79"/>
        <v>1.2178266695564277</v>
      </c>
      <c r="AY64">
        <f t="shared" si="80"/>
        <v>0.19146562085928021</v>
      </c>
      <c r="AZ64">
        <f t="shared" si="81"/>
        <v>22.450789074937241</v>
      </c>
      <c r="BA64">
        <f t="shared" si="82"/>
        <v>0.77395832893973726</v>
      </c>
      <c r="BB64">
        <f t="shared" si="83"/>
        <v>36.856668658448385</v>
      </c>
      <c r="BC64">
        <f t="shared" si="84"/>
        <v>391.82699051808243</v>
      </c>
      <c r="BD64">
        <f t="shared" si="85"/>
        <v>1.4322186979369121E-2</v>
      </c>
    </row>
    <row r="65" spans="1:114" x14ac:dyDescent="0.25">
      <c r="A65" s="1">
        <v>45</v>
      </c>
      <c r="B65" s="1" t="s">
        <v>102</v>
      </c>
      <c r="C65" s="1">
        <v>1375.0000079125166</v>
      </c>
      <c r="D65" s="1">
        <v>0</v>
      </c>
      <c r="E65">
        <f t="shared" si="58"/>
        <v>15.377318598218713</v>
      </c>
      <c r="F65">
        <f t="shared" si="59"/>
        <v>0.32239031206488006</v>
      </c>
      <c r="G65">
        <f t="shared" si="60"/>
        <v>305.41331036080715</v>
      </c>
      <c r="H65">
        <f t="shared" si="61"/>
        <v>5.4262002972831223</v>
      </c>
      <c r="I65">
        <f t="shared" si="62"/>
        <v>1.289897186263476</v>
      </c>
      <c r="J65">
        <f t="shared" si="63"/>
        <v>17.059698104858398</v>
      </c>
      <c r="K65" s="1">
        <v>1.2034113909999999</v>
      </c>
      <c r="L65">
        <f t="shared" si="64"/>
        <v>2.4731641579358188</v>
      </c>
      <c r="M65" s="1">
        <v>1</v>
      </c>
      <c r="N65">
        <f t="shared" si="65"/>
        <v>4.9463283158716376</v>
      </c>
      <c r="O65" s="1">
        <v>15.879371643066406</v>
      </c>
      <c r="P65" s="1">
        <v>17.059698104858398</v>
      </c>
      <c r="Q65" s="1">
        <v>15.096004486083984</v>
      </c>
      <c r="R65" s="1">
        <v>400.17822265625</v>
      </c>
      <c r="S65" s="1">
        <v>395.95993041992187</v>
      </c>
      <c r="T65" s="1">
        <v>7.7431392669677734</v>
      </c>
      <c r="U65" s="1">
        <v>9.0373649597167969</v>
      </c>
      <c r="V65" s="1">
        <v>31.326425552368164</v>
      </c>
      <c r="W65" s="1">
        <v>36.562477111816406</v>
      </c>
      <c r="X65" s="1">
        <v>499.98526000976563</v>
      </c>
      <c r="Y65" s="1">
        <v>1500.126953125</v>
      </c>
      <c r="Z65" s="1">
        <v>164.83096313476562</v>
      </c>
      <c r="AA65" s="1">
        <v>73.255058288574219</v>
      </c>
      <c r="AB65" s="1">
        <v>-3.9960556030273437</v>
      </c>
      <c r="AC65" s="1">
        <v>0.26452949643135071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4.1547326521007273</v>
      </c>
      <c r="AL65">
        <f t="shared" si="67"/>
        <v>5.4262002972831225E-3</v>
      </c>
      <c r="AM65">
        <f t="shared" si="68"/>
        <v>290.20969810485838</v>
      </c>
      <c r="AN65">
        <f t="shared" si="69"/>
        <v>289.02937164306638</v>
      </c>
      <c r="AO65">
        <f t="shared" si="70"/>
        <v>240.02030713512795</v>
      </c>
      <c r="AP65">
        <f t="shared" si="71"/>
        <v>-8.4497180022181761E-2</v>
      </c>
      <c r="AQ65">
        <f t="shared" si="72"/>
        <v>1.9519298831626481</v>
      </c>
      <c r="AR65">
        <f t="shared" si="73"/>
        <v>26.645666917271374</v>
      </c>
      <c r="AS65">
        <f t="shared" si="74"/>
        <v>17.608301957554577</v>
      </c>
      <c r="AT65">
        <f t="shared" si="75"/>
        <v>16.469534873962402</v>
      </c>
      <c r="AU65">
        <f t="shared" si="76"/>
        <v>1.8801453155043362</v>
      </c>
      <c r="AV65">
        <f t="shared" si="77"/>
        <v>0.30266340678620574</v>
      </c>
      <c r="AW65">
        <f t="shared" si="78"/>
        <v>0.6620326968991721</v>
      </c>
      <c r="AX65">
        <f t="shared" si="79"/>
        <v>1.2181126186051641</v>
      </c>
      <c r="AY65">
        <f t="shared" si="80"/>
        <v>0.19084328526843386</v>
      </c>
      <c r="AZ65">
        <f t="shared" si="81"/>
        <v>22.373069852587335</v>
      </c>
      <c r="BA65">
        <f t="shared" si="82"/>
        <v>0.77132378025451065</v>
      </c>
      <c r="BB65">
        <f t="shared" si="83"/>
        <v>36.833437488720087</v>
      </c>
      <c r="BC65">
        <f t="shared" si="84"/>
        <v>391.763003167644</v>
      </c>
      <c r="BD65">
        <f t="shared" si="85"/>
        <v>1.4457707817020356E-2</v>
      </c>
      <c r="BE65">
        <f>AVERAGE(E51:E65)</f>
        <v>14.680934387102075</v>
      </c>
      <c r="BF65">
        <f>AVERAGE(O51:O65)</f>
        <v>15.874942080179851</v>
      </c>
      <c r="BG65">
        <f>AVERAGE(P51:P65)</f>
        <v>17.051683553059895</v>
      </c>
      <c r="BH65" t="e">
        <f>AVERAGE(B51:B65)</f>
        <v>#DIV/0!</v>
      </c>
      <c r="BI65">
        <f t="shared" ref="BI65:DJ65" si="86">AVERAGE(C51:C65)</f>
        <v>1371.5333413233359</v>
      </c>
      <c r="BJ65">
        <f t="shared" si="86"/>
        <v>0</v>
      </c>
      <c r="BK65">
        <f t="shared" si="86"/>
        <v>14.680934387102075</v>
      </c>
      <c r="BL65">
        <f t="shared" si="86"/>
        <v>0.32296541423150077</v>
      </c>
      <c r="BM65">
        <f t="shared" si="86"/>
        <v>309.13764207556341</v>
      </c>
      <c r="BN65">
        <f t="shared" si="86"/>
        <v>5.4304886421747831</v>
      </c>
      <c r="BO65">
        <f t="shared" si="86"/>
        <v>1.2887750372087754</v>
      </c>
      <c r="BP65">
        <f t="shared" si="86"/>
        <v>17.051683553059895</v>
      </c>
      <c r="BQ65">
        <f t="shared" si="86"/>
        <v>1.2034113909999997</v>
      </c>
      <c r="BR65">
        <f t="shared" si="86"/>
        <v>2.4731641579358192</v>
      </c>
      <c r="BS65">
        <f t="shared" si="86"/>
        <v>1</v>
      </c>
      <c r="BT65">
        <f t="shared" si="86"/>
        <v>4.9463283158716385</v>
      </c>
      <c r="BU65">
        <f t="shared" si="86"/>
        <v>15.874942080179851</v>
      </c>
      <c r="BV65">
        <f t="shared" si="86"/>
        <v>17.051683553059895</v>
      </c>
      <c r="BW65">
        <f t="shared" si="86"/>
        <v>15.095413780212402</v>
      </c>
      <c r="BX65">
        <f t="shared" si="86"/>
        <v>400.00107014973958</v>
      </c>
      <c r="BY65">
        <f t="shared" si="86"/>
        <v>395.94959309895836</v>
      </c>
      <c r="BZ65">
        <f t="shared" si="86"/>
        <v>7.7437312761942545</v>
      </c>
      <c r="CA65">
        <f t="shared" si="86"/>
        <v>9.0391071319580085</v>
      </c>
      <c r="CB65">
        <f t="shared" si="86"/>
        <v>31.337881342569986</v>
      </c>
      <c r="CC65">
        <f t="shared" si="86"/>
        <v>36.580100250244143</v>
      </c>
      <c r="CD65">
        <f t="shared" si="86"/>
        <v>499.93523152669269</v>
      </c>
      <c r="CE65">
        <f t="shared" si="86"/>
        <v>1500.2132975260417</v>
      </c>
      <c r="CF65">
        <f t="shared" si="86"/>
        <v>165.23359171549478</v>
      </c>
      <c r="CG65">
        <f t="shared" si="86"/>
        <v>73.255496215820315</v>
      </c>
      <c r="CH65">
        <f t="shared" si="86"/>
        <v>-3.9960556030273437</v>
      </c>
      <c r="CI65">
        <f t="shared" si="86"/>
        <v>0.26452949643135071</v>
      </c>
      <c r="CJ65">
        <f t="shared" si="86"/>
        <v>0.97777777910232544</v>
      </c>
      <c r="CK65">
        <f t="shared" si="86"/>
        <v>-0.21956524252891541</v>
      </c>
      <c r="CL65">
        <f t="shared" si="86"/>
        <v>2.737391471862793</v>
      </c>
      <c r="CM65">
        <f t="shared" si="86"/>
        <v>1</v>
      </c>
      <c r="CN65">
        <f t="shared" si="86"/>
        <v>0</v>
      </c>
      <c r="CO65">
        <f t="shared" si="86"/>
        <v>0.15999999642372131</v>
      </c>
      <c r="CP65">
        <f t="shared" si="86"/>
        <v>111115</v>
      </c>
      <c r="CQ65">
        <f t="shared" si="86"/>
        <v>4.1543169299009293</v>
      </c>
      <c r="CR65">
        <f t="shared" si="86"/>
        <v>5.4304886421747828E-3</v>
      </c>
      <c r="CS65">
        <f t="shared" si="86"/>
        <v>290.20168355305998</v>
      </c>
      <c r="CT65">
        <f t="shared" si="86"/>
        <v>289.02494208017993</v>
      </c>
      <c r="CU65">
        <f t="shared" si="86"/>
        <v>240.03412223898582</v>
      </c>
      <c r="CV65">
        <f t="shared" si="86"/>
        <v>-8.5492827083452794E-2</v>
      </c>
      <c r="CW65">
        <f t="shared" si="86"/>
        <v>1.9509393156649781</v>
      </c>
      <c r="CX65">
        <f t="shared" si="86"/>
        <v>26.631985579854906</v>
      </c>
      <c r="CY65">
        <f t="shared" si="86"/>
        <v>17.592878447896897</v>
      </c>
      <c r="CZ65">
        <f t="shared" si="86"/>
        <v>16.463312816619872</v>
      </c>
      <c r="DA65">
        <f t="shared" si="86"/>
        <v>1.8794010786645747</v>
      </c>
      <c r="DB65">
        <f t="shared" si="86"/>
        <v>0.30317015695049748</v>
      </c>
      <c r="DC65">
        <f t="shared" si="86"/>
        <v>0.66216427845620296</v>
      </c>
      <c r="DD65">
        <f t="shared" si="86"/>
        <v>1.2172368002083715</v>
      </c>
      <c r="DE65">
        <f t="shared" si="86"/>
        <v>0.19116566102924862</v>
      </c>
      <c r="DF65">
        <f t="shared" si="86"/>
        <v>22.646031863470231</v>
      </c>
      <c r="DG65">
        <f t="shared" si="86"/>
        <v>0.78074983902813311</v>
      </c>
      <c r="DH65">
        <f t="shared" si="86"/>
        <v>36.863624154654381</v>
      </c>
      <c r="DI65">
        <f t="shared" si="86"/>
        <v>391.94272979411215</v>
      </c>
      <c r="DJ65">
        <f t="shared" si="86"/>
        <v>1.3807974621906766E-2</v>
      </c>
    </row>
    <row r="66" spans="1:114" x14ac:dyDescent="0.25">
      <c r="A66" s="1" t="s">
        <v>9</v>
      </c>
      <c r="B66" s="1" t="s">
        <v>103</v>
      </c>
    </row>
    <row r="67" spans="1:114" x14ac:dyDescent="0.25">
      <c r="A67" s="1" t="s">
        <v>9</v>
      </c>
      <c r="B67" s="1" t="s">
        <v>104</v>
      </c>
    </row>
    <row r="68" spans="1:114" x14ac:dyDescent="0.25">
      <c r="A68" s="1" t="s">
        <v>9</v>
      </c>
      <c r="B68" s="1" t="s">
        <v>105</v>
      </c>
    </row>
    <row r="69" spans="1:114" x14ac:dyDescent="0.25">
      <c r="A69" s="1">
        <v>46</v>
      </c>
      <c r="B69" s="1" t="s">
        <v>106</v>
      </c>
      <c r="C69" s="1">
        <v>1675.0000086277723</v>
      </c>
      <c r="D69" s="1">
        <v>0</v>
      </c>
      <c r="E69">
        <f t="shared" ref="E69:E83" si="87">(R69-S69*(1000-T69)/(1000-U69))*AK69</f>
        <v>16.27847489100127</v>
      </c>
      <c r="F69">
        <f t="shared" ref="F69:F83" si="88">IF(AV69&lt;&gt;0,1/(1/AV69-1/N69),0)</f>
        <v>0.25214532906487752</v>
      </c>
      <c r="G69">
        <f t="shared" ref="G69:G83" si="89">((AY69-AL69/2)*S69-E69)/(AY69+AL69/2)</f>
        <v>276.51770197739137</v>
      </c>
      <c r="H69">
        <f t="shared" ref="H69:H83" si="90">AL69*1000</f>
        <v>5.1449808879426708</v>
      </c>
      <c r="I69">
        <f t="shared" ref="I69:I83" si="91">(AQ69-AW69)</f>
        <v>1.5370788952495211</v>
      </c>
      <c r="J69">
        <f t="shared" ref="J69:J83" si="92">(P69+AP69*D69)</f>
        <v>20.012147903442383</v>
      </c>
      <c r="K69" s="1">
        <v>1.2034113909999999</v>
      </c>
      <c r="L69">
        <f t="shared" ref="L69:L83" si="93">(K69*AE69+AF69)</f>
        <v>2.4731641579358188</v>
      </c>
      <c r="M69" s="1">
        <v>1</v>
      </c>
      <c r="N69">
        <f t="shared" ref="N69:N83" si="94">L69*(M69+1)*(M69+1)/(M69*M69+1)</f>
        <v>4.9463283158716376</v>
      </c>
      <c r="O69" s="1">
        <v>20.054157257080078</v>
      </c>
      <c r="P69" s="1">
        <v>20.012147903442383</v>
      </c>
      <c r="Q69" s="1">
        <v>19.979141235351563</v>
      </c>
      <c r="R69" s="1">
        <v>400.18392944335937</v>
      </c>
      <c r="S69" s="1">
        <v>395.77566528320312</v>
      </c>
      <c r="T69" s="1">
        <v>9.8503131866455078</v>
      </c>
      <c r="U69" s="1">
        <v>11.074969291687012</v>
      </c>
      <c r="V69" s="1">
        <v>30.647233963012695</v>
      </c>
      <c r="W69" s="1">
        <v>34.457504272460937</v>
      </c>
      <c r="X69" s="1">
        <v>499.9736328125</v>
      </c>
      <c r="Y69" s="1">
        <v>1500.781005859375</v>
      </c>
      <c r="Z69" s="1">
        <v>162.48458862304688</v>
      </c>
      <c r="AA69" s="1">
        <v>73.255287170410156</v>
      </c>
      <c r="AB69" s="1">
        <v>-4.1704635620117187</v>
      </c>
      <c r="AC69" s="1">
        <v>0.25117424130439758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ref="AK69:AK83" si="95">X69*0.000001/(K69*0.0001)</f>
        <v>4.1546360334601484</v>
      </c>
      <c r="AL69">
        <f t="shared" ref="AL69:AL83" si="96">(U69-T69)/(1000-U69)*AK69</f>
        <v>5.1449808879426712E-3</v>
      </c>
      <c r="AM69">
        <f t="shared" ref="AM69:AM83" si="97">(P69+273.15)</f>
        <v>293.16214790344236</v>
      </c>
      <c r="AN69">
        <f t="shared" ref="AN69:AN83" si="98">(O69+273.15)</f>
        <v>293.20415725708006</v>
      </c>
      <c r="AO69">
        <f t="shared" ref="AO69:AO83" si="99">(Y69*AG69+Z69*AH69)*AI69</f>
        <v>240.12495557028888</v>
      </c>
      <c r="AP69">
        <f t="shared" ref="AP69:AP83" si="100">((AO69+0.00000010773*(AN69^4-AM69^4))-AL69*44100)/(L69*51.4+0.00000043092*AM69^3)</f>
        <v>9.9200690985855558E-2</v>
      </c>
      <c r="AQ69">
        <f t="shared" ref="AQ69:AQ83" si="101">0.61365*EXP(17.502*J69/(240.97+J69))</f>
        <v>2.3483789511155271</v>
      </c>
      <c r="AR69">
        <f t="shared" ref="AR69:AR83" si="102">AQ69*1000/AA69</f>
        <v>32.057467001018082</v>
      </c>
      <c r="AS69">
        <f t="shared" ref="AS69:AS83" si="103">(AR69-U69)</f>
        <v>20.982497709331071</v>
      </c>
      <c r="AT69">
        <f t="shared" ref="AT69:AT83" si="104">IF(D69,P69,(O69+P69)/2)</f>
        <v>20.03315258026123</v>
      </c>
      <c r="AU69">
        <f t="shared" ref="AU69:AU83" si="105">0.61365*EXP(17.502*AT69/(240.97+AT69))</f>
        <v>2.3514350029510869</v>
      </c>
      <c r="AV69">
        <f t="shared" ref="AV69:AV83" si="106">IF(AS69&lt;&gt;0,(1000-(AR69+U69)/2)/AS69*AL69,0)</f>
        <v>0.23991534170480658</v>
      </c>
      <c r="AW69">
        <f t="shared" ref="AW69:AW83" si="107">U69*AA69/1000</f>
        <v>0.81130005586600595</v>
      </c>
      <c r="AX69">
        <f t="shared" ref="AX69:AX83" si="108">(AU69-AW69)</f>
        <v>1.5401349470850809</v>
      </c>
      <c r="AY69">
        <f t="shared" ref="AY69:AY83" si="109">1/(1.6/F69+1.37/N69)</f>
        <v>0.15099992197289933</v>
      </c>
      <c r="AZ69">
        <f t="shared" ref="AZ69:AZ83" si="110">G69*AA69*0.001</f>
        <v>20.256383666055697</v>
      </c>
      <c r="BA69">
        <f t="shared" ref="BA69:BA83" si="111">G69/S69</f>
        <v>0.69867282461524016</v>
      </c>
      <c r="BB69">
        <f t="shared" ref="BB69:BB83" si="112">(1-AL69*AA69/AQ69/F69)*100</f>
        <v>36.34923398944013</v>
      </c>
      <c r="BC69">
        <f t="shared" ref="BC69:BC83" si="113">(S69-E69/(N69/1.35))</f>
        <v>391.3327856966751</v>
      </c>
      <c r="BD69">
        <f t="shared" ref="BD69:BD83" si="114">E69*BB69/100/BC69</f>
        <v>1.5120381282412405E-2</v>
      </c>
    </row>
    <row r="70" spans="1:114" x14ac:dyDescent="0.25">
      <c r="A70" s="1">
        <v>47</v>
      </c>
      <c r="B70" s="1" t="s">
        <v>106</v>
      </c>
      <c r="C70" s="1">
        <v>1675.0000086277723</v>
      </c>
      <c r="D70" s="1">
        <v>0</v>
      </c>
      <c r="E70">
        <f t="shared" si="87"/>
        <v>16.27847489100127</v>
      </c>
      <c r="F70">
        <f t="shared" si="88"/>
        <v>0.25214532906487752</v>
      </c>
      <c r="G70">
        <f t="shared" si="89"/>
        <v>276.51770197739137</v>
      </c>
      <c r="H70">
        <f t="shared" si="90"/>
        <v>5.1449808879426708</v>
      </c>
      <c r="I70">
        <f t="shared" si="91"/>
        <v>1.5370788952495211</v>
      </c>
      <c r="J70">
        <f t="shared" si="92"/>
        <v>20.012147903442383</v>
      </c>
      <c r="K70" s="1">
        <v>1.2034113909999999</v>
      </c>
      <c r="L70">
        <f t="shared" si="93"/>
        <v>2.4731641579358188</v>
      </c>
      <c r="M70" s="1">
        <v>1</v>
      </c>
      <c r="N70">
        <f t="shared" si="94"/>
        <v>4.9463283158716376</v>
      </c>
      <c r="O70" s="1">
        <v>20.054157257080078</v>
      </c>
      <c r="P70" s="1">
        <v>20.012147903442383</v>
      </c>
      <c r="Q70" s="1">
        <v>19.979141235351563</v>
      </c>
      <c r="R70" s="1">
        <v>400.18392944335937</v>
      </c>
      <c r="S70" s="1">
        <v>395.77566528320312</v>
      </c>
      <c r="T70" s="1">
        <v>9.8503131866455078</v>
      </c>
      <c r="U70" s="1">
        <v>11.074969291687012</v>
      </c>
      <c r="V70" s="1">
        <v>30.647233963012695</v>
      </c>
      <c r="W70" s="1">
        <v>34.457504272460937</v>
      </c>
      <c r="X70" s="1">
        <v>499.9736328125</v>
      </c>
      <c r="Y70" s="1">
        <v>1500.781005859375</v>
      </c>
      <c r="Z70" s="1">
        <v>162.48458862304688</v>
      </c>
      <c r="AA70" s="1">
        <v>73.255287170410156</v>
      </c>
      <c r="AB70" s="1">
        <v>-4.1704635620117187</v>
      </c>
      <c r="AC70" s="1">
        <v>0.25117424130439758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4.1546360334601484</v>
      </c>
      <c r="AL70">
        <f t="shared" si="96"/>
        <v>5.1449808879426712E-3</v>
      </c>
      <c r="AM70">
        <f t="shared" si="97"/>
        <v>293.16214790344236</v>
      </c>
      <c r="AN70">
        <f t="shared" si="98"/>
        <v>293.20415725708006</v>
      </c>
      <c r="AO70">
        <f t="shared" si="99"/>
        <v>240.12495557028888</v>
      </c>
      <c r="AP70">
        <f t="shared" si="100"/>
        <v>9.9200690985855558E-2</v>
      </c>
      <c r="AQ70">
        <f t="shared" si="101"/>
        <v>2.3483789511155271</v>
      </c>
      <c r="AR70">
        <f t="shared" si="102"/>
        <v>32.057467001018082</v>
      </c>
      <c r="AS70">
        <f t="shared" si="103"/>
        <v>20.982497709331071</v>
      </c>
      <c r="AT70">
        <f t="shared" si="104"/>
        <v>20.03315258026123</v>
      </c>
      <c r="AU70">
        <f t="shared" si="105"/>
        <v>2.3514350029510869</v>
      </c>
      <c r="AV70">
        <f t="shared" si="106"/>
        <v>0.23991534170480658</v>
      </c>
      <c r="AW70">
        <f t="shared" si="107"/>
        <v>0.81130005586600595</v>
      </c>
      <c r="AX70">
        <f t="shared" si="108"/>
        <v>1.5401349470850809</v>
      </c>
      <c r="AY70">
        <f t="shared" si="109"/>
        <v>0.15099992197289933</v>
      </c>
      <c r="AZ70">
        <f t="shared" si="110"/>
        <v>20.256383666055697</v>
      </c>
      <c r="BA70">
        <f t="shared" si="111"/>
        <v>0.69867282461524016</v>
      </c>
      <c r="BB70">
        <f t="shared" si="112"/>
        <v>36.34923398944013</v>
      </c>
      <c r="BC70">
        <f t="shared" si="113"/>
        <v>391.3327856966751</v>
      </c>
      <c r="BD70">
        <f t="shared" si="114"/>
        <v>1.5120381282412405E-2</v>
      </c>
    </row>
    <row r="71" spans="1:114" x14ac:dyDescent="0.25">
      <c r="A71" s="1">
        <v>48</v>
      </c>
      <c r="B71" s="1" t="s">
        <v>106</v>
      </c>
      <c r="C71" s="1">
        <v>1675.5000086165965</v>
      </c>
      <c r="D71" s="1">
        <v>0</v>
      </c>
      <c r="E71">
        <f t="shared" si="87"/>
        <v>16.367569289911671</v>
      </c>
      <c r="F71">
        <f t="shared" si="88"/>
        <v>0.25202221131181074</v>
      </c>
      <c r="G71">
        <f t="shared" si="89"/>
        <v>275.8722033333022</v>
      </c>
      <c r="H71">
        <f t="shared" si="90"/>
        <v>5.1435485470415108</v>
      </c>
      <c r="I71">
        <f t="shared" si="91"/>
        <v>1.5373706224069998</v>
      </c>
      <c r="J71">
        <f t="shared" si="92"/>
        <v>20.013999938964844</v>
      </c>
      <c r="K71" s="1">
        <v>1.2034113909999999</v>
      </c>
      <c r="L71">
        <f t="shared" si="93"/>
        <v>2.4731641579358188</v>
      </c>
      <c r="M71" s="1">
        <v>1</v>
      </c>
      <c r="N71">
        <f t="shared" si="94"/>
        <v>4.9463283158716376</v>
      </c>
      <c r="O71" s="1">
        <v>20.054416656494141</v>
      </c>
      <c r="P71" s="1">
        <v>20.013999938964844</v>
      </c>
      <c r="Q71" s="1">
        <v>19.979646682739258</v>
      </c>
      <c r="R71" s="1">
        <v>400.19161987304687</v>
      </c>
      <c r="S71" s="1">
        <v>395.76187133789062</v>
      </c>
      <c r="T71" s="1">
        <v>9.8502378463745117</v>
      </c>
      <c r="U71" s="1">
        <v>11.074606895446777</v>
      </c>
      <c r="V71" s="1">
        <v>30.646665573120117</v>
      </c>
      <c r="W71" s="1">
        <v>34.456001281738281</v>
      </c>
      <c r="X71" s="1">
        <v>499.95181274414062</v>
      </c>
      <c r="Y71" s="1">
        <v>1500.7392578125</v>
      </c>
      <c r="Z71" s="1">
        <v>162.44480895996094</v>
      </c>
      <c r="AA71" s="1">
        <v>73.255661010742187</v>
      </c>
      <c r="AB71" s="1">
        <v>-4.1704635620117187</v>
      </c>
      <c r="AC71" s="1">
        <v>0.25117424130439758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4.1544547150139168</v>
      </c>
      <c r="AL71">
        <f t="shared" si="96"/>
        <v>5.1435485470415106E-3</v>
      </c>
      <c r="AM71">
        <f t="shared" si="97"/>
        <v>293.16399993896482</v>
      </c>
      <c r="AN71">
        <f t="shared" si="98"/>
        <v>293.20441665649412</v>
      </c>
      <c r="AO71">
        <f t="shared" si="99"/>
        <v>240.11827588293818</v>
      </c>
      <c r="AP71">
        <f t="shared" si="100"/>
        <v>9.9484616390580261E-2</v>
      </c>
      <c r="AQ71">
        <f t="shared" si="101"/>
        <v>2.3486482709670771</v>
      </c>
      <c r="AR71">
        <f t="shared" si="102"/>
        <v>32.060979841853751</v>
      </c>
      <c r="AS71">
        <f t="shared" si="103"/>
        <v>20.986372946406973</v>
      </c>
      <c r="AT71">
        <f t="shared" si="104"/>
        <v>20.034208297729492</v>
      </c>
      <c r="AU71">
        <f t="shared" si="105"/>
        <v>2.3515886953089158</v>
      </c>
      <c r="AV71">
        <f t="shared" si="106"/>
        <v>0.23980387500256062</v>
      </c>
      <c r="AW71">
        <f t="shared" si="107"/>
        <v>0.81127764856007711</v>
      </c>
      <c r="AX71">
        <f t="shared" si="108"/>
        <v>1.5403110467488386</v>
      </c>
      <c r="AY71">
        <f t="shared" si="109"/>
        <v>0.15092927376926626</v>
      </c>
      <c r="AZ71">
        <f t="shared" si="110"/>
        <v>20.209200609670926</v>
      </c>
      <c r="BA71">
        <f t="shared" si="111"/>
        <v>0.69706614839045489</v>
      </c>
      <c r="BB71">
        <f t="shared" si="112"/>
        <v>36.342843631061491</v>
      </c>
      <c r="BC71">
        <f t="shared" si="113"/>
        <v>391.29467524205546</v>
      </c>
      <c r="BD71">
        <f t="shared" si="114"/>
        <v>1.520194495250549E-2</v>
      </c>
    </row>
    <row r="72" spans="1:114" x14ac:dyDescent="0.25">
      <c r="A72" s="1">
        <v>49</v>
      </c>
      <c r="B72" s="1" t="s">
        <v>107</v>
      </c>
      <c r="C72" s="1">
        <v>1676.0000086054206</v>
      </c>
      <c r="D72" s="1">
        <v>0</v>
      </c>
      <c r="E72">
        <f t="shared" si="87"/>
        <v>16.45366566370954</v>
      </c>
      <c r="F72">
        <f t="shared" si="88"/>
        <v>0.25223323580866869</v>
      </c>
      <c r="G72">
        <f t="shared" si="89"/>
        <v>275.38711321374586</v>
      </c>
      <c r="H72">
        <f t="shared" si="90"/>
        <v>5.1476830138146923</v>
      </c>
      <c r="I72">
        <f t="shared" si="91"/>
        <v>1.5373707216986707</v>
      </c>
      <c r="J72">
        <f t="shared" si="92"/>
        <v>20.014535903930664</v>
      </c>
      <c r="K72" s="1">
        <v>1.2034113909999999</v>
      </c>
      <c r="L72">
        <f t="shared" si="93"/>
        <v>2.4731641579358188</v>
      </c>
      <c r="M72" s="1">
        <v>1</v>
      </c>
      <c r="N72">
        <f t="shared" si="94"/>
        <v>4.9463283158716376</v>
      </c>
      <c r="O72" s="1">
        <v>20.055530548095703</v>
      </c>
      <c r="P72" s="1">
        <v>20.014535903930664</v>
      </c>
      <c r="Q72" s="1">
        <v>19.979959487915039</v>
      </c>
      <c r="R72" s="1">
        <v>400.20233154296875</v>
      </c>
      <c r="S72" s="1">
        <v>395.75140380859375</v>
      </c>
      <c r="T72" s="1">
        <v>9.8503618240356445</v>
      </c>
      <c r="U72" s="1">
        <v>11.07573413848877</v>
      </c>
      <c r="V72" s="1">
        <v>30.64476203918457</v>
      </c>
      <c r="W72" s="1">
        <v>34.456928253173828</v>
      </c>
      <c r="X72" s="1">
        <v>499.94345092773437</v>
      </c>
      <c r="Y72" s="1">
        <v>1500.706298828125</v>
      </c>
      <c r="Z72" s="1">
        <v>162.54908752441406</v>
      </c>
      <c r="AA72" s="1">
        <v>73.255233764648438</v>
      </c>
      <c r="AB72" s="1">
        <v>-4.1704635620117187</v>
      </c>
      <c r="AC72" s="1">
        <v>0.25117424130439758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4.1543852307422142</v>
      </c>
      <c r="AL72">
        <f t="shared" si="96"/>
        <v>5.1476830138146926E-3</v>
      </c>
      <c r="AM72">
        <f t="shared" si="97"/>
        <v>293.16453590393064</v>
      </c>
      <c r="AN72">
        <f t="shared" si="98"/>
        <v>293.20553054809568</v>
      </c>
      <c r="AO72">
        <f t="shared" si="99"/>
        <v>240.11300244555605</v>
      </c>
      <c r="AP72">
        <f t="shared" si="100"/>
        <v>9.8170426787341641E-2</v>
      </c>
      <c r="AQ72">
        <f t="shared" si="101"/>
        <v>2.3487262151287625</v>
      </c>
      <c r="AR72">
        <f t="shared" si="102"/>
        <v>32.062230839023165</v>
      </c>
      <c r="AS72">
        <f t="shared" si="103"/>
        <v>20.986496700534396</v>
      </c>
      <c r="AT72">
        <f t="shared" si="104"/>
        <v>20.035033226013184</v>
      </c>
      <c r="AU72">
        <f t="shared" si="105"/>
        <v>2.3517087952827769</v>
      </c>
      <c r="AV72">
        <f t="shared" si="106"/>
        <v>0.23999492630438909</v>
      </c>
      <c r="AW72">
        <f t="shared" si="107"/>
        <v>0.81135549343009183</v>
      </c>
      <c r="AX72">
        <f t="shared" si="108"/>
        <v>1.5403533018526852</v>
      </c>
      <c r="AY72">
        <f t="shared" si="109"/>
        <v>0.15105036340806638</v>
      </c>
      <c r="AZ72">
        <f t="shared" si="110"/>
        <v>20.173547354244658</v>
      </c>
      <c r="BA72">
        <f t="shared" si="111"/>
        <v>0.69585884108938645</v>
      </c>
      <c r="BB72">
        <f t="shared" si="112"/>
        <v>36.347458609865889</v>
      </c>
      <c r="BC72">
        <f t="shared" si="113"/>
        <v>391.26070945360459</v>
      </c>
      <c r="BD72">
        <f t="shared" si="114"/>
        <v>1.5285177306135062E-2</v>
      </c>
    </row>
    <row r="73" spans="1:114" x14ac:dyDescent="0.25">
      <c r="A73" s="1">
        <v>50</v>
      </c>
      <c r="B73" s="1" t="s">
        <v>107</v>
      </c>
      <c r="C73" s="1">
        <v>1676.5000085942447</v>
      </c>
      <c r="D73" s="1">
        <v>0</v>
      </c>
      <c r="E73">
        <f t="shared" si="87"/>
        <v>16.52265621061477</v>
      </c>
      <c r="F73">
        <f t="shared" si="88"/>
        <v>0.2521005175751263</v>
      </c>
      <c r="G73">
        <f t="shared" si="89"/>
        <v>274.87776866605776</v>
      </c>
      <c r="H73">
        <f t="shared" si="90"/>
        <v>5.1464198147240401</v>
      </c>
      <c r="I73">
        <f t="shared" si="91"/>
        <v>1.5377590409710784</v>
      </c>
      <c r="J73">
        <f t="shared" si="92"/>
        <v>20.017095565795898</v>
      </c>
      <c r="K73" s="1">
        <v>1.2034113909999999</v>
      </c>
      <c r="L73">
        <f t="shared" si="93"/>
        <v>2.4731641579358188</v>
      </c>
      <c r="M73" s="1">
        <v>1</v>
      </c>
      <c r="N73">
        <f t="shared" si="94"/>
        <v>4.9463283158716376</v>
      </c>
      <c r="O73" s="1">
        <v>20.056344985961914</v>
      </c>
      <c r="P73" s="1">
        <v>20.017095565795898</v>
      </c>
      <c r="Q73" s="1">
        <v>19.980249404907227</v>
      </c>
      <c r="R73" s="1">
        <v>400.21603393554687</v>
      </c>
      <c r="S73" s="1">
        <v>395.74819946289062</v>
      </c>
      <c r="T73" s="1">
        <v>9.8503303527832031</v>
      </c>
      <c r="U73" s="1">
        <v>11.075518608093262</v>
      </c>
      <c r="V73" s="1">
        <v>30.643108367919922</v>
      </c>
      <c r="W73" s="1">
        <v>34.454513549804688</v>
      </c>
      <c r="X73" s="1">
        <v>499.89596557617187</v>
      </c>
      <c r="Y73" s="1">
        <v>1500.7373046875</v>
      </c>
      <c r="Z73" s="1">
        <v>162.58761596679687</v>
      </c>
      <c r="AA73" s="1">
        <v>73.255210876464844</v>
      </c>
      <c r="AB73" s="1">
        <v>-4.1704635620117187</v>
      </c>
      <c r="AC73" s="1">
        <v>0.25117424130439758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4.1539906412284564</v>
      </c>
      <c r="AL73">
        <f t="shared" si="96"/>
        <v>5.1464198147240401E-3</v>
      </c>
      <c r="AM73">
        <f t="shared" si="97"/>
        <v>293.16709556579588</v>
      </c>
      <c r="AN73">
        <f t="shared" si="98"/>
        <v>293.20634498596189</v>
      </c>
      <c r="AO73">
        <f t="shared" si="99"/>
        <v>240.11796338294516</v>
      </c>
      <c r="AP73">
        <f t="shared" si="100"/>
        <v>9.8472609213348369E-2</v>
      </c>
      <c r="AQ73">
        <f t="shared" si="101"/>
        <v>2.3490984921731606</v>
      </c>
      <c r="AR73">
        <f t="shared" si="102"/>
        <v>32.067322775639845</v>
      </c>
      <c r="AS73">
        <f t="shared" si="103"/>
        <v>20.991804167546583</v>
      </c>
      <c r="AT73">
        <f t="shared" si="104"/>
        <v>20.036720275878906</v>
      </c>
      <c r="AU73">
        <f t="shared" si="105"/>
        <v>2.3519544268775925</v>
      </c>
      <c r="AV73">
        <f t="shared" si="106"/>
        <v>0.23987477148955236</v>
      </c>
      <c r="AW73">
        <f t="shared" si="107"/>
        <v>0.81133945120208228</v>
      </c>
      <c r="AX73">
        <f t="shared" si="108"/>
        <v>1.5406149756755103</v>
      </c>
      <c r="AY73">
        <f t="shared" si="109"/>
        <v>0.15097420829591826</v>
      </c>
      <c r="AZ73">
        <f t="shared" si="110"/>
        <v>20.136228908884181</v>
      </c>
      <c r="BA73">
        <f t="shared" si="111"/>
        <v>0.69457743342641054</v>
      </c>
      <c r="BB73">
        <f t="shared" si="112"/>
        <v>36.339686943889213</v>
      </c>
      <c r="BC73">
        <f t="shared" si="113"/>
        <v>391.23867553728377</v>
      </c>
      <c r="BD73">
        <f t="shared" si="114"/>
        <v>1.5346850700552193E-2</v>
      </c>
    </row>
    <row r="74" spans="1:114" x14ac:dyDescent="0.25">
      <c r="A74" s="1">
        <v>51</v>
      </c>
      <c r="B74" s="1" t="s">
        <v>108</v>
      </c>
      <c r="C74" s="1">
        <v>1677.0000085830688</v>
      </c>
      <c r="D74" s="1">
        <v>0</v>
      </c>
      <c r="E74">
        <f t="shared" si="87"/>
        <v>16.305136706469071</v>
      </c>
      <c r="F74">
        <f t="shared" si="88"/>
        <v>0.25208980500873479</v>
      </c>
      <c r="G74">
        <f t="shared" si="89"/>
        <v>276.31631072008975</v>
      </c>
      <c r="H74">
        <f t="shared" si="90"/>
        <v>5.145986645130189</v>
      </c>
      <c r="I74">
        <f t="shared" si="91"/>
        <v>1.5376965336432575</v>
      </c>
      <c r="J74">
        <f t="shared" si="92"/>
        <v>20.016511917114258</v>
      </c>
      <c r="K74" s="1">
        <v>1.2034113909999999</v>
      </c>
      <c r="L74">
        <f t="shared" si="93"/>
        <v>2.4731641579358188</v>
      </c>
      <c r="M74" s="1">
        <v>1</v>
      </c>
      <c r="N74">
        <f t="shared" si="94"/>
        <v>4.9463283158716376</v>
      </c>
      <c r="O74" s="1">
        <v>20.056497573852539</v>
      </c>
      <c r="P74" s="1">
        <v>20.016511917114258</v>
      </c>
      <c r="Q74" s="1">
        <v>19.980096817016602</v>
      </c>
      <c r="R74" s="1">
        <v>400.1904296875</v>
      </c>
      <c r="S74" s="1">
        <v>395.77484130859375</v>
      </c>
      <c r="T74" s="1">
        <v>9.850067138671875</v>
      </c>
      <c r="U74" s="1">
        <v>11.075187683105469</v>
      </c>
      <c r="V74" s="1">
        <v>30.642068862915039</v>
      </c>
      <c r="W74" s="1">
        <v>34.453231811523438</v>
      </c>
      <c r="X74" s="1">
        <v>499.88168334960937</v>
      </c>
      <c r="Y74" s="1">
        <v>1500.7286376953125</v>
      </c>
      <c r="Z74" s="1">
        <v>162.53424072265625</v>
      </c>
      <c r="AA74" s="1">
        <v>73.255378723144531</v>
      </c>
      <c r="AB74" s="1">
        <v>-4.1704635620117187</v>
      </c>
      <c r="AC74" s="1">
        <v>0.25117424130439758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4.1538719600636496</v>
      </c>
      <c r="AL74">
        <f t="shared" si="96"/>
        <v>5.1459866451301888E-3</v>
      </c>
      <c r="AM74">
        <f t="shared" si="97"/>
        <v>293.16651191711424</v>
      </c>
      <c r="AN74">
        <f t="shared" si="98"/>
        <v>293.20649757385252</v>
      </c>
      <c r="AO74">
        <f t="shared" si="99"/>
        <v>240.11657666422616</v>
      </c>
      <c r="AP74">
        <f t="shared" si="100"/>
        <v>9.8658993569504014E-2</v>
      </c>
      <c r="AQ74">
        <f t="shared" si="101"/>
        <v>2.3490136017990544</v>
      </c>
      <c r="AR74">
        <f t="shared" si="102"/>
        <v>32.066090473393452</v>
      </c>
      <c r="AS74">
        <f t="shared" si="103"/>
        <v>20.990902790287983</v>
      </c>
      <c r="AT74">
        <f t="shared" si="104"/>
        <v>20.036504745483398</v>
      </c>
      <c r="AU74">
        <f t="shared" si="105"/>
        <v>2.3519230447656261</v>
      </c>
      <c r="AV74">
        <f t="shared" si="106"/>
        <v>0.23986507273218224</v>
      </c>
      <c r="AW74">
        <f t="shared" si="107"/>
        <v>0.81131706815579674</v>
      </c>
      <c r="AX74">
        <f t="shared" si="108"/>
        <v>1.5406059766098292</v>
      </c>
      <c r="AY74">
        <f t="shared" si="109"/>
        <v>0.1509680611669057</v>
      </c>
      <c r="AZ74">
        <f t="shared" si="110"/>
        <v>20.241655989182256</v>
      </c>
      <c r="BA74">
        <f t="shared" si="111"/>
        <v>0.69816542609549115</v>
      </c>
      <c r="BB74">
        <f t="shared" si="112"/>
        <v>36.339893787534571</v>
      </c>
      <c r="BC74">
        <f t="shared" si="113"/>
        <v>391.32468492024765</v>
      </c>
      <c r="BD74">
        <f t="shared" si="114"/>
        <v>1.5141568087509607E-2</v>
      </c>
    </row>
    <row r="75" spans="1:114" x14ac:dyDescent="0.25">
      <c r="A75" s="1">
        <v>52</v>
      </c>
      <c r="B75" s="1" t="s">
        <v>109</v>
      </c>
      <c r="C75" s="1">
        <v>1677.500008571893</v>
      </c>
      <c r="D75" s="1">
        <v>0</v>
      </c>
      <c r="E75">
        <f t="shared" si="87"/>
        <v>16.416255110556325</v>
      </c>
      <c r="F75">
        <f t="shared" si="88"/>
        <v>0.2516814454370801</v>
      </c>
      <c r="G75">
        <f t="shared" si="89"/>
        <v>275.42298370271493</v>
      </c>
      <c r="H75">
        <f t="shared" si="90"/>
        <v>5.1379751137640932</v>
      </c>
      <c r="I75">
        <f t="shared" si="91"/>
        <v>1.5376837975727069</v>
      </c>
      <c r="J75">
        <f t="shared" si="92"/>
        <v>20.016050338745117</v>
      </c>
      <c r="K75" s="1">
        <v>1.2034113909999999</v>
      </c>
      <c r="L75">
        <f t="shared" si="93"/>
        <v>2.4731641579358188</v>
      </c>
      <c r="M75" s="1">
        <v>1</v>
      </c>
      <c r="N75">
        <f t="shared" si="94"/>
        <v>4.9463283158716376</v>
      </c>
      <c r="O75" s="1">
        <v>20.05775260925293</v>
      </c>
      <c r="P75" s="1">
        <v>20.016050338745117</v>
      </c>
      <c r="Q75" s="1">
        <v>19.979042053222656</v>
      </c>
      <c r="R75" s="1">
        <v>400.21258544921875</v>
      </c>
      <c r="S75" s="1">
        <v>395.77127075195312</v>
      </c>
      <c r="T75" s="1">
        <v>9.8512334823608398</v>
      </c>
      <c r="U75" s="1">
        <v>11.074377059936523</v>
      </c>
      <c r="V75" s="1">
        <v>30.643505096435547</v>
      </c>
      <c r="W75" s="1">
        <v>34.448249816894531</v>
      </c>
      <c r="X75" s="1">
        <v>499.91055297851562</v>
      </c>
      <c r="Y75" s="1">
        <v>1500.7255859375</v>
      </c>
      <c r="Z75" s="1">
        <v>162.54415893554687</v>
      </c>
      <c r="AA75" s="1">
        <v>73.255828857421875</v>
      </c>
      <c r="AB75" s="1">
        <v>-4.1704635620117187</v>
      </c>
      <c r="AC75" s="1">
        <v>0.25117424130439758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4.1541118583155878</v>
      </c>
      <c r="AL75">
        <f t="shared" si="96"/>
        <v>5.1379751137640931E-3</v>
      </c>
      <c r="AM75">
        <f t="shared" si="97"/>
        <v>293.16605033874509</v>
      </c>
      <c r="AN75">
        <f t="shared" si="98"/>
        <v>293.20775260925291</v>
      </c>
      <c r="AO75">
        <f t="shared" si="99"/>
        <v>240.11608838298707</v>
      </c>
      <c r="AP75">
        <f t="shared" si="100"/>
        <v>0.10135122438896045</v>
      </c>
      <c r="AQ75">
        <f t="shared" si="101"/>
        <v>2.3489464681779757</v>
      </c>
      <c r="AR75">
        <f t="shared" si="102"/>
        <v>32.064977010221803</v>
      </c>
      <c r="AS75">
        <f t="shared" si="103"/>
        <v>20.990599950285279</v>
      </c>
      <c r="AT75">
        <f t="shared" si="104"/>
        <v>20.036901473999023</v>
      </c>
      <c r="AU75">
        <f t="shared" si="105"/>
        <v>2.3519808103529622</v>
      </c>
      <c r="AV75">
        <f t="shared" si="106"/>
        <v>0.23949532942614177</v>
      </c>
      <c r="AW75">
        <f t="shared" si="107"/>
        <v>0.8112626706052688</v>
      </c>
      <c r="AX75">
        <f t="shared" si="108"/>
        <v>1.5407181397476934</v>
      </c>
      <c r="AY75">
        <f t="shared" si="109"/>
        <v>0.15073371830443444</v>
      </c>
      <c r="AZ75">
        <f t="shared" si="110"/>
        <v>20.176338957526578</v>
      </c>
      <c r="BA75">
        <f t="shared" si="111"/>
        <v>0.69591454473039394</v>
      </c>
      <c r="BB75">
        <f t="shared" si="112"/>
        <v>36.333662958451328</v>
      </c>
      <c r="BC75">
        <f t="shared" si="113"/>
        <v>391.29078684874389</v>
      </c>
      <c r="BD75">
        <f t="shared" si="114"/>
        <v>1.5243463436246824E-2</v>
      </c>
    </row>
    <row r="76" spans="1:114" x14ac:dyDescent="0.25">
      <c r="A76" s="1">
        <v>53</v>
      </c>
      <c r="B76" s="1" t="s">
        <v>109</v>
      </c>
      <c r="C76" s="1">
        <v>1678.0000085607171</v>
      </c>
      <c r="D76" s="1">
        <v>0</v>
      </c>
      <c r="E76">
        <f t="shared" si="87"/>
        <v>16.687559919878424</v>
      </c>
      <c r="F76">
        <f t="shared" si="88"/>
        <v>0.2514867096524781</v>
      </c>
      <c r="G76">
        <f t="shared" si="89"/>
        <v>273.53110872073074</v>
      </c>
      <c r="H76">
        <f t="shared" si="90"/>
        <v>5.1356464524964878</v>
      </c>
      <c r="I76">
        <f t="shared" si="91"/>
        <v>1.5381169895658324</v>
      </c>
      <c r="J76">
        <f t="shared" si="92"/>
        <v>20.018732070922852</v>
      </c>
      <c r="K76" s="1">
        <v>1.2034113909999999</v>
      </c>
      <c r="L76">
        <f t="shared" si="93"/>
        <v>2.4731641579358188</v>
      </c>
      <c r="M76" s="1">
        <v>1</v>
      </c>
      <c r="N76">
        <f t="shared" si="94"/>
        <v>4.9463283158716376</v>
      </c>
      <c r="O76" s="1">
        <v>20.059120178222656</v>
      </c>
      <c r="P76" s="1">
        <v>20.018732070922852</v>
      </c>
      <c r="Q76" s="1">
        <v>19.979608535766602</v>
      </c>
      <c r="R76" s="1">
        <v>400.23812866210937</v>
      </c>
      <c r="S76" s="1">
        <v>395.7318115234375</v>
      </c>
      <c r="T76" s="1">
        <v>9.8511991500854492</v>
      </c>
      <c r="U76" s="1">
        <v>11.073779106140137</v>
      </c>
      <c r="V76" s="1">
        <v>30.640830993652344</v>
      </c>
      <c r="W76" s="1">
        <v>34.443500518798828</v>
      </c>
      <c r="X76" s="1">
        <v>499.91464233398437</v>
      </c>
      <c r="Y76" s="1">
        <v>1500.7537841796875</v>
      </c>
      <c r="Z76" s="1">
        <v>162.57844543457031</v>
      </c>
      <c r="AA76" s="1">
        <v>73.255889892578125</v>
      </c>
      <c r="AB76" s="1">
        <v>-4.1704635620117187</v>
      </c>
      <c r="AC76" s="1">
        <v>0.25117424130439758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4.1541458396747419</v>
      </c>
      <c r="AL76">
        <f t="shared" si="96"/>
        <v>5.135646452496488E-3</v>
      </c>
      <c r="AM76">
        <f t="shared" si="97"/>
        <v>293.16873207092283</v>
      </c>
      <c r="AN76">
        <f t="shared" si="98"/>
        <v>293.20912017822263</v>
      </c>
      <c r="AO76">
        <f t="shared" si="99"/>
        <v>240.12060010163623</v>
      </c>
      <c r="AP76">
        <f t="shared" si="100"/>
        <v>0.10202460937281188</v>
      </c>
      <c r="AQ76">
        <f t="shared" si="101"/>
        <v>2.3493365324599664</v>
      </c>
      <c r="AR76">
        <f t="shared" si="102"/>
        <v>32.070274975909996</v>
      </c>
      <c r="AS76">
        <f t="shared" si="103"/>
        <v>20.996495869769859</v>
      </c>
      <c r="AT76">
        <f t="shared" si="104"/>
        <v>20.038926124572754</v>
      </c>
      <c r="AU76">
        <f t="shared" si="105"/>
        <v>2.3522756286131914</v>
      </c>
      <c r="AV76">
        <f t="shared" si="106"/>
        <v>0.23931898825006967</v>
      </c>
      <c r="AW76">
        <f t="shared" si="107"/>
        <v>0.81121954289413412</v>
      </c>
      <c r="AX76">
        <f t="shared" si="108"/>
        <v>1.5410560857190574</v>
      </c>
      <c r="AY76">
        <f t="shared" si="109"/>
        <v>0.1506219552653868</v>
      </c>
      <c r="AZ76">
        <f t="shared" si="110"/>
        <v>20.037764782640668</v>
      </c>
      <c r="BA76">
        <f t="shared" si="111"/>
        <v>0.69120323601917621</v>
      </c>
      <c r="BB76">
        <f t="shared" si="112"/>
        <v>36.323762192862027</v>
      </c>
      <c r="BC76">
        <f t="shared" si="113"/>
        <v>391.1772804747103</v>
      </c>
      <c r="BD76">
        <f t="shared" si="114"/>
        <v>1.5495658576418467E-2</v>
      </c>
    </row>
    <row r="77" spans="1:114" x14ac:dyDescent="0.25">
      <c r="A77" s="1">
        <v>54</v>
      </c>
      <c r="B77" s="1" t="s">
        <v>110</v>
      </c>
      <c r="C77" s="1">
        <v>1678.5000085495412</v>
      </c>
      <c r="D77" s="1">
        <v>0</v>
      </c>
      <c r="E77">
        <f t="shared" si="87"/>
        <v>16.713563140020504</v>
      </c>
      <c r="F77">
        <f t="shared" si="88"/>
        <v>0.25142562083644565</v>
      </c>
      <c r="G77">
        <f t="shared" si="89"/>
        <v>273.33281081006567</v>
      </c>
      <c r="H77">
        <f t="shared" si="90"/>
        <v>5.1342861426351316</v>
      </c>
      <c r="I77">
        <f t="shared" si="91"/>
        <v>1.5380728945546152</v>
      </c>
      <c r="J77">
        <f t="shared" si="92"/>
        <v>20.018659591674805</v>
      </c>
      <c r="K77" s="1">
        <v>1.2034113909999999</v>
      </c>
      <c r="L77">
        <f t="shared" si="93"/>
        <v>2.4731641579358188</v>
      </c>
      <c r="M77" s="1">
        <v>1</v>
      </c>
      <c r="N77">
        <f t="shared" si="94"/>
        <v>4.9463283158716376</v>
      </c>
      <c r="O77" s="1">
        <v>20.059507369995117</v>
      </c>
      <c r="P77" s="1">
        <v>20.018659591674805</v>
      </c>
      <c r="Q77" s="1">
        <v>19.979843139648437</v>
      </c>
      <c r="R77" s="1">
        <v>400.240478515625</v>
      </c>
      <c r="S77" s="1">
        <v>395.72817993164062</v>
      </c>
      <c r="T77" s="1">
        <v>9.851963996887207</v>
      </c>
      <c r="U77" s="1">
        <v>11.074180603027344</v>
      </c>
      <c r="V77" s="1">
        <v>30.642631530761719</v>
      </c>
      <c r="W77" s="1">
        <v>34.444099426269531</v>
      </c>
      <c r="X77" s="1">
        <v>499.93060302734375</v>
      </c>
      <c r="Y77" s="1">
        <v>1500.7562255859375</v>
      </c>
      <c r="Z77" s="1">
        <v>162.58531188964844</v>
      </c>
      <c r="AA77" s="1">
        <v>73.256263732910156</v>
      </c>
      <c r="AB77" s="1">
        <v>-4.1704635620117187</v>
      </c>
      <c r="AC77" s="1">
        <v>0.25117424130439758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4.1542784684123353</v>
      </c>
      <c r="AL77">
        <f t="shared" si="96"/>
        <v>5.1342861426351312E-3</v>
      </c>
      <c r="AM77">
        <f t="shared" si="97"/>
        <v>293.16865959167478</v>
      </c>
      <c r="AN77">
        <f t="shared" si="98"/>
        <v>293.20950736999509</v>
      </c>
      <c r="AO77">
        <f t="shared" si="99"/>
        <v>240.1209907266275</v>
      </c>
      <c r="AP77">
        <f t="shared" si="100"/>
        <v>0.10249840713043122</v>
      </c>
      <c r="AQ77">
        <f t="shared" si="101"/>
        <v>2.3493259894358642</v>
      </c>
      <c r="AR77">
        <f t="shared" si="102"/>
        <v>32.069967395572164</v>
      </c>
      <c r="AS77">
        <f t="shared" si="103"/>
        <v>20.99578679254482</v>
      </c>
      <c r="AT77">
        <f t="shared" si="104"/>
        <v>20.039083480834961</v>
      </c>
      <c r="AU77">
        <f t="shared" si="105"/>
        <v>2.3522985433055457</v>
      </c>
      <c r="AV77">
        <f t="shared" si="106"/>
        <v>0.23926366711898508</v>
      </c>
      <c r="AW77">
        <f t="shared" si="107"/>
        <v>0.81125309488124908</v>
      </c>
      <c r="AX77">
        <f t="shared" si="108"/>
        <v>1.5410454484242966</v>
      </c>
      <c r="AY77">
        <f t="shared" si="109"/>
        <v>0.15058689359712901</v>
      </c>
      <c r="AZ77">
        <f t="shared" si="110"/>
        <v>20.023340475559806</v>
      </c>
      <c r="BA77">
        <f t="shared" si="111"/>
        <v>0.69070848292199472</v>
      </c>
      <c r="BB77">
        <f t="shared" si="112"/>
        <v>36.324550504142991</v>
      </c>
      <c r="BC77">
        <f t="shared" si="113"/>
        <v>391.16655183133292</v>
      </c>
      <c r="BD77">
        <f t="shared" si="114"/>
        <v>1.5520567020404098E-2</v>
      </c>
    </row>
    <row r="78" spans="1:114" x14ac:dyDescent="0.25">
      <c r="A78" s="1">
        <v>55</v>
      </c>
      <c r="B78" s="1" t="s">
        <v>110</v>
      </c>
      <c r="C78" s="1">
        <v>1679.0000085383654</v>
      </c>
      <c r="D78" s="1">
        <v>0</v>
      </c>
      <c r="E78">
        <f t="shared" si="87"/>
        <v>16.816806149290219</v>
      </c>
      <c r="F78">
        <f t="shared" si="88"/>
        <v>0.25162827583654063</v>
      </c>
      <c r="G78">
        <f t="shared" si="89"/>
        <v>272.73013011149146</v>
      </c>
      <c r="H78">
        <f t="shared" si="90"/>
        <v>5.1384325317429225</v>
      </c>
      <c r="I78">
        <f t="shared" si="91"/>
        <v>1.5381409324118143</v>
      </c>
      <c r="J78">
        <f t="shared" si="92"/>
        <v>20.019281387329102</v>
      </c>
      <c r="K78" s="1">
        <v>1.2034113909999999</v>
      </c>
      <c r="L78">
        <f t="shared" si="93"/>
        <v>2.4731641579358188</v>
      </c>
      <c r="M78" s="1">
        <v>1</v>
      </c>
      <c r="N78">
        <f t="shared" si="94"/>
        <v>4.9463283158716376</v>
      </c>
      <c r="O78" s="1">
        <v>20.060321807861328</v>
      </c>
      <c r="P78" s="1">
        <v>20.019281387329102</v>
      </c>
      <c r="Q78" s="1">
        <v>19.980319976806641</v>
      </c>
      <c r="R78" s="1">
        <v>400.25241088867187</v>
      </c>
      <c r="S78" s="1">
        <v>395.71481323242187</v>
      </c>
      <c r="T78" s="1">
        <v>9.8512163162231445</v>
      </c>
      <c r="U78" s="1">
        <v>11.074438095092773</v>
      </c>
      <c r="V78" s="1">
        <v>30.638895034790039</v>
      </c>
      <c r="W78" s="1">
        <v>34.443313598632813</v>
      </c>
      <c r="X78" s="1">
        <v>499.92306518554687</v>
      </c>
      <c r="Y78" s="1">
        <v>1500.831787109375</v>
      </c>
      <c r="Z78" s="1">
        <v>162.59640502929687</v>
      </c>
      <c r="AA78" s="1">
        <v>73.256584167480469</v>
      </c>
      <c r="AB78" s="1">
        <v>-4.1704635620117187</v>
      </c>
      <c r="AC78" s="1">
        <v>0.25117424130439758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4.1542158311309088</v>
      </c>
      <c r="AL78">
        <f t="shared" si="96"/>
        <v>5.1384325317429223E-3</v>
      </c>
      <c r="AM78">
        <f t="shared" si="97"/>
        <v>293.16928138732908</v>
      </c>
      <c r="AN78">
        <f t="shared" si="98"/>
        <v>293.21032180786131</v>
      </c>
      <c r="AO78">
        <f t="shared" si="99"/>
        <v>240.13308057010727</v>
      </c>
      <c r="AP78">
        <f t="shared" si="100"/>
        <v>0.10127591708163472</v>
      </c>
      <c r="AQ78">
        <f t="shared" si="101"/>
        <v>2.34941643883253</v>
      </c>
      <c r="AR78">
        <f t="shared" si="102"/>
        <v>32.071061810106421</v>
      </c>
      <c r="AS78">
        <f t="shared" si="103"/>
        <v>20.996623715013648</v>
      </c>
      <c r="AT78">
        <f t="shared" si="104"/>
        <v>20.039801597595215</v>
      </c>
      <c r="AU78">
        <f t="shared" si="105"/>
        <v>2.3524031201119584</v>
      </c>
      <c r="AV78">
        <f t="shared" si="106"/>
        <v>0.23944718350085747</v>
      </c>
      <c r="AW78">
        <f t="shared" si="107"/>
        <v>0.81127550642071578</v>
      </c>
      <c r="AX78">
        <f t="shared" si="108"/>
        <v>1.5411276136912426</v>
      </c>
      <c r="AY78">
        <f t="shared" si="109"/>
        <v>0.15070320384811109</v>
      </c>
      <c r="AZ78">
        <f t="shared" si="110"/>
        <v>19.979277731520376</v>
      </c>
      <c r="BA78">
        <f t="shared" si="111"/>
        <v>0.68920879631388543</v>
      </c>
      <c r="BB78">
        <f t="shared" si="112"/>
        <v>36.326623866674822</v>
      </c>
      <c r="BC78">
        <f t="shared" si="113"/>
        <v>391.1250070465498</v>
      </c>
      <c r="BD78">
        <f t="shared" si="114"/>
        <v>1.5618990875501445E-2</v>
      </c>
    </row>
    <row r="79" spans="1:114" x14ac:dyDescent="0.25">
      <c r="A79" s="1">
        <v>56</v>
      </c>
      <c r="B79" s="1" t="s">
        <v>111</v>
      </c>
      <c r="C79" s="1">
        <v>1679.5000085271895</v>
      </c>
      <c r="D79" s="1">
        <v>0</v>
      </c>
      <c r="E79">
        <f t="shared" si="87"/>
        <v>16.59726831184809</v>
      </c>
      <c r="F79">
        <f t="shared" si="88"/>
        <v>0.25165089474776442</v>
      </c>
      <c r="G79">
        <f t="shared" si="89"/>
        <v>274.19841094119067</v>
      </c>
      <c r="H79">
        <f t="shared" si="90"/>
        <v>5.1394632557666515</v>
      </c>
      <c r="I79">
        <f t="shared" si="91"/>
        <v>1.5383089968198611</v>
      </c>
      <c r="J79">
        <f t="shared" si="92"/>
        <v>20.020660400390625</v>
      </c>
      <c r="K79" s="1">
        <v>1.2034113909999999</v>
      </c>
      <c r="L79">
        <f t="shared" si="93"/>
        <v>2.4731641579358188</v>
      </c>
      <c r="M79" s="1">
        <v>1</v>
      </c>
      <c r="N79">
        <f t="shared" si="94"/>
        <v>4.9463283158716376</v>
      </c>
      <c r="O79" s="1">
        <v>20.061386108398438</v>
      </c>
      <c r="P79" s="1">
        <v>20.020660400390625</v>
      </c>
      <c r="Q79" s="1">
        <v>19.980583190917969</v>
      </c>
      <c r="R79" s="1">
        <v>400.228271484375</v>
      </c>
      <c r="S79" s="1">
        <v>395.74368286132812</v>
      </c>
      <c r="T79" s="1">
        <v>9.8515415191650391</v>
      </c>
      <c r="U79" s="1">
        <v>11.07492733001709</v>
      </c>
      <c r="V79" s="1">
        <v>30.637762069702148</v>
      </c>
      <c r="W79" s="1">
        <v>34.442428588867187</v>
      </c>
      <c r="X79" s="1">
        <v>499.9560546875</v>
      </c>
      <c r="Y79" s="1">
        <v>1500.8787841796875</v>
      </c>
      <c r="Z79" s="1">
        <v>162.66487121582031</v>
      </c>
      <c r="AA79" s="1">
        <v>73.25628662109375</v>
      </c>
      <c r="AB79" s="1">
        <v>-4.1704635620117187</v>
      </c>
      <c r="AC79" s="1">
        <v>0.25117424130439758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4.1544899643342328</v>
      </c>
      <c r="AL79">
        <f t="shared" si="96"/>
        <v>5.1394632557666513E-3</v>
      </c>
      <c r="AM79">
        <f t="shared" si="97"/>
        <v>293.1706604003906</v>
      </c>
      <c r="AN79">
        <f t="shared" si="98"/>
        <v>293.21138610839841</v>
      </c>
      <c r="AO79">
        <f t="shared" si="99"/>
        <v>240.14060010118919</v>
      </c>
      <c r="AP79">
        <f t="shared" si="100"/>
        <v>0.10097613728119069</v>
      </c>
      <c r="AQ79">
        <f t="shared" si="101"/>
        <v>2.3496170476153777</v>
      </c>
      <c r="AR79">
        <f t="shared" si="102"/>
        <v>32.073930525149194</v>
      </c>
      <c r="AS79">
        <f t="shared" si="103"/>
        <v>20.999003195132104</v>
      </c>
      <c r="AT79">
        <f t="shared" si="104"/>
        <v>20.041023254394531</v>
      </c>
      <c r="AU79">
        <f t="shared" si="105"/>
        <v>2.3525810350350316</v>
      </c>
      <c r="AV79">
        <f t="shared" si="106"/>
        <v>0.23946766540779862</v>
      </c>
      <c r="AW79">
        <f t="shared" si="107"/>
        <v>0.81130805079551649</v>
      </c>
      <c r="AX79">
        <f t="shared" si="108"/>
        <v>1.541272984239515</v>
      </c>
      <c r="AY79">
        <f t="shared" si="109"/>
        <v>0.15071618508681586</v>
      </c>
      <c r="AZ79">
        <f t="shared" si="110"/>
        <v>20.086757382956311</v>
      </c>
      <c r="BA79">
        <f t="shared" si="111"/>
        <v>0.69286869965596409</v>
      </c>
      <c r="BB79">
        <f t="shared" si="112"/>
        <v>36.325271418814133</v>
      </c>
      <c r="BC79">
        <f t="shared" si="113"/>
        <v>391.21379507585738</v>
      </c>
      <c r="BD79">
        <f t="shared" si="114"/>
        <v>1.541101780733118E-2</v>
      </c>
    </row>
    <row r="80" spans="1:114" x14ac:dyDescent="0.25">
      <c r="A80" s="1">
        <v>57</v>
      </c>
      <c r="B80" s="1" t="s">
        <v>111</v>
      </c>
      <c r="C80" s="1">
        <v>1680.0000085160136</v>
      </c>
      <c r="D80" s="1">
        <v>0</v>
      </c>
      <c r="E80">
        <f t="shared" si="87"/>
        <v>16.523119547462315</v>
      </c>
      <c r="F80">
        <f t="shared" si="88"/>
        <v>0.25142134582002829</v>
      </c>
      <c r="G80">
        <f t="shared" si="89"/>
        <v>274.6094652571727</v>
      </c>
      <c r="H80">
        <f t="shared" si="90"/>
        <v>5.1361773923915131</v>
      </c>
      <c r="I80">
        <f t="shared" si="91"/>
        <v>1.5386662840540213</v>
      </c>
      <c r="J80">
        <f t="shared" si="92"/>
        <v>20.022649765014648</v>
      </c>
      <c r="K80" s="1">
        <v>1.2034113909999999</v>
      </c>
      <c r="L80">
        <f t="shared" si="93"/>
        <v>2.4731641579358188</v>
      </c>
      <c r="M80" s="1">
        <v>1</v>
      </c>
      <c r="N80">
        <f t="shared" si="94"/>
        <v>4.9463283158716376</v>
      </c>
      <c r="O80" s="1">
        <v>20.061758041381836</v>
      </c>
      <c r="P80" s="1">
        <v>20.022649765014648</v>
      </c>
      <c r="Q80" s="1">
        <v>19.980709075927734</v>
      </c>
      <c r="R80" s="1">
        <v>400.235107421875</v>
      </c>
      <c r="S80" s="1">
        <v>395.768798828125</v>
      </c>
      <c r="T80" s="1">
        <v>9.851384162902832</v>
      </c>
      <c r="U80" s="1">
        <v>11.073947906494141</v>
      </c>
      <c r="V80" s="1">
        <v>30.636716842651367</v>
      </c>
      <c r="W80" s="1">
        <v>34.438755035400391</v>
      </c>
      <c r="X80" s="1">
        <v>499.97286987304687</v>
      </c>
      <c r="Y80" s="1">
        <v>1500.8944091796875</v>
      </c>
      <c r="Z80" s="1">
        <v>162.58882141113281</v>
      </c>
      <c r="AA80" s="1">
        <v>73.256637573242188</v>
      </c>
      <c r="AB80" s="1">
        <v>-4.1704635620117187</v>
      </c>
      <c r="AC80" s="1">
        <v>0.25117424130439758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4.1546296936543365</v>
      </c>
      <c r="AL80">
        <f t="shared" si="96"/>
        <v>5.136177392391513E-3</v>
      </c>
      <c r="AM80">
        <f t="shared" si="97"/>
        <v>293.17264976501463</v>
      </c>
      <c r="AN80">
        <f t="shared" si="98"/>
        <v>293.21175804138181</v>
      </c>
      <c r="AO80">
        <f t="shared" si="99"/>
        <v>240.14310010113331</v>
      </c>
      <c r="AP80">
        <f t="shared" si="100"/>
        <v>0.10191702867172468</v>
      </c>
      <c r="AQ80">
        <f t="shared" si="101"/>
        <v>2.3499064723450265</v>
      </c>
      <c r="AR80">
        <f t="shared" si="102"/>
        <v>32.077727700723138</v>
      </c>
      <c r="AS80">
        <f t="shared" si="103"/>
        <v>21.003779794228997</v>
      </c>
      <c r="AT80">
        <f t="shared" si="104"/>
        <v>20.042203903198242</v>
      </c>
      <c r="AU80">
        <f t="shared" si="105"/>
        <v>2.3527529889976631</v>
      </c>
      <c r="AV80">
        <f t="shared" si="106"/>
        <v>0.2392597956784655</v>
      </c>
      <c r="AW80">
        <f t="shared" si="107"/>
        <v>0.8112401882910053</v>
      </c>
      <c r="AX80">
        <f t="shared" si="108"/>
        <v>1.5415128007066579</v>
      </c>
      <c r="AY80">
        <f t="shared" si="109"/>
        <v>0.15058443994288559</v>
      </c>
      <c r="AZ80">
        <f t="shared" si="110"/>
        <v>20.116966070526541</v>
      </c>
      <c r="BA80">
        <f t="shared" si="111"/>
        <v>0.69386335171012425</v>
      </c>
      <c r="BB80">
        <f t="shared" si="112"/>
        <v>36.315422537699561</v>
      </c>
      <c r="BC80">
        <f t="shared" si="113"/>
        <v>391.25914844412227</v>
      </c>
      <c r="BD80">
        <f t="shared" si="114"/>
        <v>1.5336230996595149E-2</v>
      </c>
    </row>
    <row r="81" spans="1:114" x14ac:dyDescent="0.25">
      <c r="A81" s="1">
        <v>58</v>
      </c>
      <c r="B81" s="1" t="s">
        <v>112</v>
      </c>
      <c r="C81" s="1">
        <v>1680.5000085048378</v>
      </c>
      <c r="D81" s="1">
        <v>0</v>
      </c>
      <c r="E81">
        <f t="shared" si="87"/>
        <v>16.448123724557767</v>
      </c>
      <c r="F81">
        <f t="shared" si="88"/>
        <v>0.25163832133285885</v>
      </c>
      <c r="G81">
        <f t="shared" si="89"/>
        <v>275.2129382819237</v>
      </c>
      <c r="H81">
        <f t="shared" si="90"/>
        <v>5.1412822461623975</v>
      </c>
      <c r="I81">
        <f t="shared" si="91"/>
        <v>1.5389294095729258</v>
      </c>
      <c r="J81">
        <f t="shared" si="92"/>
        <v>20.024833679199219</v>
      </c>
      <c r="K81" s="1">
        <v>1.2034113909999999</v>
      </c>
      <c r="L81">
        <f t="shared" si="93"/>
        <v>2.4731641579358188</v>
      </c>
      <c r="M81" s="1">
        <v>1</v>
      </c>
      <c r="N81">
        <f t="shared" si="94"/>
        <v>4.9463283158716376</v>
      </c>
      <c r="O81" s="1">
        <v>20.062465667724609</v>
      </c>
      <c r="P81" s="1">
        <v>20.024833679199219</v>
      </c>
      <c r="Q81" s="1">
        <v>19.980646133422852</v>
      </c>
      <c r="R81" s="1">
        <v>400.24530029296875</v>
      </c>
      <c r="S81" s="1">
        <v>395.79666137695312</v>
      </c>
      <c r="T81" s="1">
        <v>9.8509426116943359</v>
      </c>
      <c r="U81" s="1">
        <v>11.074682235717773</v>
      </c>
      <c r="V81" s="1">
        <v>30.634033203125</v>
      </c>
      <c r="W81" s="1">
        <v>34.439567565917969</v>
      </c>
      <c r="X81" s="1">
        <v>499.988525390625</v>
      </c>
      <c r="Y81" s="1">
        <v>1500.8651123046875</v>
      </c>
      <c r="Z81" s="1">
        <v>162.59205627441406</v>
      </c>
      <c r="AA81" s="1">
        <v>73.2567138671875</v>
      </c>
      <c r="AB81" s="1">
        <v>-4.1704635620117187</v>
      </c>
      <c r="AC81" s="1">
        <v>0.25117424130439758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4.1547597864696044</v>
      </c>
      <c r="AL81">
        <f t="shared" si="96"/>
        <v>5.1412822461623974E-3</v>
      </c>
      <c r="AM81">
        <f t="shared" si="97"/>
        <v>293.1748336791992</v>
      </c>
      <c r="AN81">
        <f t="shared" si="98"/>
        <v>293.21246566772459</v>
      </c>
      <c r="AO81">
        <f t="shared" si="99"/>
        <v>240.13841260123809</v>
      </c>
      <c r="AP81">
        <f t="shared" si="100"/>
        <v>0.100135141139419</v>
      </c>
      <c r="AQ81">
        <f t="shared" si="101"/>
        <v>2.3502242372849271</v>
      </c>
      <c r="AR81">
        <f t="shared" si="102"/>
        <v>32.082031983386834</v>
      </c>
      <c r="AS81">
        <f t="shared" si="103"/>
        <v>21.00734974766906</v>
      </c>
      <c r="AT81">
        <f t="shared" si="104"/>
        <v>20.043649673461914</v>
      </c>
      <c r="AU81">
        <f t="shared" si="105"/>
        <v>2.3529635712085217</v>
      </c>
      <c r="AV81">
        <f t="shared" si="106"/>
        <v>0.23945627993421029</v>
      </c>
      <c r="AW81">
        <f t="shared" si="107"/>
        <v>0.81129482771200123</v>
      </c>
      <c r="AX81">
        <f t="shared" si="108"/>
        <v>1.5416687434965204</v>
      </c>
      <c r="AY81">
        <f t="shared" si="109"/>
        <v>0.15070896907952772</v>
      </c>
      <c r="AZ81">
        <f t="shared" si="110"/>
        <v>20.161195472266815</v>
      </c>
      <c r="BA81">
        <f t="shared" si="111"/>
        <v>0.69533921111025598</v>
      </c>
      <c r="BB81">
        <f t="shared" si="112"/>
        <v>36.315638399061797</v>
      </c>
      <c r="BC81">
        <f t="shared" si="113"/>
        <v>391.30747958186237</v>
      </c>
      <c r="BD81">
        <f t="shared" si="114"/>
        <v>1.5264827397686068E-2</v>
      </c>
    </row>
    <row r="82" spans="1:114" x14ac:dyDescent="0.25">
      <c r="A82" s="1">
        <v>59</v>
      </c>
      <c r="B82" s="1" t="s">
        <v>112</v>
      </c>
      <c r="C82" s="1">
        <v>1681.0000084936619</v>
      </c>
      <c r="D82" s="1">
        <v>0</v>
      </c>
      <c r="E82">
        <f t="shared" si="87"/>
        <v>16.628446238567008</v>
      </c>
      <c r="F82">
        <f t="shared" si="88"/>
        <v>0.25176026742047464</v>
      </c>
      <c r="G82">
        <f t="shared" si="89"/>
        <v>274.08365865143031</v>
      </c>
      <c r="H82">
        <f t="shared" si="90"/>
        <v>5.1445157596952722</v>
      </c>
      <c r="I82">
        <f t="shared" si="91"/>
        <v>1.5391840725561601</v>
      </c>
      <c r="J82">
        <f t="shared" si="92"/>
        <v>20.027124404907227</v>
      </c>
      <c r="K82" s="1">
        <v>1.2034113909999999</v>
      </c>
      <c r="L82">
        <f t="shared" si="93"/>
        <v>2.4731641579358188</v>
      </c>
      <c r="M82" s="1">
        <v>1</v>
      </c>
      <c r="N82">
        <f t="shared" si="94"/>
        <v>4.9463283158716376</v>
      </c>
      <c r="O82" s="1">
        <v>20.063438415527344</v>
      </c>
      <c r="P82" s="1">
        <v>20.027124404907227</v>
      </c>
      <c r="Q82" s="1">
        <v>19.980575561523437</v>
      </c>
      <c r="R82" s="1">
        <v>400.28790283203125</v>
      </c>
      <c r="S82" s="1">
        <v>395.79525756835937</v>
      </c>
      <c r="T82" s="1">
        <v>9.8511600494384766</v>
      </c>
      <c r="U82" s="1">
        <v>11.075749397277832</v>
      </c>
      <c r="V82" s="1">
        <v>30.632884979248047</v>
      </c>
      <c r="W82" s="1">
        <v>34.440834045410156</v>
      </c>
      <c r="X82" s="1">
        <v>499.95529174804687</v>
      </c>
      <c r="Y82" s="1">
        <v>1500.87548828125</v>
      </c>
      <c r="Z82" s="1">
        <v>162.62565612792969</v>
      </c>
      <c r="AA82" s="1">
        <v>73.256759643554688</v>
      </c>
      <c r="AB82" s="1">
        <v>-4.1704635620117187</v>
      </c>
      <c r="AC82" s="1">
        <v>0.25117424130439758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4.1544836245284209</v>
      </c>
      <c r="AL82">
        <f t="shared" si="96"/>
        <v>5.1445157596952725E-3</v>
      </c>
      <c r="AM82">
        <f t="shared" si="97"/>
        <v>293.1771244049072</v>
      </c>
      <c r="AN82">
        <f t="shared" si="98"/>
        <v>293.21343841552732</v>
      </c>
      <c r="AO82">
        <f t="shared" si="99"/>
        <v>240.14007275745098</v>
      </c>
      <c r="AP82">
        <f t="shared" si="100"/>
        <v>9.9009822763267225E-2</v>
      </c>
      <c r="AQ82">
        <f t="shared" si="101"/>
        <v>2.3505575840247879</v>
      </c>
      <c r="AR82">
        <f t="shared" si="102"/>
        <v>32.086562324922539</v>
      </c>
      <c r="AS82">
        <f t="shared" si="103"/>
        <v>21.010812927644707</v>
      </c>
      <c r="AT82">
        <f t="shared" si="104"/>
        <v>20.045281410217285</v>
      </c>
      <c r="AU82">
        <f t="shared" si="105"/>
        <v>2.3532012600193508</v>
      </c>
      <c r="AV82">
        <f t="shared" si="106"/>
        <v>0.23956670218279136</v>
      </c>
      <c r="AW82">
        <f t="shared" si="107"/>
        <v>0.81137351146862779</v>
      </c>
      <c r="AX82">
        <f t="shared" si="108"/>
        <v>1.541827748550723</v>
      </c>
      <c r="AY82">
        <f t="shared" si="109"/>
        <v>0.15077895387671725</v>
      </c>
      <c r="AZ82">
        <f t="shared" si="110"/>
        <v>20.07848070405392</v>
      </c>
      <c r="BA82">
        <f t="shared" si="111"/>
        <v>0.6924884859290974</v>
      </c>
      <c r="BB82">
        <f t="shared" si="112"/>
        <v>36.315444718740018</v>
      </c>
      <c r="BC82">
        <f t="shared" si="113"/>
        <v>391.25686040009344</v>
      </c>
      <c r="BD82">
        <f t="shared" si="114"/>
        <v>1.5434091545838012E-2</v>
      </c>
    </row>
    <row r="83" spans="1:114" x14ac:dyDescent="0.25">
      <c r="A83" s="1">
        <v>60</v>
      </c>
      <c r="B83" s="1" t="s">
        <v>113</v>
      </c>
      <c r="C83" s="1">
        <v>1681.500008482486</v>
      </c>
      <c r="D83" s="1">
        <v>0</v>
      </c>
      <c r="E83">
        <f t="shared" si="87"/>
        <v>16.568671394215389</v>
      </c>
      <c r="F83">
        <f t="shared" si="88"/>
        <v>0.25175344459747862</v>
      </c>
      <c r="G83">
        <f t="shared" si="89"/>
        <v>274.46895302253819</v>
      </c>
      <c r="H83">
        <f t="shared" si="90"/>
        <v>5.145533463929719</v>
      </c>
      <c r="I83">
        <f t="shared" si="91"/>
        <v>1.5395215684180514</v>
      </c>
      <c r="J83">
        <f t="shared" si="92"/>
        <v>20.029428482055664</v>
      </c>
      <c r="K83" s="1">
        <v>1.2034113909999999</v>
      </c>
      <c r="L83">
        <f t="shared" si="93"/>
        <v>2.4731641579358188</v>
      </c>
      <c r="M83" s="1">
        <v>1</v>
      </c>
      <c r="N83">
        <f t="shared" si="94"/>
        <v>4.9463283158716376</v>
      </c>
      <c r="O83" s="1">
        <v>20.064216613769531</v>
      </c>
      <c r="P83" s="1">
        <v>20.029428482055664</v>
      </c>
      <c r="Q83" s="1">
        <v>19.981662750244141</v>
      </c>
      <c r="R83" s="1">
        <v>400.27426147460938</v>
      </c>
      <c r="S83" s="1">
        <v>395.79611206054687</v>
      </c>
      <c r="T83" s="1">
        <v>9.8509664535522461</v>
      </c>
      <c r="U83" s="1">
        <v>11.075741767883301</v>
      </c>
      <c r="V83" s="1">
        <v>30.630746841430664</v>
      </c>
      <c r="W83" s="1">
        <v>34.439079284667969</v>
      </c>
      <c r="X83" s="1">
        <v>499.978271484375</v>
      </c>
      <c r="Y83" s="1">
        <v>1500.8919677734375</v>
      </c>
      <c r="Z83" s="1">
        <v>162.62721252441406</v>
      </c>
      <c r="AA83" s="1">
        <v>73.256614685058594</v>
      </c>
      <c r="AB83" s="1">
        <v>-4.1704635620117187</v>
      </c>
      <c r="AC83" s="1">
        <v>0.25117424130439758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4.1546745794794875</v>
      </c>
      <c r="AL83">
        <f t="shared" si="96"/>
        <v>5.1455334639297192E-3</v>
      </c>
      <c r="AM83">
        <f t="shared" si="97"/>
        <v>293.17942848205564</v>
      </c>
      <c r="AN83">
        <f t="shared" si="98"/>
        <v>293.21421661376951</v>
      </c>
      <c r="AO83">
        <f t="shared" si="99"/>
        <v>240.14270947614204</v>
      </c>
      <c r="AP83">
        <f t="shared" si="100"/>
        <v>9.8583413202716463E-2</v>
      </c>
      <c r="AQ83">
        <f t="shared" si="101"/>
        <v>2.3508929154590881</v>
      </c>
      <c r="AR83">
        <f t="shared" si="102"/>
        <v>32.091203307249963</v>
      </c>
      <c r="AS83">
        <f t="shared" si="103"/>
        <v>21.015461539366662</v>
      </c>
      <c r="AT83">
        <f t="shared" si="104"/>
        <v>20.046822547912598</v>
      </c>
      <c r="AU83">
        <f t="shared" si="105"/>
        <v>2.353425770932454</v>
      </c>
      <c r="AV83">
        <f t="shared" si="106"/>
        <v>0.2395605242496894</v>
      </c>
      <c r="AW83">
        <f t="shared" si="107"/>
        <v>0.81137134704103664</v>
      </c>
      <c r="AX83">
        <f t="shared" si="108"/>
        <v>1.5420544238914173</v>
      </c>
      <c r="AY83">
        <f t="shared" si="109"/>
        <v>0.150775038336871</v>
      </c>
      <c r="AZ83">
        <f t="shared" si="110"/>
        <v>20.106666334583529</v>
      </c>
      <c r="BA83">
        <f t="shared" si="111"/>
        <v>0.69346045769280151</v>
      </c>
      <c r="BB83">
        <f t="shared" si="112"/>
        <v>36.310332208163253</v>
      </c>
      <c r="BC83">
        <f t="shared" si="113"/>
        <v>391.27402922378531</v>
      </c>
      <c r="BD83">
        <f t="shared" si="114"/>
        <v>1.5375770371607389E-2</v>
      </c>
      <c r="BE83">
        <f>AVERAGE(E69:E83)</f>
        <v>16.507052745940243</v>
      </c>
      <c r="BF83">
        <f>AVERAGE(O69:O83)</f>
        <v>20.058738072713215</v>
      </c>
      <c r="BG83">
        <f>AVERAGE(P69:P83)</f>
        <v>20.018923950195312</v>
      </c>
      <c r="BH83" t="e">
        <f>AVERAGE(B69:B83)</f>
        <v>#DIV/0!</v>
      </c>
      <c r="BI83">
        <f t="shared" ref="BI83:DJ83" si="115">AVERAGE(C69:C83)</f>
        <v>1678.0333418933053</v>
      </c>
      <c r="BJ83">
        <f t="shared" si="115"/>
        <v>0</v>
      </c>
      <c r="BK83">
        <f t="shared" si="115"/>
        <v>16.507052745940243</v>
      </c>
      <c r="BL83">
        <f t="shared" si="115"/>
        <v>0.25181218356768298</v>
      </c>
      <c r="BM83">
        <f t="shared" si="115"/>
        <v>274.87195062581577</v>
      </c>
      <c r="BN83">
        <f t="shared" si="115"/>
        <v>5.1417941436786645</v>
      </c>
      <c r="BO83">
        <f t="shared" si="115"/>
        <v>1.538065310316336</v>
      </c>
      <c r="BP83">
        <f t="shared" si="115"/>
        <v>20.018923950195312</v>
      </c>
      <c r="BQ83">
        <f t="shared" si="115"/>
        <v>1.2034113909999997</v>
      </c>
      <c r="BR83">
        <f t="shared" si="115"/>
        <v>2.4731641579358192</v>
      </c>
      <c r="BS83">
        <f t="shared" si="115"/>
        <v>1</v>
      </c>
      <c r="BT83">
        <f t="shared" si="115"/>
        <v>4.9463283158716385</v>
      </c>
      <c r="BU83">
        <f t="shared" si="115"/>
        <v>20.058738072713215</v>
      </c>
      <c r="BV83">
        <f t="shared" si="115"/>
        <v>20.018923950195312</v>
      </c>
      <c r="BW83">
        <f t="shared" si="115"/>
        <v>19.980081685384114</v>
      </c>
      <c r="BX83">
        <f t="shared" si="115"/>
        <v>400.22551472981769</v>
      </c>
      <c r="BY83">
        <f t="shared" si="115"/>
        <v>395.76228230794271</v>
      </c>
      <c r="BZ83">
        <f t="shared" si="115"/>
        <v>9.8508820851643879</v>
      </c>
      <c r="CA83">
        <f t="shared" si="115"/>
        <v>11.074853960673014</v>
      </c>
      <c r="CB83">
        <f t="shared" si="115"/>
        <v>30.640605290730793</v>
      </c>
      <c r="CC83">
        <f t="shared" si="115"/>
        <v>34.447700754801431</v>
      </c>
      <c r="CD83">
        <f t="shared" si="115"/>
        <v>499.94333699544273</v>
      </c>
      <c r="CE83">
        <f t="shared" si="115"/>
        <v>1500.7964436848958</v>
      </c>
      <c r="CF83">
        <f t="shared" si="115"/>
        <v>162.56585795084635</v>
      </c>
      <c r="CG83">
        <f t="shared" si="115"/>
        <v>73.255975850423184</v>
      </c>
      <c r="CH83">
        <f t="shared" si="115"/>
        <v>-4.1704635620117187</v>
      </c>
      <c r="CI83">
        <f t="shared" si="115"/>
        <v>0.25117424130439758</v>
      </c>
      <c r="CJ83">
        <f t="shared" si="115"/>
        <v>1</v>
      </c>
      <c r="CK83">
        <f t="shared" si="115"/>
        <v>-0.21956524252891541</v>
      </c>
      <c r="CL83">
        <f t="shared" si="115"/>
        <v>2.737391471862793</v>
      </c>
      <c r="CM83">
        <f t="shared" si="115"/>
        <v>1</v>
      </c>
      <c r="CN83">
        <f t="shared" si="115"/>
        <v>0</v>
      </c>
      <c r="CO83">
        <f t="shared" si="115"/>
        <v>0.15999999642372131</v>
      </c>
      <c r="CP83">
        <f t="shared" si="115"/>
        <v>111115</v>
      </c>
      <c r="CQ83">
        <f t="shared" si="115"/>
        <v>4.1543842839978797</v>
      </c>
      <c r="CR83">
        <f t="shared" si="115"/>
        <v>5.1417941436786635E-3</v>
      </c>
      <c r="CS83">
        <f t="shared" si="115"/>
        <v>293.16892395019534</v>
      </c>
      <c r="CT83">
        <f t="shared" si="115"/>
        <v>293.20873807271323</v>
      </c>
      <c r="CU83">
        <f t="shared" si="115"/>
        <v>240.12742562231699</v>
      </c>
      <c r="CV83">
        <f t="shared" si="115"/>
        <v>0.1000639819309761</v>
      </c>
      <c r="CW83">
        <f t="shared" si="115"/>
        <v>2.3493645445289766</v>
      </c>
      <c r="CX83">
        <f t="shared" si="115"/>
        <v>32.070619664345891</v>
      </c>
      <c r="CY83">
        <f t="shared" si="115"/>
        <v>20.995765703672877</v>
      </c>
      <c r="CZ83">
        <f t="shared" si="115"/>
        <v>20.038831011454263</v>
      </c>
      <c r="DA83">
        <f t="shared" si="115"/>
        <v>2.3522618464475844</v>
      </c>
      <c r="DB83">
        <f t="shared" si="115"/>
        <v>0.23961369764582041</v>
      </c>
      <c r="DC83">
        <f t="shared" si="115"/>
        <v>0.81129923421264094</v>
      </c>
      <c r="DD83">
        <f t="shared" si="115"/>
        <v>1.5409626122349431</v>
      </c>
      <c r="DE83">
        <f t="shared" si="115"/>
        <v>0.15080874052825563</v>
      </c>
      <c r="DF83">
        <f t="shared" si="115"/>
        <v>20.136012540381859</v>
      </c>
      <c r="DG83">
        <f t="shared" si="115"/>
        <v>0.69453791762106099</v>
      </c>
      <c r="DH83">
        <f t="shared" si="115"/>
        <v>36.33060398372276</v>
      </c>
      <c r="DI83">
        <f t="shared" si="115"/>
        <v>391.25701703157324</v>
      </c>
      <c r="DJ83">
        <f t="shared" si="115"/>
        <v>1.5327794775943721E-2</v>
      </c>
    </row>
    <row r="84" spans="1:114" x14ac:dyDescent="0.25">
      <c r="A84" s="1" t="s">
        <v>9</v>
      </c>
      <c r="B84" s="1" t="s">
        <v>114</v>
      </c>
    </row>
    <row r="85" spans="1:114" x14ac:dyDescent="0.25">
      <c r="A85" s="1" t="s">
        <v>9</v>
      </c>
      <c r="B85" s="1" t="s">
        <v>115</v>
      </c>
    </row>
    <row r="86" spans="1:114" x14ac:dyDescent="0.25">
      <c r="A86" s="1">
        <v>61</v>
      </c>
      <c r="B86" s="1" t="s">
        <v>116</v>
      </c>
      <c r="C86" s="1">
        <v>2050.5000078566372</v>
      </c>
      <c r="D86" s="1">
        <v>0</v>
      </c>
      <c r="E86">
        <f t="shared" ref="E86:E100" si="116">(R86-S86*(1000-T86)/(1000-U86))*AK86</f>
        <v>15.547156821083256</v>
      </c>
      <c r="F86">
        <f t="shared" ref="F86:F100" si="117">IF(AV86&lt;&gt;0,1/(1/AV86-1/N86),0)</f>
        <v>0.17968911816519981</v>
      </c>
      <c r="G86">
        <f t="shared" ref="G86:G100" si="118">((AY86-AL86/2)*S86-E86)/(AY86+AL86/2)</f>
        <v>240.09668946351104</v>
      </c>
      <c r="H86">
        <f t="shared" ref="H86:H100" si="119">AL86*1000</f>
        <v>4.368208269433838</v>
      </c>
      <c r="I86">
        <f t="shared" ref="I86:I100" si="120">(AQ86-AW86)</f>
        <v>1.7953704940310169</v>
      </c>
      <c r="J86">
        <f t="shared" ref="J86:J100" si="121">(P86+AP86*D86)</f>
        <v>23.428430557250977</v>
      </c>
      <c r="K86" s="1">
        <v>1.2034113909999999</v>
      </c>
      <c r="L86">
        <f t="shared" ref="L86:L100" si="122">(K86*AE86+AF86)</f>
        <v>2.4731641579358188</v>
      </c>
      <c r="M86" s="1">
        <v>1</v>
      </c>
      <c r="N86">
        <f t="shared" ref="N86:N100" si="123">L86*(M86+1)*(M86+1)/(M86*M86+1)</f>
        <v>4.9463283158716376</v>
      </c>
      <c r="O86" s="1">
        <v>24.517841339111328</v>
      </c>
      <c r="P86" s="1">
        <v>23.428430557250977</v>
      </c>
      <c r="Q86" s="1">
        <v>25.044792175292969</v>
      </c>
      <c r="R86" s="1">
        <v>399.74468994140625</v>
      </c>
      <c r="S86" s="1">
        <v>395.58609008789062</v>
      </c>
      <c r="T86" s="1">
        <v>13.955918312072754</v>
      </c>
      <c r="U86" s="1">
        <v>14.991700172424316</v>
      </c>
      <c r="V86" s="1">
        <v>33.094367980957031</v>
      </c>
      <c r="W86" s="1">
        <v>35.550571441650391</v>
      </c>
      <c r="X86" s="1">
        <v>499.90679931640625</v>
      </c>
      <c r="Y86" s="1">
        <v>1500.9039306640625</v>
      </c>
      <c r="Z86" s="1">
        <v>174.75201416015625</v>
      </c>
      <c r="AA86" s="1">
        <v>73.260841369628906</v>
      </c>
      <c r="AB86" s="1">
        <v>-3.8259811401367187</v>
      </c>
      <c r="AC86" s="1">
        <v>0.22368839383125305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ref="AK86:AK100" si="124">X86*0.000001/(K86*0.0001)</f>
        <v>4.1540806664709908</v>
      </c>
      <c r="AL86">
        <f t="shared" ref="AL86:AL100" si="125">(U86-T86)/(1000-U86)*AK86</f>
        <v>4.3682082694338382E-3</v>
      </c>
      <c r="AM86">
        <f t="shared" ref="AM86:AM100" si="126">(P86+273.15)</f>
        <v>296.57843055725095</v>
      </c>
      <c r="AN86">
        <f t="shared" ref="AN86:AN100" si="127">(O86+273.15)</f>
        <v>297.66784133911131</v>
      </c>
      <c r="AO86">
        <f t="shared" ref="AO86:AO100" si="128">(Y86*AG86+Z86*AH86)*AI86</f>
        <v>240.14462353859926</v>
      </c>
      <c r="AP86">
        <f t="shared" ref="AP86:AP100" si="129">((AO86+0.00000010773*(AN86^4-AM86^4))-AL86*44100)/(L86*51.4+0.00000043092*AM86^3)</f>
        <v>0.43234905802457674</v>
      </c>
      <c r="AQ86">
        <f t="shared" ref="AQ86:AQ100" si="130">0.61365*EXP(17.502*J86/(240.97+J86))</f>
        <v>2.893675062224033</v>
      </c>
      <c r="AR86">
        <f t="shared" ref="AR86:AR100" si="131">AQ86*1000/AA86</f>
        <v>39.498250472231646</v>
      </c>
      <c r="AS86">
        <f t="shared" ref="AS86:AS100" si="132">(AR86-U86)</f>
        <v>24.50655029980733</v>
      </c>
      <c r="AT86">
        <f t="shared" ref="AT86:AT100" si="133">IF(D86,P86,(O86+P86)/2)</f>
        <v>23.973135948181152</v>
      </c>
      <c r="AU86">
        <f t="shared" ref="AU86:AU100" si="134">0.61365*EXP(17.502*AT86/(240.97+AT86))</f>
        <v>2.9901448314364973</v>
      </c>
      <c r="AV86">
        <f t="shared" ref="AV86:AV100" si="135">IF(AS86&lt;&gt;0,(1000-(AR86+U86)/2)/AS86*AL86,0)</f>
        <v>0.17339023611837082</v>
      </c>
      <c r="AW86">
        <f t="shared" ref="AW86:AW100" si="136">U86*AA86/1000</f>
        <v>1.0983045681930161</v>
      </c>
      <c r="AX86">
        <f t="shared" ref="AX86:AX100" si="137">(AU86-AW86)</f>
        <v>1.8918402632434812</v>
      </c>
      <c r="AY86">
        <f t="shared" ref="AY86:AY100" si="138">1/(1.6/F86+1.37/N86)</f>
        <v>0.10891774063224763</v>
      </c>
      <c r="AZ86">
        <f t="shared" ref="AZ86:AZ100" si="139">G86*AA86*0.001</f>
        <v>17.589685480159332</v>
      </c>
      <c r="BA86">
        <f t="shared" ref="BA86:BA100" si="140">G86/S86</f>
        <v>0.60693916060134157</v>
      </c>
      <c r="BB86">
        <f t="shared" ref="BB86:BB100" si="141">(1-AL86*AA86/AQ86/F86)*100</f>
        <v>38.45345194105915</v>
      </c>
      <c r="BC86">
        <f t="shared" ref="BC86:BC100" si="142">(S86-E86/(N86/1.35))</f>
        <v>391.34280893707933</v>
      </c>
      <c r="BD86">
        <f t="shared" ref="BD86:BD100" si="143">E86*BB86/100/BC86</f>
        <v>1.5276679013559103E-2</v>
      </c>
    </row>
    <row r="87" spans="1:114" x14ac:dyDescent="0.25">
      <c r="A87" s="1">
        <v>62</v>
      </c>
      <c r="B87" s="1" t="s">
        <v>117</v>
      </c>
      <c r="C87" s="1">
        <v>2051.0000078454614</v>
      </c>
      <c r="D87" s="1">
        <v>0</v>
      </c>
      <c r="E87">
        <f t="shared" si="116"/>
        <v>15.494356185646396</v>
      </c>
      <c r="F87">
        <f t="shared" si="117"/>
        <v>0.18011282730133854</v>
      </c>
      <c r="G87">
        <f t="shared" si="118"/>
        <v>240.89479839638747</v>
      </c>
      <c r="H87">
        <f t="shared" si="119"/>
        <v>4.3775737291420453</v>
      </c>
      <c r="I87">
        <f t="shared" si="120"/>
        <v>1.7951265314242491</v>
      </c>
      <c r="J87">
        <f t="shared" si="121"/>
        <v>23.42851448059082</v>
      </c>
      <c r="K87" s="1">
        <v>1.2034113909999999</v>
      </c>
      <c r="L87">
        <f t="shared" si="122"/>
        <v>2.4731641579358188</v>
      </c>
      <c r="M87" s="1">
        <v>1</v>
      </c>
      <c r="N87">
        <f t="shared" si="123"/>
        <v>4.9463283158716376</v>
      </c>
      <c r="O87" s="1">
        <v>24.517993927001953</v>
      </c>
      <c r="P87" s="1">
        <v>23.42851448059082</v>
      </c>
      <c r="Q87" s="1">
        <v>25.044425964355469</v>
      </c>
      <c r="R87" s="1">
        <v>399.73587036132813</v>
      </c>
      <c r="S87" s="1">
        <v>395.589111328125</v>
      </c>
      <c r="T87" s="1">
        <v>13.957283020019531</v>
      </c>
      <c r="U87" s="1">
        <v>14.995275497436523</v>
      </c>
      <c r="V87" s="1">
        <v>33.097202301025391</v>
      </c>
      <c r="W87" s="1">
        <v>35.558612823486328</v>
      </c>
      <c r="X87" s="1">
        <v>499.90985107421875</v>
      </c>
      <c r="Y87" s="1">
        <v>1500.93017578125</v>
      </c>
      <c r="Z87" s="1">
        <v>174.74671936035156</v>
      </c>
      <c r="AA87" s="1">
        <v>73.2606201171875</v>
      </c>
      <c r="AB87" s="1">
        <v>-3.8259811401367187</v>
      </c>
      <c r="AC87" s="1">
        <v>0.22368839383125305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4.1541060256942401</v>
      </c>
      <c r="AL87">
        <f t="shared" si="125"/>
        <v>4.3775737291420454E-3</v>
      </c>
      <c r="AM87">
        <f t="shared" si="126"/>
        <v>296.5785144805908</v>
      </c>
      <c r="AN87">
        <f t="shared" si="127"/>
        <v>297.66799392700193</v>
      </c>
      <c r="AO87">
        <f t="shared" si="128"/>
        <v>240.1488227572554</v>
      </c>
      <c r="AP87">
        <f t="shared" si="129"/>
        <v>0.42940004689282979</v>
      </c>
      <c r="AQ87">
        <f t="shared" si="130"/>
        <v>2.8936897131945161</v>
      </c>
      <c r="AR87">
        <f t="shared" si="131"/>
        <v>39.498569744096862</v>
      </c>
      <c r="AS87">
        <f t="shared" si="132"/>
        <v>24.503294246660339</v>
      </c>
      <c r="AT87">
        <f t="shared" si="133"/>
        <v>23.973254203796387</v>
      </c>
      <c r="AU87">
        <f t="shared" si="134"/>
        <v>2.9901660766283635</v>
      </c>
      <c r="AV87">
        <f t="shared" si="135"/>
        <v>0.17378472762117664</v>
      </c>
      <c r="AW87">
        <f t="shared" si="136"/>
        <v>1.098563181770267</v>
      </c>
      <c r="AX87">
        <f t="shared" si="137"/>
        <v>1.8916028948580965</v>
      </c>
      <c r="AY87">
        <f t="shared" si="138"/>
        <v>0.10916680443329686</v>
      </c>
      <c r="AZ87">
        <f t="shared" si="139"/>
        <v>17.648102313524209</v>
      </c>
      <c r="BA87">
        <f t="shared" si="140"/>
        <v>0.60895204518552859</v>
      </c>
      <c r="BB87">
        <f t="shared" si="141"/>
        <v>38.467089752857241</v>
      </c>
      <c r="BC87">
        <f t="shared" si="142"/>
        <v>391.36024103993498</v>
      </c>
      <c r="BD87">
        <f t="shared" si="143"/>
        <v>1.5229518166491002E-2</v>
      </c>
    </row>
    <row r="88" spans="1:114" x14ac:dyDescent="0.25">
      <c r="A88" s="1">
        <v>63</v>
      </c>
      <c r="B88" s="1" t="s">
        <v>117</v>
      </c>
      <c r="C88" s="1">
        <v>2051.0000078454614</v>
      </c>
      <c r="D88" s="1">
        <v>0</v>
      </c>
      <c r="E88">
        <f t="shared" si="116"/>
        <v>15.494356185646396</v>
      </c>
      <c r="F88">
        <f t="shared" si="117"/>
        <v>0.18011282730133854</v>
      </c>
      <c r="G88">
        <f t="shared" si="118"/>
        <v>240.89479839638747</v>
      </c>
      <c r="H88">
        <f t="shared" si="119"/>
        <v>4.3775737291420453</v>
      </c>
      <c r="I88">
        <f t="shared" si="120"/>
        <v>1.7951265314242491</v>
      </c>
      <c r="J88">
        <f t="shared" si="121"/>
        <v>23.42851448059082</v>
      </c>
      <c r="K88" s="1">
        <v>1.2034113909999999</v>
      </c>
      <c r="L88">
        <f t="shared" si="122"/>
        <v>2.4731641579358188</v>
      </c>
      <c r="M88" s="1">
        <v>1</v>
      </c>
      <c r="N88">
        <f t="shared" si="123"/>
        <v>4.9463283158716376</v>
      </c>
      <c r="O88" s="1">
        <v>24.517993927001953</v>
      </c>
      <c r="P88" s="1">
        <v>23.42851448059082</v>
      </c>
      <c r="Q88" s="1">
        <v>25.044425964355469</v>
      </c>
      <c r="R88" s="1">
        <v>399.73587036132813</v>
      </c>
      <c r="S88" s="1">
        <v>395.589111328125</v>
      </c>
      <c r="T88" s="1">
        <v>13.957283020019531</v>
      </c>
      <c r="U88" s="1">
        <v>14.995275497436523</v>
      </c>
      <c r="V88" s="1">
        <v>33.097202301025391</v>
      </c>
      <c r="W88" s="1">
        <v>35.558612823486328</v>
      </c>
      <c r="X88" s="1">
        <v>499.90985107421875</v>
      </c>
      <c r="Y88" s="1">
        <v>1500.93017578125</v>
      </c>
      <c r="Z88" s="1">
        <v>174.74671936035156</v>
      </c>
      <c r="AA88" s="1">
        <v>73.2606201171875</v>
      </c>
      <c r="AB88" s="1">
        <v>-3.8259811401367187</v>
      </c>
      <c r="AC88" s="1">
        <v>0.22368839383125305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4.1541060256942401</v>
      </c>
      <c r="AL88">
        <f t="shared" si="125"/>
        <v>4.3775737291420454E-3</v>
      </c>
      <c r="AM88">
        <f t="shared" si="126"/>
        <v>296.5785144805908</v>
      </c>
      <c r="AN88">
        <f t="shared" si="127"/>
        <v>297.66799392700193</v>
      </c>
      <c r="AO88">
        <f t="shared" si="128"/>
        <v>240.1488227572554</v>
      </c>
      <c r="AP88">
        <f t="shared" si="129"/>
        <v>0.42940004689282979</v>
      </c>
      <c r="AQ88">
        <f t="shared" si="130"/>
        <v>2.8936897131945161</v>
      </c>
      <c r="AR88">
        <f t="shared" si="131"/>
        <v>39.498569744096862</v>
      </c>
      <c r="AS88">
        <f t="shared" si="132"/>
        <v>24.503294246660339</v>
      </c>
      <c r="AT88">
        <f t="shared" si="133"/>
        <v>23.973254203796387</v>
      </c>
      <c r="AU88">
        <f t="shared" si="134"/>
        <v>2.9901660766283635</v>
      </c>
      <c r="AV88">
        <f t="shared" si="135"/>
        <v>0.17378472762117664</v>
      </c>
      <c r="AW88">
        <f t="shared" si="136"/>
        <v>1.098563181770267</v>
      </c>
      <c r="AX88">
        <f t="shared" si="137"/>
        <v>1.8916028948580965</v>
      </c>
      <c r="AY88">
        <f t="shared" si="138"/>
        <v>0.10916680443329686</v>
      </c>
      <c r="AZ88">
        <f t="shared" si="139"/>
        <v>17.648102313524209</v>
      </c>
      <c r="BA88">
        <f t="shared" si="140"/>
        <v>0.60895204518552859</v>
      </c>
      <c r="BB88">
        <f t="shared" si="141"/>
        <v>38.467089752857241</v>
      </c>
      <c r="BC88">
        <f t="shared" si="142"/>
        <v>391.36024103993498</v>
      </c>
      <c r="BD88">
        <f t="shared" si="143"/>
        <v>1.5229518166491002E-2</v>
      </c>
    </row>
    <row r="89" spans="1:114" x14ac:dyDescent="0.25">
      <c r="A89" s="1">
        <v>64</v>
      </c>
      <c r="B89" s="1" t="s">
        <v>117</v>
      </c>
      <c r="C89" s="1">
        <v>2051.5000078342855</v>
      </c>
      <c r="D89" s="1">
        <v>0</v>
      </c>
      <c r="E89">
        <f t="shared" si="116"/>
        <v>15.759008715773065</v>
      </c>
      <c r="F89">
        <f t="shared" si="117"/>
        <v>0.17965040273623326</v>
      </c>
      <c r="G89">
        <f t="shared" si="118"/>
        <v>238.10922941997228</v>
      </c>
      <c r="H89">
        <f t="shared" si="119"/>
        <v>4.3681297814088564</v>
      </c>
      <c r="I89">
        <f t="shared" si="120"/>
        <v>1.795680961786523</v>
      </c>
      <c r="J89">
        <f t="shared" si="121"/>
        <v>23.432126998901367</v>
      </c>
      <c r="K89" s="1">
        <v>1.2034113909999999</v>
      </c>
      <c r="L89">
        <f t="shared" si="122"/>
        <v>2.4731641579358188</v>
      </c>
      <c r="M89" s="1">
        <v>1</v>
      </c>
      <c r="N89">
        <f t="shared" si="123"/>
        <v>4.9463283158716376</v>
      </c>
      <c r="O89" s="1">
        <v>24.518726348876953</v>
      </c>
      <c r="P89" s="1">
        <v>23.432126998901367</v>
      </c>
      <c r="Q89" s="1">
        <v>25.044914245605469</v>
      </c>
      <c r="R89" s="1">
        <v>399.74508666992187</v>
      </c>
      <c r="S89" s="1">
        <v>395.53549194335937</v>
      </c>
      <c r="T89" s="1">
        <v>13.960647583007813</v>
      </c>
      <c r="U89" s="1">
        <v>14.996419906616211</v>
      </c>
      <c r="V89" s="1">
        <v>33.103496551513672</v>
      </c>
      <c r="W89" s="1">
        <v>35.559520721435547</v>
      </c>
      <c r="X89" s="1">
        <v>499.9000244140625</v>
      </c>
      <c r="Y89" s="1">
        <v>1500.9586181640625</v>
      </c>
      <c r="Z89" s="1">
        <v>174.73805236816406</v>
      </c>
      <c r="AA89" s="1">
        <v>73.260116577148438</v>
      </c>
      <c r="AB89" s="1">
        <v>-3.8259811401367187</v>
      </c>
      <c r="AC89" s="1">
        <v>0.22368839383125305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4.154024368995378</v>
      </c>
      <c r="AL89">
        <f t="shared" si="125"/>
        <v>4.3681297814088561E-3</v>
      </c>
      <c r="AM89">
        <f t="shared" si="126"/>
        <v>296.58212699890134</v>
      </c>
      <c r="AN89">
        <f t="shared" si="127"/>
        <v>297.66872634887693</v>
      </c>
      <c r="AO89">
        <f t="shared" si="128"/>
        <v>240.15337353840368</v>
      </c>
      <c r="AP89">
        <f t="shared" si="129"/>
        <v>0.43220837547598656</v>
      </c>
      <c r="AQ89">
        <f t="shared" si="130"/>
        <v>2.8943204323850962</v>
      </c>
      <c r="AR89">
        <f t="shared" si="131"/>
        <v>39.507450542167206</v>
      </c>
      <c r="AS89">
        <f t="shared" si="132"/>
        <v>24.511030635550995</v>
      </c>
      <c r="AT89">
        <f t="shared" si="133"/>
        <v>23.97542667388916</v>
      </c>
      <c r="AU89">
        <f t="shared" si="134"/>
        <v>2.990556394847506</v>
      </c>
      <c r="AV89">
        <f t="shared" si="135"/>
        <v>0.17335418713039558</v>
      </c>
      <c r="AW89">
        <f t="shared" si="136"/>
        <v>1.0986394705985731</v>
      </c>
      <c r="AX89">
        <f t="shared" si="137"/>
        <v>1.8919169242489329</v>
      </c>
      <c r="AY89">
        <f t="shared" si="138"/>
        <v>0.10889498124454405</v>
      </c>
      <c r="AZ89">
        <f t="shared" si="139"/>
        <v>17.443909905402151</v>
      </c>
      <c r="BA89">
        <f t="shared" si="140"/>
        <v>0.60199206966253604</v>
      </c>
      <c r="BB89">
        <f t="shared" si="141"/>
        <v>38.455629633539893</v>
      </c>
      <c r="BC89">
        <f t="shared" si="142"/>
        <v>391.23439011434652</v>
      </c>
      <c r="BD89">
        <f t="shared" si="143"/>
        <v>1.5490013605101874E-2</v>
      </c>
    </row>
    <row r="90" spans="1:114" x14ac:dyDescent="0.25">
      <c r="A90" s="1">
        <v>65</v>
      </c>
      <c r="B90" s="1" t="s">
        <v>118</v>
      </c>
      <c r="C90" s="1">
        <v>2052.0000078231096</v>
      </c>
      <c r="D90" s="1">
        <v>0</v>
      </c>
      <c r="E90">
        <f t="shared" si="116"/>
        <v>15.615054629837674</v>
      </c>
      <c r="F90">
        <f t="shared" si="117"/>
        <v>0.17997206142550262</v>
      </c>
      <c r="G90">
        <f t="shared" si="118"/>
        <v>239.66411300279375</v>
      </c>
      <c r="H90">
        <f t="shared" si="119"/>
        <v>4.3754959216551512</v>
      </c>
      <c r="I90">
        <f t="shared" si="120"/>
        <v>1.7955959874684595</v>
      </c>
      <c r="J90">
        <f t="shared" si="121"/>
        <v>23.432851791381836</v>
      </c>
      <c r="K90" s="1">
        <v>1.2034113909999999</v>
      </c>
      <c r="L90">
        <f t="shared" si="122"/>
        <v>2.4731641579358188</v>
      </c>
      <c r="M90" s="1">
        <v>1</v>
      </c>
      <c r="N90">
        <f t="shared" si="123"/>
        <v>4.9463283158716376</v>
      </c>
      <c r="O90" s="1">
        <v>24.519973754882812</v>
      </c>
      <c r="P90" s="1">
        <v>23.432851791381836</v>
      </c>
      <c r="Q90" s="1">
        <v>25.044998168945313</v>
      </c>
      <c r="R90" s="1">
        <v>399.72610473632812</v>
      </c>
      <c r="S90" s="1">
        <v>395.55072021484375</v>
      </c>
      <c r="T90" s="1">
        <v>13.9619140625</v>
      </c>
      <c r="U90" s="1">
        <v>14.999361991882324</v>
      </c>
      <c r="V90" s="1">
        <v>33.103912353515625</v>
      </c>
      <c r="W90" s="1">
        <v>35.563720703125</v>
      </c>
      <c r="X90" s="1">
        <v>499.93276977539062</v>
      </c>
      <c r="Y90" s="1">
        <v>1500.98681640625</v>
      </c>
      <c r="Z90" s="1">
        <v>174.70657348632812</v>
      </c>
      <c r="AA90" s="1">
        <v>73.259849548339844</v>
      </c>
      <c r="AB90" s="1">
        <v>-3.8259811401367187</v>
      </c>
      <c r="AC90" s="1">
        <v>0.22368839383125305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4.1542964734608416</v>
      </c>
      <c r="AL90">
        <f t="shared" si="125"/>
        <v>4.3754959216551516E-3</v>
      </c>
      <c r="AM90">
        <f t="shared" si="126"/>
        <v>296.58285179138181</v>
      </c>
      <c r="AN90">
        <f t="shared" si="127"/>
        <v>297.66997375488279</v>
      </c>
      <c r="AO90">
        <f t="shared" si="128"/>
        <v>240.15788525705284</v>
      </c>
      <c r="AP90">
        <f t="shared" si="129"/>
        <v>0.42993650932003696</v>
      </c>
      <c r="AQ90">
        <f t="shared" si="130"/>
        <v>2.8944469903148455</v>
      </c>
      <c r="AR90">
        <f t="shared" si="131"/>
        <v>39.509322066037974</v>
      </c>
      <c r="AS90">
        <f t="shared" si="132"/>
        <v>24.50996007415565</v>
      </c>
      <c r="AT90">
        <f t="shared" si="133"/>
        <v>23.976412773132324</v>
      </c>
      <c r="AU90">
        <f t="shared" si="134"/>
        <v>2.9907335776934674</v>
      </c>
      <c r="AV90">
        <f t="shared" si="135"/>
        <v>0.17365367574580459</v>
      </c>
      <c r="AW90">
        <f t="shared" si="136"/>
        <v>1.098851002846386</v>
      </c>
      <c r="AX90">
        <f t="shared" si="137"/>
        <v>1.8918825748470813</v>
      </c>
      <c r="AY90">
        <f t="shared" si="138"/>
        <v>0.10908406366664786</v>
      </c>
      <c r="AZ90">
        <f t="shared" si="139"/>
        <v>17.557756860720993</v>
      </c>
      <c r="BA90">
        <f t="shared" si="140"/>
        <v>0.60589982713877999</v>
      </c>
      <c r="BB90">
        <f t="shared" si="141"/>
        <v>38.464941973865209</v>
      </c>
      <c r="BC90">
        <f t="shared" si="142"/>
        <v>391.28890773413178</v>
      </c>
      <c r="BD90">
        <f t="shared" si="143"/>
        <v>1.5350094479640902E-2</v>
      </c>
    </row>
    <row r="91" spans="1:114" x14ac:dyDescent="0.25">
      <c r="A91" s="1">
        <v>66</v>
      </c>
      <c r="B91" s="1" t="s">
        <v>118</v>
      </c>
      <c r="C91" s="1">
        <v>2052.5000078119338</v>
      </c>
      <c r="D91" s="1">
        <v>0</v>
      </c>
      <c r="E91">
        <f t="shared" si="116"/>
        <v>15.577817891696277</v>
      </c>
      <c r="F91">
        <f t="shared" si="117"/>
        <v>0.18066580438750959</v>
      </c>
      <c r="G91">
        <f t="shared" si="118"/>
        <v>240.5226347185845</v>
      </c>
      <c r="H91">
        <f t="shared" si="119"/>
        <v>4.3899923799919698</v>
      </c>
      <c r="I91">
        <f t="shared" si="120"/>
        <v>1.7948693271173963</v>
      </c>
      <c r="J91">
        <f t="shared" si="121"/>
        <v>23.430498123168945</v>
      </c>
      <c r="K91" s="1">
        <v>1.2034113909999999</v>
      </c>
      <c r="L91">
        <f t="shared" si="122"/>
        <v>2.4731641579358188</v>
      </c>
      <c r="M91" s="1">
        <v>1</v>
      </c>
      <c r="N91">
        <f t="shared" si="123"/>
        <v>4.9463283158716376</v>
      </c>
      <c r="O91" s="1">
        <v>24.520790100097656</v>
      </c>
      <c r="P91" s="1">
        <v>23.430498123168945</v>
      </c>
      <c r="Q91" s="1">
        <v>25.045354843139648</v>
      </c>
      <c r="R91" s="1">
        <v>399.7156982421875</v>
      </c>
      <c r="S91" s="1">
        <v>395.5478515625</v>
      </c>
      <c r="T91" s="1">
        <v>13.962794303894043</v>
      </c>
      <c r="U91" s="1">
        <v>15.003686904907227</v>
      </c>
      <c r="V91" s="1">
        <v>33.104347229003906</v>
      </c>
      <c r="W91" s="1">
        <v>35.572193145751953</v>
      </c>
      <c r="X91" s="1">
        <v>499.92697143554687</v>
      </c>
      <c r="Y91" s="1">
        <v>1500.9739990234375</v>
      </c>
      <c r="Z91" s="1">
        <v>174.80609130859375</v>
      </c>
      <c r="AA91" s="1">
        <v>73.259773254394531</v>
      </c>
      <c r="AB91" s="1">
        <v>-3.8259811401367187</v>
      </c>
      <c r="AC91" s="1">
        <v>0.22368839383125305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4.1542482909366685</v>
      </c>
      <c r="AL91">
        <f t="shared" si="125"/>
        <v>4.3899923799919699E-3</v>
      </c>
      <c r="AM91">
        <f t="shared" si="126"/>
        <v>296.58049812316892</v>
      </c>
      <c r="AN91">
        <f t="shared" si="127"/>
        <v>297.67079010009763</v>
      </c>
      <c r="AO91">
        <f t="shared" si="128"/>
        <v>240.15583447584868</v>
      </c>
      <c r="AP91">
        <f t="shared" si="129"/>
        <v>0.42556037044037726</v>
      </c>
      <c r="AQ91">
        <f t="shared" si="130"/>
        <v>2.8940360277508281</v>
      </c>
      <c r="AR91">
        <f t="shared" si="131"/>
        <v>39.503753549731705</v>
      </c>
      <c r="AS91">
        <f t="shared" si="132"/>
        <v>24.500066644824479</v>
      </c>
      <c r="AT91">
        <f t="shared" si="133"/>
        <v>23.975644111633301</v>
      </c>
      <c r="AU91">
        <f t="shared" si="134"/>
        <v>2.9905954633903153</v>
      </c>
      <c r="AV91">
        <f t="shared" si="135"/>
        <v>0.17429947509019103</v>
      </c>
      <c r="AW91">
        <f t="shared" si="136"/>
        <v>1.0991667006334318</v>
      </c>
      <c r="AX91">
        <f t="shared" si="137"/>
        <v>1.8914287627568835</v>
      </c>
      <c r="AY91">
        <f t="shared" si="138"/>
        <v>0.10949180095482219</v>
      </c>
      <c r="AZ91">
        <f t="shared" si="139"/>
        <v>17.620633682033063</v>
      </c>
      <c r="BA91">
        <f t="shared" si="140"/>
        <v>0.6080746836785178</v>
      </c>
      <c r="BB91">
        <f t="shared" si="141"/>
        <v>38.489473527168272</v>
      </c>
      <c r="BC91">
        <f t="shared" si="142"/>
        <v>391.29620209428549</v>
      </c>
      <c r="BD91">
        <f t="shared" si="143"/>
        <v>1.5322970326428539E-2</v>
      </c>
    </row>
    <row r="92" spans="1:114" x14ac:dyDescent="0.25">
      <c r="A92" s="1">
        <v>67</v>
      </c>
      <c r="B92" s="1" t="s">
        <v>119</v>
      </c>
      <c r="C92" s="1">
        <v>2053.0000078007579</v>
      </c>
      <c r="D92" s="1">
        <v>0</v>
      </c>
      <c r="E92">
        <f t="shared" si="116"/>
        <v>15.615941701303134</v>
      </c>
      <c r="F92">
        <f t="shared" si="117"/>
        <v>0.18075445262539183</v>
      </c>
      <c r="G92">
        <f t="shared" si="118"/>
        <v>240.2362164555019</v>
      </c>
      <c r="H92">
        <f t="shared" si="119"/>
        <v>4.3913851548113403</v>
      </c>
      <c r="I92">
        <f t="shared" si="120"/>
        <v>1.7945879678908938</v>
      </c>
      <c r="J92">
        <f t="shared" si="121"/>
        <v>23.429897308349609</v>
      </c>
      <c r="K92" s="1">
        <v>1.2034113909999999</v>
      </c>
      <c r="L92">
        <f t="shared" si="122"/>
        <v>2.4731641579358188</v>
      </c>
      <c r="M92" s="1">
        <v>1</v>
      </c>
      <c r="N92">
        <f t="shared" si="123"/>
        <v>4.9463283158716376</v>
      </c>
      <c r="O92" s="1">
        <v>24.521699905395508</v>
      </c>
      <c r="P92" s="1">
        <v>23.429897308349609</v>
      </c>
      <c r="Q92" s="1">
        <v>25.046142578125</v>
      </c>
      <c r="R92" s="1">
        <v>399.7109375</v>
      </c>
      <c r="S92" s="1">
        <v>395.53375244140625</v>
      </c>
      <c r="T92" s="1">
        <v>13.96486759185791</v>
      </c>
      <c r="U92" s="1">
        <v>15.006098747253418</v>
      </c>
      <c r="V92" s="1">
        <v>33.107452392578125</v>
      </c>
      <c r="W92" s="1">
        <v>35.575969696044922</v>
      </c>
      <c r="X92" s="1">
        <v>499.9217529296875</v>
      </c>
      <c r="Y92" s="1">
        <v>1500.9832763671875</v>
      </c>
      <c r="Z92" s="1">
        <v>174.787109375</v>
      </c>
      <c r="AA92" s="1">
        <v>73.259757995605469</v>
      </c>
      <c r="AB92" s="1">
        <v>-3.8259811401367187</v>
      </c>
      <c r="AC92" s="1">
        <v>0.22368839383125305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4.1542049266649128</v>
      </c>
      <c r="AL92">
        <f t="shared" si="125"/>
        <v>4.3913851548113402E-3</v>
      </c>
      <c r="AM92">
        <f t="shared" si="126"/>
        <v>296.57989730834959</v>
      </c>
      <c r="AN92">
        <f t="shared" si="127"/>
        <v>297.67169990539549</v>
      </c>
      <c r="AO92">
        <f t="shared" si="128"/>
        <v>240.1573188508155</v>
      </c>
      <c r="AP92">
        <f t="shared" si="129"/>
        <v>0.42525094287019921</v>
      </c>
      <c r="AQ92">
        <f t="shared" si="130"/>
        <v>2.8939311305728377</v>
      </c>
      <c r="AR92">
        <f t="shared" si="131"/>
        <v>39.502329925065162</v>
      </c>
      <c r="AS92">
        <f t="shared" si="132"/>
        <v>24.496231177811744</v>
      </c>
      <c r="AT92">
        <f t="shared" si="133"/>
        <v>23.975798606872559</v>
      </c>
      <c r="AU92">
        <f t="shared" si="134"/>
        <v>2.9906232228892882</v>
      </c>
      <c r="AV92">
        <f t="shared" si="135"/>
        <v>0.17438198437801797</v>
      </c>
      <c r="AW92">
        <f t="shared" si="136"/>
        <v>1.0993431626819439</v>
      </c>
      <c r="AX92">
        <f t="shared" si="137"/>
        <v>1.8912800602073443</v>
      </c>
      <c r="AY92">
        <f t="shared" si="138"/>
        <v>0.10954389581874369</v>
      </c>
      <c r="AZ92">
        <f t="shared" si="139"/>
        <v>17.59964707930996</v>
      </c>
      <c r="BA92">
        <f t="shared" si="140"/>
        <v>0.60737222796451518</v>
      </c>
      <c r="BB92">
        <f t="shared" si="141"/>
        <v>38.497918683120844</v>
      </c>
      <c r="BC92">
        <f t="shared" si="142"/>
        <v>391.27169785252801</v>
      </c>
      <c r="BD92">
        <f t="shared" si="143"/>
        <v>1.5364802950907827E-2</v>
      </c>
    </row>
    <row r="93" spans="1:114" x14ac:dyDescent="0.25">
      <c r="A93" s="1">
        <v>68</v>
      </c>
      <c r="B93" s="1" t="s">
        <v>120</v>
      </c>
      <c r="C93" s="1">
        <v>2053.500007789582</v>
      </c>
      <c r="D93" s="1">
        <v>0</v>
      </c>
      <c r="E93">
        <f t="shared" si="116"/>
        <v>15.424012221746294</v>
      </c>
      <c r="F93">
        <f t="shared" si="117"/>
        <v>0.180696220615437</v>
      </c>
      <c r="G93">
        <f t="shared" si="118"/>
        <v>241.93062150715096</v>
      </c>
      <c r="H93">
        <f t="shared" si="119"/>
        <v>4.3906256951305247</v>
      </c>
      <c r="I93">
        <f t="shared" si="120"/>
        <v>1.7948252947134071</v>
      </c>
      <c r="J93">
        <f t="shared" si="121"/>
        <v>23.432144165039063</v>
      </c>
      <c r="K93" s="1">
        <v>1.2034113909999999</v>
      </c>
      <c r="L93">
        <f t="shared" si="122"/>
        <v>2.4731641579358188</v>
      </c>
      <c r="M93" s="1">
        <v>1</v>
      </c>
      <c r="N93">
        <f t="shared" si="123"/>
        <v>4.9463283158716376</v>
      </c>
      <c r="O93" s="1">
        <v>24.523164749145508</v>
      </c>
      <c r="P93" s="1">
        <v>23.432144165039063</v>
      </c>
      <c r="Q93" s="1">
        <v>25.046501159667969</v>
      </c>
      <c r="R93" s="1">
        <v>399.687255859375</v>
      </c>
      <c r="S93" s="1">
        <v>395.5562744140625</v>
      </c>
      <c r="T93" s="1">
        <v>13.967180252075195</v>
      </c>
      <c r="U93" s="1">
        <v>15.008240699768066</v>
      </c>
      <c r="V93" s="1">
        <v>33.109973907470703</v>
      </c>
      <c r="W93" s="1">
        <v>35.577865600585938</v>
      </c>
      <c r="X93" s="1">
        <v>499.91616821289062</v>
      </c>
      <c r="Y93" s="1">
        <v>1500.8927001953125</v>
      </c>
      <c r="Z93" s="1">
        <v>174.80923461914062</v>
      </c>
      <c r="AA93" s="1">
        <v>73.259628295898438</v>
      </c>
      <c r="AB93" s="1">
        <v>-3.8259811401367187</v>
      </c>
      <c r="AC93" s="1">
        <v>0.22368839383125305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4.1541585192863666</v>
      </c>
      <c r="AL93">
        <f t="shared" si="125"/>
        <v>4.3906256951305248E-3</v>
      </c>
      <c r="AM93">
        <f t="shared" si="126"/>
        <v>296.58214416503904</v>
      </c>
      <c r="AN93">
        <f t="shared" si="127"/>
        <v>297.67316474914549</v>
      </c>
      <c r="AO93">
        <f t="shared" si="128"/>
        <v>240.14282666363943</v>
      </c>
      <c r="AP93">
        <f t="shared" si="129"/>
        <v>0.42532526045157282</v>
      </c>
      <c r="AQ93">
        <f t="shared" si="130"/>
        <v>2.8943234297537903</v>
      </c>
      <c r="AR93">
        <f t="shared" si="131"/>
        <v>39.507754776798855</v>
      </c>
      <c r="AS93">
        <f t="shared" si="132"/>
        <v>24.499514077030788</v>
      </c>
      <c r="AT93">
        <f t="shared" si="133"/>
        <v>23.977654457092285</v>
      </c>
      <c r="AU93">
        <f t="shared" si="134"/>
        <v>2.9909566971951715</v>
      </c>
      <c r="AV93">
        <f t="shared" si="135"/>
        <v>0.1743277852954308</v>
      </c>
      <c r="AW93">
        <f t="shared" si="136"/>
        <v>1.0994981350403832</v>
      </c>
      <c r="AX93">
        <f t="shared" si="137"/>
        <v>1.8914585621547884</v>
      </c>
      <c r="AY93">
        <f t="shared" si="138"/>
        <v>0.10950967547529789</v>
      </c>
      <c r="AZ93">
        <f t="shared" si="139"/>
        <v>17.723747405009568</v>
      </c>
      <c r="BA93">
        <f t="shared" si="140"/>
        <v>0.61162124621970104</v>
      </c>
      <c r="BB93">
        <f t="shared" si="141"/>
        <v>38.497184698258557</v>
      </c>
      <c r="BC93">
        <f t="shared" si="142"/>
        <v>391.34660308421098</v>
      </c>
      <c r="BD93">
        <f t="shared" si="143"/>
        <v>1.5172766100667879E-2</v>
      </c>
    </row>
    <row r="94" spans="1:114" x14ac:dyDescent="0.25">
      <c r="A94" s="1">
        <v>69</v>
      </c>
      <c r="B94" s="1" t="s">
        <v>120</v>
      </c>
      <c r="C94" s="1">
        <v>2054.0000077784061</v>
      </c>
      <c r="D94" s="1">
        <v>0</v>
      </c>
      <c r="E94">
        <f t="shared" si="116"/>
        <v>15.284353056673872</v>
      </c>
      <c r="F94">
        <f t="shared" si="117"/>
        <v>0.18073514983482108</v>
      </c>
      <c r="G94">
        <f t="shared" si="118"/>
        <v>243.23993696328225</v>
      </c>
      <c r="H94">
        <f t="shared" si="119"/>
        <v>4.3922619351988876</v>
      </c>
      <c r="I94">
        <f t="shared" si="120"/>
        <v>1.7951012262313093</v>
      </c>
      <c r="J94">
        <f t="shared" si="121"/>
        <v>23.434646606445313</v>
      </c>
      <c r="K94" s="1">
        <v>1.2034113909999999</v>
      </c>
      <c r="L94">
        <f t="shared" si="122"/>
        <v>2.4731641579358188</v>
      </c>
      <c r="M94" s="1">
        <v>1</v>
      </c>
      <c r="N94">
        <f t="shared" si="123"/>
        <v>4.9463283158716376</v>
      </c>
      <c r="O94" s="1">
        <v>24.523998260498047</v>
      </c>
      <c r="P94" s="1">
        <v>23.434646606445313</v>
      </c>
      <c r="Q94" s="1">
        <v>25.046161651611328</v>
      </c>
      <c r="R94" s="1">
        <v>399.68768310546875</v>
      </c>
      <c r="S94" s="1">
        <v>395.59014892578125</v>
      </c>
      <c r="T94" s="1">
        <v>13.969098091125488</v>
      </c>
      <c r="U94" s="1">
        <v>15.010539054870605</v>
      </c>
      <c r="V94" s="1">
        <v>33.112648010253906</v>
      </c>
      <c r="W94" s="1">
        <v>35.581306457519531</v>
      </c>
      <c r="X94" s="1">
        <v>499.9185791015625</v>
      </c>
      <c r="Y94" s="1">
        <v>1500.883544921875</v>
      </c>
      <c r="Z94" s="1">
        <v>174.83786010742187</v>
      </c>
      <c r="AA94" s="1">
        <v>73.259140014648438</v>
      </c>
      <c r="AB94" s="1">
        <v>-3.8259811401367187</v>
      </c>
      <c r="AC94" s="1">
        <v>0.22368839383125305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4.1541785530727333</v>
      </c>
      <c r="AL94">
        <f t="shared" si="125"/>
        <v>4.3922619351988877E-3</v>
      </c>
      <c r="AM94">
        <f t="shared" si="126"/>
        <v>296.58464660644529</v>
      </c>
      <c r="AN94">
        <f t="shared" si="127"/>
        <v>297.67399826049802</v>
      </c>
      <c r="AO94">
        <f t="shared" si="128"/>
        <v>240.14136181992217</v>
      </c>
      <c r="AP94">
        <f t="shared" si="129"/>
        <v>0.42465743419726765</v>
      </c>
      <c r="AQ94">
        <f t="shared" si="130"/>
        <v>2.8947604085474237</v>
      </c>
      <c r="AR94">
        <f t="shared" si="131"/>
        <v>39.513982937400101</v>
      </c>
      <c r="AS94">
        <f t="shared" si="132"/>
        <v>24.503443882529496</v>
      </c>
      <c r="AT94">
        <f t="shared" si="133"/>
        <v>23.97932243347168</v>
      </c>
      <c r="AU94">
        <f t="shared" si="134"/>
        <v>2.9912564405386086</v>
      </c>
      <c r="AV94">
        <f t="shared" si="135"/>
        <v>0.17436401856166564</v>
      </c>
      <c r="AW94">
        <f t="shared" si="136"/>
        <v>1.0996591823161144</v>
      </c>
      <c r="AX94">
        <f t="shared" si="137"/>
        <v>1.8915972582224942</v>
      </c>
      <c r="AY94">
        <f t="shared" si="138"/>
        <v>0.1095325525076174</v>
      </c>
      <c r="AZ94">
        <f t="shared" si="139"/>
        <v>17.819548599147353</v>
      </c>
      <c r="BA94">
        <f t="shared" si="140"/>
        <v>0.61487865060289404</v>
      </c>
      <c r="BB94">
        <f t="shared" si="141"/>
        <v>38.497212449609442</v>
      </c>
      <c r="BC94">
        <f t="shared" si="142"/>
        <v>391.41859473268403</v>
      </c>
      <c r="BD94">
        <f t="shared" si="143"/>
        <v>1.5032627337989848E-2</v>
      </c>
    </row>
    <row r="95" spans="1:114" x14ac:dyDescent="0.25">
      <c r="A95" s="1">
        <v>70</v>
      </c>
      <c r="B95" s="1" t="s">
        <v>121</v>
      </c>
      <c r="C95" s="1">
        <v>2054.5000077672303</v>
      </c>
      <c r="D95" s="1">
        <v>0</v>
      </c>
      <c r="E95">
        <f t="shared" si="116"/>
        <v>15.100501920896962</v>
      </c>
      <c r="F95">
        <f t="shared" si="117"/>
        <v>0.18096722741201152</v>
      </c>
      <c r="G95">
        <f t="shared" si="118"/>
        <v>245.06769986050648</v>
      </c>
      <c r="H95">
        <f t="shared" si="119"/>
        <v>4.3986751301895159</v>
      </c>
      <c r="I95">
        <f t="shared" si="120"/>
        <v>1.7954849332406608</v>
      </c>
      <c r="J95">
        <f t="shared" si="121"/>
        <v>23.438299179077148</v>
      </c>
      <c r="K95" s="1">
        <v>1.2034113909999999</v>
      </c>
      <c r="L95">
        <f t="shared" si="122"/>
        <v>2.4731641579358188</v>
      </c>
      <c r="M95" s="1">
        <v>1</v>
      </c>
      <c r="N95">
        <f t="shared" si="123"/>
        <v>4.9463283158716376</v>
      </c>
      <c r="O95" s="1">
        <v>24.524364471435547</v>
      </c>
      <c r="P95" s="1">
        <v>23.438299179077148</v>
      </c>
      <c r="Q95" s="1">
        <v>25.046682357788086</v>
      </c>
      <c r="R95" s="1">
        <v>399.66159057617187</v>
      </c>
      <c r="S95" s="1">
        <v>395.60772705078125</v>
      </c>
      <c r="T95" s="1">
        <v>13.971077919006348</v>
      </c>
      <c r="U95" s="1">
        <v>15.01402473449707</v>
      </c>
      <c r="V95" s="1">
        <v>33.116584777832031</v>
      </c>
      <c r="W95" s="1">
        <v>35.588748931884766</v>
      </c>
      <c r="X95" s="1">
        <v>499.92388916015625</v>
      </c>
      <c r="Y95" s="1">
        <v>1500.835693359375</v>
      </c>
      <c r="Z95" s="1">
        <v>174.79864501953125</v>
      </c>
      <c r="AA95" s="1">
        <v>73.259063720703125</v>
      </c>
      <c r="AB95" s="1">
        <v>-3.8259811401367187</v>
      </c>
      <c r="AC95" s="1">
        <v>0.22368839383125305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4.1542226781211866</v>
      </c>
      <c r="AL95">
        <f t="shared" si="125"/>
        <v>4.3986751301895157E-3</v>
      </c>
      <c r="AM95">
        <f t="shared" si="126"/>
        <v>296.58829917907713</v>
      </c>
      <c r="AN95">
        <f t="shared" si="127"/>
        <v>297.67436447143552</v>
      </c>
      <c r="AO95">
        <f t="shared" si="128"/>
        <v>240.1337055700933</v>
      </c>
      <c r="AP95">
        <f t="shared" si="129"/>
        <v>0.42229007527548251</v>
      </c>
      <c r="AQ95">
        <f t="shared" si="130"/>
        <v>2.8953983279693944</v>
      </c>
      <c r="AR95">
        <f t="shared" si="131"/>
        <v>39.522731808421277</v>
      </c>
      <c r="AS95">
        <f t="shared" si="132"/>
        <v>24.508707073924207</v>
      </c>
      <c r="AT95">
        <f t="shared" si="133"/>
        <v>23.981331825256348</v>
      </c>
      <c r="AU95">
        <f t="shared" si="134"/>
        <v>2.9916175727445848</v>
      </c>
      <c r="AV95">
        <f t="shared" si="135"/>
        <v>0.17458001272529633</v>
      </c>
      <c r="AW95">
        <f t="shared" si="136"/>
        <v>1.0999133947287336</v>
      </c>
      <c r="AX95">
        <f t="shared" si="137"/>
        <v>1.8917041780158512</v>
      </c>
      <c r="AY95">
        <f t="shared" si="138"/>
        <v>0.10966892834069204</v>
      </c>
      <c r="AZ95">
        <f t="shared" si="139"/>
        <v>17.953430239966995</v>
      </c>
      <c r="BA95">
        <f t="shared" si="140"/>
        <v>0.61947146909253603</v>
      </c>
      <c r="BB95">
        <f t="shared" si="141"/>
        <v>38.500016425558456</v>
      </c>
      <c r="BC95">
        <f t="shared" si="142"/>
        <v>391.48635129660863</v>
      </c>
      <c r="BD95">
        <f t="shared" si="143"/>
        <v>1.4850315216947036E-2</v>
      </c>
    </row>
    <row r="96" spans="1:114" x14ac:dyDescent="0.25">
      <c r="A96" s="1">
        <v>71</v>
      </c>
      <c r="B96" s="1" t="s">
        <v>121</v>
      </c>
      <c r="C96" s="1">
        <v>2055.0000077560544</v>
      </c>
      <c r="D96" s="1">
        <v>0</v>
      </c>
      <c r="E96">
        <f t="shared" si="116"/>
        <v>15.109599186379503</v>
      </c>
      <c r="F96">
        <f t="shared" si="117"/>
        <v>0.18115049794643356</v>
      </c>
      <c r="G96">
        <f t="shared" si="118"/>
        <v>245.13202420522973</v>
      </c>
      <c r="H96">
        <f t="shared" si="119"/>
        <v>4.4046592717431894</v>
      </c>
      <c r="I96">
        <f t="shared" si="120"/>
        <v>1.7961609648313404</v>
      </c>
      <c r="J96">
        <f t="shared" si="121"/>
        <v>23.443668365478516</v>
      </c>
      <c r="K96" s="1">
        <v>1.2034113909999999</v>
      </c>
      <c r="L96">
        <f t="shared" si="122"/>
        <v>2.4731641579358188</v>
      </c>
      <c r="M96" s="1">
        <v>1</v>
      </c>
      <c r="N96">
        <f t="shared" si="123"/>
        <v>4.9463283158716376</v>
      </c>
      <c r="O96" s="1">
        <v>24.526515960693359</v>
      </c>
      <c r="P96" s="1">
        <v>23.443668365478516</v>
      </c>
      <c r="Q96" s="1">
        <v>25.047258377075195</v>
      </c>
      <c r="R96" s="1">
        <v>399.682861328125</v>
      </c>
      <c r="S96" s="1">
        <v>395.62637329101562</v>
      </c>
      <c r="T96" s="1">
        <v>13.973251342773438</v>
      </c>
      <c r="U96" s="1">
        <v>15.017573356628418</v>
      </c>
      <c r="V96" s="1">
        <v>33.117530822753906</v>
      </c>
      <c r="W96" s="1">
        <v>35.592639923095703</v>
      </c>
      <c r="X96" s="1">
        <v>499.9429931640625</v>
      </c>
      <c r="Y96" s="1">
        <v>1500.77880859375</v>
      </c>
      <c r="Z96" s="1">
        <v>174.83389282226562</v>
      </c>
      <c r="AA96" s="1">
        <v>73.259193420410156</v>
      </c>
      <c r="AB96" s="1">
        <v>-3.8259811401367187</v>
      </c>
      <c r="AC96" s="1">
        <v>0.22368839383125305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4.154381426858726</v>
      </c>
      <c r="AL96">
        <f t="shared" si="125"/>
        <v>4.4046592717431896E-3</v>
      </c>
      <c r="AM96">
        <f t="shared" si="126"/>
        <v>296.59366836547849</v>
      </c>
      <c r="AN96">
        <f t="shared" si="127"/>
        <v>297.67651596069334</v>
      </c>
      <c r="AO96">
        <f t="shared" si="128"/>
        <v>240.12460400779673</v>
      </c>
      <c r="AP96">
        <f t="shared" si="129"/>
        <v>0.42005560573269152</v>
      </c>
      <c r="AQ96">
        <f t="shared" si="130"/>
        <v>2.8963362760697797</v>
      </c>
      <c r="AR96">
        <f t="shared" si="131"/>
        <v>39.535464981830586</v>
      </c>
      <c r="AS96">
        <f t="shared" si="132"/>
        <v>24.517891625202168</v>
      </c>
      <c r="AT96">
        <f t="shared" si="133"/>
        <v>23.985092163085938</v>
      </c>
      <c r="AU96">
        <f t="shared" si="134"/>
        <v>2.9922934911555257</v>
      </c>
      <c r="AV96">
        <f t="shared" si="135"/>
        <v>0.17475056844934697</v>
      </c>
      <c r="AW96">
        <f t="shared" si="136"/>
        <v>1.1001753112384394</v>
      </c>
      <c r="AX96">
        <f t="shared" si="137"/>
        <v>1.8921181799170863</v>
      </c>
      <c r="AY96">
        <f t="shared" si="138"/>
        <v>0.10977661616518103</v>
      </c>
      <c r="AZ96">
        <f t="shared" si="139"/>
        <v>17.958174374787589</v>
      </c>
      <c r="BA96">
        <f t="shared" si="140"/>
        <v>0.61960486144060734</v>
      </c>
      <c r="BB96">
        <f t="shared" si="141"/>
        <v>38.498467810300077</v>
      </c>
      <c r="BC96">
        <f t="shared" si="142"/>
        <v>391.50251462272627</v>
      </c>
      <c r="BD96">
        <f t="shared" si="143"/>
        <v>1.4858050617220755E-2</v>
      </c>
    </row>
    <row r="97" spans="1:114" x14ac:dyDescent="0.25">
      <c r="A97" s="1">
        <v>72</v>
      </c>
      <c r="B97" s="1" t="s">
        <v>122</v>
      </c>
      <c r="C97" s="1">
        <v>2055.5000077448785</v>
      </c>
      <c r="D97" s="1">
        <v>0</v>
      </c>
      <c r="E97">
        <f t="shared" si="116"/>
        <v>15.211279480974637</v>
      </c>
      <c r="F97">
        <f t="shared" si="117"/>
        <v>0.18104554761374039</v>
      </c>
      <c r="G97">
        <f t="shared" si="118"/>
        <v>244.14228311837772</v>
      </c>
      <c r="H97">
        <f t="shared" si="119"/>
        <v>4.4042959511796287</v>
      </c>
      <c r="I97">
        <f t="shared" si="120"/>
        <v>1.7970071747241863</v>
      </c>
      <c r="J97">
        <f t="shared" si="121"/>
        <v>23.44879150390625</v>
      </c>
      <c r="K97" s="1">
        <v>1.2034113909999999</v>
      </c>
      <c r="L97">
        <f t="shared" si="122"/>
        <v>2.4731641579358188</v>
      </c>
      <c r="M97" s="1">
        <v>1</v>
      </c>
      <c r="N97">
        <f t="shared" si="123"/>
        <v>4.9463283158716376</v>
      </c>
      <c r="O97" s="1">
        <v>24.527883529663086</v>
      </c>
      <c r="P97" s="1">
        <v>23.44879150390625</v>
      </c>
      <c r="Q97" s="1">
        <v>25.047273635864258</v>
      </c>
      <c r="R97" s="1">
        <v>399.7078857421875</v>
      </c>
      <c r="S97" s="1">
        <v>395.6270751953125</v>
      </c>
      <c r="T97" s="1">
        <v>13.974021911621094</v>
      </c>
      <c r="U97" s="1">
        <v>15.018226623535156</v>
      </c>
      <c r="V97" s="1">
        <v>33.116683959960937</v>
      </c>
      <c r="W97" s="1">
        <v>35.591316223144531</v>
      </c>
      <c r="X97" s="1">
        <v>499.95758056640625</v>
      </c>
      <c r="Y97" s="1">
        <v>1500.7052001953125</v>
      </c>
      <c r="Z97" s="1">
        <v>174.83824157714844</v>
      </c>
      <c r="AA97" s="1">
        <v>73.259269714355469</v>
      </c>
      <c r="AB97" s="1">
        <v>-3.8259811401367187</v>
      </c>
      <c r="AC97" s="1">
        <v>0.22368839383125305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4.1545026439458574</v>
      </c>
      <c r="AL97">
        <f t="shared" si="125"/>
        <v>4.4042959511796289E-3</v>
      </c>
      <c r="AM97">
        <f t="shared" si="126"/>
        <v>296.59879150390623</v>
      </c>
      <c r="AN97">
        <f t="shared" si="127"/>
        <v>297.67788352966306</v>
      </c>
      <c r="AO97">
        <f t="shared" si="128"/>
        <v>240.11282666430998</v>
      </c>
      <c r="AP97">
        <f t="shared" si="129"/>
        <v>0.41978056442385348</v>
      </c>
      <c r="AQ97">
        <f t="shared" si="130"/>
        <v>2.8972314895690623</v>
      </c>
      <c r="AR97">
        <f t="shared" si="131"/>
        <v>39.547643606954189</v>
      </c>
      <c r="AS97">
        <f t="shared" si="132"/>
        <v>24.529416983419033</v>
      </c>
      <c r="AT97">
        <f t="shared" si="133"/>
        <v>23.988337516784668</v>
      </c>
      <c r="AU97">
        <f t="shared" si="134"/>
        <v>2.9928769488311411</v>
      </c>
      <c r="AV97">
        <f t="shared" si="135"/>
        <v>0.17465290077669496</v>
      </c>
      <c r="AW97">
        <f t="shared" si="136"/>
        <v>1.100224314844876</v>
      </c>
      <c r="AX97">
        <f t="shared" si="137"/>
        <v>1.892652633986265</v>
      </c>
      <c r="AY97">
        <f t="shared" si="138"/>
        <v>0.10971494927219251</v>
      </c>
      <c r="AZ97">
        <f t="shared" si="139"/>
        <v>17.885685367647767</v>
      </c>
      <c r="BA97">
        <f t="shared" si="140"/>
        <v>0.61710206005959012</v>
      </c>
      <c r="BB97">
        <f t="shared" si="141"/>
        <v>38.486840600850755</v>
      </c>
      <c r="BC97">
        <f t="shared" si="142"/>
        <v>391.47546495273662</v>
      </c>
      <c r="BD97">
        <f t="shared" si="143"/>
        <v>1.4954553762135336E-2</v>
      </c>
    </row>
    <row r="98" spans="1:114" x14ac:dyDescent="0.25">
      <c r="A98" s="1">
        <v>73</v>
      </c>
      <c r="B98" s="1" t="s">
        <v>122</v>
      </c>
      <c r="C98" s="1">
        <v>2056.0000077337027</v>
      </c>
      <c r="D98" s="1">
        <v>0</v>
      </c>
      <c r="E98">
        <f t="shared" si="116"/>
        <v>15.109600036407929</v>
      </c>
      <c r="F98">
        <f t="shared" si="117"/>
        <v>0.18090441111666589</v>
      </c>
      <c r="G98">
        <f t="shared" si="118"/>
        <v>244.96919068480591</v>
      </c>
      <c r="H98">
        <f t="shared" si="119"/>
        <v>4.4029357592170202</v>
      </c>
      <c r="I98">
        <f t="shared" si="120"/>
        <v>1.7978018097303183</v>
      </c>
      <c r="J98">
        <f t="shared" si="121"/>
        <v>23.45362663269043</v>
      </c>
      <c r="K98" s="1">
        <v>1.2034113909999999</v>
      </c>
      <c r="L98">
        <f t="shared" si="122"/>
        <v>2.4731641579358188</v>
      </c>
      <c r="M98" s="1">
        <v>1</v>
      </c>
      <c r="N98">
        <f t="shared" si="123"/>
        <v>4.9463283158716376</v>
      </c>
      <c r="O98" s="1">
        <v>24.527944564819336</v>
      </c>
      <c r="P98" s="1">
        <v>23.45362663269043</v>
      </c>
      <c r="Q98" s="1">
        <v>25.047023773193359</v>
      </c>
      <c r="R98" s="1">
        <v>399.71047973632812</v>
      </c>
      <c r="S98" s="1">
        <v>395.654296875</v>
      </c>
      <c r="T98" s="1">
        <v>13.9749755859375</v>
      </c>
      <c r="U98" s="1">
        <v>15.018843650817871</v>
      </c>
      <c r="V98" s="1">
        <v>33.118980407714844</v>
      </c>
      <c r="W98" s="1">
        <v>35.592819213867188</v>
      </c>
      <c r="X98" s="1">
        <v>499.96405029296875</v>
      </c>
      <c r="Y98" s="1">
        <v>1500.678955078125</v>
      </c>
      <c r="Z98" s="1">
        <v>174.80177307128906</v>
      </c>
      <c r="AA98" s="1">
        <v>73.259620666503906</v>
      </c>
      <c r="AB98" s="1">
        <v>-3.8259811401367187</v>
      </c>
      <c r="AC98" s="1">
        <v>0.22368839383125305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4.1545564054991466</v>
      </c>
      <c r="AL98">
        <f t="shared" si="125"/>
        <v>4.4029357592170202E-3</v>
      </c>
      <c r="AM98">
        <f t="shared" si="126"/>
        <v>296.60362663269041</v>
      </c>
      <c r="AN98">
        <f t="shared" si="127"/>
        <v>297.67794456481931</v>
      </c>
      <c r="AO98">
        <f t="shared" si="128"/>
        <v>240.10862744565384</v>
      </c>
      <c r="AP98">
        <f t="shared" si="129"/>
        <v>0.41979417106515832</v>
      </c>
      <c r="AQ98">
        <f t="shared" si="130"/>
        <v>2.8980765984387662</v>
      </c>
      <c r="AR98">
        <f t="shared" si="131"/>
        <v>39.558989960261123</v>
      </c>
      <c r="AS98">
        <f t="shared" si="132"/>
        <v>24.540146309443251</v>
      </c>
      <c r="AT98">
        <f t="shared" si="133"/>
        <v>23.990785598754883</v>
      </c>
      <c r="AU98">
        <f t="shared" si="134"/>
        <v>2.9933171368490648</v>
      </c>
      <c r="AV98">
        <f t="shared" si="135"/>
        <v>0.17452155164761837</v>
      </c>
      <c r="AW98">
        <f t="shared" si="136"/>
        <v>1.1002747887084479</v>
      </c>
      <c r="AX98">
        <f t="shared" si="137"/>
        <v>1.8930423481406169</v>
      </c>
      <c r="AY98">
        <f t="shared" si="138"/>
        <v>0.10963201662639611</v>
      </c>
      <c r="AZ98">
        <f t="shared" si="139"/>
        <v>17.946349984549343</v>
      </c>
      <c r="BA98">
        <f t="shared" si="140"/>
        <v>0.61914957734478893</v>
      </c>
      <c r="BB98">
        <f t="shared" si="141"/>
        <v>38.475513475714941</v>
      </c>
      <c r="BC98">
        <f t="shared" si="142"/>
        <v>391.53043797471264</v>
      </c>
      <c r="BD98">
        <f t="shared" si="143"/>
        <v>1.4848133463662492E-2</v>
      </c>
    </row>
    <row r="99" spans="1:114" x14ac:dyDescent="0.25">
      <c r="A99" s="1">
        <v>74</v>
      </c>
      <c r="B99" s="1" t="s">
        <v>123</v>
      </c>
      <c r="C99" s="1">
        <v>2056.5000077225268</v>
      </c>
      <c r="D99" s="1">
        <v>0</v>
      </c>
      <c r="E99">
        <f t="shared" si="116"/>
        <v>15.193344226041647</v>
      </c>
      <c r="F99">
        <f t="shared" si="117"/>
        <v>0.18034347621081123</v>
      </c>
      <c r="G99">
        <f t="shared" si="118"/>
        <v>243.79315718564621</v>
      </c>
      <c r="H99">
        <f t="shared" si="119"/>
        <v>4.3916487892919722</v>
      </c>
      <c r="I99">
        <f t="shared" si="120"/>
        <v>1.7985681096269079</v>
      </c>
      <c r="J99">
        <f t="shared" si="121"/>
        <v>23.458074569702148</v>
      </c>
      <c r="K99" s="1">
        <v>1.2034113909999999</v>
      </c>
      <c r="L99">
        <f t="shared" si="122"/>
        <v>2.4731641579358188</v>
      </c>
      <c r="M99" s="1">
        <v>1</v>
      </c>
      <c r="N99">
        <f t="shared" si="123"/>
        <v>4.9463283158716376</v>
      </c>
      <c r="O99" s="1">
        <v>24.52850341796875</v>
      </c>
      <c r="P99" s="1">
        <v>23.458074569702148</v>
      </c>
      <c r="Q99" s="1">
        <v>25.046586990356445</v>
      </c>
      <c r="R99" s="1">
        <v>399.71701049804687</v>
      </c>
      <c r="S99" s="1">
        <v>395.64193725585937</v>
      </c>
      <c r="T99" s="1">
        <v>13.977817535400391</v>
      </c>
      <c r="U99" s="1">
        <v>15.018963813781738</v>
      </c>
      <c r="V99" s="1">
        <v>33.124683380126953</v>
      </c>
      <c r="W99" s="1">
        <v>35.591995239257813</v>
      </c>
      <c r="X99" s="1">
        <v>499.98599243164062</v>
      </c>
      <c r="Y99" s="1">
        <v>1500.599609375</v>
      </c>
      <c r="Z99" s="1">
        <v>174.81892395019531</v>
      </c>
      <c r="AA99" s="1">
        <v>73.259788513183594</v>
      </c>
      <c r="AB99" s="1">
        <v>-3.8259811401367187</v>
      </c>
      <c r="AC99" s="1">
        <v>0.22368839383125305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4.1547387383143084</v>
      </c>
      <c r="AL99">
        <f t="shared" si="125"/>
        <v>4.3916487892919727E-3</v>
      </c>
      <c r="AM99">
        <f t="shared" si="126"/>
        <v>296.60807456970213</v>
      </c>
      <c r="AN99">
        <f t="shared" si="127"/>
        <v>297.67850341796873</v>
      </c>
      <c r="AO99">
        <f t="shared" si="128"/>
        <v>240.0959321334376</v>
      </c>
      <c r="AP99">
        <f t="shared" si="129"/>
        <v>0.42298272927327629</v>
      </c>
      <c r="AQ99">
        <f t="shared" si="130"/>
        <v>2.8988542223117153</v>
      </c>
      <c r="AR99">
        <f t="shared" si="131"/>
        <v>39.569513933145558</v>
      </c>
      <c r="AS99">
        <f t="shared" si="132"/>
        <v>24.55055011936382</v>
      </c>
      <c r="AT99">
        <f t="shared" si="133"/>
        <v>23.993288993835449</v>
      </c>
      <c r="AU99">
        <f t="shared" si="134"/>
        <v>2.9937673292205069</v>
      </c>
      <c r="AV99">
        <f t="shared" si="135"/>
        <v>0.17399944430652031</v>
      </c>
      <c r="AW99">
        <f t="shared" si="136"/>
        <v>1.1002861126848074</v>
      </c>
      <c r="AX99">
        <f t="shared" si="137"/>
        <v>1.8934812165356996</v>
      </c>
      <c r="AY99">
        <f t="shared" si="138"/>
        <v>0.10930236909071375</v>
      </c>
      <c r="AZ99">
        <f t="shared" si="139"/>
        <v>17.860235136381764</v>
      </c>
      <c r="BA99">
        <f t="shared" si="140"/>
        <v>0.61619644994303668</v>
      </c>
      <c r="BB99">
        <f t="shared" si="141"/>
        <v>38.458730741697657</v>
      </c>
      <c r="BC99">
        <f t="shared" si="142"/>
        <v>391.49522207738221</v>
      </c>
      <c r="BD99">
        <f t="shared" si="143"/>
        <v>1.4925258386416975E-2</v>
      </c>
    </row>
    <row r="100" spans="1:114" x14ac:dyDescent="0.25">
      <c r="A100" s="1">
        <v>75</v>
      </c>
      <c r="B100" s="1" t="s">
        <v>123</v>
      </c>
      <c r="C100" s="1">
        <v>2057.0000077113509</v>
      </c>
      <c r="D100" s="1">
        <v>0</v>
      </c>
      <c r="E100">
        <f t="shared" si="116"/>
        <v>15.188733159196902</v>
      </c>
      <c r="F100">
        <f t="shared" si="117"/>
        <v>0.18060560626310793</v>
      </c>
      <c r="G100">
        <f t="shared" si="118"/>
        <v>244.00958317599535</v>
      </c>
      <c r="H100">
        <f t="shared" si="119"/>
        <v>4.4008501623924721</v>
      </c>
      <c r="I100">
        <f t="shared" si="120"/>
        <v>1.7997847720065501</v>
      </c>
      <c r="J100">
        <f t="shared" si="121"/>
        <v>23.465799331665039</v>
      </c>
      <c r="K100" s="1">
        <v>1.2034113909999999</v>
      </c>
      <c r="L100">
        <f t="shared" si="122"/>
        <v>2.4731641579358188</v>
      </c>
      <c r="M100" s="1">
        <v>1</v>
      </c>
      <c r="N100">
        <f t="shared" si="123"/>
        <v>4.9463283158716376</v>
      </c>
      <c r="O100" s="1">
        <v>24.530267715454102</v>
      </c>
      <c r="P100" s="1">
        <v>23.465799331665039</v>
      </c>
      <c r="Q100" s="1">
        <v>25.047185897827148</v>
      </c>
      <c r="R100" s="1">
        <v>399.70843505859375</v>
      </c>
      <c r="S100" s="1">
        <v>395.63357543945312</v>
      </c>
      <c r="T100" s="1">
        <v>13.977537155151367</v>
      </c>
      <c r="U100" s="1">
        <v>15.020870208740234</v>
      </c>
      <c r="V100" s="1">
        <v>33.120357513427734</v>
      </c>
      <c r="W100" s="1">
        <v>35.592582702636719</v>
      </c>
      <c r="X100" s="1">
        <v>499.98245239257812</v>
      </c>
      <c r="Y100" s="1">
        <v>1500.6329345703125</v>
      </c>
      <c r="Z100" s="1">
        <v>174.75079345703125</v>
      </c>
      <c r="AA100" s="1">
        <v>73.259429931640625</v>
      </c>
      <c r="AB100" s="1">
        <v>-3.8259811401367187</v>
      </c>
      <c r="AC100" s="1">
        <v>0.22368839383125305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4.1547093216153383</v>
      </c>
      <c r="AL100">
        <f t="shared" si="125"/>
        <v>4.4008501623924723E-3</v>
      </c>
      <c r="AM100">
        <f t="shared" si="126"/>
        <v>296.61579933166502</v>
      </c>
      <c r="AN100">
        <f t="shared" si="127"/>
        <v>297.68026771545408</v>
      </c>
      <c r="AO100">
        <f t="shared" si="128"/>
        <v>240.10126416456842</v>
      </c>
      <c r="AP100">
        <f t="shared" si="129"/>
        <v>0.41960306559510407</v>
      </c>
      <c r="AQ100">
        <f t="shared" si="130"/>
        <v>2.9002051605760233</v>
      </c>
      <c r="AR100">
        <f t="shared" si="131"/>
        <v>39.588148082536875</v>
      </c>
      <c r="AS100">
        <f t="shared" si="132"/>
        <v>24.567277873796641</v>
      </c>
      <c r="AT100">
        <f t="shared" si="133"/>
        <v>23.99803352355957</v>
      </c>
      <c r="AU100">
        <f t="shared" si="134"/>
        <v>2.9946207133780045</v>
      </c>
      <c r="AV100">
        <f t="shared" si="135"/>
        <v>0.17424344409970655</v>
      </c>
      <c r="AW100">
        <f t="shared" si="136"/>
        <v>1.1004203885694732</v>
      </c>
      <c r="AX100">
        <f t="shared" si="137"/>
        <v>1.8942003248085313</v>
      </c>
      <c r="AY100">
        <f t="shared" si="138"/>
        <v>0.10945642414950246</v>
      </c>
      <c r="AZ100">
        <f t="shared" si="139"/>
        <v>17.876002961330666</v>
      </c>
      <c r="BA100">
        <f t="shared" si="140"/>
        <v>0.61675650987143793</v>
      </c>
      <c r="BB100">
        <f t="shared" si="141"/>
        <v>38.44828348358881</v>
      </c>
      <c r="BC100">
        <f t="shared" si="142"/>
        <v>391.4881187581567</v>
      </c>
      <c r="BD100">
        <f t="shared" si="143"/>
        <v>1.4916946141656581E-2</v>
      </c>
      <c r="BE100">
        <f>AVERAGE(E86:E100)</f>
        <v>15.381674361286933</v>
      </c>
      <c r="BF100">
        <f>AVERAGE(O86:O100)</f>
        <v>24.523177464803059</v>
      </c>
      <c r="BG100">
        <f>AVERAGE(P86:P100)</f>
        <v>23.439058939615887</v>
      </c>
      <c r="BH100" t="e">
        <f>AVERAGE(B86:B100)</f>
        <v>#DIV/0!</v>
      </c>
      <c r="BI100">
        <f t="shared" ref="BI100:DJ100" si="144">AVERAGE(C86:C100)</f>
        <v>2053.5666744547584</v>
      </c>
      <c r="BJ100">
        <f t="shared" si="144"/>
        <v>0</v>
      </c>
      <c r="BK100">
        <f t="shared" si="144"/>
        <v>15.381674361286933</v>
      </c>
      <c r="BL100">
        <f t="shared" si="144"/>
        <v>0.18049370873036955</v>
      </c>
      <c r="BM100">
        <f t="shared" si="144"/>
        <v>242.18019843694219</v>
      </c>
      <c r="BN100">
        <f t="shared" si="144"/>
        <v>4.3889541106618974</v>
      </c>
      <c r="BO100">
        <f t="shared" si="144"/>
        <v>1.7960728057498312</v>
      </c>
      <c r="BP100">
        <f t="shared" si="144"/>
        <v>23.439058939615887</v>
      </c>
      <c r="BQ100">
        <f t="shared" si="144"/>
        <v>1.2034113909999997</v>
      </c>
      <c r="BR100">
        <f t="shared" si="144"/>
        <v>2.4731641579358192</v>
      </c>
      <c r="BS100">
        <f t="shared" si="144"/>
        <v>1</v>
      </c>
      <c r="BT100">
        <f t="shared" si="144"/>
        <v>4.9463283158716385</v>
      </c>
      <c r="BU100">
        <f t="shared" si="144"/>
        <v>24.523177464803059</v>
      </c>
      <c r="BV100">
        <f t="shared" si="144"/>
        <v>23.439058939615887</v>
      </c>
      <c r="BW100">
        <f t="shared" si="144"/>
        <v>25.04598185221354</v>
      </c>
      <c r="BX100">
        <f t="shared" si="144"/>
        <v>399.71183064778648</v>
      </c>
      <c r="BY100">
        <f t="shared" si="144"/>
        <v>395.5913024902344</v>
      </c>
      <c r="BZ100">
        <f t="shared" si="144"/>
        <v>13.967044512430826</v>
      </c>
      <c r="CA100">
        <f t="shared" si="144"/>
        <v>15.00767339070638</v>
      </c>
      <c r="CB100">
        <f t="shared" si="144"/>
        <v>33.109694925944012</v>
      </c>
      <c r="CC100">
        <f t="shared" si="144"/>
        <v>35.576565043131509</v>
      </c>
      <c r="CD100">
        <f t="shared" si="144"/>
        <v>499.93331502278647</v>
      </c>
      <c r="CE100">
        <f t="shared" si="144"/>
        <v>1500.8449625651042</v>
      </c>
      <c r="CF100">
        <f t="shared" si="144"/>
        <v>174.78484293619792</v>
      </c>
      <c r="CG100">
        <f t="shared" si="144"/>
        <v>73.259780883789063</v>
      </c>
      <c r="CH100">
        <f t="shared" si="144"/>
        <v>-3.8259811401367187</v>
      </c>
      <c r="CI100">
        <f t="shared" si="144"/>
        <v>0.22368839383125305</v>
      </c>
      <c r="CJ100">
        <f t="shared" si="144"/>
        <v>1</v>
      </c>
      <c r="CK100">
        <f t="shared" si="144"/>
        <v>-0.21956524252891541</v>
      </c>
      <c r="CL100">
        <f t="shared" si="144"/>
        <v>2.737391471862793</v>
      </c>
      <c r="CM100">
        <f t="shared" si="144"/>
        <v>1</v>
      </c>
      <c r="CN100">
        <f t="shared" si="144"/>
        <v>0</v>
      </c>
      <c r="CO100">
        <f t="shared" si="144"/>
        <v>0.15999999642372131</v>
      </c>
      <c r="CP100">
        <f t="shared" si="144"/>
        <v>111115</v>
      </c>
      <c r="CQ100">
        <f t="shared" si="144"/>
        <v>4.1543010043087287</v>
      </c>
      <c r="CR100">
        <f t="shared" si="144"/>
        <v>4.3889541106618968E-3</v>
      </c>
      <c r="CS100">
        <f t="shared" si="144"/>
        <v>296.58905893961588</v>
      </c>
      <c r="CT100">
        <f t="shared" si="144"/>
        <v>297.67317746480308</v>
      </c>
      <c r="CU100">
        <f t="shared" si="144"/>
        <v>240.13518864297683</v>
      </c>
      <c r="CV100">
        <f t="shared" si="144"/>
        <v>0.42523961706208285</v>
      </c>
      <c r="CW100">
        <f t="shared" si="144"/>
        <v>2.8955316655248415</v>
      </c>
      <c r="CX100">
        <f t="shared" si="144"/>
        <v>39.524165075385071</v>
      </c>
      <c r="CY100">
        <f t="shared" si="144"/>
        <v>24.51649168467868</v>
      </c>
      <c r="CZ100">
        <f t="shared" si="144"/>
        <v>23.981118202209473</v>
      </c>
      <c r="DA100">
        <f t="shared" si="144"/>
        <v>2.9915794648950942</v>
      </c>
      <c r="DB100">
        <f t="shared" si="144"/>
        <v>0.1741392493044942</v>
      </c>
      <c r="DC100">
        <f t="shared" si="144"/>
        <v>1.099458859775011</v>
      </c>
      <c r="DD100">
        <f t="shared" si="144"/>
        <v>1.8921206051200834</v>
      </c>
      <c r="DE100">
        <f t="shared" si="144"/>
        <v>0.10939064152074615</v>
      </c>
      <c r="DF100">
        <f t="shared" si="144"/>
        <v>17.742067446899664</v>
      </c>
      <c r="DG100">
        <f t="shared" si="144"/>
        <v>0.61219752559942286</v>
      </c>
      <c r="DH100">
        <f t="shared" si="144"/>
        <v>38.477189663336439</v>
      </c>
      <c r="DI100">
        <f t="shared" si="144"/>
        <v>391.39318642076398</v>
      </c>
      <c r="DJ100">
        <f t="shared" si="144"/>
        <v>1.5121483182354479E-2</v>
      </c>
    </row>
    <row r="101" spans="1:114" x14ac:dyDescent="0.25">
      <c r="A101" s="1" t="s">
        <v>9</v>
      </c>
      <c r="B101" s="1" t="s">
        <v>124</v>
      </c>
    </row>
    <row r="102" spans="1:114" x14ac:dyDescent="0.25">
      <c r="A102" s="1" t="s">
        <v>9</v>
      </c>
      <c r="B102" s="1" t="s">
        <v>125</v>
      </c>
    </row>
    <row r="103" spans="1:114" x14ac:dyDescent="0.25">
      <c r="A103" s="1" t="s">
        <v>9</v>
      </c>
      <c r="B103" s="1" t="s">
        <v>126</v>
      </c>
    </row>
    <row r="104" spans="1:114" x14ac:dyDescent="0.25">
      <c r="A104" s="1">
        <v>76</v>
      </c>
      <c r="B104" s="1" t="s">
        <v>127</v>
      </c>
      <c r="C104" s="1">
        <v>2558.5000069178641</v>
      </c>
      <c r="D104" s="1">
        <v>0</v>
      </c>
      <c r="E104">
        <f t="shared" ref="E104:E118" si="145">(R104-S104*(1000-T104)/(1000-U104))*AK104</f>
        <v>17.509005296005942</v>
      </c>
      <c r="F104">
        <f t="shared" ref="F104:F118" si="146">IF(AV104&lt;&gt;0,1/(1/AV104-1/N104),0)</f>
        <v>0.18929570272661869</v>
      </c>
      <c r="G104">
        <f t="shared" ref="G104:G118" si="147">((AY104-AL104/2)*S104-E104)/(AY104+AL104/2)</f>
        <v>227.26919337537913</v>
      </c>
      <c r="H104">
        <f t="shared" ref="H104:H118" si="148">AL104*1000</f>
        <v>5.5565270817152088</v>
      </c>
      <c r="I104">
        <f t="shared" ref="I104:I118" si="149">(AQ104-AW104)</f>
        <v>2.1554850046782281</v>
      </c>
      <c r="J104">
        <f t="shared" ref="J104:J118" si="150">(P104+AP104*D104)</f>
        <v>27.165395736694336</v>
      </c>
      <c r="K104" s="1">
        <v>1.2034113909999999</v>
      </c>
      <c r="L104">
        <f t="shared" ref="L104:L118" si="151">(K104*AE104+AF104)</f>
        <v>2.4731641579358188</v>
      </c>
      <c r="M104" s="1">
        <v>1</v>
      </c>
      <c r="N104">
        <f t="shared" ref="N104:N118" si="152">L104*(M104+1)*(M104+1)/(M104*M104+1)</f>
        <v>4.9463283158716376</v>
      </c>
      <c r="O104" s="1">
        <v>29.142662048339844</v>
      </c>
      <c r="P104" s="1">
        <v>27.165395736694336</v>
      </c>
      <c r="Q104" s="1">
        <v>30.127531051635742</v>
      </c>
      <c r="R104" s="1">
        <v>399.95150756835937</v>
      </c>
      <c r="S104" s="1">
        <v>395.20816040039062</v>
      </c>
      <c r="T104" s="1">
        <v>18.598535537719727</v>
      </c>
      <c r="U104" s="1">
        <v>19.909461975097656</v>
      </c>
      <c r="V104" s="1">
        <v>33.600971221923828</v>
      </c>
      <c r="W104" s="1">
        <v>35.969352722167969</v>
      </c>
      <c r="X104" s="1">
        <v>499.9256591796875</v>
      </c>
      <c r="Y104" s="1">
        <v>1500.907958984375</v>
      </c>
      <c r="Z104" s="1">
        <v>180.68028259277344</v>
      </c>
      <c r="AA104" s="1">
        <v>73.261184692382812</v>
      </c>
      <c r="AB104" s="1">
        <v>-3.6621932983398437</v>
      </c>
      <c r="AC104" s="1">
        <v>0.16979053616523743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ref="AK104:AK118" si="153">X104*0.000001/(K104*0.0001)</f>
        <v>4.1542373864706716</v>
      </c>
      <c r="AL104">
        <f t="shared" ref="AL104:AL118" si="154">(U104-T104)/(1000-U104)*AK104</f>
        <v>5.5565270817152087E-3</v>
      </c>
      <c r="AM104">
        <f t="shared" ref="AM104:AM118" si="155">(P104+273.15)</f>
        <v>300.31539573669431</v>
      </c>
      <c r="AN104">
        <f t="shared" ref="AN104:AN118" si="156">(O104+273.15)</f>
        <v>302.29266204833982</v>
      </c>
      <c r="AO104">
        <f t="shared" ref="AO104:AO118" si="157">(Y104*AG104+Z104*AH104)*AI104</f>
        <v>240.14526806983486</v>
      </c>
      <c r="AP104">
        <f t="shared" ref="AP104:AP118" si="158">((AO104+0.00000010773*(AN104^4-AM104^4))-AL104*44100)/(L104*51.4+0.00000043092*AM104^3)</f>
        <v>0.13263821962439468</v>
      </c>
      <c r="AQ104">
        <f t="shared" ref="AQ104:AQ118" si="159">0.61365*EXP(17.502*J104/(240.97+J104))</f>
        <v>3.61407577556183</v>
      </c>
      <c r="AR104">
        <f t="shared" ref="AR104:AR118" si="160">AQ104*1000/AA104</f>
        <v>49.331385927445922</v>
      </c>
      <c r="AS104">
        <f t="shared" ref="AS104:AS118" si="161">(AR104-U104)</f>
        <v>29.421923952348266</v>
      </c>
      <c r="AT104">
        <f t="shared" ref="AT104:AT118" si="162">IF(D104,P104,(O104+P104)/2)</f>
        <v>28.15402889251709</v>
      </c>
      <c r="AU104">
        <f t="shared" ref="AU104:AU118" si="163">0.61365*EXP(17.502*AT104/(240.97+AT104))</f>
        <v>3.8290486613270471</v>
      </c>
      <c r="AV104">
        <f t="shared" ref="AV104:AV118" si="164">IF(AS104&lt;&gt;0,(1000-(AR104+U104)/2)/AS104*AL104,0)</f>
        <v>0.18231838839422237</v>
      </c>
      <c r="AW104">
        <f t="shared" ref="AW104:AW118" si="165">U104*AA104/1000</f>
        <v>1.4585907708836021</v>
      </c>
      <c r="AX104">
        <f t="shared" ref="AX104:AX118" si="166">(AU104-AW104)</f>
        <v>2.3704578904434452</v>
      </c>
      <c r="AY104">
        <f t="shared" ref="AY104:AY118" si="167">1/(1.6/F104+1.37/N104)</f>
        <v>0.11455597098049</v>
      </c>
      <c r="AZ104">
        <f t="shared" ref="AZ104:AZ118" si="168">G104*AA104*0.001</f>
        <v>16.650010350762514</v>
      </c>
      <c r="BA104">
        <f t="shared" ref="BA104:BA118" si="169">G104/S104</f>
        <v>0.57506199554465098</v>
      </c>
      <c r="BB104">
        <f t="shared" ref="BB104:BB118" si="170">(1-AL104*AA104/AQ104/F104)*100</f>
        <v>40.496931329585259</v>
      </c>
      <c r="BC104">
        <f t="shared" ref="BC104:BC118" si="171">(S104-E104/(N104/1.35))</f>
        <v>390.42943249554014</v>
      </c>
      <c r="BD104">
        <f t="shared" ref="BD104:BD118" si="172">E104*BB104/100/BC104</f>
        <v>1.816105360165942E-2</v>
      </c>
    </row>
    <row r="105" spans="1:114" x14ac:dyDescent="0.25">
      <c r="A105" s="1">
        <v>77</v>
      </c>
      <c r="B105" s="1" t="s">
        <v>127</v>
      </c>
      <c r="C105" s="1">
        <v>2558.5000069178641</v>
      </c>
      <c r="D105" s="1">
        <v>0</v>
      </c>
      <c r="E105">
        <f t="shared" si="145"/>
        <v>17.509005296005942</v>
      </c>
      <c r="F105">
        <f t="shared" si="146"/>
        <v>0.18929570272661869</v>
      </c>
      <c r="G105">
        <f t="shared" si="147"/>
        <v>227.26919337537913</v>
      </c>
      <c r="H105">
        <f t="shared" si="148"/>
        <v>5.5565270817152088</v>
      </c>
      <c r="I105">
        <f t="shared" si="149"/>
        <v>2.1554850046782281</v>
      </c>
      <c r="J105">
        <f t="shared" si="150"/>
        <v>27.165395736694336</v>
      </c>
      <c r="K105" s="1">
        <v>1.2034113909999999</v>
      </c>
      <c r="L105">
        <f t="shared" si="151"/>
        <v>2.4731641579358188</v>
      </c>
      <c r="M105" s="1">
        <v>1</v>
      </c>
      <c r="N105">
        <f t="shared" si="152"/>
        <v>4.9463283158716376</v>
      </c>
      <c r="O105" s="1">
        <v>29.142662048339844</v>
      </c>
      <c r="P105" s="1">
        <v>27.165395736694336</v>
      </c>
      <c r="Q105" s="1">
        <v>30.127531051635742</v>
      </c>
      <c r="R105" s="1">
        <v>399.95150756835937</v>
      </c>
      <c r="S105" s="1">
        <v>395.20816040039062</v>
      </c>
      <c r="T105" s="1">
        <v>18.598535537719727</v>
      </c>
      <c r="U105" s="1">
        <v>19.909461975097656</v>
      </c>
      <c r="V105" s="1">
        <v>33.600971221923828</v>
      </c>
      <c r="W105" s="1">
        <v>35.969352722167969</v>
      </c>
      <c r="X105" s="1">
        <v>499.9256591796875</v>
      </c>
      <c r="Y105" s="1">
        <v>1500.907958984375</v>
      </c>
      <c r="Z105" s="1">
        <v>180.68028259277344</v>
      </c>
      <c r="AA105" s="1">
        <v>73.261184692382812</v>
      </c>
      <c r="AB105" s="1">
        <v>-3.6621932983398437</v>
      </c>
      <c r="AC105" s="1">
        <v>0.16979053616523743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4.1542373864706716</v>
      </c>
      <c r="AL105">
        <f t="shared" si="154"/>
        <v>5.5565270817152087E-3</v>
      </c>
      <c r="AM105">
        <f t="shared" si="155"/>
        <v>300.31539573669431</v>
      </c>
      <c r="AN105">
        <f t="shared" si="156"/>
        <v>302.29266204833982</v>
      </c>
      <c r="AO105">
        <f t="shared" si="157"/>
        <v>240.14526806983486</v>
      </c>
      <c r="AP105">
        <f t="shared" si="158"/>
        <v>0.13263821962439468</v>
      </c>
      <c r="AQ105">
        <f t="shared" si="159"/>
        <v>3.61407577556183</v>
      </c>
      <c r="AR105">
        <f t="shared" si="160"/>
        <v>49.331385927445922</v>
      </c>
      <c r="AS105">
        <f t="shared" si="161"/>
        <v>29.421923952348266</v>
      </c>
      <c r="AT105">
        <f t="shared" si="162"/>
        <v>28.15402889251709</v>
      </c>
      <c r="AU105">
        <f t="shared" si="163"/>
        <v>3.8290486613270471</v>
      </c>
      <c r="AV105">
        <f t="shared" si="164"/>
        <v>0.18231838839422237</v>
      </c>
      <c r="AW105">
        <f t="shared" si="165"/>
        <v>1.4585907708836021</v>
      </c>
      <c r="AX105">
        <f t="shared" si="166"/>
        <v>2.3704578904434452</v>
      </c>
      <c r="AY105">
        <f t="shared" si="167"/>
        <v>0.11455597098049</v>
      </c>
      <c r="AZ105">
        <f t="shared" si="168"/>
        <v>16.650010350762514</v>
      </c>
      <c r="BA105">
        <f t="shared" si="169"/>
        <v>0.57506199554465098</v>
      </c>
      <c r="BB105">
        <f t="shared" si="170"/>
        <v>40.496931329585259</v>
      </c>
      <c r="BC105">
        <f t="shared" si="171"/>
        <v>390.42943249554014</v>
      </c>
      <c r="BD105">
        <f t="shared" si="172"/>
        <v>1.816105360165942E-2</v>
      </c>
    </row>
    <row r="106" spans="1:114" x14ac:dyDescent="0.25">
      <c r="A106" s="1">
        <v>78</v>
      </c>
      <c r="B106" s="1" t="s">
        <v>128</v>
      </c>
      <c r="C106" s="1">
        <v>2559.0000069066882</v>
      </c>
      <c r="D106" s="1">
        <v>0</v>
      </c>
      <c r="E106">
        <f t="shared" si="145"/>
        <v>17.697329711199892</v>
      </c>
      <c r="F106">
        <f t="shared" si="146"/>
        <v>0.18901000262812298</v>
      </c>
      <c r="G106">
        <f t="shared" si="147"/>
        <v>225.40957234603468</v>
      </c>
      <c r="H106">
        <f t="shared" si="148"/>
        <v>5.5473098224727355</v>
      </c>
      <c r="I106">
        <f t="shared" si="149"/>
        <v>2.1550561314436867</v>
      </c>
      <c r="J106">
        <f t="shared" si="150"/>
        <v>27.163034439086914</v>
      </c>
      <c r="K106" s="1">
        <v>1.2034113909999999</v>
      </c>
      <c r="L106">
        <f t="shared" si="151"/>
        <v>2.4731641579358188</v>
      </c>
      <c r="M106" s="1">
        <v>1</v>
      </c>
      <c r="N106">
        <f t="shared" si="152"/>
        <v>4.9463283158716376</v>
      </c>
      <c r="O106" s="1">
        <v>29.142873764038086</v>
      </c>
      <c r="P106" s="1">
        <v>27.163034439086914</v>
      </c>
      <c r="Q106" s="1">
        <v>30.127834320068359</v>
      </c>
      <c r="R106" s="1">
        <v>399.95730590820312</v>
      </c>
      <c r="S106" s="1">
        <v>395.16958618164062</v>
      </c>
      <c r="T106" s="1">
        <v>18.599693298339844</v>
      </c>
      <c r="U106" s="1">
        <v>19.908437728881836</v>
      </c>
      <c r="V106" s="1">
        <v>33.602725982666016</v>
      </c>
      <c r="W106" s="1">
        <v>35.967140197753906</v>
      </c>
      <c r="X106" s="1">
        <v>499.92901611328125</v>
      </c>
      <c r="Y106" s="1">
        <v>1500.938720703125</v>
      </c>
      <c r="Z106" s="1">
        <v>180.67103576660156</v>
      </c>
      <c r="AA106" s="1">
        <v>73.2613525390625</v>
      </c>
      <c r="AB106" s="1">
        <v>-3.6621932983398437</v>
      </c>
      <c r="AC106" s="1">
        <v>0.16979053616523743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4.1542652816162455</v>
      </c>
      <c r="AL106">
        <f t="shared" si="154"/>
        <v>5.5473098224727352E-3</v>
      </c>
      <c r="AM106">
        <f t="shared" si="155"/>
        <v>300.31303443908689</v>
      </c>
      <c r="AN106">
        <f t="shared" si="156"/>
        <v>302.29287376403806</v>
      </c>
      <c r="AO106">
        <f t="shared" si="157"/>
        <v>240.15018994472484</v>
      </c>
      <c r="AP106">
        <f t="shared" si="158"/>
        <v>0.13581938027439636</v>
      </c>
      <c r="AQ106">
        <f t="shared" si="159"/>
        <v>3.6135752064012716</v>
      </c>
      <c r="AR106">
        <f t="shared" si="160"/>
        <v>49.324440256198322</v>
      </c>
      <c r="AS106">
        <f t="shared" si="161"/>
        <v>29.416002527316486</v>
      </c>
      <c r="AT106">
        <f t="shared" si="162"/>
        <v>28.1529541015625</v>
      </c>
      <c r="AU106">
        <f t="shared" si="163"/>
        <v>3.8288090271608142</v>
      </c>
      <c r="AV106">
        <f t="shared" si="164"/>
        <v>0.1820533468290714</v>
      </c>
      <c r="AW106">
        <f t="shared" si="165"/>
        <v>1.4585190749575849</v>
      </c>
      <c r="AX106">
        <f t="shared" si="166"/>
        <v>2.3702899522032292</v>
      </c>
      <c r="AY106">
        <f t="shared" si="167"/>
        <v>0.11438855183450861</v>
      </c>
      <c r="AZ106">
        <f t="shared" si="168"/>
        <v>16.513810145322161</v>
      </c>
      <c r="BA106">
        <f t="shared" si="169"/>
        <v>0.57041224888806252</v>
      </c>
      <c r="BB106">
        <f t="shared" si="170"/>
        <v>40.497464971969833</v>
      </c>
      <c r="BC106">
        <f t="shared" si="171"/>
        <v>390.33945894696882</v>
      </c>
      <c r="BD106">
        <f t="shared" si="172"/>
        <v>1.8360864464232615E-2</v>
      </c>
    </row>
    <row r="107" spans="1:114" x14ac:dyDescent="0.25">
      <c r="A107" s="1">
        <v>79</v>
      </c>
      <c r="B107" s="1" t="s">
        <v>129</v>
      </c>
      <c r="C107" s="1">
        <v>2559.5000068955123</v>
      </c>
      <c r="D107" s="1">
        <v>0</v>
      </c>
      <c r="E107">
        <f t="shared" si="145"/>
        <v>17.591193461572825</v>
      </c>
      <c r="F107">
        <f t="shared" si="146"/>
        <v>0.18924176122830527</v>
      </c>
      <c r="G107">
        <f t="shared" si="147"/>
        <v>226.54338208428325</v>
      </c>
      <c r="H107">
        <f t="shared" si="148"/>
        <v>5.5516333757421563</v>
      </c>
      <c r="I107">
        <f t="shared" si="149"/>
        <v>2.1542055548603827</v>
      </c>
      <c r="J107">
        <f t="shared" si="150"/>
        <v>27.159133911132812</v>
      </c>
      <c r="K107" s="1">
        <v>1.2034113909999999</v>
      </c>
      <c r="L107">
        <f t="shared" si="151"/>
        <v>2.4731641579358188</v>
      </c>
      <c r="M107" s="1">
        <v>1</v>
      </c>
      <c r="N107">
        <f t="shared" si="152"/>
        <v>4.9463283158716376</v>
      </c>
      <c r="O107" s="1">
        <v>29.142658233642578</v>
      </c>
      <c r="P107" s="1">
        <v>27.159133911132812</v>
      </c>
      <c r="Q107" s="1">
        <v>30.126926422119141</v>
      </c>
      <c r="R107" s="1">
        <v>399.97848510742187</v>
      </c>
      <c r="S107" s="1">
        <v>395.21563720703125</v>
      </c>
      <c r="T107" s="1">
        <v>18.598928451538086</v>
      </c>
      <c r="U107" s="1">
        <v>19.908748626708984</v>
      </c>
      <c r="V107" s="1">
        <v>33.601791381835938</v>
      </c>
      <c r="W107" s="1">
        <v>35.968177795410156</v>
      </c>
      <c r="X107" s="1">
        <v>499.9075927734375</v>
      </c>
      <c r="Y107" s="1">
        <v>1500.91455078125</v>
      </c>
      <c r="Z107" s="1">
        <v>180.70893859863281</v>
      </c>
      <c r="AA107" s="1">
        <v>73.261405944824219</v>
      </c>
      <c r="AB107" s="1">
        <v>-3.6621932983398437</v>
      </c>
      <c r="AC107" s="1">
        <v>0.16979053616523743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4.1540872598690362</v>
      </c>
      <c r="AL107">
        <f t="shared" si="154"/>
        <v>5.5516333757421564E-3</v>
      </c>
      <c r="AM107">
        <f t="shared" si="155"/>
        <v>300.30913391113279</v>
      </c>
      <c r="AN107">
        <f t="shared" si="156"/>
        <v>302.29265823364256</v>
      </c>
      <c r="AO107">
        <f t="shared" si="157"/>
        <v>240.14632275731128</v>
      </c>
      <c r="AP107">
        <f t="shared" si="158"/>
        <v>0.13472769673207532</v>
      </c>
      <c r="AQ107">
        <f t="shared" si="159"/>
        <v>3.6127484698551715</v>
      </c>
      <c r="AR107">
        <f t="shared" si="160"/>
        <v>49.313119551323673</v>
      </c>
      <c r="AS107">
        <f t="shared" si="161"/>
        <v>29.404370924614689</v>
      </c>
      <c r="AT107">
        <f t="shared" si="162"/>
        <v>28.150896072387695</v>
      </c>
      <c r="AU107">
        <f t="shared" si="163"/>
        <v>3.8283502078320879</v>
      </c>
      <c r="AV107">
        <f t="shared" si="164"/>
        <v>0.18226834958069046</v>
      </c>
      <c r="AW107">
        <f t="shared" si="165"/>
        <v>1.4585429149947886</v>
      </c>
      <c r="AX107">
        <f t="shared" si="166"/>
        <v>2.3698072928372991</v>
      </c>
      <c r="AY107">
        <f t="shared" si="167"/>
        <v>0.11452436270030524</v>
      </c>
      <c r="AZ107">
        <f t="shared" si="168"/>
        <v>16.596886678990092</v>
      </c>
      <c r="BA107">
        <f t="shared" si="169"/>
        <v>0.57321462198523765</v>
      </c>
      <c r="BB107">
        <f t="shared" si="170"/>
        <v>40.510362870601533</v>
      </c>
      <c r="BC107">
        <f t="shared" si="171"/>
        <v>390.41447770920314</v>
      </c>
      <c r="BD107">
        <f t="shared" si="172"/>
        <v>1.825305338666414E-2</v>
      </c>
    </row>
    <row r="108" spans="1:114" x14ac:dyDescent="0.25">
      <c r="A108" s="1">
        <v>80</v>
      </c>
      <c r="B108" s="1" t="s">
        <v>129</v>
      </c>
      <c r="C108" s="1">
        <v>2560.0000068843365</v>
      </c>
      <c r="D108" s="1">
        <v>0</v>
      </c>
      <c r="E108">
        <f t="shared" si="145"/>
        <v>17.810253856689879</v>
      </c>
      <c r="F108">
        <f t="shared" si="146"/>
        <v>0.1892331360090245</v>
      </c>
      <c r="G108">
        <f t="shared" si="147"/>
        <v>224.61763482072249</v>
      </c>
      <c r="H108">
        <f t="shared" si="148"/>
        <v>5.5501041507047244</v>
      </c>
      <c r="I108">
        <f t="shared" si="149"/>
        <v>2.1537197715531589</v>
      </c>
      <c r="J108">
        <f t="shared" si="150"/>
        <v>27.156864166259766</v>
      </c>
      <c r="K108" s="1">
        <v>1.2034113909999999</v>
      </c>
      <c r="L108">
        <f t="shared" si="151"/>
        <v>2.4731641579358188</v>
      </c>
      <c r="M108" s="1">
        <v>1</v>
      </c>
      <c r="N108">
        <f t="shared" si="152"/>
        <v>4.9463283158716376</v>
      </c>
      <c r="O108" s="1">
        <v>29.142604827880859</v>
      </c>
      <c r="P108" s="1">
        <v>27.156864166259766</v>
      </c>
      <c r="Q108" s="1">
        <v>30.126249313354492</v>
      </c>
      <c r="R108" s="1">
        <v>399.97360229492187</v>
      </c>
      <c r="S108" s="1">
        <v>395.15798950195312</v>
      </c>
      <c r="T108" s="1">
        <v>18.599233627319336</v>
      </c>
      <c r="U108" s="1">
        <v>19.908761978149414</v>
      </c>
      <c r="V108" s="1">
        <v>33.602535247802734</v>
      </c>
      <c r="W108" s="1">
        <v>35.968414306640625</v>
      </c>
      <c r="X108" s="1">
        <v>499.88125610351562</v>
      </c>
      <c r="Y108" s="1">
        <v>1500.7841796875</v>
      </c>
      <c r="Z108" s="1">
        <v>180.70118713378906</v>
      </c>
      <c r="AA108" s="1">
        <v>73.2615966796875</v>
      </c>
      <c r="AB108" s="1">
        <v>-3.6621932983398437</v>
      </c>
      <c r="AC108" s="1">
        <v>0.16979053616523743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4.1538684097723957</v>
      </c>
      <c r="AL108">
        <f t="shared" si="154"/>
        <v>5.550104150704724E-3</v>
      </c>
      <c r="AM108">
        <f t="shared" si="155"/>
        <v>300.30686416625974</v>
      </c>
      <c r="AN108">
        <f t="shared" si="156"/>
        <v>302.29260482788084</v>
      </c>
      <c r="AO108">
        <f t="shared" si="157"/>
        <v>240.12546338277753</v>
      </c>
      <c r="AP108">
        <f t="shared" si="158"/>
        <v>0.13524984013231778</v>
      </c>
      <c r="AQ108">
        <f t="shared" si="159"/>
        <v>3.6122674619882384</v>
      </c>
      <c r="AR108">
        <f t="shared" si="160"/>
        <v>49.30642554491002</v>
      </c>
      <c r="AS108">
        <f t="shared" si="161"/>
        <v>29.397663566760606</v>
      </c>
      <c r="AT108">
        <f t="shared" si="162"/>
        <v>28.149734497070313</v>
      </c>
      <c r="AU108">
        <f t="shared" si="163"/>
        <v>3.8280912661066044</v>
      </c>
      <c r="AV108">
        <f t="shared" si="164"/>
        <v>0.18226034830132479</v>
      </c>
      <c r="AW108">
        <f t="shared" si="165"/>
        <v>1.4585476904350798</v>
      </c>
      <c r="AX108">
        <f t="shared" si="166"/>
        <v>2.3695435756715248</v>
      </c>
      <c r="AY108">
        <f t="shared" si="167"/>
        <v>0.1145193084987103</v>
      </c>
      <c r="AZ108">
        <f t="shared" si="168"/>
        <v>16.455846569381102</v>
      </c>
      <c r="BA108">
        <f t="shared" si="169"/>
        <v>0.56842488520559775</v>
      </c>
      <c r="BB108">
        <f t="shared" si="170"/>
        <v>40.515964148082354</v>
      </c>
      <c r="BC108">
        <f t="shared" si="171"/>
        <v>390.29704191192354</v>
      </c>
      <c r="BD108">
        <f t="shared" si="172"/>
        <v>1.8488472348932958E-2</v>
      </c>
    </row>
    <row r="109" spans="1:114" x14ac:dyDescent="0.25">
      <c r="A109" s="1">
        <v>81</v>
      </c>
      <c r="B109" s="1" t="s">
        <v>130</v>
      </c>
      <c r="C109" s="1">
        <v>2560.5000068731606</v>
      </c>
      <c r="D109" s="1">
        <v>0</v>
      </c>
      <c r="E109">
        <f t="shared" si="145"/>
        <v>17.728776555700794</v>
      </c>
      <c r="F109">
        <f t="shared" si="146"/>
        <v>0.18904561879506065</v>
      </c>
      <c r="G109">
        <f t="shared" si="147"/>
        <v>225.21559679421264</v>
      </c>
      <c r="H109">
        <f t="shared" si="148"/>
        <v>5.5431649729176105</v>
      </c>
      <c r="I109">
        <f t="shared" si="149"/>
        <v>2.1530921129039928</v>
      </c>
      <c r="J109">
        <f t="shared" si="150"/>
        <v>27.153713226318359</v>
      </c>
      <c r="K109" s="1">
        <v>1.2034113909999999</v>
      </c>
      <c r="L109">
        <f t="shared" si="151"/>
        <v>2.4731641579358188</v>
      </c>
      <c r="M109" s="1">
        <v>1</v>
      </c>
      <c r="N109">
        <f t="shared" si="152"/>
        <v>4.9463283158716376</v>
      </c>
      <c r="O109" s="1">
        <v>29.143138885498047</v>
      </c>
      <c r="P109" s="1">
        <v>27.153713226318359</v>
      </c>
      <c r="Q109" s="1">
        <v>30.126811981201172</v>
      </c>
      <c r="R109" s="1">
        <v>400.00003051757812</v>
      </c>
      <c r="S109" s="1">
        <v>395.20440673828125</v>
      </c>
      <c r="T109" s="1">
        <v>18.600269317626953</v>
      </c>
      <c r="U109" s="1">
        <v>19.908222198486328</v>
      </c>
      <c r="V109" s="1">
        <v>33.603355407714844</v>
      </c>
      <c r="W109" s="1">
        <v>35.966312408447266</v>
      </c>
      <c r="X109" s="1">
        <v>499.85791015625</v>
      </c>
      <c r="Y109" s="1">
        <v>1500.7806396484375</v>
      </c>
      <c r="Z109" s="1">
        <v>180.80067443847656</v>
      </c>
      <c r="AA109" s="1">
        <v>73.261573791503906</v>
      </c>
      <c r="AB109" s="1">
        <v>-3.6621932983398437</v>
      </c>
      <c r="AC109" s="1">
        <v>0.16979053616523743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4.1536744117145386</v>
      </c>
      <c r="AL109">
        <f t="shared" si="154"/>
        <v>5.5431649729176108E-3</v>
      </c>
      <c r="AM109">
        <f t="shared" si="155"/>
        <v>300.30371322631834</v>
      </c>
      <c r="AN109">
        <f t="shared" si="156"/>
        <v>302.29313888549802</v>
      </c>
      <c r="AO109">
        <f t="shared" si="157"/>
        <v>240.12489697654019</v>
      </c>
      <c r="AP109">
        <f t="shared" si="158"/>
        <v>0.13776175625392131</v>
      </c>
      <c r="AQ109">
        <f t="shared" si="159"/>
        <v>3.6115998025560554</v>
      </c>
      <c r="AR109">
        <f t="shared" si="160"/>
        <v>49.297327584503648</v>
      </c>
      <c r="AS109">
        <f t="shared" si="161"/>
        <v>29.38910538601732</v>
      </c>
      <c r="AT109">
        <f t="shared" si="162"/>
        <v>28.148426055908203</v>
      </c>
      <c r="AU109">
        <f t="shared" si="163"/>
        <v>3.82779960292181</v>
      </c>
      <c r="AV109">
        <f t="shared" si="164"/>
        <v>0.18208638925495768</v>
      </c>
      <c r="AW109">
        <f t="shared" si="165"/>
        <v>1.4585076896520623</v>
      </c>
      <c r="AX109">
        <f t="shared" si="166"/>
        <v>2.3692919132697474</v>
      </c>
      <c r="AY109">
        <f t="shared" si="167"/>
        <v>0.11440942364464604</v>
      </c>
      <c r="AZ109">
        <f t="shared" si="168"/>
        <v>16.4996490635368</v>
      </c>
      <c r="BA109">
        <f t="shared" si="169"/>
        <v>0.56987116781660441</v>
      </c>
      <c r="BB109">
        <f t="shared" si="170"/>
        <v>40.52043133717028</v>
      </c>
      <c r="BC109">
        <f t="shared" si="171"/>
        <v>390.36569672515941</v>
      </c>
      <c r="BD109">
        <f t="shared" si="172"/>
        <v>1.8402684435233269E-2</v>
      </c>
    </row>
    <row r="110" spans="1:114" x14ac:dyDescent="0.25">
      <c r="A110" s="1">
        <v>82</v>
      </c>
      <c r="B110" s="1" t="s">
        <v>130</v>
      </c>
      <c r="C110" s="1">
        <v>2561.0000068619847</v>
      </c>
      <c r="D110" s="1">
        <v>0</v>
      </c>
      <c r="E110">
        <f t="shared" si="145"/>
        <v>17.87118294747884</v>
      </c>
      <c r="F110">
        <f t="shared" si="146"/>
        <v>0.18971399572403172</v>
      </c>
      <c r="G110">
        <f t="shared" si="147"/>
        <v>224.5124986388235</v>
      </c>
      <c r="H110">
        <f t="shared" si="148"/>
        <v>5.5598645606951784</v>
      </c>
      <c r="I110">
        <f t="shared" si="149"/>
        <v>2.1522667115120506</v>
      </c>
      <c r="J110">
        <f t="shared" si="150"/>
        <v>27.150737762451172</v>
      </c>
      <c r="K110" s="1">
        <v>1.2034113909999999</v>
      </c>
      <c r="L110">
        <f t="shared" si="151"/>
        <v>2.4731641579358188</v>
      </c>
      <c r="M110" s="1">
        <v>1</v>
      </c>
      <c r="N110">
        <f t="shared" si="152"/>
        <v>4.9463283158716376</v>
      </c>
      <c r="O110" s="1">
        <v>29.142866134643555</v>
      </c>
      <c r="P110" s="1">
        <v>27.150737762451172</v>
      </c>
      <c r="Q110" s="1">
        <v>30.125949859619141</v>
      </c>
      <c r="R110" s="1">
        <v>400.02084350585937</v>
      </c>
      <c r="S110" s="1">
        <v>395.18960571289062</v>
      </c>
      <c r="T110" s="1">
        <v>18.598972320556641</v>
      </c>
      <c r="U110" s="1">
        <v>19.910797119140625</v>
      </c>
      <c r="V110" s="1">
        <v>33.601692199707031</v>
      </c>
      <c r="W110" s="1">
        <v>35.971687316894531</v>
      </c>
      <c r="X110" s="1">
        <v>499.8826904296875</v>
      </c>
      <c r="Y110" s="1">
        <v>1500.773193359375</v>
      </c>
      <c r="Z110" s="1">
        <v>180.79588317871094</v>
      </c>
      <c r="AA110" s="1">
        <v>73.261894226074219</v>
      </c>
      <c r="AB110" s="1">
        <v>-3.6621932983398437</v>
      </c>
      <c r="AC110" s="1">
        <v>0.16979053616523743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4.1538803286073227</v>
      </c>
      <c r="AL110">
        <f t="shared" si="154"/>
        <v>5.5598645606951781E-3</v>
      </c>
      <c r="AM110">
        <f t="shared" si="155"/>
        <v>300.30073776245115</v>
      </c>
      <c r="AN110">
        <f t="shared" si="156"/>
        <v>302.29286613464353</v>
      </c>
      <c r="AO110">
        <f t="shared" si="157"/>
        <v>240.12370557031682</v>
      </c>
      <c r="AP110">
        <f t="shared" si="158"/>
        <v>0.13267409981700751</v>
      </c>
      <c r="AQ110">
        <f t="shared" si="159"/>
        <v>3.6109694240113543</v>
      </c>
      <c r="AR110">
        <f t="shared" si="160"/>
        <v>49.288507513448856</v>
      </c>
      <c r="AS110">
        <f t="shared" si="161"/>
        <v>29.377710394308231</v>
      </c>
      <c r="AT110">
        <f t="shared" si="162"/>
        <v>28.146801948547363</v>
      </c>
      <c r="AU110">
        <f t="shared" si="163"/>
        <v>3.8274376018963583</v>
      </c>
      <c r="AV110">
        <f t="shared" si="164"/>
        <v>0.18270638208106779</v>
      </c>
      <c r="AW110">
        <f t="shared" si="165"/>
        <v>1.4587027124993037</v>
      </c>
      <c r="AX110">
        <f t="shared" si="166"/>
        <v>2.3687348893970546</v>
      </c>
      <c r="AY110">
        <f t="shared" si="167"/>
        <v>0.11480106012731113</v>
      </c>
      <c r="AZ110">
        <f t="shared" si="168"/>
        <v>16.44821092770912</v>
      </c>
      <c r="BA110">
        <f t="shared" si="169"/>
        <v>0.56811336986918171</v>
      </c>
      <c r="BB110">
        <f t="shared" si="170"/>
        <v>40.54078469997647</v>
      </c>
      <c r="BC110">
        <f t="shared" si="171"/>
        <v>390.3120287632002</v>
      </c>
      <c r="BD110">
        <f t="shared" si="172"/>
        <v>1.8562373865428246E-2</v>
      </c>
    </row>
    <row r="111" spans="1:114" x14ac:dyDescent="0.25">
      <c r="A111" s="1">
        <v>83</v>
      </c>
      <c r="B111" s="1" t="s">
        <v>131</v>
      </c>
      <c r="C111" s="1">
        <v>2561.5000068508089</v>
      </c>
      <c r="D111" s="1">
        <v>0</v>
      </c>
      <c r="E111">
        <f t="shared" si="145"/>
        <v>17.792857841521855</v>
      </c>
      <c r="F111">
        <f t="shared" si="146"/>
        <v>0.18983430600488663</v>
      </c>
      <c r="G111">
        <f t="shared" si="147"/>
        <v>225.30365395288874</v>
      </c>
      <c r="H111">
        <f t="shared" si="148"/>
        <v>5.5605083068840377</v>
      </c>
      <c r="I111">
        <f t="shared" si="149"/>
        <v>2.1512132406084232</v>
      </c>
      <c r="J111">
        <f t="shared" si="150"/>
        <v>27.146091461181641</v>
      </c>
      <c r="K111" s="1">
        <v>1.2034113909999999</v>
      </c>
      <c r="L111">
        <f t="shared" si="151"/>
        <v>2.4731641579358188</v>
      </c>
      <c r="M111" s="1">
        <v>1</v>
      </c>
      <c r="N111">
        <f t="shared" si="152"/>
        <v>4.9463283158716376</v>
      </c>
      <c r="O111" s="1">
        <v>29.143299102783203</v>
      </c>
      <c r="P111" s="1">
        <v>27.146091461181641</v>
      </c>
      <c r="Q111" s="1">
        <v>30.126169204711914</v>
      </c>
      <c r="R111" s="1">
        <v>400.02810668945312</v>
      </c>
      <c r="S111" s="1">
        <v>395.2156982421875</v>
      </c>
      <c r="T111" s="1">
        <v>18.599811553955078</v>
      </c>
      <c r="U111" s="1">
        <v>19.911767959594727</v>
      </c>
      <c r="V111" s="1">
        <v>33.602325439453125</v>
      </c>
      <c r="W111" s="1">
        <v>35.972499847412109</v>
      </c>
      <c r="X111" s="1">
        <v>499.88992309570312</v>
      </c>
      <c r="Y111" s="1">
        <v>1500.7769775390625</v>
      </c>
      <c r="Z111" s="1">
        <v>180.97978210449219</v>
      </c>
      <c r="AA111" s="1">
        <v>73.261802673339844</v>
      </c>
      <c r="AB111" s="1">
        <v>-3.6621932983398437</v>
      </c>
      <c r="AC111" s="1">
        <v>0.16979053616523743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4.1539404299664229</v>
      </c>
      <c r="AL111">
        <f t="shared" si="154"/>
        <v>5.5605083068840377E-3</v>
      </c>
      <c r="AM111">
        <f t="shared" si="155"/>
        <v>300.29609146118162</v>
      </c>
      <c r="AN111">
        <f t="shared" si="156"/>
        <v>302.29329910278318</v>
      </c>
      <c r="AO111">
        <f t="shared" si="157"/>
        <v>240.12431103905328</v>
      </c>
      <c r="AP111">
        <f t="shared" si="158"/>
        <v>0.13290223226508446</v>
      </c>
      <c r="AQ111">
        <f t="shared" si="159"/>
        <v>3.6099852557415826</v>
      </c>
      <c r="AR111">
        <f t="shared" si="160"/>
        <v>49.275135527824858</v>
      </c>
      <c r="AS111">
        <f t="shared" si="161"/>
        <v>29.363367568230132</v>
      </c>
      <c r="AT111">
        <f t="shared" si="162"/>
        <v>28.144695281982422</v>
      </c>
      <c r="AU111">
        <f t="shared" si="163"/>
        <v>3.8269680866351412</v>
      </c>
      <c r="AV111">
        <f t="shared" si="164"/>
        <v>0.18281796591026739</v>
      </c>
      <c r="AW111">
        <f t="shared" si="165"/>
        <v>1.4587720151331596</v>
      </c>
      <c r="AX111">
        <f t="shared" si="166"/>
        <v>2.3681960715019814</v>
      </c>
      <c r="AY111">
        <f t="shared" si="167"/>
        <v>0.11487154680171564</v>
      </c>
      <c r="AZ111">
        <f t="shared" si="168"/>
        <v>16.506151837478978</v>
      </c>
      <c r="BA111">
        <f t="shared" si="169"/>
        <v>0.57007769416796561</v>
      </c>
      <c r="BB111">
        <f t="shared" si="170"/>
        <v>40.555460438528399</v>
      </c>
      <c r="BC111">
        <f t="shared" si="171"/>
        <v>390.35949854169883</v>
      </c>
      <c r="BD111">
        <f t="shared" si="172"/>
        <v>1.8485461349754172E-2</v>
      </c>
    </row>
    <row r="112" spans="1:114" x14ac:dyDescent="0.25">
      <c r="A112" s="1">
        <v>84</v>
      </c>
      <c r="B112" s="1" t="s">
        <v>131</v>
      </c>
      <c r="C112" s="1">
        <v>2562.000006839633</v>
      </c>
      <c r="D112" s="1">
        <v>0</v>
      </c>
      <c r="E112">
        <f t="shared" si="145"/>
        <v>17.724654705397878</v>
      </c>
      <c r="F112">
        <f t="shared" si="146"/>
        <v>0.19001432891177136</v>
      </c>
      <c r="G112">
        <f t="shared" si="147"/>
        <v>226.02520872554021</v>
      </c>
      <c r="H112">
        <f t="shared" si="148"/>
        <v>5.5630792218319733</v>
      </c>
      <c r="I112">
        <f t="shared" si="149"/>
        <v>2.1502503586964692</v>
      </c>
      <c r="J112">
        <f t="shared" si="150"/>
        <v>27.141958236694336</v>
      </c>
      <c r="K112" s="1">
        <v>1.2034113909999999</v>
      </c>
      <c r="L112">
        <f t="shared" si="151"/>
        <v>2.4731641579358188</v>
      </c>
      <c r="M112" s="1">
        <v>1</v>
      </c>
      <c r="N112">
        <f t="shared" si="152"/>
        <v>4.9463283158716376</v>
      </c>
      <c r="O112" s="1">
        <v>29.144159317016602</v>
      </c>
      <c r="P112" s="1">
        <v>27.141958236694336</v>
      </c>
      <c r="Q112" s="1">
        <v>30.126419067382813</v>
      </c>
      <c r="R112" s="1">
        <v>400.00869750976562</v>
      </c>
      <c r="S112" s="1">
        <v>395.2125244140625</v>
      </c>
      <c r="T112" s="1">
        <v>18.600469589233398</v>
      </c>
      <c r="U112" s="1">
        <v>19.913015365600586</v>
      </c>
      <c r="V112" s="1">
        <v>33.601753234863281</v>
      </c>
      <c r="W112" s="1">
        <v>35.972866058349609</v>
      </c>
      <c r="X112" s="1">
        <v>499.89584350585937</v>
      </c>
      <c r="Y112" s="1">
        <v>1500.7825927734375</v>
      </c>
      <c r="Z112" s="1">
        <v>181.17825317382812</v>
      </c>
      <c r="AA112" s="1">
        <v>73.261611938476563</v>
      </c>
      <c r="AB112" s="1">
        <v>-3.6621932983398437</v>
      </c>
      <c r="AC112" s="1">
        <v>0.16979053616523743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4.1539896268595262</v>
      </c>
      <c r="AL112">
        <f t="shared" si="154"/>
        <v>5.5630792218319732E-3</v>
      </c>
      <c r="AM112">
        <f t="shared" si="155"/>
        <v>300.29195823669431</v>
      </c>
      <c r="AN112">
        <f t="shared" si="156"/>
        <v>302.29415931701658</v>
      </c>
      <c r="AO112">
        <f t="shared" si="157"/>
        <v>240.1252094765332</v>
      </c>
      <c r="AP112">
        <f t="shared" si="158"/>
        <v>0.13251355616306953</v>
      </c>
      <c r="AQ112">
        <f t="shared" si="159"/>
        <v>3.6091099629360204</v>
      </c>
      <c r="AR112">
        <f t="shared" si="160"/>
        <v>49.263316318604474</v>
      </c>
      <c r="AS112">
        <f t="shared" si="161"/>
        <v>29.350300953003888</v>
      </c>
      <c r="AT112">
        <f t="shared" si="162"/>
        <v>28.143058776855469</v>
      </c>
      <c r="AU112">
        <f t="shared" si="163"/>
        <v>3.8266033914850381</v>
      </c>
      <c r="AV112">
        <f t="shared" si="164"/>
        <v>0.18298492147368692</v>
      </c>
      <c r="AW112">
        <f t="shared" si="165"/>
        <v>1.4588596042395512</v>
      </c>
      <c r="AX112">
        <f t="shared" si="166"/>
        <v>2.367743787245487</v>
      </c>
      <c r="AY112">
        <f t="shared" si="167"/>
        <v>0.11497701224679345</v>
      </c>
      <c r="AZ112">
        <f t="shared" si="168"/>
        <v>16.558971129963695</v>
      </c>
      <c r="BA112">
        <f t="shared" si="169"/>
        <v>0.57190801091297028</v>
      </c>
      <c r="BB112">
        <f t="shared" si="170"/>
        <v>40.57006599024249</v>
      </c>
      <c r="BC112">
        <f t="shared" si="171"/>
        <v>390.37493937638783</v>
      </c>
      <c r="BD112">
        <f t="shared" si="172"/>
        <v>1.8420506505898642E-2</v>
      </c>
    </row>
    <row r="113" spans="1:114" x14ac:dyDescent="0.25">
      <c r="A113" s="1">
        <v>85</v>
      </c>
      <c r="B113" s="1" t="s">
        <v>132</v>
      </c>
      <c r="C113" s="1">
        <v>2562.5000068284571</v>
      </c>
      <c r="D113" s="1">
        <v>0</v>
      </c>
      <c r="E113">
        <f t="shared" si="145"/>
        <v>17.590051911483769</v>
      </c>
      <c r="F113">
        <f t="shared" si="146"/>
        <v>0.19030921837644829</v>
      </c>
      <c r="G113">
        <f t="shared" si="147"/>
        <v>227.40648408052758</v>
      </c>
      <c r="H113">
        <f t="shared" si="148"/>
        <v>5.5677633988215067</v>
      </c>
      <c r="I113">
        <f t="shared" si="149"/>
        <v>2.14886502752038</v>
      </c>
      <c r="J113">
        <f t="shared" si="150"/>
        <v>27.135780334472656</v>
      </c>
      <c r="K113" s="1">
        <v>1.2034113909999999</v>
      </c>
      <c r="L113">
        <f t="shared" si="151"/>
        <v>2.4731641579358188</v>
      </c>
      <c r="M113" s="1">
        <v>1</v>
      </c>
      <c r="N113">
        <f t="shared" si="152"/>
        <v>4.9463283158716376</v>
      </c>
      <c r="O113" s="1">
        <v>29.144540786743164</v>
      </c>
      <c r="P113" s="1">
        <v>27.135780334472656</v>
      </c>
      <c r="Q113" s="1">
        <v>30.125621795654297</v>
      </c>
      <c r="R113" s="1">
        <v>399.9814453125</v>
      </c>
      <c r="S113" s="1">
        <v>395.21719360351562</v>
      </c>
      <c r="T113" s="1">
        <v>18.600442886352539</v>
      </c>
      <c r="U113" s="1">
        <v>19.914100646972656</v>
      </c>
      <c r="V113" s="1">
        <v>33.600921630859375</v>
      </c>
      <c r="W113" s="1">
        <v>35.973987579345703</v>
      </c>
      <c r="X113" s="1">
        <v>499.8927001953125</v>
      </c>
      <c r="Y113" s="1">
        <v>1500.8170166015625</v>
      </c>
      <c r="Z113" s="1">
        <v>181.19911193847656</v>
      </c>
      <c r="AA113" s="1">
        <v>73.261505126953125</v>
      </c>
      <c r="AB113" s="1">
        <v>-3.6621932983398437</v>
      </c>
      <c r="AC113" s="1">
        <v>0.16979053616523743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4.1539635068595802</v>
      </c>
      <c r="AL113">
        <f t="shared" si="154"/>
        <v>5.5677633988215069E-3</v>
      </c>
      <c r="AM113">
        <f t="shared" si="155"/>
        <v>300.28578033447263</v>
      </c>
      <c r="AN113">
        <f t="shared" si="156"/>
        <v>302.29454078674314</v>
      </c>
      <c r="AO113">
        <f t="shared" si="157"/>
        <v>240.13071728891009</v>
      </c>
      <c r="AP113">
        <f t="shared" si="158"/>
        <v>0.13161765314108495</v>
      </c>
      <c r="AQ113">
        <f t="shared" si="159"/>
        <v>3.6078020141672278</v>
      </c>
      <c r="AR113">
        <f t="shared" si="160"/>
        <v>49.245534990242874</v>
      </c>
      <c r="AS113">
        <f t="shared" si="161"/>
        <v>29.331434343270217</v>
      </c>
      <c r="AT113">
        <f t="shared" si="162"/>
        <v>28.14016056060791</v>
      </c>
      <c r="AU113">
        <f t="shared" si="163"/>
        <v>3.82595759841705</v>
      </c>
      <c r="AV113">
        <f t="shared" si="164"/>
        <v>0.18325838047761331</v>
      </c>
      <c r="AW113">
        <f t="shared" si="165"/>
        <v>1.4589369866468478</v>
      </c>
      <c r="AX113">
        <f t="shared" si="166"/>
        <v>2.3670206117702022</v>
      </c>
      <c r="AY113">
        <f t="shared" si="167"/>
        <v>0.11514975789290212</v>
      </c>
      <c r="AZ113">
        <f t="shared" si="168"/>
        <v>16.660141299367954</v>
      </c>
      <c r="BA113">
        <f t="shared" si="169"/>
        <v>0.57539623215042413</v>
      </c>
      <c r="BB113">
        <f t="shared" si="170"/>
        <v>40.590747736739488</v>
      </c>
      <c r="BC113">
        <f t="shared" si="171"/>
        <v>390.41634566863314</v>
      </c>
      <c r="BD113">
        <f t="shared" si="172"/>
        <v>1.8287998638796585E-2</v>
      </c>
    </row>
    <row r="114" spans="1:114" x14ac:dyDescent="0.25">
      <c r="A114" s="1">
        <v>86</v>
      </c>
      <c r="B114" s="1" t="s">
        <v>132</v>
      </c>
      <c r="C114" s="1">
        <v>2563.0000068172812</v>
      </c>
      <c r="D114" s="1">
        <v>0</v>
      </c>
      <c r="E114">
        <f t="shared" si="145"/>
        <v>17.46330431581654</v>
      </c>
      <c r="F114">
        <f t="shared" si="146"/>
        <v>0.19062486374292623</v>
      </c>
      <c r="G114">
        <f t="shared" si="147"/>
        <v>228.74119781762062</v>
      </c>
      <c r="H114">
        <f t="shared" si="148"/>
        <v>5.5711832657821709</v>
      </c>
      <c r="I114">
        <f t="shared" si="149"/>
        <v>2.146778928979499</v>
      </c>
      <c r="J114">
        <f t="shared" si="150"/>
        <v>27.126018524169922</v>
      </c>
      <c r="K114" s="1">
        <v>1.2034113909999999</v>
      </c>
      <c r="L114">
        <f t="shared" si="151"/>
        <v>2.4731641579358188</v>
      </c>
      <c r="M114" s="1">
        <v>1</v>
      </c>
      <c r="N114">
        <f t="shared" si="152"/>
        <v>4.9463283158716376</v>
      </c>
      <c r="O114" s="1">
        <v>29.144742965698242</v>
      </c>
      <c r="P114" s="1">
        <v>27.126018524169922</v>
      </c>
      <c r="Q114" s="1">
        <v>30.125837326049805</v>
      </c>
      <c r="R114" s="1">
        <v>399.95989990234375</v>
      </c>
      <c r="S114" s="1">
        <v>395.22561645507812</v>
      </c>
      <c r="T114" s="1">
        <v>18.599931716918945</v>
      </c>
      <c r="U114" s="1">
        <v>19.914453506469727</v>
      </c>
      <c r="V114" s="1">
        <v>33.599468231201172</v>
      </c>
      <c r="W114" s="1">
        <v>35.97406005859375</v>
      </c>
      <c r="X114" s="1">
        <v>499.87078857421875</v>
      </c>
      <c r="Y114" s="1">
        <v>1500.8060302734375</v>
      </c>
      <c r="Z114" s="1">
        <v>181.19551086425781</v>
      </c>
      <c r="AA114" s="1">
        <v>73.261222839355469</v>
      </c>
      <c r="AB114" s="1">
        <v>-3.6621932983398437</v>
      </c>
      <c r="AC114" s="1">
        <v>0.16979053616523743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4.1537814276366509</v>
      </c>
      <c r="AL114">
        <f t="shared" si="154"/>
        <v>5.571183265782171E-3</v>
      </c>
      <c r="AM114">
        <f t="shared" si="155"/>
        <v>300.2760185241699</v>
      </c>
      <c r="AN114">
        <f t="shared" si="156"/>
        <v>302.29474296569822</v>
      </c>
      <c r="AO114">
        <f t="shared" si="157"/>
        <v>240.12895947644938</v>
      </c>
      <c r="AP114">
        <f t="shared" si="158"/>
        <v>0.1313573919654514</v>
      </c>
      <c r="AQ114">
        <f t="shared" si="159"/>
        <v>3.6057361450409617</v>
      </c>
      <c r="AR114">
        <f t="shared" si="160"/>
        <v>49.217526070339943</v>
      </c>
      <c r="AS114">
        <f t="shared" si="161"/>
        <v>29.303072563870217</v>
      </c>
      <c r="AT114">
        <f t="shared" si="162"/>
        <v>28.135380744934082</v>
      </c>
      <c r="AU114">
        <f t="shared" si="163"/>
        <v>3.8248927469394616</v>
      </c>
      <c r="AV114">
        <f t="shared" si="164"/>
        <v>0.18355105220397511</v>
      </c>
      <c r="AW114">
        <f t="shared" si="165"/>
        <v>1.4589572160614626</v>
      </c>
      <c r="AX114">
        <f t="shared" si="166"/>
        <v>2.3659355308779988</v>
      </c>
      <c r="AY114">
        <f t="shared" si="167"/>
        <v>0.11533464338587736</v>
      </c>
      <c r="AZ114">
        <f t="shared" si="168"/>
        <v>16.757859865857796</v>
      </c>
      <c r="BA114">
        <f t="shared" si="169"/>
        <v>0.57876106278050332</v>
      </c>
      <c r="BB114">
        <f t="shared" si="170"/>
        <v>40.6189163679175</v>
      </c>
      <c r="BC114">
        <f t="shared" si="171"/>
        <v>390.45936170593336</v>
      </c>
      <c r="BD114">
        <f t="shared" si="172"/>
        <v>1.8166820086282637E-2</v>
      </c>
    </row>
    <row r="115" spans="1:114" x14ac:dyDescent="0.25">
      <c r="A115" s="1">
        <v>87</v>
      </c>
      <c r="B115" s="1" t="s">
        <v>133</v>
      </c>
      <c r="C115" s="1">
        <v>2563.5000068061054</v>
      </c>
      <c r="D115" s="1">
        <v>0</v>
      </c>
      <c r="E115">
        <f t="shared" si="145"/>
        <v>17.429632200093518</v>
      </c>
      <c r="F115">
        <f t="shared" si="146"/>
        <v>0.1906167581295875</v>
      </c>
      <c r="G115">
        <f t="shared" si="147"/>
        <v>229.00843351628478</v>
      </c>
      <c r="H115">
        <f t="shared" si="148"/>
        <v>5.5712764544446713</v>
      </c>
      <c r="I115">
        <f t="shared" si="149"/>
        <v>2.146893372929128</v>
      </c>
      <c r="J115">
        <f t="shared" si="150"/>
        <v>27.126773834228516</v>
      </c>
      <c r="K115" s="1">
        <v>1.2034113909999999</v>
      </c>
      <c r="L115">
        <f t="shared" si="151"/>
        <v>2.4731641579358188</v>
      </c>
      <c r="M115" s="1">
        <v>1</v>
      </c>
      <c r="N115">
        <f t="shared" si="152"/>
        <v>4.9463283158716376</v>
      </c>
      <c r="O115" s="1">
        <v>29.145034790039063</v>
      </c>
      <c r="P115" s="1">
        <v>27.126773834228516</v>
      </c>
      <c r="Q115" s="1">
        <v>30.126253128051758</v>
      </c>
      <c r="R115" s="1">
        <v>399.94024658203125</v>
      </c>
      <c r="S115" s="1">
        <v>395.21417236328125</v>
      </c>
      <c r="T115" s="1">
        <v>18.600612640380859</v>
      </c>
      <c r="U115" s="1">
        <v>19.915128707885742</v>
      </c>
      <c r="V115" s="1">
        <v>33.600040435791016</v>
      </c>
      <c r="W115" s="1">
        <v>35.974571228027344</v>
      </c>
      <c r="X115" s="1">
        <v>499.8809814453125</v>
      </c>
      <c r="Y115" s="1">
        <v>1500.8087158203125</v>
      </c>
      <c r="Z115" s="1">
        <v>181.31571960449219</v>
      </c>
      <c r="AA115" s="1">
        <v>73.261016845703125</v>
      </c>
      <c r="AB115" s="1">
        <v>-3.6621932983398437</v>
      </c>
      <c r="AC115" s="1">
        <v>0.16979053616523743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4.1538661274423028</v>
      </c>
      <c r="AL115">
        <f t="shared" si="154"/>
        <v>5.5712764544446711E-3</v>
      </c>
      <c r="AM115">
        <f t="shared" si="155"/>
        <v>300.27677383422849</v>
      </c>
      <c r="AN115">
        <f t="shared" si="156"/>
        <v>302.29503479003904</v>
      </c>
      <c r="AO115">
        <f t="shared" si="157"/>
        <v>240.12938916393978</v>
      </c>
      <c r="AP115">
        <f t="shared" si="158"/>
        <v>0.13129232946966596</v>
      </c>
      <c r="AQ115">
        <f t="shared" si="159"/>
        <v>3.605895952681891</v>
      </c>
      <c r="AR115">
        <f t="shared" si="160"/>
        <v>49.219845805257648</v>
      </c>
      <c r="AS115">
        <f t="shared" si="161"/>
        <v>29.304717097371906</v>
      </c>
      <c r="AT115">
        <f t="shared" si="162"/>
        <v>28.135904312133789</v>
      </c>
      <c r="AU115">
        <f t="shared" si="163"/>
        <v>3.8250093750831216</v>
      </c>
      <c r="AV115">
        <f t="shared" si="164"/>
        <v>0.1835435369920424</v>
      </c>
      <c r="AW115">
        <f t="shared" si="165"/>
        <v>1.4590025797527633</v>
      </c>
      <c r="AX115">
        <f t="shared" si="166"/>
        <v>2.3660067953303585</v>
      </c>
      <c r="AY115">
        <f t="shared" si="167"/>
        <v>0.11532989586462991</v>
      </c>
      <c r="AZ115">
        <f t="shared" si="168"/>
        <v>16.777390705644624</v>
      </c>
      <c r="BA115">
        <f t="shared" si="169"/>
        <v>0.57945400122387314</v>
      </c>
      <c r="BB115">
        <f t="shared" si="170"/>
        <v>40.618196797360831</v>
      </c>
      <c r="BC115">
        <f t="shared" si="171"/>
        <v>390.45710773523706</v>
      </c>
      <c r="BD115">
        <f t="shared" si="172"/>
        <v>1.8131574935730782E-2</v>
      </c>
    </row>
    <row r="116" spans="1:114" x14ac:dyDescent="0.25">
      <c r="A116" s="1">
        <v>88</v>
      </c>
      <c r="B116" s="1" t="s">
        <v>133</v>
      </c>
      <c r="C116" s="1">
        <v>2564.0000067949295</v>
      </c>
      <c r="D116" s="1">
        <v>0</v>
      </c>
      <c r="E116">
        <f t="shared" si="145"/>
        <v>17.295763277051822</v>
      </c>
      <c r="F116">
        <f t="shared" si="146"/>
        <v>0.19057346005585379</v>
      </c>
      <c r="G116">
        <f t="shared" si="147"/>
        <v>230.12773937386052</v>
      </c>
      <c r="H116">
        <f t="shared" si="148"/>
        <v>5.5681864677643906</v>
      </c>
      <c r="I116">
        <f t="shared" si="149"/>
        <v>2.1461756280639177</v>
      </c>
      <c r="J116">
        <f t="shared" si="150"/>
        <v>27.122970581054688</v>
      </c>
      <c r="K116" s="1">
        <v>1.2034113909999999</v>
      </c>
      <c r="L116">
        <f t="shared" si="151"/>
        <v>2.4731641579358188</v>
      </c>
      <c r="M116" s="1">
        <v>1</v>
      </c>
      <c r="N116">
        <f t="shared" si="152"/>
        <v>4.9463283158716376</v>
      </c>
      <c r="O116" s="1">
        <v>29.145112991333008</v>
      </c>
      <c r="P116" s="1">
        <v>27.122970581054688</v>
      </c>
      <c r="Q116" s="1">
        <v>30.127143859863281</v>
      </c>
      <c r="R116" s="1">
        <v>399.92129516601562</v>
      </c>
      <c r="S116" s="1">
        <v>395.22802734375</v>
      </c>
      <c r="T116" s="1">
        <v>18.60032844543457</v>
      </c>
      <c r="U116" s="1">
        <v>19.914031982421875</v>
      </c>
      <c r="V116" s="1">
        <v>33.599224090576172</v>
      </c>
      <c r="W116" s="1">
        <v>35.972270965576172</v>
      </c>
      <c r="X116" s="1">
        <v>499.91329956054687</v>
      </c>
      <c r="Y116" s="1">
        <v>1500.9083251953125</v>
      </c>
      <c r="Z116" s="1">
        <v>181.350830078125</v>
      </c>
      <c r="AA116" s="1">
        <v>73.260688781738281</v>
      </c>
      <c r="AB116" s="1">
        <v>-3.6621932983398437</v>
      </c>
      <c r="AC116" s="1">
        <v>0.16979053616523743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4.1541346816165117</v>
      </c>
      <c r="AL116">
        <f t="shared" si="154"/>
        <v>5.5681864677643907E-3</v>
      </c>
      <c r="AM116">
        <f t="shared" si="155"/>
        <v>300.27297058105466</v>
      </c>
      <c r="AN116">
        <f t="shared" si="156"/>
        <v>302.29511299133299</v>
      </c>
      <c r="AO116">
        <f t="shared" si="157"/>
        <v>240.14532666358355</v>
      </c>
      <c r="AP116">
        <f t="shared" si="158"/>
        <v>0.13271585345770257</v>
      </c>
      <c r="AQ116">
        <f t="shared" si="159"/>
        <v>3.6050913275177092</v>
      </c>
      <c r="AR116">
        <f t="shared" si="160"/>
        <v>49.209083172261295</v>
      </c>
      <c r="AS116">
        <f t="shared" si="161"/>
        <v>29.29505118983942</v>
      </c>
      <c r="AT116">
        <f t="shared" si="162"/>
        <v>28.134041786193848</v>
      </c>
      <c r="AU116">
        <f t="shared" si="163"/>
        <v>3.824594498913092</v>
      </c>
      <c r="AV116">
        <f t="shared" si="164"/>
        <v>0.18350339228701804</v>
      </c>
      <c r="AW116">
        <f t="shared" si="165"/>
        <v>1.4589156994537915</v>
      </c>
      <c r="AX116">
        <f t="shared" si="166"/>
        <v>2.3656787994593005</v>
      </c>
      <c r="AY116">
        <f t="shared" si="167"/>
        <v>0.11530453562510692</v>
      </c>
      <c r="AZ116">
        <f t="shared" si="168"/>
        <v>16.859316694313375</v>
      </c>
      <c r="BA116">
        <f t="shared" si="169"/>
        <v>0.58226573889636291</v>
      </c>
      <c r="BB116">
        <f t="shared" si="170"/>
        <v>40.62466434261929</v>
      </c>
      <c r="BC116">
        <f t="shared" si="171"/>
        <v>390.5074995233266</v>
      </c>
      <c r="BD116">
        <f t="shared" si="172"/>
        <v>1.7992857462079549E-2</v>
      </c>
    </row>
    <row r="117" spans="1:114" x14ac:dyDescent="0.25">
      <c r="A117" s="1">
        <v>89</v>
      </c>
      <c r="B117" s="1" t="s">
        <v>134</v>
      </c>
      <c r="C117" s="1">
        <v>2564.5000067837536</v>
      </c>
      <c r="D117" s="1">
        <v>0</v>
      </c>
      <c r="E117">
        <f t="shared" si="145"/>
        <v>17.357372205139743</v>
      </c>
      <c r="F117">
        <f t="shared" si="146"/>
        <v>0.1909260545988406</v>
      </c>
      <c r="G117">
        <f t="shared" si="147"/>
        <v>229.8546097639217</v>
      </c>
      <c r="H117">
        <f t="shared" si="148"/>
        <v>5.5781811228759794</v>
      </c>
      <c r="I117">
        <f t="shared" si="149"/>
        <v>2.146189613019029</v>
      </c>
      <c r="J117">
        <f t="shared" si="150"/>
        <v>27.123649597167969</v>
      </c>
      <c r="K117" s="1">
        <v>1.2034113909999999</v>
      </c>
      <c r="L117">
        <f t="shared" si="151"/>
        <v>2.4731641579358188</v>
      </c>
      <c r="M117" s="1">
        <v>1</v>
      </c>
      <c r="N117">
        <f t="shared" si="152"/>
        <v>4.9463283158716376</v>
      </c>
      <c r="O117" s="1">
        <v>29.145336151123047</v>
      </c>
      <c r="P117" s="1">
        <v>27.123649597167969</v>
      </c>
      <c r="Q117" s="1">
        <v>30.126792907714844</v>
      </c>
      <c r="R117" s="1">
        <v>399.92202758789062</v>
      </c>
      <c r="S117" s="1">
        <v>395.21319580078125</v>
      </c>
      <c r="T117" s="1">
        <v>18.599895477294922</v>
      </c>
      <c r="U117" s="1">
        <v>19.915899276733398</v>
      </c>
      <c r="V117" s="1">
        <v>33.597843170166016</v>
      </c>
      <c r="W117" s="1">
        <v>35.975002288818359</v>
      </c>
      <c r="X117" s="1">
        <v>499.93429565429687</v>
      </c>
      <c r="Y117" s="1">
        <v>1500.8458251953125</v>
      </c>
      <c r="Z117" s="1">
        <v>181.34492492675781</v>
      </c>
      <c r="AA117" s="1">
        <v>73.260330200195313</v>
      </c>
      <c r="AB117" s="1">
        <v>-3.6621932983398437</v>
      </c>
      <c r="AC117" s="1">
        <v>0.16979053616523743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4.1543091530724663</v>
      </c>
      <c r="AL117">
        <f t="shared" si="154"/>
        <v>5.5781811228759791E-3</v>
      </c>
      <c r="AM117">
        <f t="shared" si="155"/>
        <v>300.27364959716795</v>
      </c>
      <c r="AN117">
        <f t="shared" si="156"/>
        <v>302.29533615112302</v>
      </c>
      <c r="AO117">
        <f t="shared" si="157"/>
        <v>240.13532666380706</v>
      </c>
      <c r="AP117">
        <f t="shared" si="158"/>
        <v>0.12942996187349853</v>
      </c>
      <c r="AQ117">
        <f t="shared" si="159"/>
        <v>3.6052349702663489</v>
      </c>
      <c r="AR117">
        <f t="shared" si="160"/>
        <v>49.211284748710256</v>
      </c>
      <c r="AS117">
        <f t="shared" si="161"/>
        <v>29.295385471976857</v>
      </c>
      <c r="AT117">
        <f t="shared" si="162"/>
        <v>28.134492874145508</v>
      </c>
      <c r="AU117">
        <f t="shared" si="163"/>
        <v>3.824694974792485</v>
      </c>
      <c r="AV117">
        <f t="shared" si="164"/>
        <v>0.18383028793129655</v>
      </c>
      <c r="AW117">
        <f t="shared" si="165"/>
        <v>1.4590453572473199</v>
      </c>
      <c r="AX117">
        <f t="shared" si="166"/>
        <v>2.3656496175451651</v>
      </c>
      <c r="AY117">
        <f t="shared" si="167"/>
        <v>0.11551104408718958</v>
      </c>
      <c r="AZ117">
        <f t="shared" si="168"/>
        <v>16.839224609341944</v>
      </c>
      <c r="BA117">
        <f t="shared" si="169"/>
        <v>0.58159649578043604</v>
      </c>
      <c r="BB117">
        <f t="shared" si="170"/>
        <v>40.630593109069224</v>
      </c>
      <c r="BC117">
        <f t="shared" si="171"/>
        <v>390.4758530728937</v>
      </c>
      <c r="BD117">
        <f t="shared" si="172"/>
        <v>1.8061048383907284E-2</v>
      </c>
    </row>
    <row r="118" spans="1:114" x14ac:dyDescent="0.25">
      <c r="A118" s="1">
        <v>90</v>
      </c>
      <c r="B118" s="1" t="s">
        <v>134</v>
      </c>
      <c r="C118" s="1">
        <v>2565.0000067725778</v>
      </c>
      <c r="D118" s="1">
        <v>0</v>
      </c>
      <c r="E118">
        <f t="shared" si="145"/>
        <v>17.248706502121834</v>
      </c>
      <c r="F118">
        <f t="shared" si="146"/>
        <v>0.1906842174812923</v>
      </c>
      <c r="G118">
        <f t="shared" si="147"/>
        <v>230.62484383615492</v>
      </c>
      <c r="H118">
        <f t="shared" si="148"/>
        <v>5.5707598666307723</v>
      </c>
      <c r="I118">
        <f t="shared" si="149"/>
        <v>2.1459450655361727</v>
      </c>
      <c r="J118">
        <f t="shared" si="150"/>
        <v>27.122283935546875</v>
      </c>
      <c r="K118" s="1">
        <v>1.2034113909999999</v>
      </c>
      <c r="L118">
        <f t="shared" si="151"/>
        <v>2.4731641579358188</v>
      </c>
      <c r="M118" s="1">
        <v>1</v>
      </c>
      <c r="N118">
        <f t="shared" si="152"/>
        <v>4.9463283158716376</v>
      </c>
      <c r="O118" s="1">
        <v>29.145183563232422</v>
      </c>
      <c r="P118" s="1">
        <v>27.122283935546875</v>
      </c>
      <c r="Q118" s="1">
        <v>30.127964019775391</v>
      </c>
      <c r="R118" s="1">
        <v>399.9259033203125</v>
      </c>
      <c r="S118" s="1">
        <v>395.2437744140625</v>
      </c>
      <c r="T118" s="1">
        <v>18.601110458374023</v>
      </c>
      <c r="U118" s="1">
        <v>19.915397644042969</v>
      </c>
      <c r="V118" s="1">
        <v>33.600162506103516</v>
      </c>
      <c r="W118" s="1">
        <v>35.974227905273437</v>
      </c>
      <c r="X118" s="1">
        <v>499.92153930664062</v>
      </c>
      <c r="Y118" s="1">
        <v>1500.8343505859375</v>
      </c>
      <c r="Z118" s="1">
        <v>181.41197204589844</v>
      </c>
      <c r="AA118" s="1">
        <v>73.25994873046875</v>
      </c>
      <c r="AB118" s="1">
        <v>-3.6621932983398437</v>
      </c>
      <c r="AC118" s="1">
        <v>0.16979053616523743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4.154203151519285</v>
      </c>
      <c r="AL118">
        <f t="shared" si="154"/>
        <v>5.5707598666307721E-3</v>
      </c>
      <c r="AM118">
        <f t="shared" si="155"/>
        <v>300.27228393554685</v>
      </c>
      <c r="AN118">
        <f t="shared" si="156"/>
        <v>302.2951835632324</v>
      </c>
      <c r="AO118">
        <f t="shared" si="157"/>
        <v>240.1334907263481</v>
      </c>
      <c r="AP118">
        <f t="shared" si="158"/>
        <v>0.13187671754635516</v>
      </c>
      <c r="AQ118">
        <f t="shared" si="159"/>
        <v>3.6049460758856586</v>
      </c>
      <c r="AR118">
        <f t="shared" si="160"/>
        <v>49.20759758034562</v>
      </c>
      <c r="AS118">
        <f t="shared" si="161"/>
        <v>29.292199936302652</v>
      </c>
      <c r="AT118">
        <f t="shared" si="162"/>
        <v>28.133733749389648</v>
      </c>
      <c r="AU118">
        <f t="shared" si="163"/>
        <v>3.824525887743524</v>
      </c>
      <c r="AV118">
        <f t="shared" si="164"/>
        <v>0.18360608197736344</v>
      </c>
      <c r="AW118">
        <f t="shared" si="165"/>
        <v>1.4590010103494859</v>
      </c>
      <c r="AX118">
        <f t="shared" si="166"/>
        <v>2.3655248773940381</v>
      </c>
      <c r="AY118">
        <f t="shared" si="167"/>
        <v>0.1153694069425367</v>
      </c>
      <c r="AZ118">
        <f t="shared" si="168"/>
        <v>16.895564235409072</v>
      </c>
      <c r="BA118">
        <f t="shared" si="169"/>
        <v>0.58350025671637618</v>
      </c>
      <c r="BB118">
        <f t="shared" si="170"/>
        <v>40.629934664648879</v>
      </c>
      <c r="BC118">
        <f t="shared" si="171"/>
        <v>390.53608978602318</v>
      </c>
      <c r="BD118">
        <f t="shared" si="172"/>
        <v>1.7944918192193047E-2</v>
      </c>
      <c r="BE118">
        <f>AVERAGE(E104:E118)</f>
        <v>17.574606005552074</v>
      </c>
      <c r="BF118">
        <f>AVERAGE(O104:O118)</f>
        <v>29.143791707356772</v>
      </c>
      <c r="BG118">
        <f>AVERAGE(P104:P118)</f>
        <v>27.14398676554362</v>
      </c>
      <c r="BH118" t="e">
        <f>AVERAGE(B104:B118)</f>
        <v>#DIV/0!</v>
      </c>
      <c r="BI118">
        <f t="shared" ref="BI118:DJ118" si="173">AVERAGE(C104:C118)</f>
        <v>2561.5333401833973</v>
      </c>
      <c r="BJ118">
        <f t="shared" si="173"/>
        <v>0</v>
      </c>
      <c r="BK118">
        <f t="shared" si="173"/>
        <v>17.574606005552074</v>
      </c>
      <c r="BL118">
        <f t="shared" si="173"/>
        <v>0.18989460847595926</v>
      </c>
      <c r="BM118">
        <f t="shared" si="173"/>
        <v>227.19528283344226</v>
      </c>
      <c r="BN118">
        <f t="shared" si="173"/>
        <v>5.5610712767332213</v>
      </c>
      <c r="BO118">
        <f t="shared" si="173"/>
        <v>2.1507747684655167</v>
      </c>
      <c r="BP118">
        <f t="shared" si="173"/>
        <v>27.14398676554362</v>
      </c>
      <c r="BQ118">
        <f t="shared" si="173"/>
        <v>1.2034113909999997</v>
      </c>
      <c r="BR118">
        <f t="shared" si="173"/>
        <v>2.4731641579358192</v>
      </c>
      <c r="BS118">
        <f t="shared" si="173"/>
        <v>1</v>
      </c>
      <c r="BT118">
        <f t="shared" si="173"/>
        <v>4.9463283158716385</v>
      </c>
      <c r="BU118">
        <f t="shared" si="173"/>
        <v>29.143791707356772</v>
      </c>
      <c r="BV118">
        <f t="shared" si="173"/>
        <v>27.14398676554362</v>
      </c>
      <c r="BW118">
        <f t="shared" si="173"/>
        <v>30.126735687255859</v>
      </c>
      <c r="BX118">
        <f t="shared" si="173"/>
        <v>399.96806030273439</v>
      </c>
      <c r="BY118">
        <f t="shared" si="173"/>
        <v>395.2082499186198</v>
      </c>
      <c r="BZ118">
        <f t="shared" si="173"/>
        <v>18.599784723917644</v>
      </c>
      <c r="CA118">
        <f t="shared" si="173"/>
        <v>19.911845779418947</v>
      </c>
      <c r="CB118">
        <f t="shared" si="173"/>
        <v>33.601052093505857</v>
      </c>
      <c r="CC118">
        <f t="shared" si="173"/>
        <v>35.971328226725262</v>
      </c>
      <c r="CD118">
        <f t="shared" si="173"/>
        <v>499.90061035156248</v>
      </c>
      <c r="CE118">
        <f t="shared" si="173"/>
        <v>1500.8391357421874</v>
      </c>
      <c r="CF118">
        <f t="shared" si="173"/>
        <v>181.00095926920574</v>
      </c>
      <c r="CG118">
        <f t="shared" si="173"/>
        <v>73.261221313476568</v>
      </c>
      <c r="CH118">
        <f t="shared" si="173"/>
        <v>-3.6621932983398437</v>
      </c>
      <c r="CI118">
        <f t="shared" si="173"/>
        <v>0.16979053616523743</v>
      </c>
      <c r="CJ118">
        <f t="shared" si="173"/>
        <v>1</v>
      </c>
      <c r="CK118">
        <f t="shared" si="173"/>
        <v>-0.21956524252891541</v>
      </c>
      <c r="CL118">
        <f t="shared" si="173"/>
        <v>2.737391471862793</v>
      </c>
      <c r="CM118">
        <f t="shared" si="173"/>
        <v>1</v>
      </c>
      <c r="CN118">
        <f t="shared" si="173"/>
        <v>0</v>
      </c>
      <c r="CO118">
        <f t="shared" si="173"/>
        <v>0.15999999642372131</v>
      </c>
      <c r="CP118">
        <f t="shared" si="173"/>
        <v>111115</v>
      </c>
      <c r="CQ118">
        <f t="shared" si="173"/>
        <v>4.1540292379662427</v>
      </c>
      <c r="CR118">
        <f t="shared" si="173"/>
        <v>5.5610712767332213E-3</v>
      </c>
      <c r="CS118">
        <f t="shared" si="173"/>
        <v>300.29398676554359</v>
      </c>
      <c r="CT118">
        <f t="shared" si="173"/>
        <v>302.29379170735677</v>
      </c>
      <c r="CU118">
        <f t="shared" si="173"/>
        <v>240.13425635133098</v>
      </c>
      <c r="CV118">
        <f t="shared" si="173"/>
        <v>0.13301432722269468</v>
      </c>
      <c r="CW118">
        <f t="shared" si="173"/>
        <v>3.6095409080115437</v>
      </c>
      <c r="CX118">
        <f t="shared" si="173"/>
        <v>49.269461101257555</v>
      </c>
      <c r="CY118">
        <f t="shared" si="173"/>
        <v>29.357615321838615</v>
      </c>
      <c r="CZ118">
        <f t="shared" si="173"/>
        <v>28.143889236450196</v>
      </c>
      <c r="DA118">
        <f t="shared" si="173"/>
        <v>3.8267887725720455</v>
      </c>
      <c r="DB118">
        <f t="shared" si="173"/>
        <v>0.18287381413925463</v>
      </c>
      <c r="DC118">
        <f t="shared" si="173"/>
        <v>1.4587661395460267</v>
      </c>
      <c r="DD118">
        <f t="shared" si="173"/>
        <v>2.3680226330260177</v>
      </c>
      <c r="DE118">
        <f t="shared" si="173"/>
        <v>0.11490683277421419</v>
      </c>
      <c r="DF118">
        <f t="shared" si="173"/>
        <v>16.644602964256116</v>
      </c>
      <c r="DG118">
        <f t="shared" si="173"/>
        <v>0.57487465183219322</v>
      </c>
      <c r="DH118">
        <f t="shared" si="173"/>
        <v>40.561163342273147</v>
      </c>
      <c r="DI118">
        <f t="shared" si="173"/>
        <v>390.41161763051122</v>
      </c>
      <c r="DJ118">
        <f t="shared" si="173"/>
        <v>1.8258716083896852E-2</v>
      </c>
    </row>
    <row r="119" spans="1:114" x14ac:dyDescent="0.25">
      <c r="A119" s="1" t="s">
        <v>9</v>
      </c>
      <c r="B119" s="1" t="s">
        <v>135</v>
      </c>
    </row>
    <row r="120" spans="1:114" x14ac:dyDescent="0.25">
      <c r="A120" s="1" t="s">
        <v>9</v>
      </c>
      <c r="B120" s="1" t="s">
        <v>136</v>
      </c>
    </row>
    <row r="121" spans="1:114" x14ac:dyDescent="0.25">
      <c r="A121" s="1" t="s">
        <v>9</v>
      </c>
      <c r="B121" s="1" t="s">
        <v>137</v>
      </c>
    </row>
    <row r="122" spans="1:114" x14ac:dyDescent="0.25">
      <c r="A122" s="1" t="s">
        <v>9</v>
      </c>
      <c r="B122" s="1" t="s">
        <v>138</v>
      </c>
    </row>
    <row r="123" spans="1:114" x14ac:dyDescent="0.25">
      <c r="A123" s="1">
        <v>91</v>
      </c>
      <c r="B123" s="1" t="s">
        <v>139</v>
      </c>
      <c r="C123" s="1">
        <v>3248.000008136034</v>
      </c>
      <c r="D123" s="1">
        <v>0</v>
      </c>
      <c r="E123">
        <f t="shared" ref="E123:E137" si="174">(R123-S123*(1000-T123)/(1000-U123))*AK123</f>
        <v>16.271629028768061</v>
      </c>
      <c r="F123">
        <f t="shared" ref="F123:F137" si="175">IF(AV123&lt;&gt;0,1/(1/AV123-1/N123),0)</f>
        <v>0.17642934655972836</v>
      </c>
      <c r="G123">
        <f t="shared" ref="G123:G137" si="176">((AY123-AL123/2)*S123-E123)/(AY123+AL123/2)</f>
        <v>226.18205294486154</v>
      </c>
      <c r="H123">
        <f t="shared" ref="H123:H137" si="177">AL123*1000</f>
        <v>6.4098421256831166</v>
      </c>
      <c r="I123">
        <f t="shared" ref="I123:I137" si="178">(AQ123-AW123)</f>
        <v>2.6380020859677629</v>
      </c>
      <c r="J123">
        <f t="shared" ref="J123:J137" si="179">(P123+AP123*D123)</f>
        <v>30.833501815795898</v>
      </c>
      <c r="K123" s="1">
        <v>1.2034113909999999</v>
      </c>
      <c r="L123">
        <f t="shared" ref="L123:L137" si="180">(K123*AE123+AF123)</f>
        <v>2.4731641579358188</v>
      </c>
      <c r="M123" s="1">
        <v>1</v>
      </c>
      <c r="N123">
        <f t="shared" ref="N123:N137" si="181">L123*(M123+1)*(M123+1)/(M123*M123+1)</f>
        <v>4.9463283158716376</v>
      </c>
      <c r="O123" s="1">
        <v>33.6234130859375</v>
      </c>
      <c r="P123" s="1">
        <v>30.833501815795898</v>
      </c>
      <c r="Q123" s="1">
        <v>35.012290954589844</v>
      </c>
      <c r="R123" s="1">
        <v>401.44650268554688</v>
      </c>
      <c r="S123" s="1">
        <v>396.91607666015625</v>
      </c>
      <c r="T123" s="1">
        <v>23.484855651855469</v>
      </c>
      <c r="U123" s="1">
        <v>24.989635467529297</v>
      </c>
      <c r="V123" s="1">
        <v>32.88519287109375</v>
      </c>
      <c r="W123" s="1">
        <v>34.992294311523438</v>
      </c>
      <c r="X123" s="1">
        <v>499.80169677734375</v>
      </c>
      <c r="Y123" s="1">
        <v>1499.865234375</v>
      </c>
      <c r="Z123" s="1">
        <v>193.06632995605469</v>
      </c>
      <c r="AA123" s="1">
        <v>73.259368896484375</v>
      </c>
      <c r="AB123" s="1">
        <v>-3.0660018920898437</v>
      </c>
      <c r="AC123" s="1">
        <v>0.10927990078926086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ref="AK123:AK137" si="182">X123*0.000001/(K123*0.0001)</f>
        <v>4.1532072948222885</v>
      </c>
      <c r="AL123">
        <f t="shared" ref="AL123:AL137" si="183">(U123-T123)/(1000-U123)*AK123</f>
        <v>6.4098421256831165E-3</v>
      </c>
      <c r="AM123">
        <f t="shared" ref="AM123:AM137" si="184">(P123+273.15)</f>
        <v>303.98350181579588</v>
      </c>
      <c r="AN123">
        <f t="shared" ref="AN123:AN137" si="185">(O123+273.15)</f>
        <v>306.77341308593748</v>
      </c>
      <c r="AO123">
        <f t="shared" ref="AO123:AO137" si="186">(Y123*AG123+Z123*AH123)*AI123</f>
        <v>239.97843213606393</v>
      </c>
      <c r="AP123">
        <f t="shared" ref="AP123:AP137" si="187">((AO123+0.00000010773*(AN123^4-AM123^4))-AL123*44100)/(L123*51.4+0.00000043092*AM123^3)</f>
        <v>-6.0746046086677656E-2</v>
      </c>
      <c r="AQ123">
        <f t="shared" ref="AQ123:AQ137" si="188">0.61365*EXP(17.502*J123/(240.97+J123))</f>
        <v>4.4687270092721612</v>
      </c>
      <c r="AR123">
        <f t="shared" ref="AR123:AR137" si="189">AQ123*1000/AA123</f>
        <v>60.998710152505964</v>
      </c>
      <c r="AS123">
        <f t="shared" ref="AS123:AS137" si="190">(AR123-U123)</f>
        <v>36.009074684976667</v>
      </c>
      <c r="AT123">
        <f t="shared" ref="AT123:AT137" si="191">IF(D123,P123,(O123+P123)/2)</f>
        <v>32.228457450866699</v>
      </c>
      <c r="AU123">
        <f t="shared" ref="AU123:AU137" si="192">0.61365*EXP(17.502*AT123/(240.97+AT123))</f>
        <v>4.837177613223818</v>
      </c>
      <c r="AV123">
        <f t="shared" ref="AV123:AV137" si="193">IF(AS123&lt;&gt;0,(1000-(AR123+U123)/2)/AS123*AL123,0)</f>
        <v>0.17035306570112552</v>
      </c>
      <c r="AW123">
        <f t="shared" ref="AW123:AW137" si="194">U123*AA123/1000</f>
        <v>1.8307249233043985</v>
      </c>
      <c r="AX123">
        <f t="shared" ref="AX123:AX137" si="195">(AU123-AW123)</f>
        <v>3.0064526899194197</v>
      </c>
      <c r="AY123">
        <f t="shared" ref="AY123:AY137" si="196">1/(1.6/F123+1.37/N123)</f>
        <v>0.10700040303050518</v>
      </c>
      <c r="AZ123">
        <f t="shared" ref="AZ123:AZ137" si="197">G123*AA123*0.001</f>
        <v>16.569954454451771</v>
      </c>
      <c r="BA123">
        <f t="shared" ref="BA123:BA137" si="198">G123/S123</f>
        <v>0.56984855551346436</v>
      </c>
      <c r="BB123">
        <f t="shared" ref="BB123:BB137" si="199">(1-AL123*AA123/AQ123/F123)*100</f>
        <v>40.439840019054976</v>
      </c>
      <c r="BC123">
        <f t="shared" ref="BC123:BC137" si="200">(S123-E123/(N123/1.35))</f>
        <v>392.47506551288751</v>
      </c>
      <c r="BD123">
        <f t="shared" ref="BD123:BD137" si="201">E123*BB123/100/BC123</f>
        <v>1.6765958721807871E-2</v>
      </c>
    </row>
    <row r="124" spans="1:114" x14ac:dyDescent="0.25">
      <c r="A124" s="1">
        <v>92</v>
      </c>
      <c r="B124" s="1" t="s">
        <v>140</v>
      </c>
      <c r="C124" s="1">
        <v>3248.5000081248581</v>
      </c>
      <c r="D124" s="1">
        <v>0</v>
      </c>
      <c r="E124">
        <f t="shared" si="174"/>
        <v>16.189751558415416</v>
      </c>
      <c r="F124">
        <f t="shared" si="175"/>
        <v>0.176323663978288</v>
      </c>
      <c r="G124">
        <f t="shared" si="176"/>
        <v>226.860346358014</v>
      </c>
      <c r="H124">
        <f t="shared" si="177"/>
        <v>6.4110796955112201</v>
      </c>
      <c r="I124">
        <f t="shared" si="178"/>
        <v>2.6400200626398282</v>
      </c>
      <c r="J124">
        <f t="shared" si="179"/>
        <v>30.841217041015625</v>
      </c>
      <c r="K124" s="1">
        <v>1.2034113909999999</v>
      </c>
      <c r="L124">
        <f t="shared" si="180"/>
        <v>2.4731641579358188</v>
      </c>
      <c r="M124" s="1">
        <v>1</v>
      </c>
      <c r="N124">
        <f t="shared" si="181"/>
        <v>4.9463283158716376</v>
      </c>
      <c r="O124" s="1">
        <v>33.623695373535156</v>
      </c>
      <c r="P124" s="1">
        <v>30.841217041015625</v>
      </c>
      <c r="Q124" s="1">
        <v>35.011417388916016</v>
      </c>
      <c r="R124" s="1">
        <v>401.46392822265625</v>
      </c>
      <c r="S124" s="1">
        <v>396.95306396484375</v>
      </c>
      <c r="T124" s="1">
        <v>23.483736038208008</v>
      </c>
      <c r="U124" s="1">
        <v>24.988800048828125</v>
      </c>
      <c r="V124" s="1">
        <v>32.883319854736328</v>
      </c>
      <c r="W124" s="1">
        <v>34.990798950195312</v>
      </c>
      <c r="X124" s="1">
        <v>499.80422973632812</v>
      </c>
      <c r="Y124" s="1">
        <v>1499.8323974609375</v>
      </c>
      <c r="Z124" s="1">
        <v>193.18919372558594</v>
      </c>
      <c r="AA124" s="1">
        <v>73.259841918945313</v>
      </c>
      <c r="AB124" s="1">
        <v>-3.0660018920898437</v>
      </c>
      <c r="AC124" s="1">
        <v>0.10927990078926086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4.1532283429775854</v>
      </c>
      <c r="AL124">
        <f t="shared" si="183"/>
        <v>6.4110796955112199E-3</v>
      </c>
      <c r="AM124">
        <f t="shared" si="184"/>
        <v>303.9912170410156</v>
      </c>
      <c r="AN124">
        <f t="shared" si="185"/>
        <v>306.77369537353513</v>
      </c>
      <c r="AO124">
        <f t="shared" si="186"/>
        <v>239.97317822993136</v>
      </c>
      <c r="AP124">
        <f t="shared" si="187"/>
        <v>-6.1820954883434254E-2</v>
      </c>
      <c r="AQ124">
        <f t="shared" si="188"/>
        <v>4.4706956039611097</v>
      </c>
      <c r="AR124">
        <f t="shared" si="189"/>
        <v>61.025187699797208</v>
      </c>
      <c r="AS124">
        <f t="shared" si="190"/>
        <v>36.036387650969083</v>
      </c>
      <c r="AT124">
        <f t="shared" si="191"/>
        <v>32.232456207275391</v>
      </c>
      <c r="AU124">
        <f t="shared" si="192"/>
        <v>4.8382706980447603</v>
      </c>
      <c r="AV124">
        <f t="shared" si="193"/>
        <v>0.17025453521431544</v>
      </c>
      <c r="AW124">
        <f t="shared" si="194"/>
        <v>1.8306755413212814</v>
      </c>
      <c r="AX124">
        <f t="shared" si="195"/>
        <v>3.0075951567234789</v>
      </c>
      <c r="AY124">
        <f t="shared" si="196"/>
        <v>0.10693820734180152</v>
      </c>
      <c r="AZ124">
        <f t="shared" si="197"/>
        <v>16.61975311186529</v>
      </c>
      <c r="BA124">
        <f t="shared" si="198"/>
        <v>0.57150420780756572</v>
      </c>
      <c r="BB124">
        <f t="shared" si="199"/>
        <v>40.418497636424668</v>
      </c>
      <c r="BC124">
        <f t="shared" si="200"/>
        <v>392.53439961259494</v>
      </c>
      <c r="BD124">
        <f t="shared" si="201"/>
        <v>1.6670269809319405E-2</v>
      </c>
    </row>
    <row r="125" spans="1:114" x14ac:dyDescent="0.25">
      <c r="A125" s="1">
        <v>93</v>
      </c>
      <c r="B125" s="1" t="s">
        <v>140</v>
      </c>
      <c r="C125" s="1">
        <v>3248.5000081248581</v>
      </c>
      <c r="D125" s="1">
        <v>0</v>
      </c>
      <c r="E125">
        <f t="shared" si="174"/>
        <v>16.189751558415416</v>
      </c>
      <c r="F125">
        <f t="shared" si="175"/>
        <v>0.176323663978288</v>
      </c>
      <c r="G125">
        <f t="shared" si="176"/>
        <v>226.860346358014</v>
      </c>
      <c r="H125">
        <f t="shared" si="177"/>
        <v>6.4110796955112201</v>
      </c>
      <c r="I125">
        <f t="shared" si="178"/>
        <v>2.6400200626398282</v>
      </c>
      <c r="J125">
        <f t="shared" si="179"/>
        <v>30.841217041015625</v>
      </c>
      <c r="K125" s="1">
        <v>1.2034113909999999</v>
      </c>
      <c r="L125">
        <f t="shared" si="180"/>
        <v>2.4731641579358188</v>
      </c>
      <c r="M125" s="1">
        <v>1</v>
      </c>
      <c r="N125">
        <f t="shared" si="181"/>
        <v>4.9463283158716376</v>
      </c>
      <c r="O125" s="1">
        <v>33.623695373535156</v>
      </c>
      <c r="P125" s="1">
        <v>30.841217041015625</v>
      </c>
      <c r="Q125" s="1">
        <v>35.011417388916016</v>
      </c>
      <c r="R125" s="1">
        <v>401.46392822265625</v>
      </c>
      <c r="S125" s="1">
        <v>396.95306396484375</v>
      </c>
      <c r="T125" s="1">
        <v>23.483736038208008</v>
      </c>
      <c r="U125" s="1">
        <v>24.988800048828125</v>
      </c>
      <c r="V125" s="1">
        <v>32.883319854736328</v>
      </c>
      <c r="W125" s="1">
        <v>34.990798950195312</v>
      </c>
      <c r="X125" s="1">
        <v>499.80422973632812</v>
      </c>
      <c r="Y125" s="1">
        <v>1499.8323974609375</v>
      </c>
      <c r="Z125" s="1">
        <v>193.18919372558594</v>
      </c>
      <c r="AA125" s="1">
        <v>73.259841918945313</v>
      </c>
      <c r="AB125" s="1">
        <v>-3.0660018920898437</v>
      </c>
      <c r="AC125" s="1">
        <v>0.10927990078926086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4.1532283429775854</v>
      </c>
      <c r="AL125">
        <f t="shared" si="183"/>
        <v>6.4110796955112199E-3</v>
      </c>
      <c r="AM125">
        <f t="shared" si="184"/>
        <v>303.9912170410156</v>
      </c>
      <c r="AN125">
        <f t="shared" si="185"/>
        <v>306.77369537353513</v>
      </c>
      <c r="AO125">
        <f t="shared" si="186"/>
        <v>239.97317822993136</v>
      </c>
      <c r="AP125">
        <f t="shared" si="187"/>
        <v>-6.1820954883434254E-2</v>
      </c>
      <c r="AQ125">
        <f t="shared" si="188"/>
        <v>4.4706956039611097</v>
      </c>
      <c r="AR125">
        <f t="shared" si="189"/>
        <v>61.025187699797208</v>
      </c>
      <c r="AS125">
        <f t="shared" si="190"/>
        <v>36.036387650969083</v>
      </c>
      <c r="AT125">
        <f t="shared" si="191"/>
        <v>32.232456207275391</v>
      </c>
      <c r="AU125">
        <f t="shared" si="192"/>
        <v>4.8382706980447603</v>
      </c>
      <c r="AV125">
        <f t="shared" si="193"/>
        <v>0.17025453521431544</v>
      </c>
      <c r="AW125">
        <f t="shared" si="194"/>
        <v>1.8306755413212814</v>
      </c>
      <c r="AX125">
        <f t="shared" si="195"/>
        <v>3.0075951567234789</v>
      </c>
      <c r="AY125">
        <f t="shared" si="196"/>
        <v>0.10693820734180152</v>
      </c>
      <c r="AZ125">
        <f t="shared" si="197"/>
        <v>16.61975311186529</v>
      </c>
      <c r="BA125">
        <f t="shared" si="198"/>
        <v>0.57150420780756572</v>
      </c>
      <c r="BB125">
        <f t="shared" si="199"/>
        <v>40.418497636424668</v>
      </c>
      <c r="BC125">
        <f t="shared" si="200"/>
        <v>392.53439961259494</v>
      </c>
      <c r="BD125">
        <f t="shared" si="201"/>
        <v>1.6670269809319405E-2</v>
      </c>
    </row>
    <row r="126" spans="1:114" x14ac:dyDescent="0.25">
      <c r="A126" s="1">
        <v>94</v>
      </c>
      <c r="B126" s="1" t="s">
        <v>141</v>
      </c>
      <c r="C126" s="1">
        <v>3249.0000081136823</v>
      </c>
      <c r="D126" s="1">
        <v>0</v>
      </c>
      <c r="E126">
        <f t="shared" si="174"/>
        <v>16.016137748811271</v>
      </c>
      <c r="F126">
        <f t="shared" si="175"/>
        <v>0.17622301311792563</v>
      </c>
      <c r="G126">
        <f t="shared" si="176"/>
        <v>228.38066482220503</v>
      </c>
      <c r="H126">
        <f t="shared" si="177"/>
        <v>6.4110079292851347</v>
      </c>
      <c r="I126">
        <f t="shared" si="178"/>
        <v>2.6414348630058813</v>
      </c>
      <c r="J126">
        <f t="shared" si="179"/>
        <v>30.846389770507813</v>
      </c>
      <c r="K126" s="1">
        <v>1.2034113909999999</v>
      </c>
      <c r="L126">
        <f t="shared" si="180"/>
        <v>2.4731641579358188</v>
      </c>
      <c r="M126" s="1">
        <v>1</v>
      </c>
      <c r="N126">
        <f t="shared" si="181"/>
        <v>4.9463283158716376</v>
      </c>
      <c r="O126" s="1">
        <v>33.624431610107422</v>
      </c>
      <c r="P126" s="1">
        <v>30.846389770507813</v>
      </c>
      <c r="Q126" s="1">
        <v>35.011386871337891</v>
      </c>
      <c r="R126" s="1">
        <v>401.45901489257812</v>
      </c>
      <c r="S126" s="1">
        <v>396.98974609375</v>
      </c>
      <c r="T126" s="1">
        <v>23.482303619384766</v>
      </c>
      <c r="U126" s="1">
        <v>24.987405776977539</v>
      </c>
      <c r="V126" s="1">
        <v>32.880092620849609</v>
      </c>
      <c r="W126" s="1">
        <v>34.987548828125</v>
      </c>
      <c r="X126" s="1">
        <v>499.78668212890625</v>
      </c>
      <c r="Y126" s="1">
        <v>1499.7979736328125</v>
      </c>
      <c r="Z126" s="1">
        <v>193.14680480957031</v>
      </c>
      <c r="AA126" s="1">
        <v>73.260147094726563</v>
      </c>
      <c r="AB126" s="1">
        <v>-3.0660018920898437</v>
      </c>
      <c r="AC126" s="1">
        <v>0.10927990078926086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4.1530825274439023</v>
      </c>
      <c r="AL126">
        <f t="shared" si="183"/>
        <v>6.4110079292851348E-3</v>
      </c>
      <c r="AM126">
        <f t="shared" si="184"/>
        <v>303.99638977050779</v>
      </c>
      <c r="AN126">
        <f t="shared" si="185"/>
        <v>306.7744316101074</v>
      </c>
      <c r="AO126">
        <f t="shared" si="186"/>
        <v>239.96767041755447</v>
      </c>
      <c r="AP126">
        <f t="shared" si="187"/>
        <v>-6.2221488071248499E-2</v>
      </c>
      <c r="AQ126">
        <f t="shared" si="188"/>
        <v>4.4720158857428762</v>
      </c>
      <c r="AR126">
        <f t="shared" si="189"/>
        <v>61.042955318673968</v>
      </c>
      <c r="AS126">
        <f t="shared" si="190"/>
        <v>36.055549541696429</v>
      </c>
      <c r="AT126">
        <f t="shared" si="191"/>
        <v>32.235410690307617</v>
      </c>
      <c r="AU126">
        <f t="shared" si="192"/>
        <v>4.839078462383152</v>
      </c>
      <c r="AV126">
        <f t="shared" si="193"/>
        <v>0.17016069214583179</v>
      </c>
      <c r="AW126">
        <f t="shared" si="194"/>
        <v>1.8305810227369947</v>
      </c>
      <c r="AX126">
        <f t="shared" si="195"/>
        <v>3.008497439646157</v>
      </c>
      <c r="AY126">
        <f t="shared" si="196"/>
        <v>0.10687897083876563</v>
      </c>
      <c r="AZ126">
        <f t="shared" si="197"/>
        <v>16.731201098466187</v>
      </c>
      <c r="BA126">
        <f t="shared" si="198"/>
        <v>0.57528101687611966</v>
      </c>
      <c r="BB126">
        <f t="shared" si="199"/>
        <v>40.402486584219645</v>
      </c>
      <c r="BC126">
        <f t="shared" si="200"/>
        <v>392.61846610986458</v>
      </c>
      <c r="BD126">
        <f t="shared" si="201"/>
        <v>1.6481440543000048E-2</v>
      </c>
    </row>
    <row r="127" spans="1:114" x14ac:dyDescent="0.25">
      <c r="A127" s="1">
        <v>95</v>
      </c>
      <c r="B127" s="1" t="s">
        <v>141</v>
      </c>
      <c r="C127" s="1">
        <v>3249.5000081025064</v>
      </c>
      <c r="D127" s="1">
        <v>0</v>
      </c>
      <c r="E127">
        <f t="shared" si="174"/>
        <v>15.612749389225062</v>
      </c>
      <c r="F127">
        <f t="shared" si="175"/>
        <v>0.17635465927713578</v>
      </c>
      <c r="G127">
        <f t="shared" si="176"/>
        <v>232.22504373666203</v>
      </c>
      <c r="H127">
        <f t="shared" si="177"/>
        <v>6.4162667200240495</v>
      </c>
      <c r="I127">
        <f t="shared" si="178"/>
        <v>2.6417082677005443</v>
      </c>
      <c r="J127">
        <f t="shared" si="179"/>
        <v>30.847148895263672</v>
      </c>
      <c r="K127" s="1">
        <v>1.2034113909999999</v>
      </c>
      <c r="L127">
        <f t="shared" si="180"/>
        <v>2.4731641579358188</v>
      </c>
      <c r="M127" s="1">
        <v>1</v>
      </c>
      <c r="N127">
        <f t="shared" si="181"/>
        <v>4.9463283158716376</v>
      </c>
      <c r="O127" s="1">
        <v>33.624931335449219</v>
      </c>
      <c r="P127" s="1">
        <v>30.847148895263672</v>
      </c>
      <c r="Q127" s="1">
        <v>35.010635375976562</v>
      </c>
      <c r="R127" s="1">
        <v>401.44659423828125</v>
      </c>
      <c r="S127" s="1">
        <v>397.07366943359375</v>
      </c>
      <c r="T127" s="1">
        <v>23.47979736328125</v>
      </c>
      <c r="U127" s="1">
        <v>24.986188888549805</v>
      </c>
      <c r="V127" s="1">
        <v>32.875843048095703</v>
      </c>
      <c r="W127" s="1">
        <v>34.985054016113281</v>
      </c>
      <c r="X127" s="1">
        <v>499.76913452148437</v>
      </c>
      <c r="Y127" s="1">
        <v>1499.782470703125</v>
      </c>
      <c r="Z127" s="1">
        <v>193.30207824707031</v>
      </c>
      <c r="AA127" s="1">
        <v>73.260528564453125</v>
      </c>
      <c r="AB127" s="1">
        <v>-3.0660018920898437</v>
      </c>
      <c r="AC127" s="1">
        <v>0.10927990078926086</v>
      </c>
      <c r="AD127" s="1">
        <v>0.66666668653488159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4.1529367119102201</v>
      </c>
      <c r="AL127">
        <f t="shared" si="183"/>
        <v>6.4162667200240494E-3</v>
      </c>
      <c r="AM127">
        <f t="shared" si="184"/>
        <v>303.99714889526365</v>
      </c>
      <c r="AN127">
        <f t="shared" si="185"/>
        <v>306.7749313354492</v>
      </c>
      <c r="AO127">
        <f t="shared" si="186"/>
        <v>239.96518994885992</v>
      </c>
      <c r="AP127">
        <f t="shared" si="187"/>
        <v>-6.3926335868280462E-2</v>
      </c>
      <c r="AQ127">
        <f t="shared" si="188"/>
        <v>4.4722096724869687</v>
      </c>
      <c r="AR127">
        <f t="shared" si="189"/>
        <v>61.045282638827942</v>
      </c>
      <c r="AS127">
        <f t="shared" si="190"/>
        <v>36.059093750278137</v>
      </c>
      <c r="AT127">
        <f t="shared" si="191"/>
        <v>32.236040115356445</v>
      </c>
      <c r="AU127">
        <f t="shared" si="192"/>
        <v>4.8392505642072496</v>
      </c>
      <c r="AV127">
        <f t="shared" si="193"/>
        <v>0.17028343332002852</v>
      </c>
      <c r="AW127">
        <f t="shared" si="194"/>
        <v>1.8305014047864243</v>
      </c>
      <c r="AX127">
        <f t="shared" si="195"/>
        <v>3.0087491594208253</v>
      </c>
      <c r="AY127">
        <f t="shared" si="196"/>
        <v>0.10695644874088488</v>
      </c>
      <c r="AZ127">
        <f t="shared" si="197"/>
        <v>17.012929450051107</v>
      </c>
      <c r="BA127">
        <f t="shared" si="198"/>
        <v>0.58484120608631573</v>
      </c>
      <c r="BB127">
        <f t="shared" si="199"/>
        <v>40.400397673734112</v>
      </c>
      <c r="BC127">
        <f t="shared" si="200"/>
        <v>392.81248612155565</v>
      </c>
      <c r="BD127">
        <f t="shared" si="201"/>
        <v>1.6057567068014561E-2</v>
      </c>
    </row>
    <row r="128" spans="1:114" x14ac:dyDescent="0.25">
      <c r="A128" s="1">
        <v>96</v>
      </c>
      <c r="B128" s="1" t="s">
        <v>142</v>
      </c>
      <c r="C128" s="1">
        <v>3250.0000080913305</v>
      </c>
      <c r="D128" s="1">
        <v>0</v>
      </c>
      <c r="E128">
        <f t="shared" si="174"/>
        <v>15.350119144334275</v>
      </c>
      <c r="F128">
        <f t="shared" si="175"/>
        <v>0.17665200768031614</v>
      </c>
      <c r="G128">
        <f t="shared" si="176"/>
        <v>234.90353972278359</v>
      </c>
      <c r="H128">
        <f t="shared" si="177"/>
        <v>6.4227141806001615</v>
      </c>
      <c r="I128">
        <f t="shared" si="178"/>
        <v>2.6401045970557844</v>
      </c>
      <c r="J128">
        <f t="shared" si="179"/>
        <v>30.841167449951172</v>
      </c>
      <c r="K128" s="1">
        <v>1.2034113909999999</v>
      </c>
      <c r="L128">
        <f t="shared" si="180"/>
        <v>2.4731641579358188</v>
      </c>
      <c r="M128" s="1">
        <v>1</v>
      </c>
      <c r="N128">
        <f t="shared" si="181"/>
        <v>4.9463283158716376</v>
      </c>
      <c r="O128" s="1">
        <v>33.625289916992188</v>
      </c>
      <c r="P128" s="1">
        <v>30.841167449951172</v>
      </c>
      <c r="Q128" s="1">
        <v>35.010765075683594</v>
      </c>
      <c r="R128" s="1">
        <v>401.4427490234375</v>
      </c>
      <c r="S128" s="1">
        <v>397.13241577148437</v>
      </c>
      <c r="T128" s="1">
        <v>23.479244232177734</v>
      </c>
      <c r="U128" s="1">
        <v>24.987127304077148</v>
      </c>
      <c r="V128" s="1">
        <v>32.874557495117188</v>
      </c>
      <c r="W128" s="1">
        <v>34.985824584960938</v>
      </c>
      <c r="X128" s="1">
        <v>499.7760009765625</v>
      </c>
      <c r="Y128" s="1">
        <v>1499.7010498046875</v>
      </c>
      <c r="Z128" s="1">
        <v>193.25341796875</v>
      </c>
      <c r="AA128" s="1">
        <v>73.260856628417969</v>
      </c>
      <c r="AB128" s="1">
        <v>-3.0660018920898437</v>
      </c>
      <c r="AC128" s="1">
        <v>0.10927990078926086</v>
      </c>
      <c r="AD128" s="1">
        <v>0.66666668653488159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4.1529937701625297</v>
      </c>
      <c r="AL128">
        <f t="shared" si="183"/>
        <v>6.4227141806001619E-3</v>
      </c>
      <c r="AM128">
        <f t="shared" si="184"/>
        <v>303.99116744995115</v>
      </c>
      <c r="AN128">
        <f t="shared" si="185"/>
        <v>306.77528991699216</v>
      </c>
      <c r="AO128">
        <f t="shared" si="186"/>
        <v>239.9521626054011</v>
      </c>
      <c r="AP128">
        <f t="shared" si="187"/>
        <v>-6.5510341982227591E-2</v>
      </c>
      <c r="AQ128">
        <f t="shared" si="188"/>
        <v>4.4706829480358081</v>
      </c>
      <c r="AR128">
        <f t="shared" si="189"/>
        <v>61.024169710590378</v>
      </c>
      <c r="AS128">
        <f t="shared" si="190"/>
        <v>36.03704240651323</v>
      </c>
      <c r="AT128">
        <f t="shared" si="191"/>
        <v>32.23322868347168</v>
      </c>
      <c r="AU128">
        <f t="shared" si="192"/>
        <v>4.8384818839730865</v>
      </c>
      <c r="AV128">
        <f t="shared" si="193"/>
        <v>0.17056064487065961</v>
      </c>
      <c r="AW128">
        <f t="shared" si="194"/>
        <v>1.830578350980024</v>
      </c>
      <c r="AX128">
        <f t="shared" si="195"/>
        <v>3.0079035329930628</v>
      </c>
      <c r="AY128">
        <f t="shared" si="196"/>
        <v>0.1071314350111012</v>
      </c>
      <c r="AZ128">
        <f t="shared" si="197"/>
        <v>17.209234545138735</v>
      </c>
      <c r="BA128">
        <f t="shared" si="198"/>
        <v>0.59149928435444166</v>
      </c>
      <c r="BB128">
        <f t="shared" si="199"/>
        <v>40.420323750452191</v>
      </c>
      <c r="BC128">
        <f t="shared" si="200"/>
        <v>392.94291205852682</v>
      </c>
      <c r="BD128">
        <f t="shared" si="201"/>
        <v>1.578999814939E-2</v>
      </c>
    </row>
    <row r="129" spans="1:114" x14ac:dyDescent="0.25">
      <c r="A129" s="1">
        <v>97</v>
      </c>
      <c r="B129" s="1" t="s">
        <v>142</v>
      </c>
      <c r="C129" s="1">
        <v>3250.5000080801547</v>
      </c>
      <c r="D129" s="1">
        <v>0</v>
      </c>
      <c r="E129">
        <f t="shared" si="174"/>
        <v>14.827226769082737</v>
      </c>
      <c r="F129">
        <f t="shared" si="175"/>
        <v>0.17622025780769959</v>
      </c>
      <c r="G129">
        <f t="shared" si="176"/>
        <v>239.44179622464009</v>
      </c>
      <c r="H129">
        <f t="shared" si="177"/>
        <v>6.4041285258852154</v>
      </c>
      <c r="I129">
        <f t="shared" si="178"/>
        <v>2.6387561730572484</v>
      </c>
      <c r="J129">
        <f t="shared" si="179"/>
        <v>30.835054397583008</v>
      </c>
      <c r="K129" s="1">
        <v>1.2034113909999999</v>
      </c>
      <c r="L129">
        <f t="shared" si="180"/>
        <v>2.4731641579358188</v>
      </c>
      <c r="M129" s="1">
        <v>1</v>
      </c>
      <c r="N129">
        <f t="shared" si="181"/>
        <v>4.9463283158716376</v>
      </c>
      <c r="O129" s="1">
        <v>33.625816345214844</v>
      </c>
      <c r="P129" s="1">
        <v>30.835054397583008</v>
      </c>
      <c r="Q129" s="1">
        <v>35.011253356933594</v>
      </c>
      <c r="R129" s="1">
        <v>401.4312744140625</v>
      </c>
      <c r="S129" s="1">
        <v>397.24838256835937</v>
      </c>
      <c r="T129" s="1">
        <v>23.480415344238281</v>
      </c>
      <c r="U129" s="1">
        <v>24.983963012695313</v>
      </c>
      <c r="V129" s="1">
        <v>32.875591278076172</v>
      </c>
      <c r="W129" s="1">
        <v>34.980747222900391</v>
      </c>
      <c r="X129" s="1">
        <v>499.768310546875</v>
      </c>
      <c r="Y129" s="1">
        <v>1499.6182861328125</v>
      </c>
      <c r="Z129" s="1">
        <v>193.251220703125</v>
      </c>
      <c r="AA129" s="1">
        <v>73.261672973632812</v>
      </c>
      <c r="AB129" s="1">
        <v>-3.0660018920898437</v>
      </c>
      <c r="AC129" s="1">
        <v>0.10927990078926086</v>
      </c>
      <c r="AD129" s="1">
        <v>0.66666668653488159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4.1529298649199422</v>
      </c>
      <c r="AL129">
        <f t="shared" si="183"/>
        <v>6.4041285258852158E-3</v>
      </c>
      <c r="AM129">
        <f t="shared" si="184"/>
        <v>303.98505439758299</v>
      </c>
      <c r="AN129">
        <f t="shared" si="185"/>
        <v>306.77581634521482</v>
      </c>
      <c r="AO129">
        <f t="shared" si="186"/>
        <v>239.93892041819709</v>
      </c>
      <c r="AP129">
        <f t="shared" si="187"/>
        <v>-5.9140196940581549E-2</v>
      </c>
      <c r="AQ129">
        <f t="shared" si="188"/>
        <v>4.4691231008786705</v>
      </c>
      <c r="AR129">
        <f t="shared" si="189"/>
        <v>61.00219827749671</v>
      </c>
      <c r="AS129">
        <f t="shared" si="190"/>
        <v>36.018235264801397</v>
      </c>
      <c r="AT129">
        <f t="shared" si="191"/>
        <v>32.230435371398926</v>
      </c>
      <c r="AU129">
        <f t="shared" si="192"/>
        <v>4.8377182631768214</v>
      </c>
      <c r="AV129">
        <f t="shared" si="193"/>
        <v>0.17015812314657183</v>
      </c>
      <c r="AW129">
        <f t="shared" si="194"/>
        <v>1.8303669278214221</v>
      </c>
      <c r="AX129">
        <f t="shared" si="195"/>
        <v>3.0073513353553993</v>
      </c>
      <c r="AY129">
        <f t="shared" si="196"/>
        <v>0.10687734921549172</v>
      </c>
      <c r="AZ129">
        <f t="shared" si="197"/>
        <v>17.541906571228811</v>
      </c>
      <c r="BA129">
        <f t="shared" si="198"/>
        <v>0.60275083985631184</v>
      </c>
      <c r="BB129">
        <f t="shared" si="199"/>
        <v>40.425731084466364</v>
      </c>
      <c r="BC129">
        <f t="shared" si="200"/>
        <v>393.20159172472847</v>
      </c>
      <c r="BD129">
        <f t="shared" si="201"/>
        <v>1.5244126542472572E-2</v>
      </c>
    </row>
    <row r="130" spans="1:114" x14ac:dyDescent="0.25">
      <c r="A130" s="1">
        <v>98</v>
      </c>
      <c r="B130" s="1" t="s">
        <v>143</v>
      </c>
      <c r="C130" s="1">
        <v>3251.0000080689788</v>
      </c>
      <c r="D130" s="1">
        <v>0</v>
      </c>
      <c r="E130">
        <f t="shared" si="174"/>
        <v>14.51519077731235</v>
      </c>
      <c r="F130">
        <f t="shared" si="175"/>
        <v>0.17559692230648483</v>
      </c>
      <c r="G130">
        <f t="shared" si="176"/>
        <v>241.87408979474139</v>
      </c>
      <c r="H130">
        <f t="shared" si="177"/>
        <v>6.3790475287792363</v>
      </c>
      <c r="I130">
        <f t="shared" si="178"/>
        <v>2.6374722259201815</v>
      </c>
      <c r="J130">
        <f t="shared" si="179"/>
        <v>30.829042434692383</v>
      </c>
      <c r="K130" s="1">
        <v>1.2034113909999999</v>
      </c>
      <c r="L130">
        <f t="shared" si="180"/>
        <v>2.4731641579358188</v>
      </c>
      <c r="M130" s="1">
        <v>1</v>
      </c>
      <c r="N130">
        <f t="shared" si="181"/>
        <v>4.9463283158716376</v>
      </c>
      <c r="O130" s="1">
        <v>33.626045227050781</v>
      </c>
      <c r="P130" s="1">
        <v>30.829042434692383</v>
      </c>
      <c r="Q130" s="1">
        <v>35.01171875</v>
      </c>
      <c r="R130" s="1">
        <v>401.3992919921875</v>
      </c>
      <c r="S130" s="1">
        <v>397.29388427734375</v>
      </c>
      <c r="T130" s="1">
        <v>23.482830047607422</v>
      </c>
      <c r="U130" s="1">
        <v>24.980487823486328</v>
      </c>
      <c r="V130" s="1">
        <v>32.878639221191406</v>
      </c>
      <c r="W130" s="1">
        <v>34.975532531738281</v>
      </c>
      <c r="X130" s="1">
        <v>499.77056884765625</v>
      </c>
      <c r="Y130" s="1">
        <v>1499.5860595703125</v>
      </c>
      <c r="Z130" s="1">
        <v>193.23341369628906</v>
      </c>
      <c r="AA130" s="1">
        <v>73.261871337890625</v>
      </c>
      <c r="AB130" s="1">
        <v>-3.0660018920898437</v>
      </c>
      <c r="AC130" s="1">
        <v>0.10927990078926086</v>
      </c>
      <c r="AD130" s="1">
        <v>0.66666668653488159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4.1529486307451471</v>
      </c>
      <c r="AL130">
        <f t="shared" si="183"/>
        <v>6.3790475287792362E-3</v>
      </c>
      <c r="AM130">
        <f t="shared" si="184"/>
        <v>303.97904243469236</v>
      </c>
      <c r="AN130">
        <f t="shared" si="185"/>
        <v>306.77604522705076</v>
      </c>
      <c r="AO130">
        <f t="shared" si="186"/>
        <v>239.93376416831234</v>
      </c>
      <c r="AP130">
        <f t="shared" si="187"/>
        <v>-5.0689883330257292E-2</v>
      </c>
      <c r="AQ130">
        <f t="shared" si="188"/>
        <v>4.4675895108021804</v>
      </c>
      <c r="AR130">
        <f t="shared" si="189"/>
        <v>60.981100116829374</v>
      </c>
      <c r="AS130">
        <f t="shared" si="190"/>
        <v>36.000612293343046</v>
      </c>
      <c r="AT130">
        <f t="shared" si="191"/>
        <v>32.227543830871582</v>
      </c>
      <c r="AU130">
        <f t="shared" si="192"/>
        <v>4.8369278997112728</v>
      </c>
      <c r="AV130">
        <f t="shared" si="193"/>
        <v>0.16957686584535664</v>
      </c>
      <c r="AW130">
        <f t="shared" si="194"/>
        <v>1.8301172848819989</v>
      </c>
      <c r="AX130">
        <f t="shared" si="195"/>
        <v>3.0068106148292739</v>
      </c>
      <c r="AY130">
        <f t="shared" si="196"/>
        <v>0.10651044981213806</v>
      </c>
      <c r="AZ130">
        <f t="shared" si="197"/>
        <v>17.720148446511747</v>
      </c>
      <c r="BA130">
        <f t="shared" si="198"/>
        <v>0.60880395940324472</v>
      </c>
      <c r="BB130">
        <f t="shared" si="199"/>
        <v>40.427793900480388</v>
      </c>
      <c r="BC130">
        <f t="shared" si="200"/>
        <v>393.33225732943288</v>
      </c>
      <c r="BD130">
        <f t="shared" si="201"/>
        <v>1.491912067308155E-2</v>
      </c>
    </row>
    <row r="131" spans="1:114" x14ac:dyDescent="0.25">
      <c r="A131" s="1">
        <v>99</v>
      </c>
      <c r="B131" s="1" t="s">
        <v>143</v>
      </c>
      <c r="C131" s="1">
        <v>3251.5000080578029</v>
      </c>
      <c r="D131" s="1">
        <v>0</v>
      </c>
      <c r="E131">
        <f t="shared" si="174"/>
        <v>14.318709899733795</v>
      </c>
      <c r="F131">
        <f t="shared" si="175"/>
        <v>0.17562077332297293</v>
      </c>
      <c r="G131">
        <f t="shared" si="176"/>
        <v>243.71852627733276</v>
      </c>
      <c r="H131">
        <f t="shared" si="177"/>
        <v>6.374438013990904</v>
      </c>
      <c r="I131">
        <f t="shared" si="178"/>
        <v>2.6352447707225504</v>
      </c>
      <c r="J131">
        <f t="shared" si="179"/>
        <v>30.8201904296875</v>
      </c>
      <c r="K131" s="1">
        <v>1.2034113909999999</v>
      </c>
      <c r="L131">
        <f t="shared" si="180"/>
        <v>2.4731641579358188</v>
      </c>
      <c r="M131" s="1">
        <v>1</v>
      </c>
      <c r="N131">
        <f t="shared" si="181"/>
        <v>4.9463283158716376</v>
      </c>
      <c r="O131" s="1">
        <v>33.627883911132813</v>
      </c>
      <c r="P131" s="1">
        <v>30.8201904296875</v>
      </c>
      <c r="Q131" s="1">
        <v>35.012535095214844</v>
      </c>
      <c r="R131" s="1">
        <v>401.37298583984375</v>
      </c>
      <c r="S131" s="1">
        <v>397.31536865234375</v>
      </c>
      <c r="T131" s="1">
        <v>23.48370361328125</v>
      </c>
      <c r="U131" s="1">
        <v>24.980253219604492</v>
      </c>
      <c r="V131" s="1">
        <v>32.876255035400391</v>
      </c>
      <c r="W131" s="1">
        <v>34.971363067626953</v>
      </c>
      <c r="X131" s="1">
        <v>499.77935791015625</v>
      </c>
      <c r="Y131" s="1">
        <v>1499.632080078125</v>
      </c>
      <c r="Z131" s="1">
        <v>193.08375549316406</v>
      </c>
      <c r="AA131" s="1">
        <v>73.261367797851562</v>
      </c>
      <c r="AB131" s="1">
        <v>-3.0660018920898437</v>
      </c>
      <c r="AC131" s="1">
        <v>0.10927990078926086</v>
      </c>
      <c r="AD131" s="1">
        <v>0.66666668653488159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4.1530216653081045</v>
      </c>
      <c r="AL131">
        <f t="shared" si="183"/>
        <v>6.3744380139909044E-3</v>
      </c>
      <c r="AM131">
        <f t="shared" si="184"/>
        <v>303.97019042968748</v>
      </c>
      <c r="AN131">
        <f t="shared" si="185"/>
        <v>306.77788391113279</v>
      </c>
      <c r="AO131">
        <f t="shared" si="186"/>
        <v>239.94112744939775</v>
      </c>
      <c r="AP131">
        <f t="shared" si="187"/>
        <v>-4.8243425568793026E-2</v>
      </c>
      <c r="AQ131">
        <f t="shared" si="188"/>
        <v>4.4653322895274608</v>
      </c>
      <c r="AR131">
        <f t="shared" si="189"/>
        <v>60.950708726167264</v>
      </c>
      <c r="AS131">
        <f t="shared" si="190"/>
        <v>35.970455506562772</v>
      </c>
      <c r="AT131">
        <f t="shared" si="191"/>
        <v>32.224037170410156</v>
      </c>
      <c r="AU131">
        <f t="shared" si="192"/>
        <v>4.8359695523449489</v>
      </c>
      <c r="AV131">
        <f t="shared" si="193"/>
        <v>0.16959910940451942</v>
      </c>
      <c r="AW131">
        <f t="shared" si="194"/>
        <v>1.8300875188049104</v>
      </c>
      <c r="AX131">
        <f t="shared" si="195"/>
        <v>3.0058820335400385</v>
      </c>
      <c r="AY131">
        <f t="shared" si="196"/>
        <v>0.10652449009227763</v>
      </c>
      <c r="AZ131">
        <f t="shared" si="197"/>
        <v>17.855152592754024</v>
      </c>
      <c r="BA131">
        <f t="shared" si="198"/>
        <v>0.61341328704198639</v>
      </c>
      <c r="BB131">
        <f t="shared" si="199"/>
        <v>40.449247015449586</v>
      </c>
      <c r="BC131">
        <f t="shared" si="200"/>
        <v>393.40736717524521</v>
      </c>
      <c r="BD131">
        <f t="shared" si="201"/>
        <v>1.4722170503199976E-2</v>
      </c>
    </row>
    <row r="132" spans="1:114" x14ac:dyDescent="0.25">
      <c r="A132" s="1">
        <v>100</v>
      </c>
      <c r="B132" s="1" t="s">
        <v>144</v>
      </c>
      <c r="C132" s="1">
        <v>3252.000008046627</v>
      </c>
      <c r="D132" s="1">
        <v>0</v>
      </c>
      <c r="E132">
        <f t="shared" si="174"/>
        <v>14.289630672376809</v>
      </c>
      <c r="F132">
        <f t="shared" si="175"/>
        <v>0.17519082719461046</v>
      </c>
      <c r="G132">
        <f t="shared" si="176"/>
        <v>243.69710025477499</v>
      </c>
      <c r="H132">
        <f t="shared" si="177"/>
        <v>6.3567116322453057</v>
      </c>
      <c r="I132">
        <f t="shared" si="178"/>
        <v>2.6341676569595993</v>
      </c>
      <c r="J132">
        <f t="shared" si="179"/>
        <v>30.815803527832031</v>
      </c>
      <c r="K132" s="1">
        <v>1.2034113909999999</v>
      </c>
      <c r="L132">
        <f t="shared" si="180"/>
        <v>2.4731641579358188</v>
      </c>
      <c r="M132" s="1">
        <v>1</v>
      </c>
      <c r="N132">
        <f t="shared" si="181"/>
        <v>4.9463283158716376</v>
      </c>
      <c r="O132" s="1">
        <v>33.628646850585938</v>
      </c>
      <c r="P132" s="1">
        <v>30.815803527832031</v>
      </c>
      <c r="Q132" s="1">
        <v>35.012928009033203</v>
      </c>
      <c r="R132" s="1">
        <v>401.38162231445312</v>
      </c>
      <c r="S132" s="1">
        <v>397.33255004882812</v>
      </c>
      <c r="T132" s="1">
        <v>23.487245559692383</v>
      </c>
      <c r="U132" s="1">
        <v>24.979681015014648</v>
      </c>
      <c r="V132" s="1">
        <v>32.879825592041016</v>
      </c>
      <c r="W132" s="1">
        <v>34.969085693359375</v>
      </c>
      <c r="X132" s="1">
        <v>499.76373291015625</v>
      </c>
      <c r="Y132" s="1">
        <v>1499.631103515625</v>
      </c>
      <c r="Z132" s="1">
        <v>193.055908203125</v>
      </c>
      <c r="AA132" s="1">
        <v>73.261398315429687</v>
      </c>
      <c r="AB132" s="1">
        <v>-3.0660018920898437</v>
      </c>
      <c r="AC132" s="1">
        <v>0.10927990078926086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4.1528918260850691</v>
      </c>
      <c r="AL132">
        <f t="shared" si="183"/>
        <v>6.3567116322453057E-3</v>
      </c>
      <c r="AM132">
        <f t="shared" si="184"/>
        <v>303.96580352783201</v>
      </c>
      <c r="AN132">
        <f t="shared" si="185"/>
        <v>306.77864685058591</v>
      </c>
      <c r="AO132">
        <f t="shared" si="186"/>
        <v>239.94097119940125</v>
      </c>
      <c r="AP132">
        <f t="shared" si="187"/>
        <v>-4.218022510193703E-2</v>
      </c>
      <c r="AQ132">
        <f t="shared" si="188"/>
        <v>4.4642140175929645</v>
      </c>
      <c r="AR132">
        <f t="shared" si="189"/>
        <v>60.935419200874712</v>
      </c>
      <c r="AS132">
        <f t="shared" si="190"/>
        <v>35.955738185860064</v>
      </c>
      <c r="AT132">
        <f t="shared" si="191"/>
        <v>32.222225189208984</v>
      </c>
      <c r="AU132">
        <f t="shared" si="192"/>
        <v>4.8354744145055877</v>
      </c>
      <c r="AV132">
        <f t="shared" si="193"/>
        <v>0.1691981080275477</v>
      </c>
      <c r="AW132">
        <f t="shared" si="194"/>
        <v>1.830046360633365</v>
      </c>
      <c r="AX132">
        <f t="shared" si="195"/>
        <v>3.0054280538722224</v>
      </c>
      <c r="AY132">
        <f t="shared" si="196"/>
        <v>0.10627137819827776</v>
      </c>
      <c r="AZ132">
        <f t="shared" si="197"/>
        <v>17.853590330080273</v>
      </c>
      <c r="BA132">
        <f t="shared" si="198"/>
        <v>0.61333283725390009</v>
      </c>
      <c r="BB132">
        <f t="shared" si="199"/>
        <v>40.454171260496942</v>
      </c>
      <c r="BC132">
        <f t="shared" si="200"/>
        <v>393.43248515709655</v>
      </c>
      <c r="BD132">
        <f t="shared" si="201"/>
        <v>1.4693122410539069E-2</v>
      </c>
    </row>
    <row r="133" spans="1:114" x14ac:dyDescent="0.25">
      <c r="A133" s="1">
        <v>101</v>
      </c>
      <c r="B133" s="1" t="s">
        <v>144</v>
      </c>
      <c r="C133" s="1">
        <v>3252.5000080354512</v>
      </c>
      <c r="D133" s="1">
        <v>0</v>
      </c>
      <c r="E133">
        <f t="shared" si="174"/>
        <v>14.092782925785114</v>
      </c>
      <c r="F133">
        <f t="shared" si="175"/>
        <v>0.17489745405435431</v>
      </c>
      <c r="G133">
        <f t="shared" si="176"/>
        <v>245.3401570397869</v>
      </c>
      <c r="H133">
        <f t="shared" si="177"/>
        <v>6.3434946851364247</v>
      </c>
      <c r="I133">
        <f t="shared" si="178"/>
        <v>2.6329662160792187</v>
      </c>
      <c r="J133">
        <f t="shared" si="179"/>
        <v>30.810800552368164</v>
      </c>
      <c r="K133" s="1">
        <v>1.2034113909999999</v>
      </c>
      <c r="L133">
        <f t="shared" si="180"/>
        <v>2.4731641579358188</v>
      </c>
      <c r="M133" s="1">
        <v>1</v>
      </c>
      <c r="N133">
        <f t="shared" si="181"/>
        <v>4.9463283158716376</v>
      </c>
      <c r="O133" s="1">
        <v>33.628028869628906</v>
      </c>
      <c r="P133" s="1">
        <v>30.810800552368164</v>
      </c>
      <c r="Q133" s="1">
        <v>35.013504028320312</v>
      </c>
      <c r="R133" s="1">
        <v>401.38162231445312</v>
      </c>
      <c r="S133" s="1">
        <v>397.38104248046875</v>
      </c>
      <c r="T133" s="1">
        <v>23.489381790161133</v>
      </c>
      <c r="U133" s="1">
        <v>24.978752136230469</v>
      </c>
      <c r="V133" s="1">
        <v>32.883853912353516</v>
      </c>
      <c r="W133" s="1">
        <v>34.968891143798828</v>
      </c>
      <c r="X133" s="1">
        <v>499.75146484375</v>
      </c>
      <c r="Y133" s="1">
        <v>1499.6217041015625</v>
      </c>
      <c r="Z133" s="1">
        <v>193.05772399902344</v>
      </c>
      <c r="AA133" s="1">
        <v>73.261177062988281</v>
      </c>
      <c r="AB133" s="1">
        <v>-3.0660018920898437</v>
      </c>
      <c r="AC133" s="1">
        <v>0.10927990078926086</v>
      </c>
      <c r="AD133" s="1">
        <v>0.66666668653488159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4.1527898820076068</v>
      </c>
      <c r="AL133">
        <f t="shared" si="183"/>
        <v>6.3434946851364249E-3</v>
      </c>
      <c r="AM133">
        <f t="shared" si="184"/>
        <v>303.96080055236814</v>
      </c>
      <c r="AN133">
        <f t="shared" si="185"/>
        <v>306.77802886962888</v>
      </c>
      <c r="AO133">
        <f t="shared" si="186"/>
        <v>239.93946729318486</v>
      </c>
      <c r="AP133">
        <f t="shared" si="187"/>
        <v>-3.762495234700771E-2</v>
      </c>
      <c r="AQ133">
        <f t="shared" si="188"/>
        <v>4.4629389991440958</v>
      </c>
      <c r="AR133">
        <f t="shared" si="189"/>
        <v>60.918199489300633</v>
      </c>
      <c r="AS133">
        <f t="shared" si="190"/>
        <v>35.939447353070165</v>
      </c>
      <c r="AT133">
        <f t="shared" si="191"/>
        <v>32.219414710998535</v>
      </c>
      <c r="AU133">
        <f t="shared" si="192"/>
        <v>4.834706516959363</v>
      </c>
      <c r="AV133">
        <f t="shared" si="193"/>
        <v>0.16892444665164866</v>
      </c>
      <c r="AW133">
        <f t="shared" si="194"/>
        <v>1.8299727830648771</v>
      </c>
      <c r="AX133">
        <f t="shared" si="195"/>
        <v>3.0047337338944859</v>
      </c>
      <c r="AY133">
        <f t="shared" si="196"/>
        <v>0.10609864666086358</v>
      </c>
      <c r="AZ133">
        <f t="shared" si="197"/>
        <v>17.97390868555318</v>
      </c>
      <c r="BA133">
        <f t="shared" si="198"/>
        <v>0.61739270577268501</v>
      </c>
      <c r="BB133">
        <f t="shared" si="199"/>
        <v>40.46148011404479</v>
      </c>
      <c r="BC133">
        <f t="shared" si="200"/>
        <v>393.53470318900639</v>
      </c>
      <c r="BD133">
        <f t="shared" si="201"/>
        <v>1.4489569826560942E-2</v>
      </c>
    </row>
    <row r="134" spans="1:114" x14ac:dyDescent="0.25">
      <c r="A134" s="1">
        <v>102</v>
      </c>
      <c r="B134" s="1" t="s">
        <v>145</v>
      </c>
      <c r="C134" s="1">
        <v>3253.0000080242753</v>
      </c>
      <c r="D134" s="1">
        <v>0</v>
      </c>
      <c r="E134">
        <f t="shared" si="174"/>
        <v>14.181484747224683</v>
      </c>
      <c r="F134">
        <f t="shared" si="175"/>
        <v>0.17448600921080182</v>
      </c>
      <c r="G134">
        <f t="shared" si="176"/>
        <v>244.22618175700427</v>
      </c>
      <c r="H134">
        <f t="shared" si="177"/>
        <v>6.3252074410880166</v>
      </c>
      <c r="I134">
        <f t="shared" si="178"/>
        <v>2.6314024585492666</v>
      </c>
      <c r="J134">
        <f t="shared" si="179"/>
        <v>30.803949356079102</v>
      </c>
      <c r="K134" s="1">
        <v>1.2034113909999999</v>
      </c>
      <c r="L134">
        <f t="shared" si="180"/>
        <v>2.4731641579358188</v>
      </c>
      <c r="M134" s="1">
        <v>1</v>
      </c>
      <c r="N134">
        <f t="shared" si="181"/>
        <v>4.9463283158716376</v>
      </c>
      <c r="O134" s="1">
        <v>33.627845764160156</v>
      </c>
      <c r="P134" s="1">
        <v>30.803949356079102</v>
      </c>
      <c r="Q134" s="1">
        <v>35.014102935791016</v>
      </c>
      <c r="R134" s="1">
        <v>401.38375854492188</v>
      </c>
      <c r="S134" s="1">
        <v>397.36367797851562</v>
      </c>
      <c r="T134" s="1">
        <v>23.491119384765625</v>
      </c>
      <c r="U134" s="1">
        <v>24.976169586181641</v>
      </c>
      <c r="V134" s="1">
        <v>32.886756896972656</v>
      </c>
      <c r="W134" s="1">
        <v>34.965778350830078</v>
      </c>
      <c r="X134" s="1">
        <v>499.76171875</v>
      </c>
      <c r="Y134" s="1">
        <v>1499.5955810546875</v>
      </c>
      <c r="Z134" s="1">
        <v>193.04641723632812</v>
      </c>
      <c r="AA134" s="1">
        <v>73.261474609375</v>
      </c>
      <c r="AB134" s="1">
        <v>-3.0660018920898437</v>
      </c>
      <c r="AC134" s="1">
        <v>0.10927990078926086</v>
      </c>
      <c r="AD134" s="1">
        <v>0.66666668653488159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4.1528750889977237</v>
      </c>
      <c r="AL134">
        <f t="shared" si="183"/>
        <v>6.3252074410880162E-3</v>
      </c>
      <c r="AM134">
        <f t="shared" si="184"/>
        <v>303.95394935607908</v>
      </c>
      <c r="AN134">
        <f t="shared" si="185"/>
        <v>306.77784576416013</v>
      </c>
      <c r="AO134">
        <f t="shared" si="186"/>
        <v>239.93528760577829</v>
      </c>
      <c r="AP134">
        <f t="shared" si="187"/>
        <v>-3.128335181713493E-2</v>
      </c>
      <c r="AQ134">
        <f t="shared" si="188"/>
        <v>4.461193472526757</v>
      </c>
      <c r="AR134">
        <f t="shared" si="189"/>
        <v>60.894126091694517</v>
      </c>
      <c r="AS134">
        <f t="shared" si="190"/>
        <v>35.917956505512876</v>
      </c>
      <c r="AT134">
        <f t="shared" si="191"/>
        <v>32.215897560119629</v>
      </c>
      <c r="AU134">
        <f t="shared" si="192"/>
        <v>4.833745687147089</v>
      </c>
      <c r="AV134">
        <f t="shared" si="193"/>
        <v>0.16854059399408783</v>
      </c>
      <c r="AW134">
        <f t="shared" si="194"/>
        <v>1.8297910139774904</v>
      </c>
      <c r="AX134">
        <f t="shared" si="195"/>
        <v>3.0039546731695985</v>
      </c>
      <c r="AY134">
        <f t="shared" si="196"/>
        <v>0.10585636845752765</v>
      </c>
      <c r="AZ134">
        <f t="shared" si="197"/>
        <v>17.892370213735372</v>
      </c>
      <c r="BA134">
        <f t="shared" si="198"/>
        <v>0.61461627041364586</v>
      </c>
      <c r="BB134">
        <f t="shared" si="199"/>
        <v>40.469605401878042</v>
      </c>
      <c r="BC134">
        <f t="shared" si="200"/>
        <v>393.49312932380514</v>
      </c>
      <c r="BD134">
        <f t="shared" si="201"/>
        <v>1.4585237935899447E-2</v>
      </c>
    </row>
    <row r="135" spans="1:114" x14ac:dyDescent="0.25">
      <c r="A135" s="1">
        <v>103</v>
      </c>
      <c r="B135" s="1" t="s">
        <v>145</v>
      </c>
      <c r="C135" s="1">
        <v>3253.5000080130994</v>
      </c>
      <c r="D135" s="1">
        <v>0</v>
      </c>
      <c r="E135">
        <f t="shared" si="174"/>
        <v>14.44367119410856</v>
      </c>
      <c r="F135">
        <f t="shared" si="175"/>
        <v>0.17435936980153321</v>
      </c>
      <c r="G135">
        <f t="shared" si="176"/>
        <v>241.71236916559232</v>
      </c>
      <c r="H135">
        <f t="shared" si="177"/>
        <v>6.3173233602717502</v>
      </c>
      <c r="I135">
        <f t="shared" si="178"/>
        <v>2.629979895966291</v>
      </c>
      <c r="J135">
        <f t="shared" si="179"/>
        <v>30.798778533935547</v>
      </c>
      <c r="K135" s="1">
        <v>1.2034113909999999</v>
      </c>
      <c r="L135">
        <f t="shared" si="180"/>
        <v>2.4731641579358188</v>
      </c>
      <c r="M135" s="1">
        <v>1</v>
      </c>
      <c r="N135">
        <f t="shared" si="181"/>
        <v>4.9463283158716376</v>
      </c>
      <c r="O135" s="1">
        <v>33.628448486328125</v>
      </c>
      <c r="P135" s="1">
        <v>30.798778533935547</v>
      </c>
      <c r="Q135" s="1">
        <v>35.015029907226563</v>
      </c>
      <c r="R135" s="1">
        <v>401.41888427734375</v>
      </c>
      <c r="S135" s="1">
        <v>397.33660888671875</v>
      </c>
      <c r="T135" s="1">
        <v>23.494548797607422</v>
      </c>
      <c r="U135" s="1">
        <v>24.977693557739258</v>
      </c>
      <c r="V135" s="1">
        <v>32.890338897705078</v>
      </c>
      <c r="W135" s="1">
        <v>34.96661376953125</v>
      </c>
      <c r="X135" s="1">
        <v>499.77926635742187</v>
      </c>
      <c r="Y135" s="1">
        <v>1499.58642578125</v>
      </c>
      <c r="Z135" s="1">
        <v>193.17381286621094</v>
      </c>
      <c r="AA135" s="1">
        <v>73.26123046875</v>
      </c>
      <c r="AB135" s="1">
        <v>-3.0660018920898437</v>
      </c>
      <c r="AC135" s="1">
        <v>0.10927990078926086</v>
      </c>
      <c r="AD135" s="1">
        <v>0.66666668653488159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4.1530209045314077</v>
      </c>
      <c r="AL135">
        <f t="shared" si="183"/>
        <v>6.3173233602717505E-3</v>
      </c>
      <c r="AM135">
        <f t="shared" si="184"/>
        <v>303.94877853393552</v>
      </c>
      <c r="AN135">
        <f t="shared" si="185"/>
        <v>306.7784484863281</v>
      </c>
      <c r="AO135">
        <f t="shared" si="186"/>
        <v>239.93382276206103</v>
      </c>
      <c r="AP135">
        <f t="shared" si="187"/>
        <v>-2.8293336616777583E-2</v>
      </c>
      <c r="AQ135">
        <f t="shared" si="188"/>
        <v>4.4598764602776386</v>
      </c>
      <c r="AR135">
        <f t="shared" si="189"/>
        <v>60.876352086114963</v>
      </c>
      <c r="AS135">
        <f t="shared" si="190"/>
        <v>35.898658528375705</v>
      </c>
      <c r="AT135">
        <f t="shared" si="191"/>
        <v>32.213613510131836</v>
      </c>
      <c r="AU135">
        <f t="shared" si="192"/>
        <v>4.8331218099540978</v>
      </c>
      <c r="AV135">
        <f t="shared" si="193"/>
        <v>0.16842243482253708</v>
      </c>
      <c r="AW135">
        <f t="shared" si="194"/>
        <v>1.8298965643113478</v>
      </c>
      <c r="AX135">
        <f t="shared" si="195"/>
        <v>3.0032252456427502</v>
      </c>
      <c r="AY135">
        <f t="shared" si="196"/>
        <v>0.10578179043516697</v>
      </c>
      <c r="AZ135">
        <f t="shared" si="197"/>
        <v>17.708145584588042</v>
      </c>
      <c r="BA135">
        <f t="shared" si="198"/>
        <v>0.60833148458893926</v>
      </c>
      <c r="BB135">
        <f t="shared" si="199"/>
        <v>40.48325155290371</v>
      </c>
      <c r="BC135">
        <f t="shared" si="200"/>
        <v>393.39450175859326</v>
      </c>
      <c r="BD135">
        <f t="shared" si="201"/>
        <v>1.4863623453927778E-2</v>
      </c>
    </row>
    <row r="136" spans="1:114" x14ac:dyDescent="0.25">
      <c r="A136" s="1">
        <v>104</v>
      </c>
      <c r="B136" s="1" t="s">
        <v>146</v>
      </c>
      <c r="C136" s="1">
        <v>3254.0000080019236</v>
      </c>
      <c r="D136" s="1">
        <v>0</v>
      </c>
      <c r="E136">
        <f t="shared" si="174"/>
        <v>14.466375130447295</v>
      </c>
      <c r="F136">
        <f t="shared" si="175"/>
        <v>0.17356029880340601</v>
      </c>
      <c r="G136">
        <f t="shared" si="176"/>
        <v>240.91095119420231</v>
      </c>
      <c r="H136">
        <f t="shared" si="177"/>
        <v>6.2901287230825993</v>
      </c>
      <c r="I136">
        <f t="shared" si="178"/>
        <v>2.6302934775406457</v>
      </c>
      <c r="J136">
        <f t="shared" si="179"/>
        <v>30.799468994140625</v>
      </c>
      <c r="K136" s="1">
        <v>1.2034113909999999</v>
      </c>
      <c r="L136">
        <f t="shared" si="180"/>
        <v>2.4731641579358188</v>
      </c>
      <c r="M136" s="1">
        <v>1</v>
      </c>
      <c r="N136">
        <f t="shared" si="181"/>
        <v>4.9463283158716376</v>
      </c>
      <c r="O136" s="1">
        <v>33.629096984863281</v>
      </c>
      <c r="P136" s="1">
        <v>30.799468994140625</v>
      </c>
      <c r="Q136" s="1">
        <v>35.015621185302734</v>
      </c>
      <c r="R136" s="1">
        <v>401.425048828125</v>
      </c>
      <c r="S136" s="1">
        <v>397.33993530273437</v>
      </c>
      <c r="T136" s="1">
        <v>23.499153137207031</v>
      </c>
      <c r="U136" s="1">
        <v>24.97590446472168</v>
      </c>
      <c r="V136" s="1">
        <v>32.895473480224609</v>
      </c>
      <c r="W136" s="1">
        <v>34.962715148925781</v>
      </c>
      <c r="X136" s="1">
        <v>499.78317260742187</v>
      </c>
      <c r="Y136" s="1">
        <v>1499.646240234375</v>
      </c>
      <c r="Z136" s="1">
        <v>193.14096069335937</v>
      </c>
      <c r="AA136" s="1">
        <v>73.260963439941406</v>
      </c>
      <c r="AB136" s="1">
        <v>-3.0660018920898437</v>
      </c>
      <c r="AC136" s="1">
        <v>0.10927990078926086</v>
      </c>
      <c r="AD136" s="1">
        <v>0.66666668653488159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4.1530533643371657</v>
      </c>
      <c r="AL136">
        <f t="shared" si="183"/>
        <v>6.2901287230825989E-3</v>
      </c>
      <c r="AM136">
        <f t="shared" si="184"/>
        <v>303.9494689941406</v>
      </c>
      <c r="AN136">
        <f t="shared" si="185"/>
        <v>306.77909698486326</v>
      </c>
      <c r="AO136">
        <f t="shared" si="186"/>
        <v>239.94339307434711</v>
      </c>
      <c r="AP136">
        <f t="shared" si="187"/>
        <v>-1.9612397619194807E-2</v>
      </c>
      <c r="AQ136">
        <f t="shared" si="188"/>
        <v>4.4600523014100899</v>
      </c>
      <c r="AR136">
        <f t="shared" si="189"/>
        <v>60.878974176559872</v>
      </c>
      <c r="AS136">
        <f t="shared" si="190"/>
        <v>35.903069711838192</v>
      </c>
      <c r="AT136">
        <f t="shared" si="191"/>
        <v>32.214282989501953</v>
      </c>
      <c r="AU136">
        <f t="shared" si="192"/>
        <v>4.8333046677402223</v>
      </c>
      <c r="AV136">
        <f t="shared" si="193"/>
        <v>0.16767673773639644</v>
      </c>
      <c r="AW136">
        <f t="shared" si="194"/>
        <v>1.8297588238694442</v>
      </c>
      <c r="AX136">
        <f t="shared" si="195"/>
        <v>3.0035458438707781</v>
      </c>
      <c r="AY136">
        <f t="shared" si="196"/>
        <v>0.10531114384698245</v>
      </c>
      <c r="AZ136">
        <f t="shared" si="197"/>
        <v>17.649368387719967</v>
      </c>
      <c r="BA136">
        <f t="shared" si="198"/>
        <v>0.60630943378659286</v>
      </c>
      <c r="BB136">
        <f t="shared" si="199"/>
        <v>40.469186398085313</v>
      </c>
      <c r="BC136">
        <f t="shared" si="200"/>
        <v>393.39163159563151</v>
      </c>
      <c r="BD136">
        <f t="shared" si="201"/>
        <v>1.4881923880385829E-2</v>
      </c>
    </row>
    <row r="137" spans="1:114" x14ac:dyDescent="0.25">
      <c r="A137" s="1">
        <v>105</v>
      </c>
      <c r="B137" s="1" t="s">
        <v>146</v>
      </c>
      <c r="C137" s="1">
        <v>3254.5000079907477</v>
      </c>
      <c r="D137" s="1">
        <v>0</v>
      </c>
      <c r="E137">
        <f t="shared" si="174"/>
        <v>15.232562965871276</v>
      </c>
      <c r="F137">
        <f t="shared" si="175"/>
        <v>0.1731899982255288</v>
      </c>
      <c r="G137">
        <f t="shared" si="176"/>
        <v>233.43118511709827</v>
      </c>
      <c r="H137">
        <f t="shared" si="177"/>
        <v>6.2796378686689911</v>
      </c>
      <c r="I137">
        <f t="shared" si="178"/>
        <v>2.6312956112789001</v>
      </c>
      <c r="J137">
        <f t="shared" si="179"/>
        <v>30.803377151489258</v>
      </c>
      <c r="K137" s="1">
        <v>1.2034113909999999</v>
      </c>
      <c r="L137">
        <f t="shared" si="180"/>
        <v>2.4731641579358188</v>
      </c>
      <c r="M137" s="1">
        <v>1</v>
      </c>
      <c r="N137">
        <f t="shared" si="181"/>
        <v>4.9463283158716376</v>
      </c>
      <c r="O137" s="1">
        <v>33.629825592041016</v>
      </c>
      <c r="P137" s="1">
        <v>30.803377151489258</v>
      </c>
      <c r="Q137" s="1">
        <v>35.016185760498047</v>
      </c>
      <c r="R137" s="1">
        <v>401.48477172851563</v>
      </c>
      <c r="S137" s="1">
        <v>397.2164306640625</v>
      </c>
      <c r="T137" s="1">
        <v>23.501699447631836</v>
      </c>
      <c r="U137" s="1">
        <v>24.975963592529297</v>
      </c>
      <c r="V137" s="1">
        <v>32.897495269775391</v>
      </c>
      <c r="W137" s="1">
        <v>34.961162567138672</v>
      </c>
      <c r="X137" s="1">
        <v>499.79135131835937</v>
      </c>
      <c r="Y137" s="1">
        <v>1499.7010498046875</v>
      </c>
      <c r="Z137" s="1">
        <v>193.23191833496094</v>
      </c>
      <c r="AA137" s="1">
        <v>73.260520935058594</v>
      </c>
      <c r="AB137" s="1">
        <v>-3.0660018920898437</v>
      </c>
      <c r="AC137" s="1">
        <v>0.10927990078926086</v>
      </c>
      <c r="AD137" s="1">
        <v>0.66666668653488159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4.1531213270554739</v>
      </c>
      <c r="AL137">
        <f t="shared" si="183"/>
        <v>6.2796378686689911E-3</v>
      </c>
      <c r="AM137">
        <f t="shared" si="184"/>
        <v>303.95337715148924</v>
      </c>
      <c r="AN137">
        <f t="shared" si="185"/>
        <v>306.77982559204099</v>
      </c>
      <c r="AO137">
        <f t="shared" si="186"/>
        <v>239.9521626054011</v>
      </c>
      <c r="AP137">
        <f t="shared" si="187"/>
        <v>-1.6500816563139831E-2</v>
      </c>
      <c r="AQ137">
        <f t="shared" si="188"/>
        <v>4.4610477149226542</v>
      </c>
      <c r="AR137">
        <f t="shared" si="189"/>
        <v>60.892929206401995</v>
      </c>
      <c r="AS137">
        <f t="shared" si="190"/>
        <v>35.916965613872698</v>
      </c>
      <c r="AT137">
        <f t="shared" si="191"/>
        <v>32.216601371765137</v>
      </c>
      <c r="AU137">
        <f t="shared" si="192"/>
        <v>4.8339379440174071</v>
      </c>
      <c r="AV137">
        <f t="shared" si="193"/>
        <v>0.16733109243691882</v>
      </c>
      <c r="AW137">
        <f t="shared" si="194"/>
        <v>1.8297521036437538</v>
      </c>
      <c r="AX137">
        <f t="shared" si="195"/>
        <v>3.004185840373653</v>
      </c>
      <c r="AY137">
        <f t="shared" si="196"/>
        <v>0.10509299682832701</v>
      </c>
      <c r="AZ137">
        <f t="shared" si="197"/>
        <v>17.101290224166714</v>
      </c>
      <c r="BA137">
        <f t="shared" si="198"/>
        <v>0.58766749584565348</v>
      </c>
      <c r="BB137">
        <f t="shared" si="199"/>
        <v>40.455051217136585</v>
      </c>
      <c r="BC137">
        <f t="shared" si="200"/>
        <v>393.05901152592298</v>
      </c>
      <c r="BD137">
        <f t="shared" si="201"/>
        <v>1.5677903237996074E-2</v>
      </c>
      <c r="BE137">
        <f>AVERAGE(E123:E137)</f>
        <v>15.066518233994142</v>
      </c>
      <c r="BF137">
        <f>AVERAGE(O123:O137)</f>
        <v>33.626472981770831</v>
      </c>
      <c r="BG137">
        <f>AVERAGE(P123:P137)</f>
        <v>30.824473826090493</v>
      </c>
      <c r="BH137" t="e">
        <f>AVERAGE(B123:B137)</f>
        <v>#DIV/0!</v>
      </c>
      <c r="BI137">
        <f t="shared" ref="BI137:DJ137" si="202">AVERAGE(C123:C137)</f>
        <v>3251.0666747341552</v>
      </c>
      <c r="BJ137">
        <f t="shared" si="202"/>
        <v>0</v>
      </c>
      <c r="BK137">
        <f t="shared" si="202"/>
        <v>15.066518233994142</v>
      </c>
      <c r="BL137">
        <f t="shared" si="202"/>
        <v>0.17542855102127161</v>
      </c>
      <c r="BM137">
        <f t="shared" si="202"/>
        <v>236.65095671784758</v>
      </c>
      <c r="BN137">
        <f t="shared" si="202"/>
        <v>6.3701405417175554</v>
      </c>
      <c r="BO137">
        <f t="shared" si="202"/>
        <v>2.6361912283389026</v>
      </c>
      <c r="BP137">
        <f t="shared" si="202"/>
        <v>30.824473826090493</v>
      </c>
      <c r="BQ137">
        <f t="shared" si="202"/>
        <v>1.2034113909999997</v>
      </c>
      <c r="BR137">
        <f t="shared" si="202"/>
        <v>2.4731641579358192</v>
      </c>
      <c r="BS137">
        <f t="shared" si="202"/>
        <v>1</v>
      </c>
      <c r="BT137">
        <f t="shared" si="202"/>
        <v>4.9463283158716385</v>
      </c>
      <c r="BU137">
        <f t="shared" si="202"/>
        <v>33.626472981770831</v>
      </c>
      <c r="BV137">
        <f t="shared" si="202"/>
        <v>30.824473826090493</v>
      </c>
      <c r="BW137">
        <f t="shared" si="202"/>
        <v>35.012719472249351</v>
      </c>
      <c r="BX137">
        <f t="shared" si="202"/>
        <v>401.42679850260419</v>
      </c>
      <c r="BY137">
        <f t="shared" si="202"/>
        <v>397.18972778320312</v>
      </c>
      <c r="BZ137">
        <f t="shared" si="202"/>
        <v>23.486918004353843</v>
      </c>
      <c r="CA137">
        <f t="shared" si="202"/>
        <v>24.982455062866212</v>
      </c>
      <c r="CB137">
        <f t="shared" si="202"/>
        <v>32.883103688557945</v>
      </c>
      <c r="CC137">
        <f t="shared" si="202"/>
        <v>34.976947275797528</v>
      </c>
      <c r="CD137">
        <f t="shared" si="202"/>
        <v>499.77939453124998</v>
      </c>
      <c r="CE137">
        <f t="shared" si="202"/>
        <v>1499.6953369140624</v>
      </c>
      <c r="CF137">
        <f t="shared" si="202"/>
        <v>193.16147664388021</v>
      </c>
      <c r="CG137">
        <f t="shared" si="202"/>
        <v>73.260817464192712</v>
      </c>
      <c r="CH137">
        <f t="shared" si="202"/>
        <v>-3.0660018920898437</v>
      </c>
      <c r="CI137">
        <f t="shared" si="202"/>
        <v>0.10927990078926086</v>
      </c>
      <c r="CJ137">
        <f t="shared" si="202"/>
        <v>0.75555557012557983</v>
      </c>
      <c r="CK137">
        <f t="shared" si="202"/>
        <v>-0.21956524252891541</v>
      </c>
      <c r="CL137">
        <f t="shared" si="202"/>
        <v>2.737391471862793</v>
      </c>
      <c r="CM137">
        <f t="shared" si="202"/>
        <v>1</v>
      </c>
      <c r="CN137">
        <f t="shared" si="202"/>
        <v>0</v>
      </c>
      <c r="CO137">
        <f t="shared" si="202"/>
        <v>0.15999999642372131</v>
      </c>
      <c r="CP137">
        <f t="shared" si="202"/>
        <v>111115</v>
      </c>
      <c r="CQ137">
        <f t="shared" si="202"/>
        <v>4.1530219696187833</v>
      </c>
      <c r="CR137">
        <f t="shared" si="202"/>
        <v>6.3701405417175561E-3</v>
      </c>
      <c r="CS137">
        <f t="shared" si="202"/>
        <v>303.9744738260905</v>
      </c>
      <c r="CT137">
        <f t="shared" si="202"/>
        <v>306.77647298177084</v>
      </c>
      <c r="CU137">
        <f t="shared" si="202"/>
        <v>239.95124854292152</v>
      </c>
      <c r="CV137">
        <f t="shared" si="202"/>
        <v>-4.7307647178675097E-2</v>
      </c>
      <c r="CW137">
        <f t="shared" si="202"/>
        <v>4.4664263060361691</v>
      </c>
      <c r="CX137">
        <f t="shared" si="202"/>
        <v>60.966100039442168</v>
      </c>
      <c r="CY137">
        <f t="shared" si="202"/>
        <v>35.983644976575974</v>
      </c>
      <c r="CZ137">
        <f t="shared" si="202"/>
        <v>32.225473403930664</v>
      </c>
      <c r="DA137">
        <f t="shared" si="202"/>
        <v>4.83636244502891</v>
      </c>
      <c r="DB137">
        <f t="shared" si="202"/>
        <v>0.16941962790212409</v>
      </c>
      <c r="DC137">
        <f t="shared" si="202"/>
        <v>1.8302350776972676</v>
      </c>
      <c r="DD137">
        <f t="shared" si="202"/>
        <v>3.0061273673316413</v>
      </c>
      <c r="DE137">
        <f t="shared" si="202"/>
        <v>0.10641121905679417</v>
      </c>
      <c r="DF137">
        <f t="shared" si="202"/>
        <v>17.337247120545097</v>
      </c>
      <c r="DG137">
        <f t="shared" si="202"/>
        <v>0.59580645282722888</v>
      </c>
      <c r="DH137">
        <f t="shared" si="202"/>
        <v>40.439704083016785</v>
      </c>
      <c r="DI137">
        <f t="shared" si="202"/>
        <v>393.07762718716572</v>
      </c>
      <c r="DJ137">
        <f t="shared" si="202"/>
        <v>1.5500820170994304E-2</v>
      </c>
    </row>
    <row r="138" spans="1:114" x14ac:dyDescent="0.25">
      <c r="A138" s="1" t="s">
        <v>9</v>
      </c>
      <c r="B138" s="1" t="s">
        <v>147</v>
      </c>
    </row>
    <row r="139" spans="1:114" x14ac:dyDescent="0.25">
      <c r="A139" s="1" t="s">
        <v>9</v>
      </c>
      <c r="B139" s="1" t="s">
        <v>148</v>
      </c>
    </row>
    <row r="140" spans="1:114" x14ac:dyDescent="0.25">
      <c r="A140" s="1" t="s">
        <v>9</v>
      </c>
      <c r="B140" s="1" t="s">
        <v>149</v>
      </c>
    </row>
    <row r="141" spans="1:114" x14ac:dyDescent="0.25">
      <c r="A141" s="1" t="s">
        <v>9</v>
      </c>
      <c r="B141" s="1" t="s">
        <v>150</v>
      </c>
    </row>
    <row r="142" spans="1:114" x14ac:dyDescent="0.25">
      <c r="A142" s="1" t="s">
        <v>9</v>
      </c>
      <c r="B142" s="1" t="s">
        <v>151</v>
      </c>
    </row>
    <row r="143" spans="1:114" x14ac:dyDescent="0.25">
      <c r="A143" s="1">
        <v>106</v>
      </c>
      <c r="B143" s="1" t="s">
        <v>152</v>
      </c>
      <c r="C143" s="1">
        <v>3813.0000082477927</v>
      </c>
      <c r="D143" s="1">
        <v>0</v>
      </c>
      <c r="E143">
        <f t="shared" ref="E143:E157" si="203">(R143-S143*(1000-T143)/(1000-U143))*AK143</f>
        <v>12.440853215478802</v>
      </c>
      <c r="F143">
        <f t="shared" ref="F143:F157" si="204">IF(AV143&lt;&gt;0,1/(1/AV143-1/N143),0)</f>
        <v>0.15941127627804902</v>
      </c>
      <c r="G143">
        <f t="shared" ref="G143:G157" si="205">((AY143-AL143/2)*S143-E143)/(AY143+AL143/2)</f>
        <v>244.9791695618552</v>
      </c>
      <c r="H143">
        <f t="shared" ref="H143:H157" si="206">AL143*1000</f>
        <v>6.4868134764923209</v>
      </c>
      <c r="I143">
        <f t="shared" ref="I143:I157" si="207">(AQ143-AW143)</f>
        <v>2.9204161676937961</v>
      </c>
      <c r="J143">
        <f t="shared" ref="J143:J157" si="208">(P143+AP143*D143)</f>
        <v>33.488792419433594</v>
      </c>
      <c r="K143" s="1">
        <v>1.2034113909999999</v>
      </c>
      <c r="L143">
        <f t="shared" ref="L143:L157" si="209">(K143*AE143+AF143)</f>
        <v>2.4731641579358188</v>
      </c>
      <c r="M143" s="1">
        <v>1</v>
      </c>
      <c r="N143">
        <f t="shared" ref="N143:N157" si="210">L143*(M143+1)*(M143+1)/(M143*M143+1)</f>
        <v>4.9463283158716376</v>
      </c>
      <c r="O143" s="1">
        <v>37.915260314941406</v>
      </c>
      <c r="P143" s="1">
        <v>33.488792419433594</v>
      </c>
      <c r="Q143" s="1">
        <v>40.080337524414063</v>
      </c>
      <c r="R143" s="1">
        <v>398.30279541015625</v>
      </c>
      <c r="S143" s="1">
        <v>394.69131469726562</v>
      </c>
      <c r="T143" s="1">
        <v>29.501194000244141</v>
      </c>
      <c r="U143" s="1">
        <v>31.014440536499023</v>
      </c>
      <c r="V143" s="1">
        <v>32.613975524902344</v>
      </c>
      <c r="W143" s="1">
        <v>34.286888122558594</v>
      </c>
      <c r="X143" s="1">
        <v>499.865478515625</v>
      </c>
      <c r="Y143" s="1">
        <v>1500.1495361328125</v>
      </c>
      <c r="Z143" s="1">
        <v>195.42996215820313</v>
      </c>
      <c r="AA143" s="1">
        <v>73.25982666015625</v>
      </c>
      <c r="AB143" s="1">
        <v>-2.8813400268554687</v>
      </c>
      <c r="AC143" s="1">
        <v>3.2631188631057739E-2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ref="AK143:AK157" si="211">X143*0.000001/(K143*0.0001)</f>
        <v>4.1537373025881967</v>
      </c>
      <c r="AL143">
        <f t="shared" ref="AL143:AL157" si="212">(U143-T143)/(1000-U143)*AK143</f>
        <v>6.4868134764923206E-3</v>
      </c>
      <c r="AM143">
        <f t="shared" ref="AM143:AM157" si="213">(P143+273.15)</f>
        <v>306.63879241943357</v>
      </c>
      <c r="AN143">
        <f t="shared" ref="AN143:AN157" si="214">(O143+273.15)</f>
        <v>311.06526031494138</v>
      </c>
      <c r="AO143">
        <f t="shared" ref="AO143:AO157" si="215">(Y143*AG143+Z143*AH143)*AI143</f>
        <v>240.02392041629719</v>
      </c>
      <c r="AP143">
        <f t="shared" ref="AP143:AP157" si="216">((AO143+0.00000010773*(AN143^4-AM143^4))-AL143*44100)/(L143*51.4+0.00000043092*AM143^3)</f>
        <v>7.2767315078024128E-2</v>
      </c>
      <c r="AQ143">
        <f t="shared" ref="AQ143:AQ157" si="217">0.61365*EXP(17.502*J143/(240.97+J143))</f>
        <v>5.1925287053594378</v>
      </c>
      <c r="AR143">
        <f t="shared" ref="AR143:AR157" si="218">AQ143*1000/AA143</f>
        <v>70.878255410662788</v>
      </c>
      <c r="AS143">
        <f t="shared" ref="AS143:AS157" si="219">(AR143-U143)</f>
        <v>39.863814874163765</v>
      </c>
      <c r="AT143">
        <f t="shared" ref="AT143:AT157" si="220">IF(D143,P143,(O143+P143)/2)</f>
        <v>35.7020263671875</v>
      </c>
      <c r="AU143">
        <f t="shared" ref="AU143:AU157" si="221">0.61365*EXP(17.502*AT143/(240.97+AT143))</f>
        <v>5.8717017189456859</v>
      </c>
      <c r="AV143">
        <f t="shared" ref="AV143:AV157" si="222">IF(AS143&lt;&gt;0,(1000-(AR143+U143)/2)/AS143*AL143,0)</f>
        <v>0.15443414132121172</v>
      </c>
      <c r="AW143">
        <f t="shared" ref="AW143:AW157" si="223">U143*AA143/1000</f>
        <v>2.2721125376656417</v>
      </c>
      <c r="AX143">
        <f t="shared" ref="AX143:AX157" si="224">(AU143-AW143)</f>
        <v>3.5995891812800442</v>
      </c>
      <c r="AY143">
        <f t="shared" ref="AY143:AY157" si="225">1/(1.6/F143+1.37/N143)</f>
        <v>9.6956494486490047E-2</v>
      </c>
      <c r="AZ143">
        <f t="shared" ref="AZ143:AZ157" si="226">G143*AA143*0.001</f>
        <v>17.947131497450538</v>
      </c>
      <c r="BA143">
        <f t="shared" ref="BA143:BA157" si="227">G143/S143</f>
        <v>0.62068548366654086</v>
      </c>
      <c r="BB143">
        <f t="shared" ref="BB143:BB157" si="228">(1-AL143*AA143/AQ143/F143)*100</f>
        <v>42.588439426326843</v>
      </c>
      <c r="BC143">
        <f t="shared" ref="BC143:BC157" si="229">(S143-E143/(N143/1.35))</f>
        <v>391.29583611833579</v>
      </c>
      <c r="BD143">
        <f t="shared" ref="BD143:BD157" si="230">E143*BB143/100/BC143</f>
        <v>1.3540561249903235E-2</v>
      </c>
    </row>
    <row r="144" spans="1:114" x14ac:dyDescent="0.25">
      <c r="A144" s="1">
        <v>107</v>
      </c>
      <c r="B144" s="1" t="s">
        <v>153</v>
      </c>
      <c r="C144" s="1">
        <v>3813.0000082477927</v>
      </c>
      <c r="D144" s="1">
        <v>0</v>
      </c>
      <c r="E144">
        <f t="shared" si="203"/>
        <v>12.440853215478802</v>
      </c>
      <c r="F144">
        <f t="shared" si="204"/>
        <v>0.15941127627804902</v>
      </c>
      <c r="G144">
        <f t="shared" si="205"/>
        <v>244.9791695618552</v>
      </c>
      <c r="H144">
        <f t="shared" si="206"/>
        <v>6.4868134764923209</v>
      </c>
      <c r="I144">
        <f t="shared" si="207"/>
        <v>2.9204161676937961</v>
      </c>
      <c r="J144">
        <f t="shared" si="208"/>
        <v>33.488792419433594</v>
      </c>
      <c r="K144" s="1">
        <v>1.2034113909999999</v>
      </c>
      <c r="L144">
        <f t="shared" si="209"/>
        <v>2.4731641579358188</v>
      </c>
      <c r="M144" s="1">
        <v>1</v>
      </c>
      <c r="N144">
        <f t="shared" si="210"/>
        <v>4.9463283158716376</v>
      </c>
      <c r="O144" s="1">
        <v>37.915260314941406</v>
      </c>
      <c r="P144" s="1">
        <v>33.488792419433594</v>
      </c>
      <c r="Q144" s="1">
        <v>40.080337524414063</v>
      </c>
      <c r="R144" s="1">
        <v>398.30279541015625</v>
      </c>
      <c r="S144" s="1">
        <v>394.69131469726562</v>
      </c>
      <c r="T144" s="1">
        <v>29.501194000244141</v>
      </c>
      <c r="U144" s="1">
        <v>31.014440536499023</v>
      </c>
      <c r="V144" s="1">
        <v>32.613975524902344</v>
      </c>
      <c r="W144" s="1">
        <v>34.286888122558594</v>
      </c>
      <c r="X144" s="1">
        <v>499.865478515625</v>
      </c>
      <c r="Y144" s="1">
        <v>1500.1495361328125</v>
      </c>
      <c r="Z144" s="1">
        <v>195.42996215820313</v>
      </c>
      <c r="AA144" s="1">
        <v>73.25982666015625</v>
      </c>
      <c r="AB144" s="1">
        <v>-2.8813400268554687</v>
      </c>
      <c r="AC144" s="1">
        <v>3.2631188631057739E-2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4.1537373025881967</v>
      </c>
      <c r="AL144">
        <f t="shared" si="212"/>
        <v>6.4868134764923206E-3</v>
      </c>
      <c r="AM144">
        <f t="shared" si="213"/>
        <v>306.63879241943357</v>
      </c>
      <c r="AN144">
        <f t="shared" si="214"/>
        <v>311.06526031494138</v>
      </c>
      <c r="AO144">
        <f t="shared" si="215"/>
        <v>240.02392041629719</v>
      </c>
      <c r="AP144">
        <f t="shared" si="216"/>
        <v>7.2767315078024128E-2</v>
      </c>
      <c r="AQ144">
        <f t="shared" si="217"/>
        <v>5.1925287053594378</v>
      </c>
      <c r="AR144">
        <f t="shared" si="218"/>
        <v>70.878255410662788</v>
      </c>
      <c r="AS144">
        <f t="shared" si="219"/>
        <v>39.863814874163765</v>
      </c>
      <c r="AT144">
        <f t="shared" si="220"/>
        <v>35.7020263671875</v>
      </c>
      <c r="AU144">
        <f t="shared" si="221"/>
        <v>5.8717017189456859</v>
      </c>
      <c r="AV144">
        <f t="shared" si="222"/>
        <v>0.15443414132121172</v>
      </c>
      <c r="AW144">
        <f t="shared" si="223"/>
        <v>2.2721125376656417</v>
      </c>
      <c r="AX144">
        <f t="shared" si="224"/>
        <v>3.5995891812800442</v>
      </c>
      <c r="AY144">
        <f t="shared" si="225"/>
        <v>9.6956494486490047E-2</v>
      </c>
      <c r="AZ144">
        <f t="shared" si="226"/>
        <v>17.947131497450538</v>
      </c>
      <c r="BA144">
        <f t="shared" si="227"/>
        <v>0.62068548366654086</v>
      </c>
      <c r="BB144">
        <f t="shared" si="228"/>
        <v>42.588439426326843</v>
      </c>
      <c r="BC144">
        <f t="shared" si="229"/>
        <v>391.29583611833579</v>
      </c>
      <c r="BD144">
        <f t="shared" si="230"/>
        <v>1.3540561249903235E-2</v>
      </c>
    </row>
    <row r="145" spans="1:114" x14ac:dyDescent="0.25">
      <c r="A145" s="1">
        <v>108</v>
      </c>
      <c r="B145" s="1" t="s">
        <v>153</v>
      </c>
      <c r="C145" s="1">
        <v>3813.0000082477927</v>
      </c>
      <c r="D145" s="1">
        <v>0</v>
      </c>
      <c r="E145">
        <f t="shared" si="203"/>
        <v>12.440853215478802</v>
      </c>
      <c r="F145">
        <f t="shared" si="204"/>
        <v>0.15941127627804902</v>
      </c>
      <c r="G145">
        <f t="shared" si="205"/>
        <v>244.9791695618552</v>
      </c>
      <c r="H145">
        <f t="shared" si="206"/>
        <v>6.4868134764923209</v>
      </c>
      <c r="I145">
        <f t="shared" si="207"/>
        <v>2.9204161676937961</v>
      </c>
      <c r="J145">
        <f t="shared" si="208"/>
        <v>33.488792419433594</v>
      </c>
      <c r="K145" s="1">
        <v>1.2034113909999999</v>
      </c>
      <c r="L145">
        <f t="shared" si="209"/>
        <v>2.4731641579358188</v>
      </c>
      <c r="M145" s="1">
        <v>1</v>
      </c>
      <c r="N145">
        <f t="shared" si="210"/>
        <v>4.9463283158716376</v>
      </c>
      <c r="O145" s="1">
        <v>37.915260314941406</v>
      </c>
      <c r="P145" s="1">
        <v>33.488792419433594</v>
      </c>
      <c r="Q145" s="1">
        <v>40.080337524414063</v>
      </c>
      <c r="R145" s="1">
        <v>398.30279541015625</v>
      </c>
      <c r="S145" s="1">
        <v>394.69131469726562</v>
      </c>
      <c r="T145" s="1">
        <v>29.501194000244141</v>
      </c>
      <c r="U145" s="1">
        <v>31.014440536499023</v>
      </c>
      <c r="V145" s="1">
        <v>32.613975524902344</v>
      </c>
      <c r="W145" s="1">
        <v>34.286888122558594</v>
      </c>
      <c r="X145" s="1">
        <v>499.865478515625</v>
      </c>
      <c r="Y145" s="1">
        <v>1500.1495361328125</v>
      </c>
      <c r="Z145" s="1">
        <v>195.42996215820313</v>
      </c>
      <c r="AA145" s="1">
        <v>73.25982666015625</v>
      </c>
      <c r="AB145" s="1">
        <v>-2.8813400268554687</v>
      </c>
      <c r="AC145" s="1">
        <v>3.2631188631057739E-2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4.1537373025881967</v>
      </c>
      <c r="AL145">
        <f t="shared" si="212"/>
        <v>6.4868134764923206E-3</v>
      </c>
      <c r="AM145">
        <f t="shared" si="213"/>
        <v>306.63879241943357</v>
      </c>
      <c r="AN145">
        <f t="shared" si="214"/>
        <v>311.06526031494138</v>
      </c>
      <c r="AO145">
        <f t="shared" si="215"/>
        <v>240.02392041629719</v>
      </c>
      <c r="AP145">
        <f t="shared" si="216"/>
        <v>7.2767315078024128E-2</v>
      </c>
      <c r="AQ145">
        <f t="shared" si="217"/>
        <v>5.1925287053594378</v>
      </c>
      <c r="AR145">
        <f t="shared" si="218"/>
        <v>70.878255410662788</v>
      </c>
      <c r="AS145">
        <f t="shared" si="219"/>
        <v>39.863814874163765</v>
      </c>
      <c r="AT145">
        <f t="shared" si="220"/>
        <v>35.7020263671875</v>
      </c>
      <c r="AU145">
        <f t="shared" si="221"/>
        <v>5.8717017189456859</v>
      </c>
      <c r="AV145">
        <f t="shared" si="222"/>
        <v>0.15443414132121172</v>
      </c>
      <c r="AW145">
        <f t="shared" si="223"/>
        <v>2.2721125376656417</v>
      </c>
      <c r="AX145">
        <f t="shared" si="224"/>
        <v>3.5995891812800442</v>
      </c>
      <c r="AY145">
        <f t="shared" si="225"/>
        <v>9.6956494486490047E-2</v>
      </c>
      <c r="AZ145">
        <f t="shared" si="226"/>
        <v>17.947131497450538</v>
      </c>
      <c r="BA145">
        <f t="shared" si="227"/>
        <v>0.62068548366654086</v>
      </c>
      <c r="BB145">
        <f t="shared" si="228"/>
        <v>42.588439426326843</v>
      </c>
      <c r="BC145">
        <f t="shared" si="229"/>
        <v>391.29583611833579</v>
      </c>
      <c r="BD145">
        <f t="shared" si="230"/>
        <v>1.3540561249903235E-2</v>
      </c>
    </row>
    <row r="146" spans="1:114" x14ac:dyDescent="0.25">
      <c r="A146" s="1">
        <v>109</v>
      </c>
      <c r="B146" s="1" t="s">
        <v>154</v>
      </c>
      <c r="C146" s="1">
        <v>3813.5000082366168</v>
      </c>
      <c r="D146" s="1">
        <v>0</v>
      </c>
      <c r="E146">
        <f t="shared" si="203"/>
        <v>12.40454747743108</v>
      </c>
      <c r="F146">
        <f t="shared" si="204"/>
        <v>0.15953533467765302</v>
      </c>
      <c r="G146">
        <f t="shared" si="205"/>
        <v>245.43156817419489</v>
      </c>
      <c r="H146">
        <f t="shared" si="206"/>
        <v>6.4887816651304684</v>
      </c>
      <c r="I146">
        <f t="shared" si="207"/>
        <v>2.9191160078031491</v>
      </c>
      <c r="J146">
        <f t="shared" si="208"/>
        <v>33.484817504882813</v>
      </c>
      <c r="K146" s="1">
        <v>1.2034113909999999</v>
      </c>
      <c r="L146">
        <f t="shared" si="209"/>
        <v>2.4731641579358188</v>
      </c>
      <c r="M146" s="1">
        <v>1</v>
      </c>
      <c r="N146">
        <f t="shared" si="210"/>
        <v>4.9463283158716376</v>
      </c>
      <c r="O146" s="1">
        <v>37.916107177734375</v>
      </c>
      <c r="P146" s="1">
        <v>33.484817504882813</v>
      </c>
      <c r="Q146" s="1">
        <v>40.080368041992188</v>
      </c>
      <c r="R146" s="1">
        <v>398.28030395507812</v>
      </c>
      <c r="S146" s="1">
        <v>394.67739868164062</v>
      </c>
      <c r="T146" s="1">
        <v>29.502780914306641</v>
      </c>
      <c r="U146" s="1">
        <v>31.016483306884766</v>
      </c>
      <c r="V146" s="1">
        <v>32.614158630371094</v>
      </c>
      <c r="W146" s="1">
        <v>34.287502288818359</v>
      </c>
      <c r="X146" s="1">
        <v>499.86550903320312</v>
      </c>
      <c r="Y146" s="1">
        <v>1500.1932373046875</v>
      </c>
      <c r="Z146" s="1">
        <v>195.85247802734375</v>
      </c>
      <c r="AA146" s="1">
        <v>73.259666442871094</v>
      </c>
      <c r="AB146" s="1">
        <v>-2.8813400268554687</v>
      </c>
      <c r="AC146" s="1">
        <v>3.2631188631057739E-2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4.1537375561804293</v>
      </c>
      <c r="AL146">
        <f t="shared" si="212"/>
        <v>6.4887816651304688E-3</v>
      </c>
      <c r="AM146">
        <f t="shared" si="213"/>
        <v>306.63481750488279</v>
      </c>
      <c r="AN146">
        <f t="shared" si="214"/>
        <v>311.06610717773435</v>
      </c>
      <c r="AO146">
        <f t="shared" si="215"/>
        <v>240.0309126036409</v>
      </c>
      <c r="AP146">
        <f t="shared" si="216"/>
        <v>7.2628288726508311E-2</v>
      </c>
      <c r="AQ146">
        <f t="shared" si="217"/>
        <v>5.1913732290964063</v>
      </c>
      <c r="AR146">
        <f t="shared" si="218"/>
        <v>70.862638081279158</v>
      </c>
      <c r="AS146">
        <f t="shared" si="219"/>
        <v>39.846154774394392</v>
      </c>
      <c r="AT146">
        <f t="shared" si="220"/>
        <v>35.700462341308594</v>
      </c>
      <c r="AU146">
        <f t="shared" si="221"/>
        <v>5.8711957640311834</v>
      </c>
      <c r="AV146">
        <f t="shared" si="222"/>
        <v>0.15455057112879234</v>
      </c>
      <c r="AW146">
        <f t="shared" si="223"/>
        <v>2.2722572212932572</v>
      </c>
      <c r="AX146">
        <f t="shared" si="224"/>
        <v>3.5989385427379261</v>
      </c>
      <c r="AY146">
        <f t="shared" si="225"/>
        <v>9.7029920984080711E-2</v>
      </c>
      <c r="AZ146">
        <f t="shared" si="226"/>
        <v>17.980234818992297</v>
      </c>
      <c r="BA146">
        <f t="shared" si="227"/>
        <v>0.62185361764829061</v>
      </c>
      <c r="BB146">
        <f t="shared" si="228"/>
        <v>42.60303122263656</v>
      </c>
      <c r="BC146">
        <f t="shared" si="229"/>
        <v>391.29182901761379</v>
      </c>
      <c r="BD146">
        <f t="shared" si="230"/>
        <v>1.350581035158506E-2</v>
      </c>
    </row>
    <row r="147" spans="1:114" x14ac:dyDescent="0.25">
      <c r="A147" s="1">
        <v>110</v>
      </c>
      <c r="B147" s="1" t="s">
        <v>154</v>
      </c>
      <c r="C147" s="1">
        <v>3814.000008225441</v>
      </c>
      <c r="D147" s="1">
        <v>0</v>
      </c>
      <c r="E147">
        <f t="shared" si="203"/>
        <v>12.342277985267721</v>
      </c>
      <c r="F147">
        <f t="shared" si="204"/>
        <v>0.15953711899127795</v>
      </c>
      <c r="G147">
        <f t="shared" si="205"/>
        <v>246.04727614556538</v>
      </c>
      <c r="H147">
        <f t="shared" si="206"/>
        <v>6.4890045444418289</v>
      </c>
      <c r="I147">
        <f t="shared" si="207"/>
        <v>2.9191774399793342</v>
      </c>
      <c r="J147">
        <f t="shared" si="208"/>
        <v>33.485618591308594</v>
      </c>
      <c r="K147" s="1">
        <v>1.2034113909999999</v>
      </c>
      <c r="L147">
        <f t="shared" si="209"/>
        <v>2.4731641579358188</v>
      </c>
      <c r="M147" s="1">
        <v>1</v>
      </c>
      <c r="N147">
        <f t="shared" si="210"/>
        <v>4.9463283158716376</v>
      </c>
      <c r="O147" s="1">
        <v>37.915779113769531</v>
      </c>
      <c r="P147" s="1">
        <v>33.485618591308594</v>
      </c>
      <c r="Q147" s="1">
        <v>40.081260681152344</v>
      </c>
      <c r="R147" s="1">
        <v>398.25881958007812</v>
      </c>
      <c r="S147" s="1">
        <v>394.67083740234375</v>
      </c>
      <c r="T147" s="1">
        <v>29.505035400390625</v>
      </c>
      <c r="U147" s="1">
        <v>31.018810272216797</v>
      </c>
      <c r="V147" s="1">
        <v>32.61724853515625</v>
      </c>
      <c r="W147" s="1">
        <v>34.290695190429688</v>
      </c>
      <c r="X147" s="1">
        <v>499.8575439453125</v>
      </c>
      <c r="Y147" s="1">
        <v>1500.0892333984375</v>
      </c>
      <c r="Z147" s="1">
        <v>196.89109802246094</v>
      </c>
      <c r="AA147" s="1">
        <v>73.259696960449219</v>
      </c>
      <c r="AB147" s="1">
        <v>-2.8813400268554687</v>
      </c>
      <c r="AC147" s="1">
        <v>3.2631188631057739E-2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4.1536713686077489</v>
      </c>
      <c r="AL147">
        <f t="shared" si="212"/>
        <v>6.4890045444418289E-3</v>
      </c>
      <c r="AM147">
        <f t="shared" si="213"/>
        <v>306.63561859130857</v>
      </c>
      <c r="AN147">
        <f t="shared" si="214"/>
        <v>311.06577911376951</v>
      </c>
      <c r="AO147">
        <f t="shared" si="215"/>
        <v>240.01427197901285</v>
      </c>
      <c r="AP147">
        <f t="shared" si="216"/>
        <v>7.2336736825058798E-2</v>
      </c>
      <c r="AQ147">
        <f t="shared" si="217"/>
        <v>5.1916060805956059</v>
      </c>
      <c r="AR147">
        <f t="shared" si="218"/>
        <v>70.865787001526954</v>
      </c>
      <c r="AS147">
        <f t="shared" si="219"/>
        <v>39.846976729310157</v>
      </c>
      <c r="AT147">
        <f t="shared" si="220"/>
        <v>35.700698852539063</v>
      </c>
      <c r="AU147">
        <f t="shared" si="221"/>
        <v>5.8712722718556494</v>
      </c>
      <c r="AV147">
        <f t="shared" si="222"/>
        <v>0.1545522456802326</v>
      </c>
      <c r="AW147">
        <f t="shared" si="223"/>
        <v>2.2724286406162717</v>
      </c>
      <c r="AX147">
        <f t="shared" si="224"/>
        <v>3.5988436312393777</v>
      </c>
      <c r="AY147">
        <f t="shared" si="225"/>
        <v>9.7030977044154837E-2</v>
      </c>
      <c r="AZ147">
        <f t="shared" si="226"/>
        <v>18.025348888368086</v>
      </c>
      <c r="BA147">
        <f t="shared" si="227"/>
        <v>0.6234240101574432</v>
      </c>
      <c r="BB147">
        <f t="shared" si="228"/>
        <v>42.604252188701174</v>
      </c>
      <c r="BC147">
        <f t="shared" si="229"/>
        <v>391.30226293334891</v>
      </c>
      <c r="BD147">
        <f t="shared" si="230"/>
        <v>1.3438039430836783E-2</v>
      </c>
    </row>
    <row r="148" spans="1:114" x14ac:dyDescent="0.25">
      <c r="A148" s="1">
        <v>111</v>
      </c>
      <c r="B148" s="1" t="s">
        <v>155</v>
      </c>
      <c r="C148" s="1">
        <v>3814.5000082142651</v>
      </c>
      <c r="D148" s="1">
        <v>0</v>
      </c>
      <c r="E148">
        <f t="shared" si="203"/>
        <v>12.355570565081116</v>
      </c>
      <c r="F148">
        <f t="shared" si="204"/>
        <v>0.15974074235617924</v>
      </c>
      <c r="G148">
        <f t="shared" si="205"/>
        <v>246.09020718201174</v>
      </c>
      <c r="H148">
        <f t="shared" si="206"/>
        <v>6.4884817314759689</v>
      </c>
      <c r="I148">
        <f t="shared" si="207"/>
        <v>2.9154044752749759</v>
      </c>
      <c r="J148">
        <f t="shared" si="208"/>
        <v>33.473068237304687</v>
      </c>
      <c r="K148" s="1">
        <v>1.2034113909999999</v>
      </c>
      <c r="L148">
        <f t="shared" si="209"/>
        <v>2.4731641579358188</v>
      </c>
      <c r="M148" s="1">
        <v>1</v>
      </c>
      <c r="N148">
        <f t="shared" si="210"/>
        <v>4.9463283158716376</v>
      </c>
      <c r="O148" s="1">
        <v>37.915561676025391</v>
      </c>
      <c r="P148" s="1">
        <v>33.473068237304687</v>
      </c>
      <c r="Q148" s="1">
        <v>40.081916809082031</v>
      </c>
      <c r="R148" s="1">
        <v>398.25686645507812</v>
      </c>
      <c r="S148" s="1">
        <v>394.665771484375</v>
      </c>
      <c r="T148" s="1">
        <v>29.506963729858398</v>
      </c>
      <c r="U148" s="1">
        <v>31.020601272583008</v>
      </c>
      <c r="V148" s="1">
        <v>32.61968994140625</v>
      </c>
      <c r="W148" s="1">
        <v>34.293003082275391</v>
      </c>
      <c r="X148" s="1">
        <v>499.8616943359375</v>
      </c>
      <c r="Y148" s="1">
        <v>1500.109130859375</v>
      </c>
      <c r="Z148" s="1">
        <v>197.89007568359375</v>
      </c>
      <c r="AA148" s="1">
        <v>73.259529113769531</v>
      </c>
      <c r="AB148" s="1">
        <v>-2.8813400268554687</v>
      </c>
      <c r="AC148" s="1">
        <v>3.2631188631057739E-2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4.1537058571513681</v>
      </c>
      <c r="AL148">
        <f t="shared" si="212"/>
        <v>6.4884817314759691E-3</v>
      </c>
      <c r="AM148">
        <f t="shared" si="213"/>
        <v>306.62306823730466</v>
      </c>
      <c r="AN148">
        <f t="shared" si="214"/>
        <v>311.06556167602537</v>
      </c>
      <c r="AO148">
        <f t="shared" si="215"/>
        <v>240.01745557269169</v>
      </c>
      <c r="AP148">
        <f t="shared" si="216"/>
        <v>7.3622695936268065E-2</v>
      </c>
      <c r="AQ148">
        <f t="shared" si="217"/>
        <v>5.1879591173304069</v>
      </c>
      <c r="AR148">
        <f t="shared" si="218"/>
        <v>70.816167945519894</v>
      </c>
      <c r="AS148">
        <f t="shared" si="219"/>
        <v>39.795566672936886</v>
      </c>
      <c r="AT148">
        <f t="shared" si="220"/>
        <v>35.694314956665039</v>
      </c>
      <c r="AU148">
        <f t="shared" si="221"/>
        <v>5.8692074814072104</v>
      </c>
      <c r="AV148">
        <f t="shared" si="222"/>
        <v>0.15474333545127547</v>
      </c>
      <c r="AW148">
        <f t="shared" si="223"/>
        <v>2.272554642055431</v>
      </c>
      <c r="AX148">
        <f t="shared" si="224"/>
        <v>3.5966528393517794</v>
      </c>
      <c r="AY148">
        <f t="shared" si="225"/>
        <v>9.7151488966661467E-2</v>
      </c>
      <c r="AZ148">
        <f t="shared" si="226"/>
        <v>18.028452697664164</v>
      </c>
      <c r="BA148">
        <f t="shared" si="227"/>
        <v>0.62354079061998047</v>
      </c>
      <c r="BB148">
        <f t="shared" si="228"/>
        <v>42.641872420763406</v>
      </c>
      <c r="BC148">
        <f t="shared" si="229"/>
        <v>391.29356907529973</v>
      </c>
      <c r="BD148">
        <f t="shared" si="230"/>
        <v>1.3464690078270615E-2</v>
      </c>
    </row>
    <row r="149" spans="1:114" x14ac:dyDescent="0.25">
      <c r="A149" s="1">
        <v>112</v>
      </c>
      <c r="B149" s="1" t="s">
        <v>155</v>
      </c>
      <c r="C149" s="1">
        <v>3815.0000082030892</v>
      </c>
      <c r="D149" s="1">
        <v>0</v>
      </c>
      <c r="E149">
        <f t="shared" si="203"/>
        <v>12.672002679932886</v>
      </c>
      <c r="F149">
        <f t="shared" si="204"/>
        <v>0.15995562158371621</v>
      </c>
      <c r="G149">
        <f t="shared" si="205"/>
        <v>243.08179713046135</v>
      </c>
      <c r="H149">
        <f t="shared" si="206"/>
        <v>6.4976251972184178</v>
      </c>
      <c r="I149">
        <f t="shared" si="207"/>
        <v>2.9156756109811162</v>
      </c>
      <c r="J149">
        <f t="shared" si="208"/>
        <v>33.47491455078125</v>
      </c>
      <c r="K149" s="1">
        <v>1.2034113909999999</v>
      </c>
      <c r="L149">
        <f t="shared" si="209"/>
        <v>2.4731641579358188</v>
      </c>
      <c r="M149" s="1">
        <v>1</v>
      </c>
      <c r="N149">
        <f t="shared" si="210"/>
        <v>4.9463283158716376</v>
      </c>
      <c r="O149" s="1">
        <v>37.9161376953125</v>
      </c>
      <c r="P149" s="1">
        <v>33.47491455078125</v>
      </c>
      <c r="Q149" s="1">
        <v>40.083423614501953</v>
      </c>
      <c r="R149" s="1">
        <v>398.31298828125</v>
      </c>
      <c r="S149" s="1">
        <v>394.64492797851562</v>
      </c>
      <c r="T149" s="1">
        <v>29.508691787719727</v>
      </c>
      <c r="U149" s="1">
        <v>31.024435043334961</v>
      </c>
      <c r="V149" s="1">
        <v>32.620353698730469</v>
      </c>
      <c r="W149" s="1">
        <v>34.295932769775391</v>
      </c>
      <c r="X149" s="1">
        <v>499.86871337890625</v>
      </c>
      <c r="Y149" s="1">
        <v>1500.1912841796875</v>
      </c>
      <c r="Z149" s="1">
        <v>198.24563598632812</v>
      </c>
      <c r="AA149" s="1">
        <v>73.259025573730469</v>
      </c>
      <c r="AB149" s="1">
        <v>-2.8813400268554687</v>
      </c>
      <c r="AC149" s="1">
        <v>3.2631188631057739E-2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4.1537641833648404</v>
      </c>
      <c r="AL149">
        <f t="shared" si="212"/>
        <v>6.4976251972184177E-3</v>
      </c>
      <c r="AM149">
        <f t="shared" si="213"/>
        <v>306.62491455078123</v>
      </c>
      <c r="AN149">
        <f t="shared" si="214"/>
        <v>311.06613769531248</v>
      </c>
      <c r="AO149">
        <f t="shared" si="215"/>
        <v>240.03060010364788</v>
      </c>
      <c r="AP149">
        <f t="shared" si="216"/>
        <v>7.0716333426000783E-2</v>
      </c>
      <c r="AQ149">
        <f t="shared" si="217"/>
        <v>5.1884954912313317</v>
      </c>
      <c r="AR149">
        <f t="shared" si="218"/>
        <v>70.823976303226232</v>
      </c>
      <c r="AS149">
        <f t="shared" si="219"/>
        <v>39.799541259891271</v>
      </c>
      <c r="AT149">
        <f t="shared" si="220"/>
        <v>35.695526123046875</v>
      </c>
      <c r="AU149">
        <f t="shared" si="221"/>
        <v>5.8695991693699208</v>
      </c>
      <c r="AV149">
        <f t="shared" si="222"/>
        <v>0.15494497172765212</v>
      </c>
      <c r="AW149">
        <f t="shared" si="223"/>
        <v>2.2728198802502155</v>
      </c>
      <c r="AX149">
        <f t="shared" si="224"/>
        <v>3.5967792891197052</v>
      </c>
      <c r="AY149">
        <f t="shared" si="225"/>
        <v>9.7278653564617887E-2</v>
      </c>
      <c r="AZ149">
        <f t="shared" si="226"/>
        <v>17.807935592488828</v>
      </c>
      <c r="BA149">
        <f t="shared" si="227"/>
        <v>0.61595064296301982</v>
      </c>
      <c r="BB149">
        <f t="shared" si="228"/>
        <v>42.644530046965265</v>
      </c>
      <c r="BC149">
        <f t="shared" si="229"/>
        <v>391.18636184108067</v>
      </c>
      <c r="BD149">
        <f t="shared" si="230"/>
        <v>1.3814172776789091E-2</v>
      </c>
    </row>
    <row r="150" spans="1:114" x14ac:dyDescent="0.25">
      <c r="A150" s="1">
        <v>113</v>
      </c>
      <c r="B150" s="1" t="s">
        <v>156</v>
      </c>
      <c r="C150" s="1">
        <v>3815.5000081919134</v>
      </c>
      <c r="D150" s="1">
        <v>0</v>
      </c>
      <c r="E150">
        <f t="shared" si="203"/>
        <v>12.941146910912021</v>
      </c>
      <c r="F150">
        <f t="shared" si="204"/>
        <v>0.16018780412222153</v>
      </c>
      <c r="G150">
        <f t="shared" si="205"/>
        <v>240.57373892845717</v>
      </c>
      <c r="H150">
        <f t="shared" si="206"/>
        <v>6.5061319474891448</v>
      </c>
      <c r="I150">
        <f t="shared" si="207"/>
        <v>2.9153999744829426</v>
      </c>
      <c r="J150">
        <f t="shared" si="208"/>
        <v>33.475086212158203</v>
      </c>
      <c r="K150" s="1">
        <v>1.2034113909999999</v>
      </c>
      <c r="L150">
        <f t="shared" si="209"/>
        <v>2.4731641579358188</v>
      </c>
      <c r="M150" s="1">
        <v>1</v>
      </c>
      <c r="N150">
        <f t="shared" si="210"/>
        <v>4.9463283158716376</v>
      </c>
      <c r="O150" s="1">
        <v>37.915958404541016</v>
      </c>
      <c r="P150" s="1">
        <v>33.475086212158203</v>
      </c>
      <c r="Q150" s="1">
        <v>40.082839965820312</v>
      </c>
      <c r="R150" s="1">
        <v>398.36312866210937</v>
      </c>
      <c r="S150" s="1">
        <v>394.6295166015625</v>
      </c>
      <c r="T150" s="1">
        <v>29.511026382446289</v>
      </c>
      <c r="U150" s="1">
        <v>31.028736114501953</v>
      </c>
      <c r="V150" s="1">
        <v>32.623401641845703</v>
      </c>
      <c r="W150" s="1">
        <v>34.301177978515625</v>
      </c>
      <c r="X150" s="1">
        <v>499.87240600585937</v>
      </c>
      <c r="Y150" s="1">
        <v>1500.1978759765625</v>
      </c>
      <c r="Z150" s="1">
        <v>198.298583984375</v>
      </c>
      <c r="AA150" s="1">
        <v>73.259361267089844</v>
      </c>
      <c r="AB150" s="1">
        <v>-2.8813400268554687</v>
      </c>
      <c r="AC150" s="1">
        <v>3.2631188631057739E-2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4.1537948680249723</v>
      </c>
      <c r="AL150">
        <f t="shared" si="212"/>
        <v>6.5061319474891445E-3</v>
      </c>
      <c r="AM150">
        <f t="shared" si="213"/>
        <v>306.62508621215818</v>
      </c>
      <c r="AN150">
        <f t="shared" si="214"/>
        <v>311.06595840454099</v>
      </c>
      <c r="AO150">
        <f t="shared" si="215"/>
        <v>240.03165479112431</v>
      </c>
      <c r="AP150">
        <f t="shared" si="216"/>
        <v>6.8003540490916281E-2</v>
      </c>
      <c r="AQ150">
        <f t="shared" si="217"/>
        <v>5.1885453631564387</v>
      </c>
      <c r="AR150">
        <f t="shared" si="218"/>
        <v>70.824332527825064</v>
      </c>
      <c r="AS150">
        <f t="shared" si="219"/>
        <v>39.795596413323111</v>
      </c>
      <c r="AT150">
        <f t="shared" si="220"/>
        <v>35.695522308349609</v>
      </c>
      <c r="AU150">
        <f t="shared" si="221"/>
        <v>5.869597935671397</v>
      </c>
      <c r="AV150">
        <f t="shared" si="222"/>
        <v>0.15516282584220972</v>
      </c>
      <c r="AW150">
        <f t="shared" si="223"/>
        <v>2.273145388673496</v>
      </c>
      <c r="AX150">
        <f t="shared" si="224"/>
        <v>3.596452546997901</v>
      </c>
      <c r="AY150">
        <f t="shared" si="225"/>
        <v>9.7416047840369169E-2</v>
      </c>
      <c r="AZ150">
        <f t="shared" si="226"/>
        <v>17.624278451534401</v>
      </c>
      <c r="BA150">
        <f t="shared" si="227"/>
        <v>0.60961922210028785</v>
      </c>
      <c r="BB150">
        <f t="shared" si="228"/>
        <v>42.652970306403923</v>
      </c>
      <c r="BC150">
        <f t="shared" si="229"/>
        <v>391.0974930046508</v>
      </c>
      <c r="BD150">
        <f t="shared" si="230"/>
        <v>1.4113574359204021E-2</v>
      </c>
    </row>
    <row r="151" spans="1:114" x14ac:dyDescent="0.25">
      <c r="A151" s="1">
        <v>114</v>
      </c>
      <c r="B151" s="1" t="s">
        <v>156</v>
      </c>
      <c r="C151" s="1">
        <v>3816.0000081807375</v>
      </c>
      <c r="D151" s="1">
        <v>0</v>
      </c>
      <c r="E151">
        <f t="shared" si="203"/>
        <v>13.046881889015715</v>
      </c>
      <c r="F151">
        <f t="shared" si="204"/>
        <v>0.16031260836075356</v>
      </c>
      <c r="G151">
        <f t="shared" si="205"/>
        <v>239.59414795634584</v>
      </c>
      <c r="H151">
        <f t="shared" si="206"/>
        <v>6.5115208074769519</v>
      </c>
      <c r="I151">
        <f t="shared" si="207"/>
        <v>2.9155994272201951</v>
      </c>
      <c r="J151">
        <f t="shared" si="208"/>
        <v>33.476242065429688</v>
      </c>
      <c r="K151" s="1">
        <v>1.2034113909999999</v>
      </c>
      <c r="L151">
        <f t="shared" si="209"/>
        <v>2.4731641579358188</v>
      </c>
      <c r="M151" s="1">
        <v>1</v>
      </c>
      <c r="N151">
        <f t="shared" si="210"/>
        <v>4.9463283158716376</v>
      </c>
      <c r="O151" s="1">
        <v>37.915729522705078</v>
      </c>
      <c r="P151" s="1">
        <v>33.476242065429688</v>
      </c>
      <c r="Q151" s="1">
        <v>40.083534240722656</v>
      </c>
      <c r="R151" s="1">
        <v>398.36126708984375</v>
      </c>
      <c r="S151" s="1">
        <v>394.60171508789062</v>
      </c>
      <c r="T151" s="1">
        <v>29.511678695678711</v>
      </c>
      <c r="U151" s="1">
        <v>31.030649185180664</v>
      </c>
      <c r="V151" s="1">
        <v>32.624477386474609</v>
      </c>
      <c r="W151" s="1">
        <v>34.303665161132813</v>
      </c>
      <c r="X151" s="1">
        <v>499.87020874023437</v>
      </c>
      <c r="Y151" s="1">
        <v>1500.225830078125</v>
      </c>
      <c r="Z151" s="1">
        <v>199.26014709472656</v>
      </c>
      <c r="AA151" s="1">
        <v>73.259239196777344</v>
      </c>
      <c r="AB151" s="1">
        <v>-2.8813400268554687</v>
      </c>
      <c r="AC151" s="1">
        <v>3.2631188631057739E-2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4.1537766093842325</v>
      </c>
      <c r="AL151">
        <f t="shared" si="212"/>
        <v>6.5115208074769523E-3</v>
      </c>
      <c r="AM151">
        <f t="shared" si="213"/>
        <v>306.62624206542966</v>
      </c>
      <c r="AN151">
        <f t="shared" si="214"/>
        <v>311.06572952270506</v>
      </c>
      <c r="AO151">
        <f t="shared" si="215"/>
        <v>240.03612744727434</v>
      </c>
      <c r="AP151">
        <f t="shared" si="216"/>
        <v>6.6208306856038943E-2</v>
      </c>
      <c r="AQ151">
        <f t="shared" si="217"/>
        <v>5.1888811783086295</v>
      </c>
      <c r="AR151">
        <f t="shared" si="218"/>
        <v>70.82903446991962</v>
      </c>
      <c r="AS151">
        <f t="shared" si="219"/>
        <v>39.798385284738956</v>
      </c>
      <c r="AT151">
        <f t="shared" si="220"/>
        <v>35.695985794067383</v>
      </c>
      <c r="AU151">
        <f t="shared" si="221"/>
        <v>5.8697478316913791</v>
      </c>
      <c r="AV151">
        <f t="shared" si="222"/>
        <v>0.15527991998874091</v>
      </c>
      <c r="AW151">
        <f t="shared" si="223"/>
        <v>2.2732817510884344</v>
      </c>
      <c r="AX151">
        <f t="shared" si="224"/>
        <v>3.5964660806029447</v>
      </c>
      <c r="AY151">
        <f t="shared" si="225"/>
        <v>9.7489896446833438E-2</v>
      </c>
      <c r="AZ151">
        <f t="shared" si="226"/>
        <v>17.552484995282001</v>
      </c>
      <c r="BA151">
        <f t="shared" si="227"/>
        <v>0.60717969232085178</v>
      </c>
      <c r="BB151">
        <f t="shared" si="228"/>
        <v>42.653960339868554</v>
      </c>
      <c r="BC151">
        <f t="shared" si="229"/>
        <v>391.04083327305955</v>
      </c>
      <c r="BD151">
        <f t="shared" si="230"/>
        <v>1.4231280605532746E-2</v>
      </c>
    </row>
    <row r="152" spans="1:114" x14ac:dyDescent="0.25">
      <c r="A152" s="1">
        <v>115</v>
      </c>
      <c r="B152" s="1" t="s">
        <v>157</v>
      </c>
      <c r="C152" s="1">
        <v>3816.5000081695616</v>
      </c>
      <c r="D152" s="1">
        <v>0</v>
      </c>
      <c r="E152">
        <f t="shared" si="203"/>
        <v>12.899397643779983</v>
      </c>
      <c r="F152">
        <f t="shared" si="204"/>
        <v>0.16059383387535067</v>
      </c>
      <c r="G152">
        <f t="shared" si="205"/>
        <v>241.27479405506134</v>
      </c>
      <c r="H152">
        <f t="shared" si="206"/>
        <v>6.5258923771812203</v>
      </c>
      <c r="I152">
        <f t="shared" si="207"/>
        <v>2.9170120028103641</v>
      </c>
      <c r="J152">
        <f t="shared" si="208"/>
        <v>33.481864929199219</v>
      </c>
      <c r="K152" s="1">
        <v>1.2034113909999999</v>
      </c>
      <c r="L152">
        <f t="shared" si="209"/>
        <v>2.4731641579358188</v>
      </c>
      <c r="M152" s="1">
        <v>1</v>
      </c>
      <c r="N152">
        <f t="shared" si="210"/>
        <v>4.9463283158716376</v>
      </c>
      <c r="O152" s="1">
        <v>37.916004180908203</v>
      </c>
      <c r="P152" s="1">
        <v>33.481864929199219</v>
      </c>
      <c r="Q152" s="1">
        <v>40.084209442138672</v>
      </c>
      <c r="R152" s="1">
        <v>398.3365478515625</v>
      </c>
      <c r="S152" s="1">
        <v>394.61114501953125</v>
      </c>
      <c r="T152" s="1">
        <v>29.511636734008789</v>
      </c>
      <c r="U152" s="1">
        <v>31.033945083618164</v>
      </c>
      <c r="V152" s="1">
        <v>32.6236572265625</v>
      </c>
      <c r="W152" s="1">
        <v>34.306491851806641</v>
      </c>
      <c r="X152" s="1">
        <v>499.87332153320312</v>
      </c>
      <c r="Y152" s="1">
        <v>1500.2696533203125</v>
      </c>
      <c r="Z152" s="1">
        <v>200.14100646972656</v>
      </c>
      <c r="AA152" s="1">
        <v>73.258590698242188</v>
      </c>
      <c r="AB152" s="1">
        <v>-2.8813400268554687</v>
      </c>
      <c r="AC152" s="1">
        <v>3.2631188631057739E-2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11"/>
        <v>4.1538024757919478</v>
      </c>
      <c r="AL152">
        <f t="shared" si="212"/>
        <v>6.5258923771812204E-3</v>
      </c>
      <c r="AM152">
        <f t="shared" si="213"/>
        <v>306.6318649291992</v>
      </c>
      <c r="AN152">
        <f t="shared" si="214"/>
        <v>311.06600418090818</v>
      </c>
      <c r="AO152">
        <f t="shared" si="215"/>
        <v>240.04313916586761</v>
      </c>
      <c r="AP152">
        <f t="shared" si="216"/>
        <v>6.1241339784917248E-2</v>
      </c>
      <c r="AQ152">
        <f t="shared" si="217"/>
        <v>5.1905150834428726</v>
      </c>
      <c r="AR152">
        <f t="shared" si="218"/>
        <v>70.851964718008375</v>
      </c>
      <c r="AS152">
        <f t="shared" si="219"/>
        <v>39.818019634390211</v>
      </c>
      <c r="AT152">
        <f t="shared" si="220"/>
        <v>35.698934555053711</v>
      </c>
      <c r="AU152">
        <f t="shared" si="221"/>
        <v>5.8707015690336268</v>
      </c>
      <c r="AV152">
        <f t="shared" si="222"/>
        <v>0.15554375112050361</v>
      </c>
      <c r="AW152">
        <f t="shared" si="223"/>
        <v>2.2735030806325085</v>
      </c>
      <c r="AX152">
        <f t="shared" si="224"/>
        <v>3.5971984884011183</v>
      </c>
      <c r="AY152">
        <f t="shared" si="225"/>
        <v>9.7656290572165211E-2</v>
      </c>
      <c r="AZ152">
        <f t="shared" si="226"/>
        <v>17.675451383482418</v>
      </c>
      <c r="BA152">
        <f t="shared" si="227"/>
        <v>0.61142417567329344</v>
      </c>
      <c r="BB152">
        <f t="shared" si="228"/>
        <v>42.646603337585177</v>
      </c>
      <c r="BC152">
        <f t="shared" si="229"/>
        <v>391.09051603838884</v>
      </c>
      <c r="BD152">
        <f t="shared" si="230"/>
        <v>1.4066193682744976E-2</v>
      </c>
    </row>
    <row r="153" spans="1:114" x14ac:dyDescent="0.25">
      <c r="A153" s="1">
        <v>116</v>
      </c>
      <c r="B153" s="1" t="s">
        <v>157</v>
      </c>
      <c r="C153" s="1">
        <v>3817.0000081583858</v>
      </c>
      <c r="D153" s="1">
        <v>0</v>
      </c>
      <c r="E153">
        <f t="shared" si="203"/>
        <v>12.863846507599698</v>
      </c>
      <c r="F153">
        <f t="shared" si="204"/>
        <v>0.1607041152161155</v>
      </c>
      <c r="G153">
        <f t="shared" si="205"/>
        <v>241.71153195989083</v>
      </c>
      <c r="H153">
        <f t="shared" si="206"/>
        <v>6.5312081868103915</v>
      </c>
      <c r="I153">
        <f t="shared" si="207"/>
        <v>2.9174016761885446</v>
      </c>
      <c r="J153">
        <f t="shared" si="208"/>
        <v>33.4837646484375</v>
      </c>
      <c r="K153" s="1">
        <v>1.2034113909999999</v>
      </c>
      <c r="L153">
        <f t="shared" si="209"/>
        <v>2.4731641579358188</v>
      </c>
      <c r="M153" s="1">
        <v>1</v>
      </c>
      <c r="N153">
        <f t="shared" si="210"/>
        <v>4.9463283158716376</v>
      </c>
      <c r="O153" s="1">
        <v>37.917026519775391</v>
      </c>
      <c r="P153" s="1">
        <v>33.4837646484375</v>
      </c>
      <c r="Q153" s="1">
        <v>40.085086822509766</v>
      </c>
      <c r="R153" s="1">
        <v>398.33099365234375</v>
      </c>
      <c r="S153" s="1">
        <v>394.61367797851562</v>
      </c>
      <c r="T153" s="1">
        <v>29.512947082519531</v>
      </c>
      <c r="U153" s="1">
        <v>31.036476135253906</v>
      </c>
      <c r="V153" s="1">
        <v>32.622962951660156</v>
      </c>
      <c r="W153" s="1">
        <v>34.307037353515625</v>
      </c>
      <c r="X153" s="1">
        <v>499.87835693359375</v>
      </c>
      <c r="Y153" s="1">
        <v>1500.286865234375</v>
      </c>
      <c r="Z153" s="1">
        <v>200.06233215332031</v>
      </c>
      <c r="AA153" s="1">
        <v>73.257850646972656</v>
      </c>
      <c r="AB153" s="1">
        <v>-2.8813400268554687</v>
      </c>
      <c r="AC153" s="1">
        <v>3.2631188631057739E-2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11"/>
        <v>4.1538443185103082</v>
      </c>
      <c r="AL153">
        <f t="shared" si="212"/>
        <v>6.5312081868103911E-3</v>
      </c>
      <c r="AM153">
        <f t="shared" si="213"/>
        <v>306.63376464843748</v>
      </c>
      <c r="AN153">
        <f t="shared" si="214"/>
        <v>311.06702651977537</v>
      </c>
      <c r="AO153">
        <f t="shared" si="215"/>
        <v>240.04589307205606</v>
      </c>
      <c r="AP153">
        <f t="shared" si="216"/>
        <v>5.9506919349369608E-2</v>
      </c>
      <c r="AQ153">
        <f t="shared" si="217"/>
        <v>5.1910672095133066</v>
      </c>
      <c r="AR153">
        <f t="shared" si="218"/>
        <v>70.860217214519452</v>
      </c>
      <c r="AS153">
        <f t="shared" si="219"/>
        <v>39.823741079265545</v>
      </c>
      <c r="AT153">
        <f t="shared" si="220"/>
        <v>35.700395584106445</v>
      </c>
      <c r="AU153">
        <f t="shared" si="221"/>
        <v>5.8711741692374719</v>
      </c>
      <c r="AV153">
        <f t="shared" si="222"/>
        <v>0.15564720339973726</v>
      </c>
      <c r="AW153">
        <f t="shared" si="223"/>
        <v>2.273665533324762</v>
      </c>
      <c r="AX153">
        <f t="shared" si="224"/>
        <v>3.59750863591271</v>
      </c>
      <c r="AY153">
        <f t="shared" si="225"/>
        <v>9.7721536989359412E-2</v>
      </c>
      <c r="AZ153">
        <f t="shared" si="226"/>
        <v>17.707267307968639</v>
      </c>
      <c r="BA153">
        <f t="shared" si="227"/>
        <v>0.61252699905919272</v>
      </c>
      <c r="BB153">
        <f t="shared" si="228"/>
        <v>42.645955351720843</v>
      </c>
      <c r="BC153">
        <f t="shared" si="229"/>
        <v>391.10275195900022</v>
      </c>
      <c r="BD153">
        <f t="shared" si="230"/>
        <v>1.4026774832614736E-2</v>
      </c>
    </row>
    <row r="154" spans="1:114" x14ac:dyDescent="0.25">
      <c r="A154" s="1">
        <v>117</v>
      </c>
      <c r="B154" s="1" t="s">
        <v>158</v>
      </c>
      <c r="C154" s="1">
        <v>3817.5000081472099</v>
      </c>
      <c r="D154" s="1">
        <v>0</v>
      </c>
      <c r="E154">
        <f t="shared" si="203"/>
        <v>13.019926517283318</v>
      </c>
      <c r="F154">
        <f t="shared" si="204"/>
        <v>0.16079401099869089</v>
      </c>
      <c r="G154">
        <f t="shared" si="205"/>
        <v>240.20553257735884</v>
      </c>
      <c r="H154">
        <f t="shared" si="206"/>
        <v>6.5375477630975531</v>
      </c>
      <c r="I154">
        <f t="shared" si="207"/>
        <v>2.9186083097887239</v>
      </c>
      <c r="J154">
        <f t="shared" si="208"/>
        <v>33.488887786865234</v>
      </c>
      <c r="K154" s="1">
        <v>1.2034113909999999</v>
      </c>
      <c r="L154">
        <f t="shared" si="209"/>
        <v>2.4731641579358188</v>
      </c>
      <c r="M154" s="1">
        <v>1</v>
      </c>
      <c r="N154">
        <f t="shared" si="210"/>
        <v>4.9463283158716376</v>
      </c>
      <c r="O154" s="1">
        <v>37.916500091552734</v>
      </c>
      <c r="P154" s="1">
        <v>33.488887786865234</v>
      </c>
      <c r="Q154" s="1">
        <v>40.086208343505859</v>
      </c>
      <c r="R154" s="1">
        <v>398.3458251953125</v>
      </c>
      <c r="S154" s="1">
        <v>394.59033203125</v>
      </c>
      <c r="T154" s="1">
        <v>29.515384674072266</v>
      </c>
      <c r="U154" s="1">
        <v>31.040401458740234</v>
      </c>
      <c r="V154" s="1">
        <v>32.626522064208984</v>
      </c>
      <c r="W154" s="1">
        <v>34.312286376953125</v>
      </c>
      <c r="X154" s="1">
        <v>499.8734130859375</v>
      </c>
      <c r="Y154" s="1">
        <v>1500.2281494140625</v>
      </c>
      <c r="Z154" s="1">
        <v>199.65586853027344</v>
      </c>
      <c r="AA154" s="1">
        <v>73.2576904296875</v>
      </c>
      <c r="AB154" s="1">
        <v>-2.8813400268554687</v>
      </c>
      <c r="AC154" s="1">
        <v>3.2631188631057739E-2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11"/>
        <v>4.1538032365686446</v>
      </c>
      <c r="AL154">
        <f t="shared" si="212"/>
        <v>6.5375477630975534E-3</v>
      </c>
      <c r="AM154">
        <f t="shared" si="213"/>
        <v>306.63888778686521</v>
      </c>
      <c r="AN154">
        <f t="shared" si="214"/>
        <v>311.06650009155271</v>
      </c>
      <c r="AO154">
        <f t="shared" si="215"/>
        <v>240.03649854101604</v>
      </c>
      <c r="AP154">
        <f t="shared" si="216"/>
        <v>5.6930794136031797E-2</v>
      </c>
      <c r="AQ154">
        <f t="shared" si="217"/>
        <v>5.1925564306663361</v>
      </c>
      <c r="AR154">
        <f t="shared" si="218"/>
        <v>70.880700718378989</v>
      </c>
      <c r="AS154">
        <f t="shared" si="219"/>
        <v>39.840299259638755</v>
      </c>
      <c r="AT154">
        <f t="shared" si="220"/>
        <v>35.702693939208984</v>
      </c>
      <c r="AU154">
        <f t="shared" si="221"/>
        <v>5.8719176868461993</v>
      </c>
      <c r="AV154">
        <f t="shared" si="222"/>
        <v>0.15573152917071184</v>
      </c>
      <c r="AW154">
        <f t="shared" si="223"/>
        <v>2.2739481208776122</v>
      </c>
      <c r="AX154">
        <f t="shared" si="224"/>
        <v>3.5979695659685871</v>
      </c>
      <c r="AY154">
        <f t="shared" si="225"/>
        <v>9.7774720782271007E-2</v>
      </c>
      <c r="AZ154">
        <f t="shared" si="226"/>
        <v>17.596902545050369</v>
      </c>
      <c r="BA154">
        <f t="shared" si="227"/>
        <v>0.60874662422883563</v>
      </c>
      <c r="BB154">
        <f t="shared" si="228"/>
        <v>42.638961727905198</v>
      </c>
      <c r="BC154">
        <f t="shared" si="229"/>
        <v>391.03680713846597</v>
      </c>
      <c r="BD154">
        <f t="shared" si="230"/>
        <v>1.4197030518255048E-2</v>
      </c>
    </row>
    <row r="155" spans="1:114" x14ac:dyDescent="0.25">
      <c r="A155" s="1">
        <v>118</v>
      </c>
      <c r="B155" s="1" t="s">
        <v>158</v>
      </c>
      <c r="C155" s="1">
        <v>3818.5000081248581</v>
      </c>
      <c r="D155" s="1">
        <v>0</v>
      </c>
      <c r="E155">
        <f t="shared" si="203"/>
        <v>13.360130498501514</v>
      </c>
      <c r="F155">
        <f t="shared" si="204"/>
        <v>0.16052671180015762</v>
      </c>
      <c r="G155">
        <f t="shared" si="205"/>
        <v>236.56383376341216</v>
      </c>
      <c r="H155">
        <f t="shared" si="206"/>
        <v>6.5318891669622943</v>
      </c>
      <c r="I155">
        <f t="shared" si="207"/>
        <v>2.9207243508095777</v>
      </c>
      <c r="J155">
        <f t="shared" si="208"/>
        <v>33.496669769287109</v>
      </c>
      <c r="K155" s="1">
        <v>1.2034113909999999</v>
      </c>
      <c r="L155">
        <f t="shared" si="209"/>
        <v>2.4731641579358188</v>
      </c>
      <c r="M155" s="1">
        <v>1</v>
      </c>
      <c r="N155">
        <f t="shared" si="210"/>
        <v>4.9463283158716376</v>
      </c>
      <c r="O155" s="1">
        <v>37.915359497070313</v>
      </c>
      <c r="P155" s="1">
        <v>33.496669769287109</v>
      </c>
      <c r="Q155" s="1">
        <v>40.086940765380859</v>
      </c>
      <c r="R155" s="1">
        <v>398.378662109375</v>
      </c>
      <c r="S155" s="1">
        <v>394.5419921875</v>
      </c>
      <c r="T155" s="1">
        <v>29.518856048583984</v>
      </c>
      <c r="U155" s="1">
        <v>31.042505264282227</v>
      </c>
      <c r="V155" s="1">
        <v>32.632266998291016</v>
      </c>
      <c r="W155" s="1">
        <v>34.316619873046875</v>
      </c>
      <c r="X155" s="1">
        <v>499.887939453125</v>
      </c>
      <c r="Y155" s="1">
        <v>1500.30859375</v>
      </c>
      <c r="Z155" s="1">
        <v>197.22373962402344</v>
      </c>
      <c r="AA155" s="1">
        <v>73.257453918457031</v>
      </c>
      <c r="AB155" s="1">
        <v>-2.8813400268554687</v>
      </c>
      <c r="AC155" s="1">
        <v>3.2631188631057739E-2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11"/>
        <v>4.1539239464713109</v>
      </c>
      <c r="AL155">
        <f t="shared" si="212"/>
        <v>6.5318891669622946E-3</v>
      </c>
      <c r="AM155">
        <f t="shared" si="213"/>
        <v>306.64666976928709</v>
      </c>
      <c r="AN155">
        <f t="shared" si="214"/>
        <v>311.06535949707029</v>
      </c>
      <c r="AO155">
        <f t="shared" si="215"/>
        <v>240.04936963447835</v>
      </c>
      <c r="AP155">
        <f t="shared" si="216"/>
        <v>5.8011989406080877E-2</v>
      </c>
      <c r="AQ155">
        <f t="shared" si="217"/>
        <v>5.1948192497211929</v>
      </c>
      <c r="AR155">
        <f t="shared" si="218"/>
        <v>70.9118181407663</v>
      </c>
      <c r="AS155">
        <f t="shared" si="219"/>
        <v>39.869312876484074</v>
      </c>
      <c r="AT155">
        <f t="shared" si="220"/>
        <v>35.706014633178711</v>
      </c>
      <c r="AU155">
        <f t="shared" si="221"/>
        <v>5.8729920754377227</v>
      </c>
      <c r="AV155">
        <f t="shared" si="222"/>
        <v>0.15548078332524676</v>
      </c>
      <c r="AW155">
        <f t="shared" si="223"/>
        <v>2.2740948989116152</v>
      </c>
      <c r="AX155">
        <f t="shared" si="224"/>
        <v>3.5988971765261075</v>
      </c>
      <c r="AY155">
        <f t="shared" si="225"/>
        <v>9.7616577545937E-2</v>
      </c>
      <c r="AZ155">
        <f t="shared" si="226"/>
        <v>17.330064150696696</v>
      </c>
      <c r="BA155">
        <f t="shared" si="227"/>
        <v>0.59959101552614669</v>
      </c>
      <c r="BB155">
        <f t="shared" si="228"/>
        <v>42.618370546156456</v>
      </c>
      <c r="BC155">
        <f t="shared" si="229"/>
        <v>390.89561551753593</v>
      </c>
      <c r="BD155">
        <f t="shared" si="230"/>
        <v>1.4566215877768018E-2</v>
      </c>
    </row>
    <row r="156" spans="1:114" x14ac:dyDescent="0.25">
      <c r="A156" s="1">
        <v>119</v>
      </c>
      <c r="B156" s="1" t="s">
        <v>159</v>
      </c>
      <c r="C156" s="1">
        <v>3819.0000081136823</v>
      </c>
      <c r="D156" s="1">
        <v>0</v>
      </c>
      <c r="E156">
        <f t="shared" si="203"/>
        <v>13.207148838467887</v>
      </c>
      <c r="F156">
        <f t="shared" si="204"/>
        <v>0.16022298357103459</v>
      </c>
      <c r="G156">
        <f t="shared" si="205"/>
        <v>237.85645408776017</v>
      </c>
      <c r="H156">
        <f t="shared" si="206"/>
        <v>6.5204968197076214</v>
      </c>
      <c r="I156">
        <f t="shared" si="207"/>
        <v>2.9209740849615886</v>
      </c>
      <c r="J156">
        <f t="shared" si="208"/>
        <v>33.497325897216797</v>
      </c>
      <c r="K156" s="1">
        <v>1.2034113909999999</v>
      </c>
      <c r="L156">
        <f t="shared" si="209"/>
        <v>2.4731641579358188</v>
      </c>
      <c r="M156" s="1">
        <v>1</v>
      </c>
      <c r="N156">
        <f t="shared" si="210"/>
        <v>4.9463283158716376</v>
      </c>
      <c r="O156" s="1">
        <v>37.914173126220703</v>
      </c>
      <c r="P156" s="1">
        <v>33.497325897216797</v>
      </c>
      <c r="Q156" s="1">
        <v>40.086780548095703</v>
      </c>
      <c r="R156" s="1">
        <v>398.36175537109375</v>
      </c>
      <c r="S156" s="1">
        <v>394.56298828125</v>
      </c>
      <c r="T156" s="1">
        <v>29.520786285400391</v>
      </c>
      <c r="U156" s="1">
        <v>31.041769027709961</v>
      </c>
      <c r="V156" s="1">
        <v>32.636428833007813</v>
      </c>
      <c r="W156" s="1">
        <v>34.317939758300781</v>
      </c>
      <c r="X156" s="1">
        <v>499.89129638671875</v>
      </c>
      <c r="Y156" s="1">
        <v>1500.281494140625</v>
      </c>
      <c r="Z156" s="1">
        <v>196.75868225097656</v>
      </c>
      <c r="AA156" s="1">
        <v>73.257293701171875</v>
      </c>
      <c r="AB156" s="1">
        <v>-2.8813400268554687</v>
      </c>
      <c r="AC156" s="1">
        <v>3.2631188631057739E-2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11"/>
        <v>4.1539518416168848</v>
      </c>
      <c r="AL156">
        <f t="shared" si="212"/>
        <v>6.520496819707621E-3</v>
      </c>
      <c r="AM156">
        <f t="shared" si="213"/>
        <v>306.64732589721677</v>
      </c>
      <c r="AN156">
        <f t="shared" si="214"/>
        <v>311.06417312622068</v>
      </c>
      <c r="AO156">
        <f t="shared" si="215"/>
        <v>240.04503369707527</v>
      </c>
      <c r="AP156">
        <f t="shared" si="216"/>
        <v>6.1412453758225294E-2</v>
      </c>
      <c r="AQ156">
        <f t="shared" si="217"/>
        <v>5.1950100756284776</v>
      </c>
      <c r="AR156">
        <f t="shared" si="218"/>
        <v>70.914578100847507</v>
      </c>
      <c r="AS156">
        <f t="shared" si="219"/>
        <v>39.872809073137546</v>
      </c>
      <c r="AT156">
        <f t="shared" si="220"/>
        <v>35.70574951171875</v>
      </c>
      <c r="AU156">
        <f t="shared" si="221"/>
        <v>5.8729062908681637</v>
      </c>
      <c r="AV156">
        <f t="shared" si="222"/>
        <v>0.15519583257243291</v>
      </c>
      <c r="AW156">
        <f t="shared" si="223"/>
        <v>2.274035990666889</v>
      </c>
      <c r="AX156">
        <f t="shared" si="224"/>
        <v>3.5988703002012747</v>
      </c>
      <c r="AY156">
        <f t="shared" si="225"/>
        <v>9.7436864380900975E-2</v>
      </c>
      <c r="AZ156">
        <f t="shared" si="226"/>
        <v>17.42472011582635</v>
      </c>
      <c r="BA156">
        <f t="shared" si="227"/>
        <v>0.60283519020342768</v>
      </c>
      <c r="BB156">
        <f t="shared" si="228"/>
        <v>42.612097822423991</v>
      </c>
      <c r="BC156">
        <f t="shared" si="229"/>
        <v>390.95836485285355</v>
      </c>
      <c r="BD156">
        <f t="shared" si="230"/>
        <v>1.4394993658005608E-2</v>
      </c>
    </row>
    <row r="157" spans="1:114" x14ac:dyDescent="0.25">
      <c r="A157" s="1">
        <v>120</v>
      </c>
      <c r="B157" s="1" t="s">
        <v>159</v>
      </c>
      <c r="C157" s="1">
        <v>3819.5000081025064</v>
      </c>
      <c r="D157" s="1">
        <v>0</v>
      </c>
      <c r="E157">
        <f t="shared" si="203"/>
        <v>13.213410595933565</v>
      </c>
      <c r="F157">
        <f t="shared" si="204"/>
        <v>0.16028154210223364</v>
      </c>
      <c r="G157">
        <f t="shared" si="205"/>
        <v>237.89944263463178</v>
      </c>
      <c r="H157">
        <f t="shared" si="206"/>
        <v>6.5145558320238015</v>
      </c>
      <c r="I157">
        <f t="shared" si="207"/>
        <v>2.9173534040716671</v>
      </c>
      <c r="J157">
        <f t="shared" si="208"/>
        <v>33.485054016113281</v>
      </c>
      <c r="K157" s="1">
        <v>1.2034113909999999</v>
      </c>
      <c r="L157">
        <f t="shared" si="209"/>
        <v>2.4731641579358188</v>
      </c>
      <c r="M157" s="1">
        <v>1</v>
      </c>
      <c r="N157">
        <f t="shared" si="210"/>
        <v>4.9463283158716376</v>
      </c>
      <c r="O157" s="1">
        <v>37.913833618164063</v>
      </c>
      <c r="P157" s="1">
        <v>33.485054016113281</v>
      </c>
      <c r="Q157" s="1">
        <v>40.086719512939453</v>
      </c>
      <c r="R157" s="1">
        <v>398.39755249023437</v>
      </c>
      <c r="S157" s="1">
        <v>394.59783935546875</v>
      </c>
      <c r="T157" s="1">
        <v>29.522914886474609</v>
      </c>
      <c r="U157" s="1">
        <v>31.042490005493164</v>
      </c>
      <c r="V157" s="1">
        <v>32.639381408691406</v>
      </c>
      <c r="W157" s="1">
        <v>34.319362640380859</v>
      </c>
      <c r="X157" s="1">
        <v>499.89810180664062</v>
      </c>
      <c r="Y157" s="1">
        <v>1500.2633056640625</v>
      </c>
      <c r="Z157" s="1">
        <v>196.71733093261719</v>
      </c>
      <c r="AA157" s="1">
        <v>73.257286071777344</v>
      </c>
      <c r="AB157" s="1">
        <v>-2.8813400268554687</v>
      </c>
      <c r="AC157" s="1">
        <v>3.2631188631057739E-2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11"/>
        <v>4.1540083926847311</v>
      </c>
      <c r="AL157">
        <f t="shared" si="212"/>
        <v>6.5145558320238014E-3</v>
      </c>
      <c r="AM157">
        <f t="shared" si="213"/>
        <v>306.63505401611326</v>
      </c>
      <c r="AN157">
        <f t="shared" si="214"/>
        <v>311.06383361816404</v>
      </c>
      <c r="AO157">
        <f t="shared" si="215"/>
        <v>240.04212354089032</v>
      </c>
      <c r="AP157">
        <f t="shared" si="216"/>
        <v>6.4330879761102328E-2</v>
      </c>
      <c r="AQ157">
        <f t="shared" si="217"/>
        <v>5.191441974784369</v>
      </c>
      <c r="AR157">
        <f t="shared" si="218"/>
        <v>70.865879056696201</v>
      </c>
      <c r="AS157">
        <f t="shared" si="219"/>
        <v>39.823389051203037</v>
      </c>
      <c r="AT157">
        <f t="shared" si="220"/>
        <v>35.699443817138672</v>
      </c>
      <c r="AU157">
        <f t="shared" si="221"/>
        <v>5.8708662966837606</v>
      </c>
      <c r="AV157">
        <f t="shared" si="222"/>
        <v>0.15525077346057692</v>
      </c>
      <c r="AW157">
        <f t="shared" si="223"/>
        <v>2.2740885707127019</v>
      </c>
      <c r="AX157">
        <f t="shared" si="224"/>
        <v>3.5967777259710587</v>
      </c>
      <c r="AY157">
        <f t="shared" si="225"/>
        <v>9.7471514349364491E-2</v>
      </c>
      <c r="AZ157">
        <f t="shared" si="226"/>
        <v>17.427867525401606</v>
      </c>
      <c r="BA157">
        <f t="shared" si="227"/>
        <v>0.60289089018635733</v>
      </c>
      <c r="BB157">
        <f t="shared" si="228"/>
        <v>42.645946174603978</v>
      </c>
      <c r="BC157">
        <f t="shared" si="229"/>
        <v>390.99150690736337</v>
      </c>
      <c r="BD157">
        <f t="shared" si="230"/>
        <v>1.4412036760446384E-2</v>
      </c>
      <c r="BE157">
        <f>AVERAGE(E143:E157)</f>
        <v>12.776589850376194</v>
      </c>
      <c r="BF157">
        <f>AVERAGE(O143:O157)</f>
        <v>37.915596771240232</v>
      </c>
      <c r="BG157">
        <f>AVERAGE(P143:P157)</f>
        <v>33.484646097819009</v>
      </c>
      <c r="BH157" t="e">
        <f>AVERAGE(B143:B157)</f>
        <v>#DIV/0!</v>
      </c>
      <c r="BI157">
        <f t="shared" ref="BI157:DJ157" si="231">AVERAGE(C143:C157)</f>
        <v>3815.700008187443</v>
      </c>
      <c r="BJ157">
        <f t="shared" si="231"/>
        <v>0</v>
      </c>
      <c r="BK157">
        <f t="shared" si="231"/>
        <v>12.776589850376194</v>
      </c>
      <c r="BL157">
        <f t="shared" si="231"/>
        <v>0.16004175043263541</v>
      </c>
      <c r="BM157">
        <f t="shared" si="231"/>
        <v>242.08452221871445</v>
      </c>
      <c r="BN157">
        <f t="shared" si="231"/>
        <v>6.5069050978995078</v>
      </c>
      <c r="BO157">
        <f t="shared" si="231"/>
        <v>2.9182463511635706</v>
      </c>
      <c r="BP157">
        <f t="shared" si="231"/>
        <v>33.484646097819009</v>
      </c>
      <c r="BQ157">
        <f t="shared" si="231"/>
        <v>1.2034113909999997</v>
      </c>
      <c r="BR157">
        <f t="shared" si="231"/>
        <v>2.4731641579358192</v>
      </c>
      <c r="BS157">
        <f t="shared" si="231"/>
        <v>1</v>
      </c>
      <c r="BT157">
        <f t="shared" si="231"/>
        <v>4.9463283158716385</v>
      </c>
      <c r="BU157">
        <f t="shared" si="231"/>
        <v>37.915596771240232</v>
      </c>
      <c r="BV157">
        <f t="shared" si="231"/>
        <v>33.484646097819009</v>
      </c>
      <c r="BW157">
        <f t="shared" si="231"/>
        <v>40.083353424072264</v>
      </c>
      <c r="BX157">
        <f t="shared" si="231"/>
        <v>398.32620646158853</v>
      </c>
      <c r="BY157">
        <f t="shared" si="231"/>
        <v>394.63213907877605</v>
      </c>
      <c r="BZ157">
        <f t="shared" si="231"/>
        <v>29.510152308146157</v>
      </c>
      <c r="CA157">
        <f t="shared" si="231"/>
        <v>31.028041585286459</v>
      </c>
      <c r="CB157">
        <f t="shared" si="231"/>
        <v>32.622831726074217</v>
      </c>
      <c r="CC157">
        <f t="shared" si="231"/>
        <v>34.30082524617513</v>
      </c>
      <c r="CD157">
        <f t="shared" si="231"/>
        <v>499.87299601236981</v>
      </c>
      <c r="CE157">
        <f t="shared" si="231"/>
        <v>1500.2062174479167</v>
      </c>
      <c r="CF157">
        <f t="shared" si="231"/>
        <v>197.55245768229167</v>
      </c>
      <c r="CG157">
        <f t="shared" si="231"/>
        <v>73.258810933430993</v>
      </c>
      <c r="CH157">
        <f t="shared" si="231"/>
        <v>-2.8813400268554687</v>
      </c>
      <c r="CI157">
        <f t="shared" si="231"/>
        <v>3.2631188631057739E-2</v>
      </c>
      <c r="CJ157">
        <f t="shared" si="231"/>
        <v>1</v>
      </c>
      <c r="CK157">
        <f t="shared" si="231"/>
        <v>-0.21956524252891541</v>
      </c>
      <c r="CL157">
        <f t="shared" si="231"/>
        <v>2.737391471862793</v>
      </c>
      <c r="CM157">
        <f t="shared" si="231"/>
        <v>1</v>
      </c>
      <c r="CN157">
        <f t="shared" si="231"/>
        <v>0</v>
      </c>
      <c r="CO157">
        <f t="shared" si="231"/>
        <v>0.15999999642372131</v>
      </c>
      <c r="CP157">
        <f t="shared" si="231"/>
        <v>111115</v>
      </c>
      <c r="CQ157">
        <f t="shared" si="231"/>
        <v>4.153799770808134</v>
      </c>
      <c r="CR157">
        <f t="shared" si="231"/>
        <v>6.5069050978995091E-3</v>
      </c>
      <c r="CS157">
        <f t="shared" si="231"/>
        <v>306.63464609781903</v>
      </c>
      <c r="CT157">
        <f t="shared" si="231"/>
        <v>311.06559677124022</v>
      </c>
      <c r="CU157">
        <f t="shared" si="231"/>
        <v>240.03298942651114</v>
      </c>
      <c r="CV157">
        <f t="shared" si="231"/>
        <v>6.6883481579372711E-2</v>
      </c>
      <c r="CW157">
        <f t="shared" si="231"/>
        <v>5.1913237733035791</v>
      </c>
      <c r="CX157">
        <f t="shared" si="231"/>
        <v>70.862790700700145</v>
      </c>
      <c r="CY157">
        <f t="shared" si="231"/>
        <v>39.834749115413679</v>
      </c>
      <c r="CZ157">
        <f t="shared" si="231"/>
        <v>35.700121434529621</v>
      </c>
      <c r="DA157">
        <f t="shared" si="231"/>
        <v>5.8710855799313828</v>
      </c>
      <c r="DB157">
        <f t="shared" si="231"/>
        <v>0.15502574445544987</v>
      </c>
      <c r="DC157">
        <f t="shared" si="231"/>
        <v>2.2730774221400076</v>
      </c>
      <c r="DD157">
        <f t="shared" si="231"/>
        <v>3.5980081577913756</v>
      </c>
      <c r="DE157">
        <f t="shared" si="231"/>
        <v>9.7329598195079053E-2</v>
      </c>
      <c r="DF157">
        <f t="shared" si="231"/>
        <v>17.734826864340498</v>
      </c>
      <c r="DG157">
        <f t="shared" si="231"/>
        <v>0.61344262144578321</v>
      </c>
      <c r="DH157">
        <f t="shared" si="231"/>
        <v>42.624924650981001</v>
      </c>
      <c r="DI157">
        <f t="shared" si="231"/>
        <v>391.14502799424451</v>
      </c>
      <c r="DJ157">
        <f t="shared" si="231"/>
        <v>1.3923499778784187E-2</v>
      </c>
    </row>
    <row r="158" spans="1:114" x14ac:dyDescent="0.25">
      <c r="A158" s="1" t="s">
        <v>9</v>
      </c>
      <c r="B158" s="1" t="s">
        <v>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stm-rartr1_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2015-06-25T23:16:52Z</dcterms:created>
  <dcterms:modified xsi:type="dcterms:W3CDTF">2015-07-22T14:55:52Z</dcterms:modified>
</cp:coreProperties>
</file>