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artr2_" sheetId="1" r:id="rId1"/>
  </sheets>
  <calcPr calcId="152511"/>
</workbook>
</file>

<file path=xl/calcChain.xml><?xml version="1.0" encoding="utf-8"?>
<calcChain xmlns="http://schemas.openxmlformats.org/spreadsheetml/2006/main">
  <c r="DJ142" i="1" l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142" i="1" l="1"/>
  <c r="BF142" i="1"/>
  <c r="BG124" i="1"/>
  <c r="BF124" i="1"/>
  <c r="BG106" i="1"/>
  <c r="BF106" i="1"/>
  <c r="BG88" i="1"/>
  <c r="BF88" i="1"/>
  <c r="BG70" i="1"/>
  <c r="BF70" i="1"/>
  <c r="BG51" i="1"/>
  <c r="BF51" i="1"/>
  <c r="BG32" i="1"/>
  <c r="BF32" i="1"/>
  <c r="L18" i="1" l="1"/>
  <c r="N18" i="1" s="1"/>
  <c r="AK18" i="1"/>
  <c r="AM18" i="1"/>
  <c r="AN18" i="1"/>
  <c r="AO18" i="1"/>
  <c r="AT18" i="1"/>
  <c r="AU18" i="1" s="1"/>
  <c r="AW18" i="1"/>
  <c r="AX18" i="1"/>
  <c r="L19" i="1"/>
  <c r="N19" i="1"/>
  <c r="AK19" i="1"/>
  <c r="E19" i="1" s="1"/>
  <c r="AL19" i="1"/>
  <c r="AP19" i="1" s="1"/>
  <c r="J19" i="1" s="1"/>
  <c r="AQ19" i="1" s="1"/>
  <c r="AM19" i="1"/>
  <c r="AN19" i="1"/>
  <c r="AO19" i="1"/>
  <c r="AT19" i="1"/>
  <c r="AU19" i="1" s="1"/>
  <c r="AW19" i="1"/>
  <c r="L20" i="1"/>
  <c r="N20" i="1" s="1"/>
  <c r="AK20" i="1"/>
  <c r="AM20" i="1"/>
  <c r="AN20" i="1"/>
  <c r="AO20" i="1"/>
  <c r="AT20" i="1"/>
  <c r="AU20" i="1" s="1"/>
  <c r="AW20" i="1"/>
  <c r="AX20" i="1"/>
  <c r="L21" i="1"/>
  <c r="N21" i="1"/>
  <c r="AK21" i="1"/>
  <c r="E21" i="1" s="1"/>
  <c r="AL21" i="1"/>
  <c r="AM21" i="1"/>
  <c r="AN21" i="1"/>
  <c r="AO21" i="1"/>
  <c r="AP21" i="1"/>
  <c r="J21" i="1" s="1"/>
  <c r="AQ21" i="1" s="1"/>
  <c r="AT21" i="1"/>
  <c r="AU21" i="1" s="1"/>
  <c r="AW21" i="1"/>
  <c r="L22" i="1"/>
  <c r="N22" i="1" s="1"/>
  <c r="AK22" i="1"/>
  <c r="AM22" i="1"/>
  <c r="AN22" i="1"/>
  <c r="AO22" i="1"/>
  <c r="AT22" i="1"/>
  <c r="AU22" i="1" s="1"/>
  <c r="AW22" i="1"/>
  <c r="AX22" i="1"/>
  <c r="L23" i="1"/>
  <c r="N23" i="1" s="1"/>
  <c r="AK23" i="1"/>
  <c r="E23" i="1" s="1"/>
  <c r="AL23" i="1"/>
  <c r="AM23" i="1"/>
  <c r="AN23" i="1"/>
  <c r="AO23" i="1"/>
  <c r="AP23" i="1"/>
  <c r="J23" i="1" s="1"/>
  <c r="AQ23" i="1" s="1"/>
  <c r="AT23" i="1"/>
  <c r="AU23" i="1" s="1"/>
  <c r="AW23" i="1"/>
  <c r="L24" i="1"/>
  <c r="N24" i="1" s="1"/>
  <c r="AK24" i="1"/>
  <c r="AM24" i="1"/>
  <c r="AN24" i="1"/>
  <c r="AO24" i="1"/>
  <c r="AT24" i="1"/>
  <c r="AU24" i="1" s="1"/>
  <c r="AW24" i="1"/>
  <c r="AX24" i="1"/>
  <c r="L25" i="1"/>
  <c r="N25" i="1" s="1"/>
  <c r="AK25" i="1"/>
  <c r="E25" i="1" s="1"/>
  <c r="AM25" i="1"/>
  <c r="AN25" i="1"/>
  <c r="AO25" i="1"/>
  <c r="AT25" i="1"/>
  <c r="AU25" i="1" s="1"/>
  <c r="AW25" i="1"/>
  <c r="L26" i="1"/>
  <c r="N26" i="1" s="1"/>
  <c r="AK26" i="1"/>
  <c r="AM26" i="1"/>
  <c r="AN26" i="1"/>
  <c r="AO26" i="1"/>
  <c r="AT26" i="1"/>
  <c r="AU26" i="1" s="1"/>
  <c r="AW26" i="1"/>
  <c r="AX26" i="1"/>
  <c r="L27" i="1"/>
  <c r="N27" i="1" s="1"/>
  <c r="BC27" i="1" s="1"/>
  <c r="AK27" i="1"/>
  <c r="E27" i="1" s="1"/>
  <c r="AM27" i="1"/>
  <c r="AN27" i="1"/>
  <c r="AO27" i="1"/>
  <c r="AT27" i="1"/>
  <c r="AU27" i="1"/>
  <c r="AX27" i="1" s="1"/>
  <c r="AW27" i="1"/>
  <c r="L28" i="1"/>
  <c r="N28" i="1" s="1"/>
  <c r="AK28" i="1"/>
  <c r="AL28" i="1" s="1"/>
  <c r="AM28" i="1"/>
  <c r="AN28" i="1"/>
  <c r="AO28" i="1"/>
  <c r="AT28" i="1"/>
  <c r="AU28" i="1" s="1"/>
  <c r="AX28" i="1" s="1"/>
  <c r="AW28" i="1"/>
  <c r="L29" i="1"/>
  <c r="N29" i="1" s="1"/>
  <c r="AK29" i="1"/>
  <c r="AL29" i="1" s="1"/>
  <c r="AM29" i="1"/>
  <c r="AN29" i="1"/>
  <c r="AO29" i="1"/>
  <c r="AT29" i="1"/>
  <c r="AU29" i="1" s="1"/>
  <c r="AW29" i="1"/>
  <c r="L30" i="1"/>
  <c r="N30" i="1" s="1"/>
  <c r="AK30" i="1"/>
  <c r="AL30" i="1" s="1"/>
  <c r="AM30" i="1"/>
  <c r="AN30" i="1"/>
  <c r="AO30" i="1"/>
  <c r="AT30" i="1"/>
  <c r="AU30" i="1" s="1"/>
  <c r="AX30" i="1" s="1"/>
  <c r="AW30" i="1"/>
  <c r="L31" i="1"/>
  <c r="N31" i="1" s="1"/>
  <c r="AK31" i="1"/>
  <c r="AL31" i="1" s="1"/>
  <c r="AM31" i="1"/>
  <c r="AN31" i="1"/>
  <c r="AO31" i="1"/>
  <c r="AT31" i="1"/>
  <c r="AU31" i="1" s="1"/>
  <c r="AW31" i="1"/>
  <c r="L32" i="1"/>
  <c r="N32" i="1" s="1"/>
  <c r="AK32" i="1"/>
  <c r="AL32" i="1" s="1"/>
  <c r="AM32" i="1"/>
  <c r="AN32" i="1"/>
  <c r="AO32" i="1"/>
  <c r="AT32" i="1"/>
  <c r="AU32" i="1" s="1"/>
  <c r="AX32" i="1" s="1"/>
  <c r="AW32" i="1"/>
  <c r="L37" i="1"/>
  <c r="N37" i="1" s="1"/>
  <c r="AK37" i="1"/>
  <c r="AL37" i="1" s="1"/>
  <c r="AM37" i="1"/>
  <c r="AN37" i="1"/>
  <c r="AO37" i="1"/>
  <c r="AT37" i="1"/>
  <c r="AU37" i="1" s="1"/>
  <c r="AW37" i="1"/>
  <c r="L38" i="1"/>
  <c r="N38" i="1" s="1"/>
  <c r="AK38" i="1"/>
  <c r="AL38" i="1" s="1"/>
  <c r="AM38" i="1"/>
  <c r="AN38" i="1"/>
  <c r="AO38" i="1"/>
  <c r="AT38" i="1"/>
  <c r="AU38" i="1" s="1"/>
  <c r="AX38" i="1" s="1"/>
  <c r="AW38" i="1"/>
  <c r="L39" i="1"/>
  <c r="N39" i="1" s="1"/>
  <c r="AK39" i="1"/>
  <c r="AL39" i="1" s="1"/>
  <c r="AM39" i="1"/>
  <c r="AN39" i="1"/>
  <c r="AO39" i="1"/>
  <c r="AT39" i="1"/>
  <c r="AU39" i="1" s="1"/>
  <c r="AW39" i="1"/>
  <c r="L40" i="1"/>
  <c r="N40" i="1" s="1"/>
  <c r="AK40" i="1"/>
  <c r="AL40" i="1" s="1"/>
  <c r="AM40" i="1"/>
  <c r="AN40" i="1"/>
  <c r="AO40" i="1"/>
  <c r="AT40" i="1"/>
  <c r="AU40" i="1" s="1"/>
  <c r="AX40" i="1" s="1"/>
  <c r="AW40" i="1"/>
  <c r="L41" i="1"/>
  <c r="N41" i="1" s="1"/>
  <c r="AK41" i="1"/>
  <c r="AL41" i="1" s="1"/>
  <c r="AM41" i="1"/>
  <c r="AN41" i="1"/>
  <c r="AO41" i="1"/>
  <c r="AT41" i="1"/>
  <c r="AU41" i="1" s="1"/>
  <c r="AW41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 s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 s="1"/>
  <c r="AW45" i="1"/>
  <c r="L46" i="1"/>
  <c r="N46" i="1" s="1"/>
  <c r="AK46" i="1"/>
  <c r="AL46" i="1" s="1"/>
  <c r="AM46" i="1"/>
  <c r="AN46" i="1"/>
  <c r="AO46" i="1"/>
  <c r="AT46" i="1"/>
  <c r="AU46" i="1"/>
  <c r="AW46" i="1"/>
  <c r="L47" i="1"/>
  <c r="N47" i="1" s="1"/>
  <c r="AK47" i="1"/>
  <c r="AL47" i="1" s="1"/>
  <c r="AM47" i="1"/>
  <c r="AN47" i="1"/>
  <c r="AO47" i="1"/>
  <c r="AT47" i="1"/>
  <c r="AU47" i="1" s="1"/>
  <c r="AW47" i="1"/>
  <c r="L48" i="1"/>
  <c r="N48" i="1" s="1"/>
  <c r="AK48" i="1"/>
  <c r="AL48" i="1" s="1"/>
  <c r="AM48" i="1"/>
  <c r="AN48" i="1"/>
  <c r="AO48" i="1"/>
  <c r="AT48" i="1"/>
  <c r="AU48" i="1"/>
  <c r="AW48" i="1"/>
  <c r="L49" i="1"/>
  <c r="N49" i="1" s="1"/>
  <c r="AK49" i="1"/>
  <c r="AL49" i="1" s="1"/>
  <c r="AM49" i="1"/>
  <c r="AN49" i="1"/>
  <c r="AO49" i="1"/>
  <c r="AT49" i="1"/>
  <c r="AU49" i="1" s="1"/>
  <c r="AW49" i="1"/>
  <c r="L50" i="1"/>
  <c r="N50" i="1" s="1"/>
  <c r="AK50" i="1"/>
  <c r="AL50" i="1" s="1"/>
  <c r="AM50" i="1"/>
  <c r="AN50" i="1"/>
  <c r="AO50" i="1"/>
  <c r="AT50" i="1"/>
  <c r="AU50" i="1"/>
  <c r="AW50" i="1"/>
  <c r="L51" i="1"/>
  <c r="N51" i="1" s="1"/>
  <c r="AK51" i="1"/>
  <c r="AL51" i="1" s="1"/>
  <c r="AM51" i="1"/>
  <c r="AN51" i="1"/>
  <c r="AO51" i="1"/>
  <c r="AT51" i="1"/>
  <c r="AU51" i="1" s="1"/>
  <c r="AW51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T57" i="1"/>
  <c r="AU57" i="1" s="1"/>
  <c r="AW57" i="1"/>
  <c r="L58" i="1"/>
  <c r="N58" i="1" s="1"/>
  <c r="AK58" i="1"/>
  <c r="AL58" i="1" s="1"/>
  <c r="AM58" i="1"/>
  <c r="AN58" i="1"/>
  <c r="AO58" i="1"/>
  <c r="AT58" i="1"/>
  <c r="AU58" i="1"/>
  <c r="AW58" i="1"/>
  <c r="L59" i="1"/>
  <c r="N59" i="1" s="1"/>
  <c r="AK59" i="1"/>
  <c r="AL59" i="1" s="1"/>
  <c r="AM59" i="1"/>
  <c r="AN59" i="1"/>
  <c r="AO59" i="1"/>
  <c r="AT59" i="1"/>
  <c r="AU59" i="1" s="1"/>
  <c r="AW59" i="1"/>
  <c r="L60" i="1"/>
  <c r="N60" i="1" s="1"/>
  <c r="AK60" i="1"/>
  <c r="AL60" i="1" s="1"/>
  <c r="AM60" i="1"/>
  <c r="AN60" i="1"/>
  <c r="AO60" i="1"/>
  <c r="AT60" i="1"/>
  <c r="AU60" i="1"/>
  <c r="AW60" i="1"/>
  <c r="L61" i="1"/>
  <c r="N61" i="1" s="1"/>
  <c r="AK61" i="1"/>
  <c r="AL61" i="1" s="1"/>
  <c r="AM61" i="1"/>
  <c r="AN61" i="1"/>
  <c r="AO61" i="1"/>
  <c r="AT61" i="1"/>
  <c r="AU61" i="1" s="1"/>
  <c r="AW61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 s="1"/>
  <c r="AW63" i="1"/>
  <c r="L64" i="1"/>
  <c r="N64" i="1" s="1"/>
  <c r="AK64" i="1"/>
  <c r="AL64" i="1" s="1"/>
  <c r="AM64" i="1"/>
  <c r="AN64" i="1"/>
  <c r="AO64" i="1"/>
  <c r="AT64" i="1"/>
  <c r="AU64" i="1"/>
  <c r="AW64" i="1"/>
  <c r="L65" i="1"/>
  <c r="N65" i="1" s="1"/>
  <c r="AK65" i="1"/>
  <c r="AL65" i="1" s="1"/>
  <c r="AM65" i="1"/>
  <c r="AN65" i="1"/>
  <c r="AO65" i="1"/>
  <c r="AT65" i="1"/>
  <c r="AU65" i="1" s="1"/>
  <c r="AW65" i="1"/>
  <c r="L66" i="1"/>
  <c r="N66" i="1" s="1"/>
  <c r="AK66" i="1"/>
  <c r="AL66" i="1" s="1"/>
  <c r="AM66" i="1"/>
  <c r="AN66" i="1"/>
  <c r="AO66" i="1"/>
  <c r="AT66" i="1"/>
  <c r="AU66" i="1"/>
  <c r="AW66" i="1"/>
  <c r="L67" i="1"/>
  <c r="N67" i="1" s="1"/>
  <c r="AK67" i="1"/>
  <c r="AL67" i="1" s="1"/>
  <c r="AM67" i="1"/>
  <c r="AN67" i="1"/>
  <c r="AO67" i="1"/>
  <c r="AT67" i="1"/>
  <c r="AU67" i="1" s="1"/>
  <c r="AW67" i="1"/>
  <c r="L68" i="1"/>
  <c r="N68" i="1" s="1"/>
  <c r="AK68" i="1"/>
  <c r="AL68" i="1" s="1"/>
  <c r="AM68" i="1"/>
  <c r="AN68" i="1"/>
  <c r="AO68" i="1"/>
  <c r="AT68" i="1"/>
  <c r="AU68" i="1"/>
  <c r="AW68" i="1"/>
  <c r="L69" i="1"/>
  <c r="N69" i="1" s="1"/>
  <c r="AK69" i="1"/>
  <c r="AL69" i="1" s="1"/>
  <c r="AM69" i="1"/>
  <c r="AN69" i="1"/>
  <c r="AO69" i="1"/>
  <c r="AT69" i="1"/>
  <c r="AU69" i="1" s="1"/>
  <c r="AW69" i="1"/>
  <c r="L70" i="1"/>
  <c r="N70" i="1" s="1"/>
  <c r="AK70" i="1"/>
  <c r="AL70" i="1" s="1"/>
  <c r="AM70" i="1"/>
  <c r="AN70" i="1"/>
  <c r="AO70" i="1"/>
  <c r="AP70" i="1" s="1"/>
  <c r="J70" i="1" s="1"/>
  <c r="AQ70" i="1" s="1"/>
  <c r="AT70" i="1"/>
  <c r="AU70" i="1"/>
  <c r="AX70" i="1" s="1"/>
  <c r="AW70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/>
  <c r="AX74" i="1" s="1"/>
  <c r="AW74" i="1"/>
  <c r="L75" i="1"/>
  <c r="N75" i="1" s="1"/>
  <c r="AK75" i="1"/>
  <c r="AL75" i="1" s="1"/>
  <c r="AM75" i="1"/>
  <c r="AN75" i="1"/>
  <c r="AO75" i="1"/>
  <c r="AT75" i="1"/>
  <c r="AU75" i="1"/>
  <c r="AX75" i="1" s="1"/>
  <c r="AW75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/>
  <c r="AX76" i="1" s="1"/>
  <c r="AW76" i="1"/>
  <c r="L77" i="1"/>
  <c r="N77" i="1" s="1"/>
  <c r="AK77" i="1"/>
  <c r="AL77" i="1" s="1"/>
  <c r="AM77" i="1"/>
  <c r="AN77" i="1"/>
  <c r="AO77" i="1"/>
  <c r="AT77" i="1"/>
  <c r="AU77" i="1"/>
  <c r="AX77" i="1" s="1"/>
  <c r="AW77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/>
  <c r="AX78" i="1" s="1"/>
  <c r="AW78" i="1"/>
  <c r="L79" i="1"/>
  <c r="N79" i="1" s="1"/>
  <c r="AK79" i="1"/>
  <c r="AL79" i="1" s="1"/>
  <c r="AM79" i="1"/>
  <c r="AN79" i="1"/>
  <c r="AO79" i="1"/>
  <c r="AP79" i="1" s="1"/>
  <c r="J79" i="1" s="1"/>
  <c r="AQ79" i="1" s="1"/>
  <c r="AT79" i="1"/>
  <c r="AU79" i="1"/>
  <c r="AX79" i="1" s="1"/>
  <c r="AW79" i="1"/>
  <c r="L80" i="1"/>
  <c r="N80" i="1" s="1"/>
  <c r="AK80" i="1"/>
  <c r="AL80" i="1" s="1"/>
  <c r="AM80" i="1"/>
  <c r="AN80" i="1"/>
  <c r="AO80" i="1"/>
  <c r="AT80" i="1"/>
  <c r="AU80" i="1"/>
  <c r="AX80" i="1" s="1"/>
  <c r="AW80" i="1"/>
  <c r="L81" i="1"/>
  <c r="N81" i="1" s="1"/>
  <c r="AK81" i="1"/>
  <c r="AL81" i="1" s="1"/>
  <c r="AM81" i="1"/>
  <c r="AN81" i="1"/>
  <c r="AO81" i="1"/>
  <c r="AP81" i="1" s="1"/>
  <c r="J81" i="1" s="1"/>
  <c r="AQ81" i="1" s="1"/>
  <c r="AT81" i="1"/>
  <c r="AU81" i="1"/>
  <c r="AX81" i="1" s="1"/>
  <c r="AW81" i="1"/>
  <c r="L82" i="1"/>
  <c r="N82" i="1" s="1"/>
  <c r="AK82" i="1"/>
  <c r="AL82" i="1" s="1"/>
  <c r="AM82" i="1"/>
  <c r="AN82" i="1"/>
  <c r="AO82" i="1"/>
  <c r="AT82" i="1"/>
  <c r="AU82" i="1"/>
  <c r="AX82" i="1" s="1"/>
  <c r="AW82" i="1"/>
  <c r="L83" i="1"/>
  <c r="N83" i="1" s="1"/>
  <c r="AK83" i="1"/>
  <c r="AL83" i="1" s="1"/>
  <c r="AM83" i="1"/>
  <c r="AN83" i="1"/>
  <c r="AO83" i="1"/>
  <c r="AP83" i="1" s="1"/>
  <c r="J83" i="1" s="1"/>
  <c r="AQ83" i="1" s="1"/>
  <c r="AT83" i="1"/>
  <c r="AU83" i="1"/>
  <c r="AX83" i="1" s="1"/>
  <c r="AW83" i="1"/>
  <c r="L84" i="1"/>
  <c r="N84" i="1" s="1"/>
  <c r="AK84" i="1"/>
  <c r="AL84" i="1" s="1"/>
  <c r="AM84" i="1"/>
  <c r="AN84" i="1"/>
  <c r="AO84" i="1"/>
  <c r="AP84" i="1" s="1"/>
  <c r="J84" i="1" s="1"/>
  <c r="AQ84" i="1" s="1"/>
  <c r="AT84" i="1"/>
  <c r="AU84" i="1"/>
  <c r="AX84" i="1" s="1"/>
  <c r="AW84" i="1"/>
  <c r="L85" i="1"/>
  <c r="N85" i="1" s="1"/>
  <c r="AK85" i="1"/>
  <c r="AL85" i="1" s="1"/>
  <c r="AM85" i="1"/>
  <c r="AN85" i="1"/>
  <c r="AO85" i="1"/>
  <c r="AT85" i="1"/>
  <c r="AU85" i="1"/>
  <c r="AX85" i="1" s="1"/>
  <c r="AW85" i="1"/>
  <c r="L86" i="1"/>
  <c r="N86" i="1" s="1"/>
  <c r="AK86" i="1"/>
  <c r="AL86" i="1" s="1"/>
  <c r="AM86" i="1"/>
  <c r="AN86" i="1"/>
  <c r="AO86" i="1"/>
  <c r="AP86" i="1" s="1"/>
  <c r="J86" i="1" s="1"/>
  <c r="AQ86" i="1" s="1"/>
  <c r="AT86" i="1"/>
  <c r="AU86" i="1"/>
  <c r="AX86" i="1" s="1"/>
  <c r="AW86" i="1"/>
  <c r="L87" i="1"/>
  <c r="N87" i="1" s="1"/>
  <c r="AK87" i="1"/>
  <c r="AL87" i="1" s="1"/>
  <c r="AM87" i="1"/>
  <c r="AN87" i="1"/>
  <c r="AO87" i="1"/>
  <c r="AT87" i="1"/>
  <c r="AU87" i="1"/>
  <c r="AX87" i="1" s="1"/>
  <c r="AW87" i="1"/>
  <c r="L88" i="1"/>
  <c r="N88" i="1" s="1"/>
  <c r="AK88" i="1"/>
  <c r="AL88" i="1" s="1"/>
  <c r="AM88" i="1"/>
  <c r="AN88" i="1"/>
  <c r="AO88" i="1"/>
  <c r="AP88" i="1" s="1"/>
  <c r="J88" i="1" s="1"/>
  <c r="AQ88" i="1" s="1"/>
  <c r="AT88" i="1"/>
  <c r="AU88" i="1"/>
  <c r="AX88" i="1" s="1"/>
  <c r="AW88" i="1"/>
  <c r="L92" i="1"/>
  <c r="N92" i="1" s="1"/>
  <c r="AK92" i="1"/>
  <c r="AL92" i="1" s="1"/>
  <c r="AM92" i="1"/>
  <c r="AN92" i="1"/>
  <c r="AO92" i="1"/>
  <c r="AP92" i="1" s="1"/>
  <c r="J92" i="1" s="1"/>
  <c r="AQ92" i="1" s="1"/>
  <c r="AT92" i="1"/>
  <c r="AU92" i="1"/>
  <c r="AX92" i="1" s="1"/>
  <c r="AW92" i="1"/>
  <c r="L93" i="1"/>
  <c r="N93" i="1" s="1"/>
  <c r="AK93" i="1"/>
  <c r="AL93" i="1" s="1"/>
  <c r="AM93" i="1"/>
  <c r="AN93" i="1"/>
  <c r="AO93" i="1"/>
  <c r="AT93" i="1"/>
  <c r="AU93" i="1"/>
  <c r="AX93" i="1" s="1"/>
  <c r="AW93" i="1"/>
  <c r="L94" i="1"/>
  <c r="N94" i="1" s="1"/>
  <c r="AK94" i="1"/>
  <c r="AL94" i="1" s="1"/>
  <c r="AM94" i="1"/>
  <c r="AN94" i="1"/>
  <c r="AO94" i="1"/>
  <c r="AP94" i="1" s="1"/>
  <c r="J94" i="1" s="1"/>
  <c r="AQ94" i="1" s="1"/>
  <c r="AT94" i="1"/>
  <c r="AU94" i="1"/>
  <c r="AX94" i="1" s="1"/>
  <c r="AW94" i="1"/>
  <c r="L95" i="1"/>
  <c r="N95" i="1" s="1"/>
  <c r="AK95" i="1"/>
  <c r="AL95" i="1" s="1"/>
  <c r="AM95" i="1"/>
  <c r="AN95" i="1"/>
  <c r="AO95" i="1"/>
  <c r="AT95" i="1"/>
  <c r="AU95" i="1"/>
  <c r="AX95" i="1" s="1"/>
  <c r="AW95" i="1"/>
  <c r="L96" i="1"/>
  <c r="N96" i="1" s="1"/>
  <c r="AK96" i="1"/>
  <c r="AL96" i="1" s="1"/>
  <c r="AM96" i="1"/>
  <c r="AN96" i="1"/>
  <c r="AO96" i="1"/>
  <c r="AP96" i="1" s="1"/>
  <c r="J96" i="1" s="1"/>
  <c r="AQ96" i="1" s="1"/>
  <c r="AT96" i="1"/>
  <c r="AU96" i="1"/>
  <c r="AX96" i="1" s="1"/>
  <c r="AW96" i="1"/>
  <c r="L97" i="1"/>
  <c r="N97" i="1" s="1"/>
  <c r="AK97" i="1"/>
  <c r="AL97" i="1" s="1"/>
  <c r="AM97" i="1"/>
  <c r="AN97" i="1"/>
  <c r="AO97" i="1"/>
  <c r="AP97" i="1" s="1"/>
  <c r="J97" i="1" s="1"/>
  <c r="AQ97" i="1" s="1"/>
  <c r="AT97" i="1"/>
  <c r="AU97" i="1"/>
  <c r="AX97" i="1" s="1"/>
  <c r="AW97" i="1"/>
  <c r="L98" i="1"/>
  <c r="N98" i="1" s="1"/>
  <c r="AK98" i="1"/>
  <c r="AL98" i="1" s="1"/>
  <c r="AM98" i="1"/>
  <c r="AN98" i="1"/>
  <c r="AO98" i="1"/>
  <c r="AT98" i="1"/>
  <c r="AU98" i="1"/>
  <c r="AX98" i="1" s="1"/>
  <c r="AW98" i="1"/>
  <c r="L99" i="1"/>
  <c r="N99" i="1" s="1"/>
  <c r="AK99" i="1"/>
  <c r="AL99" i="1" s="1"/>
  <c r="AM99" i="1"/>
  <c r="AN99" i="1"/>
  <c r="AO99" i="1"/>
  <c r="AP99" i="1" s="1"/>
  <c r="J99" i="1" s="1"/>
  <c r="AQ99" i="1" s="1"/>
  <c r="AT99" i="1"/>
  <c r="AU99" i="1"/>
  <c r="AX99" i="1" s="1"/>
  <c r="AW99" i="1"/>
  <c r="L100" i="1"/>
  <c r="N100" i="1" s="1"/>
  <c r="AK100" i="1"/>
  <c r="AL100" i="1" s="1"/>
  <c r="AM100" i="1"/>
  <c r="AN100" i="1"/>
  <c r="AO100" i="1"/>
  <c r="AT100" i="1"/>
  <c r="AU100" i="1"/>
  <c r="AX100" i="1" s="1"/>
  <c r="AW100" i="1"/>
  <c r="L101" i="1"/>
  <c r="N101" i="1" s="1"/>
  <c r="AK101" i="1"/>
  <c r="AL101" i="1" s="1"/>
  <c r="AM101" i="1"/>
  <c r="AN101" i="1"/>
  <c r="AO101" i="1"/>
  <c r="AP101" i="1" s="1"/>
  <c r="J101" i="1" s="1"/>
  <c r="AQ101" i="1" s="1"/>
  <c r="AT101" i="1"/>
  <c r="AU101" i="1"/>
  <c r="AX101" i="1" s="1"/>
  <c r="AW101" i="1"/>
  <c r="L102" i="1"/>
  <c r="N102" i="1" s="1"/>
  <c r="AK102" i="1"/>
  <c r="AL102" i="1" s="1"/>
  <c r="AM102" i="1"/>
  <c r="AN102" i="1"/>
  <c r="AO102" i="1"/>
  <c r="AP102" i="1" s="1"/>
  <c r="J102" i="1" s="1"/>
  <c r="AQ102" i="1" s="1"/>
  <c r="AT102" i="1"/>
  <c r="AU102" i="1"/>
  <c r="AX102" i="1" s="1"/>
  <c r="AW102" i="1"/>
  <c r="L103" i="1"/>
  <c r="N103" i="1" s="1"/>
  <c r="AK103" i="1"/>
  <c r="AL103" i="1" s="1"/>
  <c r="AM103" i="1"/>
  <c r="AN103" i="1"/>
  <c r="AO103" i="1"/>
  <c r="AT103" i="1"/>
  <c r="AU103" i="1"/>
  <c r="AX103" i="1" s="1"/>
  <c r="AW103" i="1"/>
  <c r="L104" i="1"/>
  <c r="N104" i="1" s="1"/>
  <c r="AK104" i="1"/>
  <c r="AL104" i="1" s="1"/>
  <c r="AM104" i="1"/>
  <c r="AN104" i="1"/>
  <c r="AO104" i="1"/>
  <c r="AP104" i="1" s="1"/>
  <c r="J104" i="1" s="1"/>
  <c r="AQ104" i="1" s="1"/>
  <c r="AT104" i="1"/>
  <c r="AU104" i="1"/>
  <c r="AX104" i="1" s="1"/>
  <c r="AW104" i="1"/>
  <c r="L105" i="1"/>
  <c r="N105" i="1" s="1"/>
  <c r="AK105" i="1"/>
  <c r="AL105" i="1" s="1"/>
  <c r="AM105" i="1"/>
  <c r="AN105" i="1"/>
  <c r="AO105" i="1"/>
  <c r="AT105" i="1"/>
  <c r="AU105" i="1"/>
  <c r="AX105" i="1" s="1"/>
  <c r="AW105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X106" i="1" s="1"/>
  <c r="AW106" i="1"/>
  <c r="L110" i="1"/>
  <c r="N110" i="1" s="1"/>
  <c r="AK110" i="1"/>
  <c r="AL110" i="1" s="1"/>
  <c r="AM110" i="1"/>
  <c r="AN110" i="1"/>
  <c r="AO110" i="1"/>
  <c r="AP110" i="1" s="1"/>
  <c r="J110" i="1" s="1"/>
  <c r="AQ110" i="1" s="1"/>
  <c r="AT110" i="1"/>
  <c r="AU110" i="1"/>
  <c r="AX110" i="1" s="1"/>
  <c r="AW110" i="1"/>
  <c r="L111" i="1"/>
  <c r="N111" i="1" s="1"/>
  <c r="AK111" i="1"/>
  <c r="AL111" i="1" s="1"/>
  <c r="AM111" i="1"/>
  <c r="AN111" i="1"/>
  <c r="AO111" i="1"/>
  <c r="AT111" i="1"/>
  <c r="AU111" i="1"/>
  <c r="AX111" i="1" s="1"/>
  <c r="AW111" i="1"/>
  <c r="L112" i="1"/>
  <c r="N112" i="1" s="1"/>
  <c r="AK112" i="1"/>
  <c r="AL112" i="1" s="1"/>
  <c r="AM112" i="1"/>
  <c r="AN112" i="1"/>
  <c r="AO112" i="1"/>
  <c r="AP112" i="1" s="1"/>
  <c r="J112" i="1" s="1"/>
  <c r="AQ112" i="1" s="1"/>
  <c r="AT112" i="1"/>
  <c r="AU112" i="1"/>
  <c r="AX112" i="1" s="1"/>
  <c r="AW112" i="1"/>
  <c r="L113" i="1"/>
  <c r="N113" i="1" s="1"/>
  <c r="AK113" i="1"/>
  <c r="AL113" i="1" s="1"/>
  <c r="AM113" i="1"/>
  <c r="AN113" i="1"/>
  <c r="AO113" i="1"/>
  <c r="AT113" i="1"/>
  <c r="AU113" i="1"/>
  <c r="AX113" i="1" s="1"/>
  <c r="AW113" i="1"/>
  <c r="L114" i="1"/>
  <c r="N114" i="1" s="1"/>
  <c r="AK114" i="1"/>
  <c r="AL114" i="1" s="1"/>
  <c r="AM114" i="1"/>
  <c r="AN114" i="1"/>
  <c r="AO114" i="1"/>
  <c r="AP114" i="1" s="1"/>
  <c r="J114" i="1" s="1"/>
  <c r="AQ114" i="1" s="1"/>
  <c r="AT114" i="1"/>
  <c r="AU114" i="1"/>
  <c r="AX114" i="1" s="1"/>
  <c r="AW114" i="1"/>
  <c r="L115" i="1"/>
  <c r="N115" i="1" s="1"/>
  <c r="AK115" i="1"/>
  <c r="AL115" i="1" s="1"/>
  <c r="AM115" i="1"/>
  <c r="AN115" i="1"/>
  <c r="AO115" i="1"/>
  <c r="AP115" i="1" s="1"/>
  <c r="J115" i="1" s="1"/>
  <c r="AQ115" i="1" s="1"/>
  <c r="AT115" i="1"/>
  <c r="AU115" i="1"/>
  <c r="AX115" i="1" s="1"/>
  <c r="AW115" i="1"/>
  <c r="L116" i="1"/>
  <c r="N116" i="1" s="1"/>
  <c r="AK116" i="1"/>
  <c r="AL116" i="1" s="1"/>
  <c r="AM116" i="1"/>
  <c r="AN116" i="1"/>
  <c r="AO116" i="1"/>
  <c r="AT116" i="1"/>
  <c r="AU116" i="1"/>
  <c r="AX116" i="1" s="1"/>
  <c r="AW116" i="1"/>
  <c r="L117" i="1"/>
  <c r="N117" i="1" s="1"/>
  <c r="AK117" i="1"/>
  <c r="AL117" i="1" s="1"/>
  <c r="AM117" i="1"/>
  <c r="AN117" i="1"/>
  <c r="AO117" i="1"/>
  <c r="AP117" i="1" s="1"/>
  <c r="J117" i="1" s="1"/>
  <c r="AQ117" i="1" s="1"/>
  <c r="AT117" i="1"/>
  <c r="AU117" i="1"/>
  <c r="AX117" i="1" s="1"/>
  <c r="AW117" i="1"/>
  <c r="L118" i="1"/>
  <c r="N118" i="1" s="1"/>
  <c r="AK118" i="1"/>
  <c r="AL118" i="1" s="1"/>
  <c r="AM118" i="1"/>
  <c r="AN118" i="1"/>
  <c r="AO118" i="1"/>
  <c r="AT118" i="1"/>
  <c r="AU118" i="1"/>
  <c r="AX118" i="1" s="1"/>
  <c r="AW118" i="1"/>
  <c r="L119" i="1"/>
  <c r="N119" i="1" s="1"/>
  <c r="AK119" i="1"/>
  <c r="AL119" i="1" s="1"/>
  <c r="AM119" i="1"/>
  <c r="AN119" i="1"/>
  <c r="AO119" i="1"/>
  <c r="AP119" i="1" s="1"/>
  <c r="J119" i="1" s="1"/>
  <c r="AQ119" i="1" s="1"/>
  <c r="AT119" i="1"/>
  <c r="AU119" i="1"/>
  <c r="AX119" i="1" s="1"/>
  <c r="AW119" i="1"/>
  <c r="L120" i="1"/>
  <c r="N120" i="1" s="1"/>
  <c r="AK120" i="1"/>
  <c r="AL120" i="1" s="1"/>
  <c r="AM120" i="1"/>
  <c r="AN120" i="1"/>
  <c r="AO120" i="1"/>
  <c r="AP120" i="1" s="1"/>
  <c r="J120" i="1" s="1"/>
  <c r="AQ120" i="1" s="1"/>
  <c r="AT120" i="1"/>
  <c r="AU120" i="1"/>
  <c r="AX120" i="1" s="1"/>
  <c r="AW120" i="1"/>
  <c r="L121" i="1"/>
  <c r="N121" i="1" s="1"/>
  <c r="AK121" i="1"/>
  <c r="AL121" i="1" s="1"/>
  <c r="H121" i="1" s="1"/>
  <c r="AM121" i="1"/>
  <c r="AN121" i="1"/>
  <c r="AO121" i="1"/>
  <c r="AT121" i="1"/>
  <c r="AU121" i="1"/>
  <c r="AW121" i="1"/>
  <c r="AX121" i="1"/>
  <c r="L122" i="1"/>
  <c r="N122" i="1"/>
  <c r="AK122" i="1"/>
  <c r="E122" i="1" s="1"/>
  <c r="AL122" i="1"/>
  <c r="H122" i="1" s="1"/>
  <c r="AM122" i="1"/>
  <c r="AN122" i="1"/>
  <c r="AO122" i="1"/>
  <c r="AP122" i="1"/>
  <c r="J122" i="1" s="1"/>
  <c r="AQ122" i="1" s="1"/>
  <c r="AT122" i="1"/>
  <c r="AU122" i="1" s="1"/>
  <c r="AW122" i="1"/>
  <c r="L123" i="1"/>
  <c r="N123" i="1"/>
  <c r="AK123" i="1"/>
  <c r="E123" i="1" s="1"/>
  <c r="AM123" i="1"/>
  <c r="AN123" i="1"/>
  <c r="AO123" i="1"/>
  <c r="AT123" i="1"/>
  <c r="AU123" i="1" s="1"/>
  <c r="AW123" i="1"/>
  <c r="L124" i="1"/>
  <c r="N124" i="1" s="1"/>
  <c r="AK124" i="1"/>
  <c r="AM124" i="1"/>
  <c r="AN124" i="1"/>
  <c r="AO124" i="1"/>
  <c r="AT124" i="1"/>
  <c r="AU124" i="1" s="1"/>
  <c r="AW124" i="1"/>
  <c r="AX124" i="1"/>
  <c r="L128" i="1"/>
  <c r="N128" i="1"/>
  <c r="AK128" i="1"/>
  <c r="E128" i="1" s="1"/>
  <c r="AL128" i="1"/>
  <c r="H128" i="1" s="1"/>
  <c r="AM128" i="1"/>
  <c r="AN128" i="1"/>
  <c r="AO128" i="1"/>
  <c r="AT128" i="1"/>
  <c r="AU128" i="1" s="1"/>
  <c r="AW128" i="1"/>
  <c r="L129" i="1"/>
  <c r="N129" i="1" s="1"/>
  <c r="AK129" i="1"/>
  <c r="AM129" i="1"/>
  <c r="AN129" i="1"/>
  <c r="AO129" i="1"/>
  <c r="AT129" i="1"/>
  <c r="AU129" i="1" s="1"/>
  <c r="AW129" i="1"/>
  <c r="AX129" i="1"/>
  <c r="L130" i="1"/>
  <c r="N130" i="1"/>
  <c r="AK130" i="1"/>
  <c r="E130" i="1" s="1"/>
  <c r="AL130" i="1"/>
  <c r="H130" i="1" s="1"/>
  <c r="AM130" i="1"/>
  <c r="AN130" i="1"/>
  <c r="AO130" i="1"/>
  <c r="AT130" i="1"/>
  <c r="AU130" i="1" s="1"/>
  <c r="AW130" i="1"/>
  <c r="L131" i="1"/>
  <c r="N131" i="1" s="1"/>
  <c r="AK131" i="1"/>
  <c r="E131" i="1" s="1"/>
  <c r="AL131" i="1"/>
  <c r="H131" i="1" s="1"/>
  <c r="AM131" i="1"/>
  <c r="AN131" i="1"/>
  <c r="AO131" i="1"/>
  <c r="AP131" i="1"/>
  <c r="J131" i="1" s="1"/>
  <c r="AQ131" i="1" s="1"/>
  <c r="AT131" i="1"/>
  <c r="AU131" i="1" s="1"/>
  <c r="AW131" i="1"/>
  <c r="AX131" i="1" s="1"/>
  <c r="L132" i="1"/>
  <c r="N132" i="1" s="1"/>
  <c r="AK132" i="1"/>
  <c r="E132" i="1" s="1"/>
  <c r="AM132" i="1"/>
  <c r="AN132" i="1"/>
  <c r="AO132" i="1"/>
  <c r="AT132" i="1"/>
  <c r="AU132" i="1" s="1"/>
  <c r="AX132" i="1" s="1"/>
  <c r="AW132" i="1"/>
  <c r="L133" i="1"/>
  <c r="N133" i="1" s="1"/>
  <c r="AK133" i="1"/>
  <c r="E133" i="1" s="1"/>
  <c r="AL133" i="1"/>
  <c r="H133" i="1" s="1"/>
  <c r="AM133" i="1"/>
  <c r="AN133" i="1"/>
  <c r="AO133" i="1"/>
  <c r="AT133" i="1"/>
  <c r="AU133" i="1" s="1"/>
  <c r="AW133" i="1"/>
  <c r="AX133" i="1" s="1"/>
  <c r="L134" i="1"/>
  <c r="N134" i="1" s="1"/>
  <c r="AK134" i="1"/>
  <c r="E134" i="1" s="1"/>
  <c r="AM134" i="1"/>
  <c r="AN134" i="1"/>
  <c r="AO134" i="1"/>
  <c r="AT134" i="1"/>
  <c r="AU134" i="1" s="1"/>
  <c r="AX134" i="1" s="1"/>
  <c r="AW134" i="1"/>
  <c r="L135" i="1"/>
  <c r="N135" i="1"/>
  <c r="AK135" i="1"/>
  <c r="E135" i="1" s="1"/>
  <c r="AL135" i="1"/>
  <c r="H135" i="1" s="1"/>
  <c r="AM135" i="1"/>
  <c r="AN135" i="1"/>
  <c r="AO135" i="1"/>
  <c r="AT135" i="1"/>
  <c r="AU135" i="1" s="1"/>
  <c r="AW135" i="1"/>
  <c r="AX135" i="1" s="1"/>
  <c r="L136" i="1"/>
  <c r="N136" i="1" s="1"/>
  <c r="AK136" i="1"/>
  <c r="E136" i="1" s="1"/>
  <c r="AM136" i="1"/>
  <c r="AN136" i="1"/>
  <c r="AO136" i="1"/>
  <c r="AT136" i="1"/>
  <c r="AU136" i="1" s="1"/>
  <c r="AX136" i="1" s="1"/>
  <c r="AW136" i="1"/>
  <c r="L137" i="1"/>
  <c r="N137" i="1"/>
  <c r="AK137" i="1"/>
  <c r="E137" i="1" s="1"/>
  <c r="AL137" i="1"/>
  <c r="H137" i="1" s="1"/>
  <c r="AM137" i="1"/>
  <c r="AN137" i="1"/>
  <c r="AO137" i="1"/>
  <c r="AT137" i="1"/>
  <c r="AU137" i="1" s="1"/>
  <c r="AW137" i="1"/>
  <c r="AX137" i="1" s="1"/>
  <c r="L138" i="1"/>
  <c r="N138" i="1" s="1"/>
  <c r="AK138" i="1"/>
  <c r="E138" i="1" s="1"/>
  <c r="AM138" i="1"/>
  <c r="AN138" i="1"/>
  <c r="AO138" i="1"/>
  <c r="AT138" i="1"/>
  <c r="AU138" i="1" s="1"/>
  <c r="AX138" i="1" s="1"/>
  <c r="AW138" i="1"/>
  <c r="L139" i="1"/>
  <c r="N139" i="1"/>
  <c r="AK139" i="1"/>
  <c r="E139" i="1" s="1"/>
  <c r="AL139" i="1"/>
  <c r="H139" i="1" s="1"/>
  <c r="AM139" i="1"/>
  <c r="AN139" i="1"/>
  <c r="AO139" i="1"/>
  <c r="AT139" i="1"/>
  <c r="AU139" i="1" s="1"/>
  <c r="AW139" i="1"/>
  <c r="AX139" i="1" s="1"/>
  <c r="L140" i="1"/>
  <c r="N140" i="1" s="1"/>
  <c r="AK140" i="1"/>
  <c r="E140" i="1" s="1"/>
  <c r="AM140" i="1"/>
  <c r="AN140" i="1"/>
  <c r="AO140" i="1"/>
  <c r="AT140" i="1"/>
  <c r="AU140" i="1" s="1"/>
  <c r="AX140" i="1" s="1"/>
  <c r="AW140" i="1"/>
  <c r="L141" i="1"/>
  <c r="N141" i="1"/>
  <c r="AK141" i="1"/>
  <c r="E141" i="1" s="1"/>
  <c r="AL141" i="1"/>
  <c r="H141" i="1" s="1"/>
  <c r="AM141" i="1"/>
  <c r="AN141" i="1"/>
  <c r="AO141" i="1"/>
  <c r="AP141" i="1"/>
  <c r="J141" i="1" s="1"/>
  <c r="AQ141" i="1" s="1"/>
  <c r="AT141" i="1"/>
  <c r="AU141" i="1" s="1"/>
  <c r="AW141" i="1"/>
  <c r="AX141" i="1" s="1"/>
  <c r="L142" i="1"/>
  <c r="N142" i="1" s="1"/>
  <c r="AK142" i="1"/>
  <c r="E142" i="1" s="1"/>
  <c r="AM142" i="1"/>
  <c r="AN142" i="1"/>
  <c r="AO142" i="1"/>
  <c r="AT142" i="1"/>
  <c r="AU142" i="1" s="1"/>
  <c r="AX142" i="1" s="1"/>
  <c r="AW142" i="1"/>
  <c r="AP118" i="1" l="1"/>
  <c r="J118" i="1" s="1"/>
  <c r="AQ118" i="1" s="1"/>
  <c r="AP113" i="1"/>
  <c r="J113" i="1" s="1"/>
  <c r="AQ113" i="1" s="1"/>
  <c r="AP105" i="1"/>
  <c r="J105" i="1" s="1"/>
  <c r="AQ105" i="1" s="1"/>
  <c r="AP100" i="1"/>
  <c r="J100" i="1" s="1"/>
  <c r="AQ100" i="1" s="1"/>
  <c r="AP95" i="1"/>
  <c r="J95" i="1" s="1"/>
  <c r="AQ95" i="1" s="1"/>
  <c r="AP87" i="1"/>
  <c r="J87" i="1" s="1"/>
  <c r="AQ87" i="1" s="1"/>
  <c r="AP82" i="1"/>
  <c r="J82" i="1" s="1"/>
  <c r="AQ82" i="1" s="1"/>
  <c r="AP77" i="1"/>
  <c r="J77" i="1" s="1"/>
  <c r="AQ77" i="1" s="1"/>
  <c r="AP139" i="1"/>
  <c r="J139" i="1" s="1"/>
  <c r="AQ139" i="1" s="1"/>
  <c r="AL25" i="1"/>
  <c r="AP25" i="1" s="1"/>
  <c r="J25" i="1" s="1"/>
  <c r="AQ25" i="1" s="1"/>
  <c r="AR25" i="1" s="1"/>
  <c r="AS25" i="1" s="1"/>
  <c r="AV25" i="1" s="1"/>
  <c r="F25" i="1" s="1"/>
  <c r="AY25" i="1" s="1"/>
  <c r="G25" i="1" s="1"/>
  <c r="AP135" i="1"/>
  <c r="J135" i="1" s="1"/>
  <c r="AQ135" i="1" s="1"/>
  <c r="I135" i="1" s="1"/>
  <c r="AL27" i="1"/>
  <c r="AP27" i="1" s="1"/>
  <c r="J27" i="1" s="1"/>
  <c r="AQ27" i="1" s="1"/>
  <c r="I27" i="1" s="1"/>
  <c r="AP128" i="1"/>
  <c r="J128" i="1" s="1"/>
  <c r="AQ128" i="1" s="1"/>
  <c r="BB128" i="1" s="1"/>
  <c r="BD128" i="1" s="1"/>
  <c r="AP121" i="1"/>
  <c r="J121" i="1" s="1"/>
  <c r="AQ121" i="1" s="1"/>
  <c r="I121" i="1" s="1"/>
  <c r="AP111" i="1"/>
  <c r="J111" i="1" s="1"/>
  <c r="AQ111" i="1" s="1"/>
  <c r="AP103" i="1"/>
  <c r="J103" i="1" s="1"/>
  <c r="AQ103" i="1" s="1"/>
  <c r="AR103" i="1" s="1"/>
  <c r="AS103" i="1" s="1"/>
  <c r="AV103" i="1" s="1"/>
  <c r="F103" i="1" s="1"/>
  <c r="AY103" i="1" s="1"/>
  <c r="AP98" i="1"/>
  <c r="J98" i="1" s="1"/>
  <c r="AQ98" i="1" s="1"/>
  <c r="AR98" i="1" s="1"/>
  <c r="AS98" i="1" s="1"/>
  <c r="AV98" i="1" s="1"/>
  <c r="F98" i="1" s="1"/>
  <c r="AP93" i="1"/>
  <c r="J93" i="1" s="1"/>
  <c r="AQ93" i="1" s="1"/>
  <c r="AP85" i="1"/>
  <c r="J85" i="1" s="1"/>
  <c r="AQ85" i="1" s="1"/>
  <c r="AP80" i="1"/>
  <c r="J80" i="1" s="1"/>
  <c r="AQ80" i="1" s="1"/>
  <c r="AP75" i="1"/>
  <c r="J75" i="1" s="1"/>
  <c r="AQ75" i="1" s="1"/>
  <c r="AP133" i="1"/>
  <c r="J133" i="1" s="1"/>
  <c r="AQ133" i="1" s="1"/>
  <c r="AP116" i="1"/>
  <c r="J116" i="1" s="1"/>
  <c r="AQ116" i="1" s="1"/>
  <c r="AP137" i="1"/>
  <c r="J137" i="1" s="1"/>
  <c r="AQ137" i="1" s="1"/>
  <c r="AP130" i="1"/>
  <c r="J130" i="1" s="1"/>
  <c r="AQ130" i="1" s="1"/>
  <c r="AL123" i="1"/>
  <c r="AP138" i="1"/>
  <c r="J138" i="1" s="1"/>
  <c r="AQ138" i="1" s="1"/>
  <c r="AR138" i="1" s="1"/>
  <c r="AS138" i="1" s="1"/>
  <c r="AV138" i="1" s="1"/>
  <c r="F138" i="1" s="1"/>
  <c r="AY138" i="1" s="1"/>
  <c r="G138" i="1" s="1"/>
  <c r="AP140" i="1"/>
  <c r="J140" i="1" s="1"/>
  <c r="AQ140" i="1" s="1"/>
  <c r="AR140" i="1" s="1"/>
  <c r="AS140" i="1" s="1"/>
  <c r="AV140" i="1" s="1"/>
  <c r="F140" i="1" s="1"/>
  <c r="E26" i="1"/>
  <c r="AL26" i="1"/>
  <c r="H26" i="1" s="1"/>
  <c r="E24" i="1"/>
  <c r="BC24" i="1" s="1"/>
  <c r="AL24" i="1"/>
  <c r="H24" i="1" s="1"/>
  <c r="E22" i="1"/>
  <c r="AL22" i="1"/>
  <c r="H22" i="1" s="1"/>
  <c r="E20" i="1"/>
  <c r="AL20" i="1"/>
  <c r="H20" i="1" s="1"/>
  <c r="E18" i="1"/>
  <c r="AL18" i="1"/>
  <c r="H18" i="1" s="1"/>
  <c r="AL142" i="1"/>
  <c r="H142" i="1" s="1"/>
  <c r="BC141" i="1"/>
  <c r="AL140" i="1"/>
  <c r="H140" i="1" s="1"/>
  <c r="BC139" i="1"/>
  <c r="AL138" i="1"/>
  <c r="H138" i="1" s="1"/>
  <c r="BC137" i="1"/>
  <c r="AL136" i="1"/>
  <c r="H136" i="1" s="1"/>
  <c r="BC135" i="1"/>
  <c r="AL134" i="1"/>
  <c r="H134" i="1" s="1"/>
  <c r="BC133" i="1"/>
  <c r="AL132" i="1"/>
  <c r="H132" i="1" s="1"/>
  <c r="BC131" i="1"/>
  <c r="BD131" i="1" s="1"/>
  <c r="E129" i="1"/>
  <c r="BC129" i="1" s="1"/>
  <c r="AL129" i="1"/>
  <c r="H129" i="1" s="1"/>
  <c r="E124" i="1"/>
  <c r="BC124" i="1" s="1"/>
  <c r="AL124" i="1"/>
  <c r="H124" i="1" s="1"/>
  <c r="AX69" i="1"/>
  <c r="E69" i="1"/>
  <c r="BC69" i="1" s="1"/>
  <c r="E67" i="1"/>
  <c r="BC67" i="1" s="1"/>
  <c r="E65" i="1"/>
  <c r="BC65" i="1" s="1"/>
  <c r="E63" i="1"/>
  <c r="E61" i="1"/>
  <c r="BC61" i="1" s="1"/>
  <c r="E59" i="1"/>
  <c r="E57" i="1"/>
  <c r="BC57" i="1" s="1"/>
  <c r="E51" i="1"/>
  <c r="E49" i="1"/>
  <c r="BC49" i="1" s="1"/>
  <c r="E47" i="1"/>
  <c r="E45" i="1"/>
  <c r="BC45" i="1" s="1"/>
  <c r="E43" i="1"/>
  <c r="AX41" i="1"/>
  <c r="AX39" i="1"/>
  <c r="AX37" i="1"/>
  <c r="AX31" i="1"/>
  <c r="AX29" i="1"/>
  <c r="AP24" i="1"/>
  <c r="J24" i="1" s="1"/>
  <c r="AQ24" i="1" s="1"/>
  <c r="I24" i="1" s="1"/>
  <c r="AX130" i="1"/>
  <c r="AX128" i="1"/>
  <c r="AX123" i="1"/>
  <c r="BC123" i="1"/>
  <c r="AX122" i="1"/>
  <c r="AP69" i="1"/>
  <c r="J69" i="1" s="1"/>
  <c r="AQ69" i="1" s="1"/>
  <c r="E68" i="1"/>
  <c r="E66" i="1"/>
  <c r="E64" i="1"/>
  <c r="E62" i="1"/>
  <c r="E60" i="1"/>
  <c r="E58" i="1"/>
  <c r="E56" i="1"/>
  <c r="BC56" i="1" s="1"/>
  <c r="E50" i="1"/>
  <c r="BC50" i="1" s="1"/>
  <c r="E48" i="1"/>
  <c r="BC48" i="1" s="1"/>
  <c r="E46" i="1"/>
  <c r="BC46" i="1" s="1"/>
  <c r="E44" i="1"/>
  <c r="BC44" i="1" s="1"/>
  <c r="E42" i="1"/>
  <c r="AP41" i="1"/>
  <c r="J41" i="1" s="1"/>
  <c r="AQ41" i="1" s="1"/>
  <c r="AR41" i="1" s="1"/>
  <c r="AS41" i="1" s="1"/>
  <c r="AV41" i="1" s="1"/>
  <c r="F41" i="1" s="1"/>
  <c r="AY41" i="1" s="1"/>
  <c r="AP40" i="1"/>
  <c r="J40" i="1" s="1"/>
  <c r="AQ40" i="1" s="1"/>
  <c r="AP39" i="1"/>
  <c r="J39" i="1" s="1"/>
  <c r="AQ39" i="1" s="1"/>
  <c r="AR39" i="1" s="1"/>
  <c r="AS39" i="1" s="1"/>
  <c r="AV39" i="1" s="1"/>
  <c r="F39" i="1" s="1"/>
  <c r="AY39" i="1" s="1"/>
  <c r="AP38" i="1"/>
  <c r="J38" i="1" s="1"/>
  <c r="AQ38" i="1" s="1"/>
  <c r="AR38" i="1" s="1"/>
  <c r="AS38" i="1" s="1"/>
  <c r="AV38" i="1" s="1"/>
  <c r="F38" i="1" s="1"/>
  <c r="AY38" i="1" s="1"/>
  <c r="AP37" i="1"/>
  <c r="J37" i="1" s="1"/>
  <c r="AQ37" i="1" s="1"/>
  <c r="AR37" i="1" s="1"/>
  <c r="AS37" i="1" s="1"/>
  <c r="AV37" i="1" s="1"/>
  <c r="F37" i="1" s="1"/>
  <c r="AY37" i="1" s="1"/>
  <c r="AP32" i="1"/>
  <c r="J32" i="1" s="1"/>
  <c r="AQ32" i="1" s="1"/>
  <c r="AR32" i="1" s="1"/>
  <c r="AS32" i="1" s="1"/>
  <c r="AV32" i="1" s="1"/>
  <c r="F32" i="1" s="1"/>
  <c r="AY32" i="1" s="1"/>
  <c r="AP31" i="1"/>
  <c r="J31" i="1" s="1"/>
  <c r="AQ31" i="1" s="1"/>
  <c r="AR31" i="1" s="1"/>
  <c r="AS31" i="1" s="1"/>
  <c r="AV31" i="1" s="1"/>
  <c r="F31" i="1" s="1"/>
  <c r="AY31" i="1" s="1"/>
  <c r="AP30" i="1"/>
  <c r="J30" i="1" s="1"/>
  <c r="AQ30" i="1" s="1"/>
  <c r="AP29" i="1"/>
  <c r="J29" i="1" s="1"/>
  <c r="AQ29" i="1" s="1"/>
  <c r="AR29" i="1" s="1"/>
  <c r="AS29" i="1" s="1"/>
  <c r="AV29" i="1" s="1"/>
  <c r="F29" i="1" s="1"/>
  <c r="AY29" i="1" s="1"/>
  <c r="AP28" i="1"/>
  <c r="J28" i="1" s="1"/>
  <c r="AQ28" i="1" s="1"/>
  <c r="AX25" i="1"/>
  <c r="AX23" i="1"/>
  <c r="AX21" i="1"/>
  <c r="AX19" i="1"/>
  <c r="I138" i="1"/>
  <c r="I130" i="1"/>
  <c r="AR130" i="1"/>
  <c r="AS130" i="1" s="1"/>
  <c r="AV130" i="1" s="1"/>
  <c r="F130" i="1" s="1"/>
  <c r="AY130" i="1" s="1"/>
  <c r="G130" i="1" s="1"/>
  <c r="AR128" i="1"/>
  <c r="AS128" i="1" s="1"/>
  <c r="AV128" i="1" s="1"/>
  <c r="F128" i="1" s="1"/>
  <c r="AY128" i="1" s="1"/>
  <c r="G128" i="1" s="1"/>
  <c r="I141" i="1"/>
  <c r="AR141" i="1"/>
  <c r="AS141" i="1" s="1"/>
  <c r="AV141" i="1" s="1"/>
  <c r="F141" i="1" s="1"/>
  <c r="AY141" i="1" s="1"/>
  <c r="G141" i="1" s="1"/>
  <c r="I139" i="1"/>
  <c r="AR139" i="1"/>
  <c r="AS139" i="1" s="1"/>
  <c r="AV139" i="1" s="1"/>
  <c r="F139" i="1" s="1"/>
  <c r="AY139" i="1" s="1"/>
  <c r="G139" i="1" s="1"/>
  <c r="BB139" i="1"/>
  <c r="BD139" i="1" s="1"/>
  <c r="I137" i="1"/>
  <c r="AR137" i="1"/>
  <c r="AS137" i="1" s="1"/>
  <c r="AV137" i="1" s="1"/>
  <c r="F137" i="1" s="1"/>
  <c r="AY137" i="1" s="1"/>
  <c r="G137" i="1" s="1"/>
  <c r="I133" i="1"/>
  <c r="AR133" i="1"/>
  <c r="AS133" i="1" s="1"/>
  <c r="AV133" i="1" s="1"/>
  <c r="F133" i="1" s="1"/>
  <c r="AY133" i="1" s="1"/>
  <c r="G133" i="1" s="1"/>
  <c r="I131" i="1"/>
  <c r="AR131" i="1"/>
  <c r="AS131" i="1" s="1"/>
  <c r="AV131" i="1" s="1"/>
  <c r="F131" i="1" s="1"/>
  <c r="AY131" i="1" s="1"/>
  <c r="G131" i="1" s="1"/>
  <c r="BB131" i="1"/>
  <c r="I122" i="1"/>
  <c r="AR122" i="1"/>
  <c r="AS122" i="1" s="1"/>
  <c r="AV122" i="1" s="1"/>
  <c r="F122" i="1" s="1"/>
  <c r="AY122" i="1" s="1"/>
  <c r="G122" i="1" s="1"/>
  <c r="AR120" i="1"/>
  <c r="AS120" i="1" s="1"/>
  <c r="AV120" i="1" s="1"/>
  <c r="F120" i="1" s="1"/>
  <c r="AY120" i="1" s="1"/>
  <c r="I120" i="1"/>
  <c r="AR119" i="1"/>
  <c r="AS119" i="1" s="1"/>
  <c r="AV119" i="1" s="1"/>
  <c r="F119" i="1" s="1"/>
  <c r="AY119" i="1" s="1"/>
  <c r="I119" i="1"/>
  <c r="AR118" i="1"/>
  <c r="AS118" i="1" s="1"/>
  <c r="AV118" i="1" s="1"/>
  <c r="F118" i="1" s="1"/>
  <c r="AY118" i="1" s="1"/>
  <c r="I118" i="1"/>
  <c r="AR117" i="1"/>
  <c r="AS117" i="1" s="1"/>
  <c r="AV117" i="1" s="1"/>
  <c r="F117" i="1" s="1"/>
  <c r="AY117" i="1" s="1"/>
  <c r="I117" i="1"/>
  <c r="AR116" i="1"/>
  <c r="AS116" i="1" s="1"/>
  <c r="AV116" i="1" s="1"/>
  <c r="F116" i="1" s="1"/>
  <c r="AY116" i="1" s="1"/>
  <c r="I116" i="1"/>
  <c r="AR115" i="1"/>
  <c r="AS115" i="1" s="1"/>
  <c r="AV115" i="1" s="1"/>
  <c r="F115" i="1" s="1"/>
  <c r="AY115" i="1" s="1"/>
  <c r="I115" i="1"/>
  <c r="AR114" i="1"/>
  <c r="AS114" i="1" s="1"/>
  <c r="AV114" i="1" s="1"/>
  <c r="F114" i="1" s="1"/>
  <c r="AY114" i="1" s="1"/>
  <c r="I114" i="1"/>
  <c r="AR113" i="1"/>
  <c r="AS113" i="1" s="1"/>
  <c r="AV113" i="1" s="1"/>
  <c r="F113" i="1" s="1"/>
  <c r="AY113" i="1" s="1"/>
  <c r="I113" i="1"/>
  <c r="AR112" i="1"/>
  <c r="AS112" i="1" s="1"/>
  <c r="AV112" i="1" s="1"/>
  <c r="F112" i="1" s="1"/>
  <c r="AY112" i="1" s="1"/>
  <c r="I112" i="1"/>
  <c r="AR111" i="1"/>
  <c r="AS111" i="1" s="1"/>
  <c r="AV111" i="1" s="1"/>
  <c r="F111" i="1" s="1"/>
  <c r="AY111" i="1" s="1"/>
  <c r="I111" i="1"/>
  <c r="AR110" i="1"/>
  <c r="AS110" i="1" s="1"/>
  <c r="AV110" i="1" s="1"/>
  <c r="F110" i="1" s="1"/>
  <c r="AY110" i="1" s="1"/>
  <c r="I110" i="1"/>
  <c r="AR106" i="1"/>
  <c r="AS106" i="1" s="1"/>
  <c r="AV106" i="1" s="1"/>
  <c r="F106" i="1" s="1"/>
  <c r="AY106" i="1" s="1"/>
  <c r="I106" i="1"/>
  <c r="AR105" i="1"/>
  <c r="AS105" i="1" s="1"/>
  <c r="AV105" i="1" s="1"/>
  <c r="F105" i="1" s="1"/>
  <c r="AY105" i="1" s="1"/>
  <c r="I105" i="1"/>
  <c r="AR104" i="1"/>
  <c r="AS104" i="1" s="1"/>
  <c r="AV104" i="1" s="1"/>
  <c r="F104" i="1" s="1"/>
  <c r="AY104" i="1" s="1"/>
  <c r="I104" i="1"/>
  <c r="AR102" i="1"/>
  <c r="AS102" i="1" s="1"/>
  <c r="AV102" i="1" s="1"/>
  <c r="F102" i="1" s="1"/>
  <c r="AY102" i="1" s="1"/>
  <c r="I102" i="1"/>
  <c r="AR101" i="1"/>
  <c r="AS101" i="1" s="1"/>
  <c r="AV101" i="1" s="1"/>
  <c r="F101" i="1" s="1"/>
  <c r="AY101" i="1" s="1"/>
  <c r="I101" i="1"/>
  <c r="AR100" i="1"/>
  <c r="AS100" i="1" s="1"/>
  <c r="AV100" i="1" s="1"/>
  <c r="F100" i="1" s="1"/>
  <c r="AY100" i="1" s="1"/>
  <c r="I100" i="1"/>
  <c r="AR99" i="1"/>
  <c r="AS99" i="1" s="1"/>
  <c r="AV99" i="1" s="1"/>
  <c r="F99" i="1" s="1"/>
  <c r="AY99" i="1" s="1"/>
  <c r="I99" i="1"/>
  <c r="AR97" i="1"/>
  <c r="AS97" i="1" s="1"/>
  <c r="AV97" i="1" s="1"/>
  <c r="F97" i="1" s="1"/>
  <c r="AY97" i="1" s="1"/>
  <c r="I97" i="1"/>
  <c r="AR96" i="1"/>
  <c r="AS96" i="1" s="1"/>
  <c r="AV96" i="1" s="1"/>
  <c r="F96" i="1" s="1"/>
  <c r="AY96" i="1" s="1"/>
  <c r="I96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I94" i="1"/>
  <c r="AR92" i="1"/>
  <c r="AS92" i="1" s="1"/>
  <c r="AV92" i="1" s="1"/>
  <c r="F92" i="1" s="1"/>
  <c r="AY92" i="1" s="1"/>
  <c r="I92" i="1"/>
  <c r="AR88" i="1"/>
  <c r="AS88" i="1" s="1"/>
  <c r="AV88" i="1" s="1"/>
  <c r="F88" i="1" s="1"/>
  <c r="AY88" i="1" s="1"/>
  <c r="I88" i="1"/>
  <c r="AR87" i="1"/>
  <c r="AS87" i="1" s="1"/>
  <c r="AV87" i="1" s="1"/>
  <c r="F87" i="1" s="1"/>
  <c r="AY87" i="1" s="1"/>
  <c r="I87" i="1"/>
  <c r="AR86" i="1"/>
  <c r="AS86" i="1" s="1"/>
  <c r="AV86" i="1" s="1"/>
  <c r="F86" i="1" s="1"/>
  <c r="AY86" i="1" s="1"/>
  <c r="I86" i="1"/>
  <c r="AR84" i="1"/>
  <c r="AS84" i="1" s="1"/>
  <c r="AV84" i="1" s="1"/>
  <c r="F84" i="1" s="1"/>
  <c r="AY84" i="1" s="1"/>
  <c r="I84" i="1"/>
  <c r="AR83" i="1"/>
  <c r="AS83" i="1" s="1"/>
  <c r="AV83" i="1" s="1"/>
  <c r="F83" i="1" s="1"/>
  <c r="AY83" i="1" s="1"/>
  <c r="I83" i="1"/>
  <c r="AR82" i="1"/>
  <c r="AS82" i="1" s="1"/>
  <c r="AV82" i="1" s="1"/>
  <c r="F82" i="1" s="1"/>
  <c r="AY82" i="1" s="1"/>
  <c r="I82" i="1"/>
  <c r="AR81" i="1"/>
  <c r="AS81" i="1" s="1"/>
  <c r="AV81" i="1" s="1"/>
  <c r="F81" i="1" s="1"/>
  <c r="AY81" i="1" s="1"/>
  <c r="I81" i="1"/>
  <c r="AR80" i="1"/>
  <c r="AS80" i="1" s="1"/>
  <c r="AV80" i="1" s="1"/>
  <c r="F80" i="1" s="1"/>
  <c r="AY80" i="1" s="1"/>
  <c r="I80" i="1"/>
  <c r="AR79" i="1"/>
  <c r="AS79" i="1" s="1"/>
  <c r="AV79" i="1" s="1"/>
  <c r="F79" i="1" s="1"/>
  <c r="AY79" i="1" s="1"/>
  <c r="I79" i="1"/>
  <c r="AR78" i="1"/>
  <c r="AS78" i="1" s="1"/>
  <c r="AV78" i="1" s="1"/>
  <c r="F78" i="1" s="1"/>
  <c r="AY78" i="1" s="1"/>
  <c r="I78" i="1"/>
  <c r="AR77" i="1"/>
  <c r="AS77" i="1" s="1"/>
  <c r="AV77" i="1" s="1"/>
  <c r="F77" i="1" s="1"/>
  <c r="AY77" i="1" s="1"/>
  <c r="I77" i="1"/>
  <c r="AR76" i="1"/>
  <c r="AS76" i="1" s="1"/>
  <c r="AV76" i="1" s="1"/>
  <c r="F76" i="1" s="1"/>
  <c r="AY76" i="1" s="1"/>
  <c r="I76" i="1"/>
  <c r="AR75" i="1"/>
  <c r="AS75" i="1" s="1"/>
  <c r="AV75" i="1" s="1"/>
  <c r="F75" i="1" s="1"/>
  <c r="AY75" i="1" s="1"/>
  <c r="I75" i="1"/>
  <c r="AR74" i="1"/>
  <c r="AS74" i="1" s="1"/>
  <c r="AV74" i="1" s="1"/>
  <c r="F74" i="1" s="1"/>
  <c r="AY74" i="1" s="1"/>
  <c r="I74" i="1"/>
  <c r="AR70" i="1"/>
  <c r="AS70" i="1" s="1"/>
  <c r="AV70" i="1" s="1"/>
  <c r="F70" i="1" s="1"/>
  <c r="AY70" i="1" s="1"/>
  <c r="I70" i="1"/>
  <c r="I21" i="1"/>
  <c r="AR21" i="1"/>
  <c r="AS21" i="1" s="1"/>
  <c r="AV21" i="1" s="1"/>
  <c r="F21" i="1" s="1"/>
  <c r="AY21" i="1" s="1"/>
  <c r="G21" i="1" s="1"/>
  <c r="BC142" i="1"/>
  <c r="BC140" i="1"/>
  <c r="BC138" i="1"/>
  <c r="BC136" i="1"/>
  <c r="BC134" i="1"/>
  <c r="BC132" i="1"/>
  <c r="BC130" i="1"/>
  <c r="BC128" i="1"/>
  <c r="BC122" i="1"/>
  <c r="AR69" i="1"/>
  <c r="AS69" i="1" s="1"/>
  <c r="AV69" i="1" s="1"/>
  <c r="F69" i="1" s="1"/>
  <c r="AY69" i="1" s="1"/>
  <c r="I69" i="1"/>
  <c r="BC68" i="1"/>
  <c r="BC66" i="1"/>
  <c r="BC64" i="1"/>
  <c r="BC63" i="1"/>
  <c r="BC62" i="1"/>
  <c r="BC60" i="1"/>
  <c r="BC59" i="1"/>
  <c r="BC58" i="1"/>
  <c r="BC51" i="1"/>
  <c r="BC47" i="1"/>
  <c r="BC43" i="1"/>
  <c r="BC42" i="1"/>
  <c r="I25" i="1"/>
  <c r="H21" i="1"/>
  <c r="BB21" i="1"/>
  <c r="BC18" i="1"/>
  <c r="E121" i="1"/>
  <c r="H120" i="1"/>
  <c r="E120" i="1"/>
  <c r="H119" i="1"/>
  <c r="E119" i="1"/>
  <c r="H118" i="1"/>
  <c r="BB118" i="1"/>
  <c r="E118" i="1"/>
  <c r="H117" i="1"/>
  <c r="BB117" i="1"/>
  <c r="E117" i="1"/>
  <c r="H116" i="1"/>
  <c r="BB116" i="1"/>
  <c r="E116" i="1"/>
  <c r="H115" i="1"/>
  <c r="BB115" i="1"/>
  <c r="E115" i="1"/>
  <c r="H114" i="1"/>
  <c r="E114" i="1"/>
  <c r="H113" i="1"/>
  <c r="E113" i="1"/>
  <c r="H112" i="1"/>
  <c r="E112" i="1"/>
  <c r="H111" i="1"/>
  <c r="E111" i="1"/>
  <c r="H110" i="1"/>
  <c r="BB110" i="1"/>
  <c r="E110" i="1"/>
  <c r="H106" i="1"/>
  <c r="E106" i="1"/>
  <c r="H105" i="1"/>
  <c r="BB105" i="1"/>
  <c r="E105" i="1"/>
  <c r="H104" i="1"/>
  <c r="BB104" i="1"/>
  <c r="E104" i="1"/>
  <c r="H103" i="1"/>
  <c r="E103" i="1"/>
  <c r="H102" i="1"/>
  <c r="BB102" i="1"/>
  <c r="E102" i="1"/>
  <c r="H101" i="1"/>
  <c r="BB101" i="1"/>
  <c r="E101" i="1"/>
  <c r="H100" i="1"/>
  <c r="BB100" i="1"/>
  <c r="E100" i="1"/>
  <c r="H99" i="1"/>
  <c r="BB99" i="1"/>
  <c r="E99" i="1"/>
  <c r="H98" i="1"/>
  <c r="E98" i="1"/>
  <c r="H97" i="1"/>
  <c r="E97" i="1"/>
  <c r="H96" i="1"/>
  <c r="E96" i="1"/>
  <c r="H95" i="1"/>
  <c r="BB95" i="1"/>
  <c r="E95" i="1"/>
  <c r="H94" i="1"/>
  <c r="BB94" i="1"/>
  <c r="E94" i="1"/>
  <c r="H93" i="1"/>
  <c r="E93" i="1"/>
  <c r="H92" i="1"/>
  <c r="BB92" i="1"/>
  <c r="E92" i="1"/>
  <c r="H88" i="1"/>
  <c r="E88" i="1"/>
  <c r="H87" i="1"/>
  <c r="E87" i="1"/>
  <c r="H86" i="1"/>
  <c r="E86" i="1"/>
  <c r="H85" i="1"/>
  <c r="E85" i="1"/>
  <c r="H84" i="1"/>
  <c r="BB84" i="1"/>
  <c r="E84" i="1"/>
  <c r="H83" i="1"/>
  <c r="E83" i="1"/>
  <c r="H82" i="1"/>
  <c r="BB82" i="1"/>
  <c r="E82" i="1"/>
  <c r="H81" i="1"/>
  <c r="BB81" i="1"/>
  <c r="E81" i="1"/>
  <c r="H80" i="1"/>
  <c r="BB80" i="1"/>
  <c r="E80" i="1"/>
  <c r="H79" i="1"/>
  <c r="BB79" i="1"/>
  <c r="E79" i="1"/>
  <c r="H78" i="1"/>
  <c r="BB78" i="1"/>
  <c r="E78" i="1"/>
  <c r="H77" i="1"/>
  <c r="BB77" i="1"/>
  <c r="E77" i="1"/>
  <c r="H76" i="1"/>
  <c r="BB76" i="1"/>
  <c r="E76" i="1"/>
  <c r="H75" i="1"/>
  <c r="BB75" i="1"/>
  <c r="E75" i="1"/>
  <c r="H74" i="1"/>
  <c r="E74" i="1"/>
  <c r="H70" i="1"/>
  <c r="E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1" i="1"/>
  <c r="H50" i="1"/>
  <c r="H49" i="1"/>
  <c r="H48" i="1"/>
  <c r="H47" i="1"/>
  <c r="H46" i="1"/>
  <c r="H45" i="1"/>
  <c r="H44" i="1"/>
  <c r="H43" i="1"/>
  <c r="H42" i="1"/>
  <c r="BC26" i="1"/>
  <c r="I23" i="1"/>
  <c r="AR23" i="1"/>
  <c r="AS23" i="1" s="1"/>
  <c r="AV23" i="1" s="1"/>
  <c r="F23" i="1" s="1"/>
  <c r="AY23" i="1" s="1"/>
  <c r="G23" i="1" s="1"/>
  <c r="AX68" i="1"/>
  <c r="AP68" i="1"/>
  <c r="J68" i="1" s="1"/>
  <c r="AQ68" i="1" s="1"/>
  <c r="AX67" i="1"/>
  <c r="AP67" i="1"/>
  <c r="J67" i="1" s="1"/>
  <c r="AQ67" i="1" s="1"/>
  <c r="AX66" i="1"/>
  <c r="AP66" i="1"/>
  <c r="J66" i="1" s="1"/>
  <c r="AQ66" i="1" s="1"/>
  <c r="AX65" i="1"/>
  <c r="AP65" i="1"/>
  <c r="J65" i="1" s="1"/>
  <c r="AQ65" i="1" s="1"/>
  <c r="AX64" i="1"/>
  <c r="AP64" i="1"/>
  <c r="J64" i="1" s="1"/>
  <c r="AQ64" i="1" s="1"/>
  <c r="AX63" i="1"/>
  <c r="AP63" i="1"/>
  <c r="J63" i="1" s="1"/>
  <c r="AQ63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1" i="1"/>
  <c r="AP51" i="1"/>
  <c r="J51" i="1" s="1"/>
  <c r="AQ51" i="1" s="1"/>
  <c r="AX50" i="1"/>
  <c r="AP50" i="1"/>
  <c r="J50" i="1" s="1"/>
  <c r="AQ50" i="1" s="1"/>
  <c r="AX49" i="1"/>
  <c r="AP49" i="1"/>
  <c r="J49" i="1" s="1"/>
  <c r="AQ49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R40" i="1"/>
  <c r="AS40" i="1" s="1"/>
  <c r="AV40" i="1" s="1"/>
  <c r="F40" i="1" s="1"/>
  <c r="AY40" i="1" s="1"/>
  <c r="I40" i="1"/>
  <c r="I31" i="1"/>
  <c r="AR30" i="1"/>
  <c r="AS30" i="1" s="1"/>
  <c r="AV30" i="1" s="1"/>
  <c r="F30" i="1" s="1"/>
  <c r="AY30" i="1" s="1"/>
  <c r="I30" i="1"/>
  <c r="I29" i="1"/>
  <c r="AR28" i="1"/>
  <c r="AS28" i="1" s="1"/>
  <c r="AV28" i="1" s="1"/>
  <c r="F28" i="1" s="1"/>
  <c r="AY28" i="1" s="1"/>
  <c r="I28" i="1"/>
  <c r="AR27" i="1"/>
  <c r="AS27" i="1" s="1"/>
  <c r="AV27" i="1" s="1"/>
  <c r="F27" i="1" s="1"/>
  <c r="AY27" i="1" s="1"/>
  <c r="G27" i="1" s="1"/>
  <c r="H25" i="1"/>
  <c r="BC22" i="1"/>
  <c r="I19" i="1"/>
  <c r="AR19" i="1"/>
  <c r="AS19" i="1" s="1"/>
  <c r="AV19" i="1" s="1"/>
  <c r="F19" i="1" s="1"/>
  <c r="AY19" i="1" s="1"/>
  <c r="G19" i="1" s="1"/>
  <c r="H41" i="1"/>
  <c r="E41" i="1"/>
  <c r="H40" i="1"/>
  <c r="E40" i="1"/>
  <c r="H39" i="1"/>
  <c r="E39" i="1"/>
  <c r="H38" i="1"/>
  <c r="E38" i="1"/>
  <c r="H37" i="1"/>
  <c r="E37" i="1"/>
  <c r="BE51" i="1" s="1"/>
  <c r="H32" i="1"/>
  <c r="E32" i="1"/>
  <c r="H31" i="1"/>
  <c r="E31" i="1"/>
  <c r="H30" i="1"/>
  <c r="E30" i="1"/>
  <c r="H29" i="1"/>
  <c r="E29" i="1"/>
  <c r="H28" i="1"/>
  <c r="E28" i="1"/>
  <c r="H23" i="1"/>
  <c r="BC20" i="1"/>
  <c r="H19" i="1"/>
  <c r="BC25" i="1"/>
  <c r="BC23" i="1"/>
  <c r="BC21" i="1"/>
  <c r="BC19" i="1"/>
  <c r="AY98" i="1" l="1"/>
  <c r="BB98" i="1"/>
  <c r="AR24" i="1"/>
  <c r="AS24" i="1" s="1"/>
  <c r="AV24" i="1" s="1"/>
  <c r="F24" i="1" s="1"/>
  <c r="BB32" i="1"/>
  <c r="BB83" i="1"/>
  <c r="BB106" i="1"/>
  <c r="I85" i="1"/>
  <c r="I98" i="1"/>
  <c r="AP20" i="1"/>
  <c r="J20" i="1" s="1"/>
  <c r="AQ20" i="1" s="1"/>
  <c r="AP132" i="1"/>
  <c r="J132" i="1" s="1"/>
  <c r="AQ132" i="1" s="1"/>
  <c r="I32" i="1"/>
  <c r="I140" i="1"/>
  <c r="BE32" i="1"/>
  <c r="BE124" i="1"/>
  <c r="AR121" i="1"/>
  <c r="AS121" i="1" s="1"/>
  <c r="AV121" i="1" s="1"/>
  <c r="F121" i="1" s="1"/>
  <c r="AY121" i="1" s="1"/>
  <c r="G121" i="1" s="1"/>
  <c r="AZ121" i="1" s="1"/>
  <c r="BB38" i="1"/>
  <c r="BB86" i="1"/>
  <c r="BB112" i="1"/>
  <c r="H123" i="1"/>
  <c r="AP123" i="1"/>
  <c r="J123" i="1" s="1"/>
  <c r="AQ123" i="1" s="1"/>
  <c r="AR85" i="1"/>
  <c r="AS85" i="1" s="1"/>
  <c r="AV85" i="1" s="1"/>
  <c r="F85" i="1" s="1"/>
  <c r="AY85" i="1" s="1"/>
  <c r="BB70" i="1"/>
  <c r="BB96" i="1"/>
  <c r="BB119" i="1"/>
  <c r="I93" i="1"/>
  <c r="I103" i="1"/>
  <c r="BE106" i="1"/>
  <c r="I37" i="1"/>
  <c r="BB28" i="1"/>
  <c r="BB40" i="1"/>
  <c r="I38" i="1"/>
  <c r="BB103" i="1"/>
  <c r="AR93" i="1"/>
  <c r="AS93" i="1" s="1"/>
  <c r="AV93" i="1" s="1"/>
  <c r="F93" i="1" s="1"/>
  <c r="AY93" i="1" s="1"/>
  <c r="G93" i="1" s="1"/>
  <c r="BB23" i="1"/>
  <c r="BD23" i="1" s="1"/>
  <c r="H27" i="1"/>
  <c r="I39" i="1"/>
  <c r="BE88" i="1"/>
  <c r="BB87" i="1"/>
  <c r="BB113" i="1"/>
  <c r="AR135" i="1"/>
  <c r="AS135" i="1" s="1"/>
  <c r="AV135" i="1" s="1"/>
  <c r="F135" i="1" s="1"/>
  <c r="AY135" i="1" s="1"/>
  <c r="G135" i="1" s="1"/>
  <c r="I128" i="1"/>
  <c r="BB111" i="1"/>
  <c r="BE70" i="1"/>
  <c r="BB74" i="1"/>
  <c r="BB97" i="1"/>
  <c r="BB120" i="1"/>
  <c r="G69" i="1"/>
  <c r="AZ69" i="1" s="1"/>
  <c r="BE142" i="1"/>
  <c r="BB30" i="1"/>
  <c r="I41" i="1"/>
  <c r="BB88" i="1"/>
  <c r="BB114" i="1"/>
  <c r="AY140" i="1"/>
  <c r="G140" i="1" s="1"/>
  <c r="AZ140" i="1" s="1"/>
  <c r="BB140" i="1"/>
  <c r="BD140" i="1" s="1"/>
  <c r="AP124" i="1"/>
  <c r="J124" i="1" s="1"/>
  <c r="AQ124" i="1" s="1"/>
  <c r="BB19" i="1"/>
  <c r="BB27" i="1"/>
  <c r="BD27" i="1" s="1"/>
  <c r="G28" i="1"/>
  <c r="G30" i="1"/>
  <c r="BA30" i="1" s="1"/>
  <c r="G32" i="1"/>
  <c r="AZ32" i="1" s="1"/>
  <c r="G38" i="1"/>
  <c r="BA38" i="1" s="1"/>
  <c r="G40" i="1"/>
  <c r="BB135" i="1"/>
  <c r="BD135" i="1" s="1"/>
  <c r="AP18" i="1"/>
  <c r="J18" i="1" s="1"/>
  <c r="AQ18" i="1" s="1"/>
  <c r="AP22" i="1"/>
  <c r="J22" i="1" s="1"/>
  <c r="AQ22" i="1" s="1"/>
  <c r="AP26" i="1"/>
  <c r="J26" i="1" s="1"/>
  <c r="AQ26" i="1" s="1"/>
  <c r="AP129" i="1"/>
  <c r="J129" i="1" s="1"/>
  <c r="AQ129" i="1" s="1"/>
  <c r="AP136" i="1"/>
  <c r="J136" i="1" s="1"/>
  <c r="AQ136" i="1" s="1"/>
  <c r="AP134" i="1"/>
  <c r="J134" i="1" s="1"/>
  <c r="AQ134" i="1" s="1"/>
  <c r="AP142" i="1"/>
  <c r="J142" i="1" s="1"/>
  <c r="AQ142" i="1" s="1"/>
  <c r="BC29" i="1"/>
  <c r="BC37" i="1"/>
  <c r="G29" i="1"/>
  <c r="G31" i="1"/>
  <c r="G37" i="1"/>
  <c r="G39" i="1"/>
  <c r="G41" i="1"/>
  <c r="BC74" i="1"/>
  <c r="BD74" i="1" s="1"/>
  <c r="BC76" i="1"/>
  <c r="BD76" i="1" s="1"/>
  <c r="BC78" i="1"/>
  <c r="BD78" i="1" s="1"/>
  <c r="BC80" i="1"/>
  <c r="BD80" i="1" s="1"/>
  <c r="BC82" i="1"/>
  <c r="BD82" i="1" s="1"/>
  <c r="BC84" i="1"/>
  <c r="BD84" i="1" s="1"/>
  <c r="BC86" i="1"/>
  <c r="BC88" i="1"/>
  <c r="BC93" i="1"/>
  <c r="BC95" i="1"/>
  <c r="BD95" i="1" s="1"/>
  <c r="BC97" i="1"/>
  <c r="BC99" i="1"/>
  <c r="BD99" i="1" s="1"/>
  <c r="BC101" i="1"/>
  <c r="BD101" i="1" s="1"/>
  <c r="BC103" i="1"/>
  <c r="BD103" i="1" s="1"/>
  <c r="BC105" i="1"/>
  <c r="BD105" i="1" s="1"/>
  <c r="BC110" i="1"/>
  <c r="BD110" i="1" s="1"/>
  <c r="BC112" i="1"/>
  <c r="BD112" i="1" s="1"/>
  <c r="BC114" i="1"/>
  <c r="BD114" i="1" s="1"/>
  <c r="BC116" i="1"/>
  <c r="BD116" i="1" s="1"/>
  <c r="BC118" i="1"/>
  <c r="BD118" i="1" s="1"/>
  <c r="BC120" i="1"/>
  <c r="BD21" i="1"/>
  <c r="AY24" i="1"/>
  <c r="G24" i="1" s="1"/>
  <c r="BB24" i="1"/>
  <c r="BD24" i="1" s="1"/>
  <c r="BA25" i="1"/>
  <c r="AZ25" i="1"/>
  <c r="BA69" i="1"/>
  <c r="BA21" i="1"/>
  <c r="AZ21" i="1"/>
  <c r="BA122" i="1"/>
  <c r="AZ122" i="1"/>
  <c r="BA133" i="1"/>
  <c r="AZ133" i="1"/>
  <c r="BA137" i="1"/>
  <c r="AZ137" i="1"/>
  <c r="BA141" i="1"/>
  <c r="AZ141" i="1"/>
  <c r="BA128" i="1"/>
  <c r="AZ128" i="1"/>
  <c r="BA130" i="1"/>
  <c r="AZ130" i="1"/>
  <c r="BA138" i="1"/>
  <c r="AZ138" i="1"/>
  <c r="BC31" i="1"/>
  <c r="BC39" i="1"/>
  <c r="BC41" i="1"/>
  <c r="AZ28" i="1"/>
  <c r="BA28" i="1"/>
  <c r="AZ30" i="1"/>
  <c r="AZ38" i="1"/>
  <c r="AZ40" i="1"/>
  <c r="BA40" i="1"/>
  <c r="BD19" i="1"/>
  <c r="BC28" i="1"/>
  <c r="BD28" i="1" s="1"/>
  <c r="BB29" i="1"/>
  <c r="BC30" i="1"/>
  <c r="BD30" i="1" s="1"/>
  <c r="BB31" i="1"/>
  <c r="BC32" i="1"/>
  <c r="BD32" i="1" s="1"/>
  <c r="BB37" i="1"/>
  <c r="BC38" i="1"/>
  <c r="BB39" i="1"/>
  <c r="BD39" i="1" s="1"/>
  <c r="BC40" i="1"/>
  <c r="BD40" i="1" s="1"/>
  <c r="BB41" i="1"/>
  <c r="BD41" i="1" s="1"/>
  <c r="BA19" i="1"/>
  <c r="AZ19" i="1"/>
  <c r="BB25" i="1"/>
  <c r="BD25" i="1" s="1"/>
  <c r="AZ27" i="1"/>
  <c r="BA27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AY49" i="1" s="1"/>
  <c r="G49" i="1" s="1"/>
  <c r="I49" i="1"/>
  <c r="AR50" i="1"/>
  <c r="AS50" i="1" s="1"/>
  <c r="AV50" i="1" s="1"/>
  <c r="F50" i="1" s="1"/>
  <c r="AY50" i="1" s="1"/>
  <c r="G50" i="1" s="1"/>
  <c r="I50" i="1"/>
  <c r="AR51" i="1"/>
  <c r="AS51" i="1" s="1"/>
  <c r="AV51" i="1" s="1"/>
  <c r="F51" i="1" s="1"/>
  <c r="AY51" i="1" s="1"/>
  <c r="G51" i="1" s="1"/>
  <c r="I51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AR63" i="1"/>
  <c r="AS63" i="1" s="1"/>
  <c r="AV63" i="1" s="1"/>
  <c r="F63" i="1" s="1"/>
  <c r="AY63" i="1" s="1"/>
  <c r="G63" i="1" s="1"/>
  <c r="I63" i="1"/>
  <c r="AR64" i="1"/>
  <c r="AS64" i="1" s="1"/>
  <c r="AV64" i="1" s="1"/>
  <c r="F64" i="1" s="1"/>
  <c r="AY64" i="1" s="1"/>
  <c r="G64" i="1" s="1"/>
  <c r="I64" i="1"/>
  <c r="AR65" i="1"/>
  <c r="AS65" i="1" s="1"/>
  <c r="AV65" i="1" s="1"/>
  <c r="F65" i="1" s="1"/>
  <c r="AY65" i="1" s="1"/>
  <c r="G65" i="1" s="1"/>
  <c r="I65" i="1"/>
  <c r="AR66" i="1"/>
  <c r="AS66" i="1" s="1"/>
  <c r="AV66" i="1" s="1"/>
  <c r="F66" i="1" s="1"/>
  <c r="AY66" i="1" s="1"/>
  <c r="G66" i="1" s="1"/>
  <c r="I66" i="1"/>
  <c r="AR67" i="1"/>
  <c r="AS67" i="1" s="1"/>
  <c r="AV67" i="1" s="1"/>
  <c r="F67" i="1" s="1"/>
  <c r="AY67" i="1" s="1"/>
  <c r="G67" i="1" s="1"/>
  <c r="I67" i="1"/>
  <c r="AR68" i="1"/>
  <c r="AS68" i="1" s="1"/>
  <c r="AV68" i="1" s="1"/>
  <c r="F68" i="1" s="1"/>
  <c r="AY68" i="1" s="1"/>
  <c r="G68" i="1" s="1"/>
  <c r="I68" i="1"/>
  <c r="BA23" i="1"/>
  <c r="AZ23" i="1"/>
  <c r="BB42" i="1"/>
  <c r="BD42" i="1" s="1"/>
  <c r="BB46" i="1"/>
  <c r="BD46" i="1" s="1"/>
  <c r="BB50" i="1"/>
  <c r="BD50" i="1" s="1"/>
  <c r="BB58" i="1"/>
  <c r="BD58" i="1" s="1"/>
  <c r="BB66" i="1"/>
  <c r="BD66" i="1" s="1"/>
  <c r="BB69" i="1"/>
  <c r="BD69" i="1" s="1"/>
  <c r="BC70" i="1"/>
  <c r="BD70" i="1" s="1"/>
  <c r="BC75" i="1"/>
  <c r="BD75" i="1" s="1"/>
  <c r="BC77" i="1"/>
  <c r="BD77" i="1" s="1"/>
  <c r="BC79" i="1"/>
  <c r="BD79" i="1" s="1"/>
  <c r="BC81" i="1"/>
  <c r="BD81" i="1" s="1"/>
  <c r="BC83" i="1"/>
  <c r="BD83" i="1" s="1"/>
  <c r="BC85" i="1"/>
  <c r="BC87" i="1"/>
  <c r="BD87" i="1" s="1"/>
  <c r="BC92" i="1"/>
  <c r="BD92" i="1" s="1"/>
  <c r="BC94" i="1"/>
  <c r="BD94" i="1" s="1"/>
  <c r="BC96" i="1"/>
  <c r="BD96" i="1" s="1"/>
  <c r="BC98" i="1"/>
  <c r="BD98" i="1" s="1"/>
  <c r="BC100" i="1"/>
  <c r="BD100" i="1" s="1"/>
  <c r="BC102" i="1"/>
  <c r="BD102" i="1" s="1"/>
  <c r="BC104" i="1"/>
  <c r="BD104" i="1" s="1"/>
  <c r="BC106" i="1"/>
  <c r="BD106" i="1" s="1"/>
  <c r="BC111" i="1"/>
  <c r="BD111" i="1" s="1"/>
  <c r="BC113" i="1"/>
  <c r="BD113" i="1" s="1"/>
  <c r="BC115" i="1"/>
  <c r="BD115" i="1" s="1"/>
  <c r="BC117" i="1"/>
  <c r="BD117" i="1" s="1"/>
  <c r="BC119" i="1"/>
  <c r="BD119" i="1" s="1"/>
  <c r="BC121" i="1"/>
  <c r="BB130" i="1"/>
  <c r="BD130" i="1" s="1"/>
  <c r="BB138" i="1"/>
  <c r="BD138" i="1" s="1"/>
  <c r="G7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10" i="1"/>
  <c r="G111" i="1"/>
  <c r="G112" i="1"/>
  <c r="G113" i="1"/>
  <c r="G114" i="1"/>
  <c r="G115" i="1"/>
  <c r="G116" i="1"/>
  <c r="G117" i="1"/>
  <c r="G118" i="1"/>
  <c r="G119" i="1"/>
  <c r="G120" i="1"/>
  <c r="BB122" i="1"/>
  <c r="BD122" i="1" s="1"/>
  <c r="BA131" i="1"/>
  <c r="AZ131" i="1"/>
  <c r="BB133" i="1"/>
  <c r="BD133" i="1" s="1"/>
  <c r="BA135" i="1"/>
  <c r="AZ135" i="1"/>
  <c r="BB137" i="1"/>
  <c r="BD137" i="1" s="1"/>
  <c r="BA139" i="1"/>
  <c r="AZ139" i="1"/>
  <c r="BB141" i="1"/>
  <c r="BD141" i="1" s="1"/>
  <c r="BA140" i="1" l="1"/>
  <c r="BA121" i="1"/>
  <c r="BD97" i="1"/>
  <c r="AR132" i="1"/>
  <c r="AS132" i="1" s="1"/>
  <c r="AV132" i="1" s="1"/>
  <c r="F132" i="1" s="1"/>
  <c r="I132" i="1"/>
  <c r="BD31" i="1"/>
  <c r="I20" i="1"/>
  <c r="AR20" i="1"/>
  <c r="AS20" i="1" s="1"/>
  <c r="AV20" i="1" s="1"/>
  <c r="F20" i="1" s="1"/>
  <c r="AY20" i="1" s="1"/>
  <c r="G20" i="1" s="1"/>
  <c r="BA20" i="1" s="1"/>
  <c r="BD29" i="1"/>
  <c r="BB121" i="1"/>
  <c r="BD121" i="1" s="1"/>
  <c r="BB93" i="1"/>
  <c r="BB62" i="1"/>
  <c r="BD62" i="1" s="1"/>
  <c r="BB20" i="1"/>
  <c r="BD20" i="1" s="1"/>
  <c r="BD120" i="1"/>
  <c r="I123" i="1"/>
  <c r="AR123" i="1"/>
  <c r="AS123" i="1" s="1"/>
  <c r="AV123" i="1" s="1"/>
  <c r="F123" i="1" s="1"/>
  <c r="BB85" i="1"/>
  <c r="BD85" i="1" s="1"/>
  <c r="BD38" i="1"/>
  <c r="BD93" i="1"/>
  <c r="BA32" i="1"/>
  <c r="BD37" i="1"/>
  <c r="BD88" i="1"/>
  <c r="BD86" i="1"/>
  <c r="AR134" i="1"/>
  <c r="AS134" i="1" s="1"/>
  <c r="AV134" i="1" s="1"/>
  <c r="F134" i="1" s="1"/>
  <c r="I134" i="1"/>
  <c r="I129" i="1"/>
  <c r="AR129" i="1"/>
  <c r="AS129" i="1" s="1"/>
  <c r="AV129" i="1" s="1"/>
  <c r="F129" i="1" s="1"/>
  <c r="I22" i="1"/>
  <c r="AR22" i="1"/>
  <c r="AS22" i="1" s="1"/>
  <c r="AV22" i="1" s="1"/>
  <c r="F22" i="1" s="1"/>
  <c r="AY22" i="1" s="1"/>
  <c r="G22" i="1" s="1"/>
  <c r="BB68" i="1"/>
  <c r="BD68" i="1" s="1"/>
  <c r="BB64" i="1"/>
  <c r="BD64" i="1" s="1"/>
  <c r="BB60" i="1"/>
  <c r="BD60" i="1" s="1"/>
  <c r="BB56" i="1"/>
  <c r="BD56" i="1" s="1"/>
  <c r="BB48" i="1"/>
  <c r="BD48" i="1" s="1"/>
  <c r="BB44" i="1"/>
  <c r="BD44" i="1" s="1"/>
  <c r="AR142" i="1"/>
  <c r="AS142" i="1" s="1"/>
  <c r="AV142" i="1" s="1"/>
  <c r="F142" i="1" s="1"/>
  <c r="I142" i="1"/>
  <c r="AR136" i="1"/>
  <c r="AS136" i="1" s="1"/>
  <c r="AV136" i="1" s="1"/>
  <c r="F136" i="1" s="1"/>
  <c r="AY136" i="1" s="1"/>
  <c r="G136" i="1" s="1"/>
  <c r="I136" i="1"/>
  <c r="I26" i="1"/>
  <c r="AR26" i="1"/>
  <c r="AS26" i="1" s="1"/>
  <c r="AV26" i="1" s="1"/>
  <c r="F26" i="1" s="1"/>
  <c r="I18" i="1"/>
  <c r="AR18" i="1"/>
  <c r="AS18" i="1" s="1"/>
  <c r="AV18" i="1" s="1"/>
  <c r="F18" i="1" s="1"/>
  <c r="AY18" i="1" s="1"/>
  <c r="G18" i="1" s="1"/>
  <c r="I124" i="1"/>
  <c r="AR124" i="1"/>
  <c r="AS124" i="1" s="1"/>
  <c r="AV124" i="1" s="1"/>
  <c r="F124" i="1" s="1"/>
  <c r="AZ120" i="1"/>
  <c r="BA120" i="1"/>
  <c r="AZ116" i="1"/>
  <c r="BA116" i="1"/>
  <c r="AZ112" i="1"/>
  <c r="BA112" i="1"/>
  <c r="AZ105" i="1"/>
  <c r="BA105" i="1"/>
  <c r="AZ101" i="1"/>
  <c r="BA101" i="1"/>
  <c r="AZ97" i="1"/>
  <c r="BA97" i="1"/>
  <c r="AZ93" i="1"/>
  <c r="BA93" i="1"/>
  <c r="AZ86" i="1"/>
  <c r="BA86" i="1"/>
  <c r="AZ82" i="1"/>
  <c r="BA82" i="1"/>
  <c r="AZ76" i="1"/>
  <c r="BA76" i="1"/>
  <c r="AZ67" i="1"/>
  <c r="BA67" i="1"/>
  <c r="AZ119" i="1"/>
  <c r="BA119" i="1"/>
  <c r="AZ117" i="1"/>
  <c r="BA117" i="1"/>
  <c r="AZ115" i="1"/>
  <c r="BA115" i="1"/>
  <c r="AZ113" i="1"/>
  <c r="BA113" i="1"/>
  <c r="AZ111" i="1"/>
  <c r="BA111" i="1"/>
  <c r="AZ106" i="1"/>
  <c r="BA106" i="1"/>
  <c r="AZ104" i="1"/>
  <c r="BA104" i="1"/>
  <c r="AZ102" i="1"/>
  <c r="BA102" i="1"/>
  <c r="AZ100" i="1"/>
  <c r="BA100" i="1"/>
  <c r="AZ98" i="1"/>
  <c r="BA98" i="1"/>
  <c r="AZ96" i="1"/>
  <c r="BA96" i="1"/>
  <c r="AZ94" i="1"/>
  <c r="BA94" i="1"/>
  <c r="AZ92" i="1"/>
  <c r="BA92" i="1"/>
  <c r="AZ87" i="1"/>
  <c r="BA87" i="1"/>
  <c r="AZ85" i="1"/>
  <c r="BA85" i="1"/>
  <c r="AZ83" i="1"/>
  <c r="BA83" i="1"/>
  <c r="AZ81" i="1"/>
  <c r="BA81" i="1"/>
  <c r="AZ79" i="1"/>
  <c r="BA79" i="1"/>
  <c r="AZ77" i="1"/>
  <c r="BA77" i="1"/>
  <c r="AZ75" i="1"/>
  <c r="BA75" i="1"/>
  <c r="AZ70" i="1"/>
  <c r="BA70" i="1"/>
  <c r="BB67" i="1"/>
  <c r="BD67" i="1" s="1"/>
  <c r="BB65" i="1"/>
  <c r="BD65" i="1" s="1"/>
  <c r="BB63" i="1"/>
  <c r="BD63" i="1" s="1"/>
  <c r="BB61" i="1"/>
  <c r="BD61" i="1" s="1"/>
  <c r="BB59" i="1"/>
  <c r="BD59" i="1" s="1"/>
  <c r="BB57" i="1"/>
  <c r="BD57" i="1" s="1"/>
  <c r="BB51" i="1"/>
  <c r="BD51" i="1" s="1"/>
  <c r="BB49" i="1"/>
  <c r="BD49" i="1" s="1"/>
  <c r="BB47" i="1"/>
  <c r="BD47" i="1" s="1"/>
  <c r="BB45" i="1"/>
  <c r="BD45" i="1" s="1"/>
  <c r="BB43" i="1"/>
  <c r="BD43" i="1" s="1"/>
  <c r="AZ39" i="1"/>
  <c r="BA39" i="1"/>
  <c r="AZ31" i="1"/>
  <c r="BA31" i="1"/>
  <c r="AZ118" i="1"/>
  <c r="BA118" i="1"/>
  <c r="AZ114" i="1"/>
  <c r="BA114" i="1"/>
  <c r="AZ110" i="1"/>
  <c r="BA110" i="1"/>
  <c r="AZ103" i="1"/>
  <c r="BA103" i="1"/>
  <c r="AZ99" i="1"/>
  <c r="BA99" i="1"/>
  <c r="AZ95" i="1"/>
  <c r="BA95" i="1"/>
  <c r="AZ88" i="1"/>
  <c r="BA88" i="1"/>
  <c r="AZ84" i="1"/>
  <c r="BA84" i="1"/>
  <c r="AZ80" i="1"/>
  <c r="BA80" i="1"/>
  <c r="AZ78" i="1"/>
  <c r="BA78" i="1"/>
  <c r="AZ74" i="1"/>
  <c r="BA74" i="1"/>
  <c r="AZ68" i="1"/>
  <c r="BA68" i="1"/>
  <c r="AZ66" i="1"/>
  <c r="BA66" i="1"/>
  <c r="AZ65" i="1"/>
  <c r="BA65" i="1"/>
  <c r="AZ64" i="1"/>
  <c r="BA64" i="1"/>
  <c r="AZ63" i="1"/>
  <c r="BA63" i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6" i="1"/>
  <c r="BA56" i="1"/>
  <c r="AZ51" i="1"/>
  <c r="BA51" i="1"/>
  <c r="AZ50" i="1"/>
  <c r="BA50" i="1"/>
  <c r="AZ49" i="1"/>
  <c r="BA49" i="1"/>
  <c r="AZ48" i="1"/>
  <c r="BA48" i="1"/>
  <c r="AZ47" i="1"/>
  <c r="BA47" i="1"/>
  <c r="AZ46" i="1"/>
  <c r="BA46" i="1"/>
  <c r="AZ45" i="1"/>
  <c r="BA45" i="1"/>
  <c r="AZ44" i="1"/>
  <c r="BA44" i="1"/>
  <c r="AZ43" i="1"/>
  <c r="BA43" i="1"/>
  <c r="AZ42" i="1"/>
  <c r="BA42" i="1"/>
  <c r="BA24" i="1"/>
  <c r="AZ24" i="1"/>
  <c r="AZ41" i="1"/>
  <c r="BA41" i="1"/>
  <c r="AZ37" i="1"/>
  <c r="BA37" i="1"/>
  <c r="AZ29" i="1"/>
  <c r="BA29" i="1"/>
  <c r="AY123" i="1" l="1"/>
  <c r="G123" i="1" s="1"/>
  <c r="BB123" i="1"/>
  <c r="BD123" i="1" s="1"/>
  <c r="AZ20" i="1"/>
  <c r="AY132" i="1"/>
  <c r="G132" i="1" s="1"/>
  <c r="BB132" i="1"/>
  <c r="BD132" i="1" s="1"/>
  <c r="BB136" i="1"/>
  <c r="BD136" i="1" s="1"/>
  <c r="AZ18" i="1"/>
  <c r="BA18" i="1"/>
  <c r="AY26" i="1"/>
  <c r="G26" i="1" s="1"/>
  <c r="BB26" i="1"/>
  <c r="BD26" i="1" s="1"/>
  <c r="BA136" i="1"/>
  <c r="AZ136" i="1"/>
  <c r="AY142" i="1"/>
  <c r="G142" i="1" s="1"/>
  <c r="BB142" i="1"/>
  <c r="BD142" i="1" s="1"/>
  <c r="AZ22" i="1"/>
  <c r="BA22" i="1"/>
  <c r="AY129" i="1"/>
  <c r="G129" i="1" s="1"/>
  <c r="BB129" i="1"/>
  <c r="BD129" i="1" s="1"/>
  <c r="AY124" i="1"/>
  <c r="G124" i="1" s="1"/>
  <c r="BB124" i="1"/>
  <c r="BD124" i="1" s="1"/>
  <c r="BB18" i="1"/>
  <c r="BD18" i="1" s="1"/>
  <c r="BB22" i="1"/>
  <c r="BD22" i="1" s="1"/>
  <c r="AY134" i="1"/>
  <c r="G134" i="1" s="1"/>
  <c r="BB134" i="1"/>
  <c r="BD134" i="1" s="1"/>
  <c r="BA132" i="1" l="1"/>
  <c r="AZ132" i="1"/>
  <c r="BA123" i="1"/>
  <c r="AZ123" i="1"/>
  <c r="BA134" i="1"/>
  <c r="AZ134" i="1"/>
  <c r="AZ124" i="1"/>
  <c r="BA124" i="1"/>
  <c r="BA129" i="1"/>
  <c r="AZ129" i="1"/>
  <c r="BA142" i="1"/>
  <c r="AZ142" i="1"/>
  <c r="AZ26" i="1"/>
  <c r="BA26" i="1"/>
</calcChain>
</file>

<file path=xl/sharedStrings.xml><?xml version="1.0" encoding="utf-8"?>
<sst xmlns="http://schemas.openxmlformats.org/spreadsheetml/2006/main" count="400" uniqueCount="157">
  <si>
    <t>OPEN 6.2.4</t>
  </si>
  <si>
    <t>Wed Jun 24 2015 10:41:07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</si>
  <si>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</si>
  <si>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</si>
  <si>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</si>
  <si>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</si>
  <si>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</si>
  <si>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</si>
  <si>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</si>
  <si>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</si>
  <si>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</si>
  <si>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</si>
  <si>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</si>
  <si>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</si>
  <si>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</si>
  <si>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</si>
  <si>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</si>
  <si>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</si>
  <si>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</si>
  <si>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</si>
  <si>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</si>
  <si>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</si>
  <si>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</si>
  <si>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</si>
  <si>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</si>
  <si>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</si>
  <si>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</si>
  <si>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</si>
  <si>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</si>
  <si>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</si>
  <si>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</si>
  <si>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</si>
  <si>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</si>
  <si>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</si>
  <si>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</si>
  <si>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</si>
  <si>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</si>
  <si>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</si>
  <si>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</si>
  <si>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</si>
  <si>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</si>
  <si>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</si>
  <si>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</si>
  <si>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</si>
  <si>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</si>
  <si>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</si>
  <si>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</si>
  <si>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</si>
  <si>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</si>
  <si>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</si>
  <si>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</si>
  <si>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</si>
  <si>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</si>
  <si>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</si>
  <si>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</si>
  <si>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</si>
  <si>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</si>
  <si>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</si>
  <si>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</si>
  <si>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</si>
  <si>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</si>
  <si>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</si>
  <si>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</si>
  <si>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</si>
  <si>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</si>
  <si>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</si>
  <si>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</si>
  <si>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</si>
  <si>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</si>
  <si>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"10:46:38 CO2 Mixer: CO2R -&gt; 400 uml"
</t>
  </si>
  <si>
    <t xml:space="preserve">"10:46:47 Coolers: Tblock -&gt; 0.00 C"
</t>
  </si>
  <si>
    <t xml:space="preserve">"10:46:55 Lamp: ParIn -&gt;  1500 uml"
</t>
  </si>
  <si>
    <t xml:space="preserve">"10:54:10 Flow: Fixed -&gt; 500 umol/s"
</t>
  </si>
  <si>
    <t xml:space="preserve">"10:57:08 Flow: Fixed -&gt; 500 umol/s"
</t>
  </si>
  <si>
    <t xml:space="preserve">"10:57:31 Coolers: Tblock -&gt; 13.00 C"
</t>
  </si>
  <si>
    <t xml:space="preserve">"10:59:26 Flow: Fixed -&gt; 500 umol/s"
</t>
  </si>
  <si>
    <t>10:59:58</t>
  </si>
  <si>
    <t>10:59:59</t>
  </si>
  <si>
    <t>11:00:00</t>
  </si>
  <si>
    <t>11:00:01</t>
  </si>
  <si>
    <t>11:00:02</t>
  </si>
  <si>
    <t>11:00:03</t>
  </si>
  <si>
    <t>11:00:04</t>
  </si>
  <si>
    <t>11:00:05</t>
  </si>
  <si>
    <t>11:00:06</t>
  </si>
  <si>
    <t xml:space="preserve">"11:00:12 Coolers: Tblock -&gt; 18.00 C"
</t>
  </si>
  <si>
    <t xml:space="preserve">"11:01:56 Flow: Fixed -&gt; 500 umol/s"
</t>
  </si>
  <si>
    <t xml:space="preserve">"11:03:40 Flow: Fixed -&gt; 500 umol/s"
</t>
  </si>
  <si>
    <t xml:space="preserve">"11:04:46 Flow: Fixed -&gt; 500 umol/s"
</t>
  </si>
  <si>
    <t>11:05:48</t>
  </si>
  <si>
    <t>11:05:49</t>
  </si>
  <si>
    <t>11:05:50</t>
  </si>
  <si>
    <t>11:05:51</t>
  </si>
  <si>
    <t>11:05:52</t>
  </si>
  <si>
    <t>11:05:53</t>
  </si>
  <si>
    <t>11:05:54</t>
  </si>
  <si>
    <t>11:05:55</t>
  </si>
  <si>
    <t xml:space="preserve">"11:06:03 Coolers: Tblock -&gt; 23.00 C"
</t>
  </si>
  <si>
    <t xml:space="preserve">"11:07:54 Flow: Fixed -&gt; 500 umol/s"
</t>
  </si>
  <si>
    <t xml:space="preserve">"11:09:55 Flow: Fixed -&gt; 500 umol/s"
</t>
  </si>
  <si>
    <t xml:space="preserve">"11:12:14 Flow: Fixed -&gt; 500 umol/s"
</t>
  </si>
  <si>
    <t>11:13:22</t>
  </si>
  <si>
    <t>11:13:23</t>
  </si>
  <si>
    <t>11:13:24</t>
  </si>
  <si>
    <t>11:13:25</t>
  </si>
  <si>
    <t>11:13:26</t>
  </si>
  <si>
    <t>11:13:27</t>
  </si>
  <si>
    <t>11:13:28</t>
  </si>
  <si>
    <t>11:13:29</t>
  </si>
  <si>
    <t>11:13:30</t>
  </si>
  <si>
    <t xml:space="preserve">"11:13:40 Coolers: Tblock -&gt; 28.00 C"
</t>
  </si>
  <si>
    <t xml:space="preserve">"11:16:19 Flow: Fixed -&gt; 500 umol/s"
</t>
  </si>
  <si>
    <t xml:space="preserve">"11:18:36 Flow: Fixed -&gt; 500 umol/s"
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</si>
  <si>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</si>
  <si>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</si>
  <si>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</si>
  <si>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</si>
  <si>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</si>
  <si>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</si>
  <si>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</si>
  <si>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</si>
  <si>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</si>
  <si>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 xml:space="preserve">"11:21:36 Coolers: Tblock -&gt; 33.00 C"
</t>
  </si>
  <si>
    <t xml:space="preserve">"11:24:12 Flow: Fixed -&gt; 500 umol/s"
</t>
  </si>
  <si>
    <t xml:space="preserve">"11:26:00 Flow: Fixed -&gt; 500 umol/s"
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</si>
  <si>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</si>
  <si>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</si>
  <si>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</si>
  <si>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</si>
  <si>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</si>
  <si>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</si>
  <si>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</si>
  <si>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</si>
  <si>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 xml:space="preserve">"11:26:43 Coolers: Tblock -&gt; 38.00 C"
</t>
  </si>
  <si>
    <t xml:space="preserve">"11:31:14 Flow: Fixed -&gt; 500 umol/s"
</t>
  </si>
  <si>
    <t xml:space="preserve">"11:33:33 Flow: Fixed -&gt; 500 umol/s"
</t>
  </si>
  <si>
    <t>11:34:43</t>
  </si>
  <si>
    <t>11:34:44</t>
  </si>
  <si>
    <t>11:34:45</t>
  </si>
  <si>
    <t>11:34:46</t>
  </si>
  <si>
    <t>11:34:47</t>
  </si>
  <si>
    <t>11:34:48</t>
  </si>
  <si>
    <t>11:34:49</t>
  </si>
  <si>
    <t>11:34:50</t>
  </si>
  <si>
    <t xml:space="preserve">"11:35:00 Coolers: Tblock -&gt; 43.00 C"
</t>
  </si>
  <si>
    <t xml:space="preserve">"11:40:18 Flow: Fixed -&gt; 500 umol/s"
</t>
  </si>
  <si>
    <t xml:space="preserve">"11:42:00 Flow: Fixed -&gt; 500 umol/s"
</t>
  </si>
  <si>
    <t>11:43:13</t>
  </si>
  <si>
    <t>11:43:14</t>
  </si>
  <si>
    <t>11:43:15</t>
  </si>
  <si>
    <t>11:43:16</t>
  </si>
  <si>
    <t>11:43:17</t>
  </si>
  <si>
    <t>11:43:18</t>
  </si>
  <si>
    <t>11:43:19</t>
  </si>
  <si>
    <t>11:43:20</t>
  </si>
  <si>
    <t>11:43:21</t>
  </si>
  <si>
    <t xml:space="preserve">"11:44:03 Coolers: Tblock -&gt; 48.00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</si>
</sst>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43"/>
  <sheetViews>
    <sheetView tabSelected="1" topLeftCell="BF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 t="s">
        <v>9</v>
      </c>
      <c r="B17" s="1" t="s">
        <v>75</v>
      </c>
    </row>
    <row r="18" spans="1:114" x14ac:dyDescent="0.25">
      <c r="A18" s="1">
        <v>1</v>
      </c>
      <c r="B18" s="1" t="s">
        <v>76</v>
      </c>
      <c r="C18" s="1">
        <v>1146.999999307096</v>
      </c>
      <c r="D18" s="1">
        <v>0</v>
      </c>
      <c r="E18">
        <f t="shared" ref="E18:E32" si="0">(R18-S18*(1000-T18)/(1000-U18))*AK18</f>
        <v>30.811725200219968</v>
      </c>
      <c r="F18">
        <f t="shared" ref="F18:F32" si="1">IF(AV18&lt;&gt;0,1/(1/AV18-1/N18),0)</f>
        <v>0.66124480937625507</v>
      </c>
      <c r="G18">
        <f t="shared" ref="G18:G32" si="2">((AY18-AL18/2)*S18-E18)/(AY18+AL18/2)</f>
        <v>298.2768961986265</v>
      </c>
      <c r="H18">
        <f t="shared" ref="H18:H32" si="3">AL18*1000</f>
        <v>11.784226355884362</v>
      </c>
      <c r="I18">
        <f t="shared" ref="I18:I32" si="4">(AQ18-AW18)</f>
        <v>1.450531353772226</v>
      </c>
      <c r="J18">
        <f t="shared" ref="J18:J32" si="5">(P18+AP18*D18)</f>
        <v>17.907289505004883</v>
      </c>
      <c r="K18" s="1">
        <v>1.04204973</v>
      </c>
      <c r="L18">
        <f t="shared" ref="L18:L32" si="6">(K18*AE18+AF18)</f>
        <v>2.5085935701681521</v>
      </c>
      <c r="M18" s="1">
        <v>1</v>
      </c>
      <c r="N18">
        <f t="shared" ref="N18:N32" si="7">L18*(M18+1)*(M18+1)/(M18*M18+1)</f>
        <v>5.0171871403363042</v>
      </c>
      <c r="O18" s="1">
        <v>15.120399475097656</v>
      </c>
      <c r="P18" s="1">
        <v>17.907289505004883</v>
      </c>
      <c r="Q18" s="1">
        <v>13.123003005981445</v>
      </c>
      <c r="R18" s="1">
        <v>399.58648681640625</v>
      </c>
      <c r="S18" s="1">
        <v>392.19992065429687</v>
      </c>
      <c r="T18" s="1">
        <v>5.8738579750061035</v>
      </c>
      <c r="U18" s="1">
        <v>8.3100166320800781</v>
      </c>
      <c r="V18" s="1">
        <v>24.946876525878906</v>
      </c>
      <c r="W18" s="1">
        <v>35.293491363525391</v>
      </c>
      <c r="X18" s="1">
        <v>499.87322998046875</v>
      </c>
      <c r="Y18" s="1">
        <v>1501.2244873046875</v>
      </c>
      <c r="Z18" s="1">
        <v>231.11567687988281</v>
      </c>
      <c r="AA18" s="1">
        <v>73.24908447265625</v>
      </c>
      <c r="AB18" s="1">
        <v>-3.1275863647460937</v>
      </c>
      <c r="AC18" s="1">
        <v>0.30189445614814758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ref="AK18:AK32" si="8">X18*0.000001/(K18*0.0001)</f>
        <v>4.7970189482268637</v>
      </c>
      <c r="AL18">
        <f t="shared" ref="AL18:AL32" si="9">(U18-T18)/(1000-U18)*AK18</f>
        <v>1.1784226355884362E-2</v>
      </c>
      <c r="AM18">
        <f t="shared" ref="AM18:AM32" si="10">(P18+273.15)</f>
        <v>291.05728950500486</v>
      </c>
      <c r="AN18">
        <f t="shared" ref="AN18:AN32" si="11">(O18+273.15)</f>
        <v>288.27039947509763</v>
      </c>
      <c r="AO18">
        <f t="shared" ref="AO18:AO32" si="12">(Y18*AG18+Z18*AH18)*AI18</f>
        <v>240.19591259995286</v>
      </c>
      <c r="AP18">
        <f t="shared" ref="AP18:AP32" si="13">((AO18+0.00000010773*(AN18^4-AM18^4))-AL18*44100)/(L18*51.4+0.00000043092*AM18^3)</f>
        <v>-2.2116781333247042</v>
      </c>
      <c r="AQ18">
        <f t="shared" ref="AQ18:AQ32" si="14">0.61365*EXP(17.502*J18/(240.97+J18))</f>
        <v>2.059232464024638</v>
      </c>
      <c r="AR18">
        <f t="shared" ref="AR18:AR32" si="15">AQ18*1000/AA18</f>
        <v>28.112739959136903</v>
      </c>
      <c r="AS18">
        <f t="shared" ref="AS18:AS32" si="16">(AR18-U18)</f>
        <v>19.802723327056825</v>
      </c>
      <c r="AT18">
        <f t="shared" ref="AT18:AT32" si="17">IF(D18,P18,(O18+P18)/2)</f>
        <v>16.51384449005127</v>
      </c>
      <c r="AU18">
        <f t="shared" ref="AU18:AU32" si="18">0.61365*EXP(17.502*AT18/(240.97+AT18))</f>
        <v>1.8854532695728363</v>
      </c>
      <c r="AV18">
        <f t="shared" ref="AV18:AV32" si="19">IF(AS18&lt;&gt;0,(1000-(AR18+U18)/2)/AS18*AL18,0)</f>
        <v>0.5842438517528793</v>
      </c>
      <c r="AW18">
        <f t="shared" ref="AW18:AW32" si="20">U18*AA18/1000</f>
        <v>0.60870111025241203</v>
      </c>
      <c r="AX18">
        <f t="shared" ref="AX18:AX32" si="21">(AU18-AW18)</f>
        <v>1.2767521593204243</v>
      </c>
      <c r="AY18">
        <f t="shared" ref="AY18:AY32" si="22">1/(1.6/F18+1.37/N18)</f>
        <v>0.37136892635229524</v>
      </c>
      <c r="AZ18">
        <f t="shared" ref="AZ18:AZ32" si="23">G18*AA18*0.001</f>
        <v>21.848509565894915</v>
      </c>
      <c r="BA18">
        <f t="shared" ref="BA18:BA32" si="24">G18/S18</f>
        <v>0.76052258170021803</v>
      </c>
      <c r="BB18">
        <f t="shared" ref="BB18:BB32" si="25">(1-AL18*AA18/AQ18/F18)*100</f>
        <v>36.607829105870096</v>
      </c>
      <c r="BC18">
        <f t="shared" ref="BC18:BC32" si="26">(S18-E18/(N18/1.35))</f>
        <v>383.90925342247647</v>
      </c>
      <c r="BD18">
        <f t="shared" ref="BD18:BD32" si="27">E18*BB18/100/BC18</f>
        <v>2.9380650779610679E-2</v>
      </c>
    </row>
    <row r="19" spans="1:114" x14ac:dyDescent="0.25">
      <c r="A19" s="1">
        <v>2</v>
      </c>
      <c r="B19" s="1" t="s">
        <v>77</v>
      </c>
      <c r="C19" s="1">
        <v>1146.999999307096</v>
      </c>
      <c r="D19" s="1">
        <v>0</v>
      </c>
      <c r="E19">
        <f t="shared" si="0"/>
        <v>30.811725200219968</v>
      </c>
      <c r="F19">
        <f t="shared" si="1"/>
        <v>0.66124480937625507</v>
      </c>
      <c r="G19">
        <f t="shared" si="2"/>
        <v>298.2768961986265</v>
      </c>
      <c r="H19">
        <f t="shared" si="3"/>
        <v>11.784226355884362</v>
      </c>
      <c r="I19">
        <f t="shared" si="4"/>
        <v>1.450531353772226</v>
      </c>
      <c r="J19">
        <f t="shared" si="5"/>
        <v>17.907289505004883</v>
      </c>
      <c r="K19" s="1">
        <v>1.04204973</v>
      </c>
      <c r="L19">
        <f t="shared" si="6"/>
        <v>2.5085935701681521</v>
      </c>
      <c r="M19" s="1">
        <v>1</v>
      </c>
      <c r="N19">
        <f t="shared" si="7"/>
        <v>5.0171871403363042</v>
      </c>
      <c r="O19" s="1">
        <v>15.120399475097656</v>
      </c>
      <c r="P19" s="1">
        <v>17.907289505004883</v>
      </c>
      <c r="Q19" s="1">
        <v>13.123003005981445</v>
      </c>
      <c r="R19" s="1">
        <v>399.58648681640625</v>
      </c>
      <c r="S19" s="1">
        <v>392.19992065429687</v>
      </c>
      <c r="T19" s="1">
        <v>5.8738579750061035</v>
      </c>
      <c r="U19" s="1">
        <v>8.3100166320800781</v>
      </c>
      <c r="V19" s="1">
        <v>24.946876525878906</v>
      </c>
      <c r="W19" s="1">
        <v>35.293491363525391</v>
      </c>
      <c r="X19" s="1">
        <v>499.87322998046875</v>
      </c>
      <c r="Y19" s="1">
        <v>1501.2244873046875</v>
      </c>
      <c r="Z19" s="1">
        <v>231.11567687988281</v>
      </c>
      <c r="AA19" s="1">
        <v>73.24908447265625</v>
      </c>
      <c r="AB19" s="1">
        <v>-3.1275863647460937</v>
      </c>
      <c r="AC19" s="1">
        <v>0.30189445614814758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4.7970189482268637</v>
      </c>
      <c r="AL19">
        <f t="shared" si="9"/>
        <v>1.1784226355884362E-2</v>
      </c>
      <c r="AM19">
        <f t="shared" si="10"/>
        <v>291.05728950500486</v>
      </c>
      <c r="AN19">
        <f t="shared" si="11"/>
        <v>288.27039947509763</v>
      </c>
      <c r="AO19">
        <f t="shared" si="12"/>
        <v>240.19591259995286</v>
      </c>
      <c r="AP19">
        <f t="shared" si="13"/>
        <v>-2.2116781333247042</v>
      </c>
      <c r="AQ19">
        <f t="shared" si="14"/>
        <v>2.059232464024638</v>
      </c>
      <c r="AR19">
        <f t="shared" si="15"/>
        <v>28.112739959136903</v>
      </c>
      <c r="AS19">
        <f t="shared" si="16"/>
        <v>19.802723327056825</v>
      </c>
      <c r="AT19">
        <f t="shared" si="17"/>
        <v>16.51384449005127</v>
      </c>
      <c r="AU19">
        <f t="shared" si="18"/>
        <v>1.8854532695728363</v>
      </c>
      <c r="AV19">
        <f t="shared" si="19"/>
        <v>0.5842438517528793</v>
      </c>
      <c r="AW19">
        <f t="shared" si="20"/>
        <v>0.60870111025241203</v>
      </c>
      <c r="AX19">
        <f t="shared" si="21"/>
        <v>1.2767521593204243</v>
      </c>
      <c r="AY19">
        <f t="shared" si="22"/>
        <v>0.37136892635229524</v>
      </c>
      <c r="AZ19">
        <f t="shared" si="23"/>
        <v>21.848509565894915</v>
      </c>
      <c r="BA19">
        <f t="shared" si="24"/>
        <v>0.76052258170021803</v>
      </c>
      <c r="BB19">
        <f t="shared" si="25"/>
        <v>36.607829105870096</v>
      </c>
      <c r="BC19">
        <f t="shared" si="26"/>
        <v>383.90925342247647</v>
      </c>
      <c r="BD19">
        <f t="shared" si="27"/>
        <v>2.9380650779610679E-2</v>
      </c>
    </row>
    <row r="20" spans="1:114" x14ac:dyDescent="0.25">
      <c r="A20" s="1">
        <v>3</v>
      </c>
      <c r="B20" s="1" t="s">
        <v>77</v>
      </c>
      <c r="C20" s="1">
        <v>1147.4999992959201</v>
      </c>
      <c r="D20" s="1">
        <v>0</v>
      </c>
      <c r="E20">
        <f t="shared" si="0"/>
        <v>30.783016246585795</v>
      </c>
      <c r="F20">
        <f t="shared" si="1"/>
        <v>0.66120211767235593</v>
      </c>
      <c r="G20">
        <f t="shared" si="2"/>
        <v>298.33512123919672</v>
      </c>
      <c r="H20">
        <f t="shared" si="3"/>
        <v>11.784073326443053</v>
      </c>
      <c r="I20">
        <f t="shared" si="4"/>
        <v>1.4505979420355204</v>
      </c>
      <c r="J20">
        <f t="shared" si="5"/>
        <v>17.907405853271484</v>
      </c>
      <c r="K20" s="1">
        <v>1.04204973</v>
      </c>
      <c r="L20">
        <f t="shared" si="6"/>
        <v>2.5085935701681521</v>
      </c>
      <c r="M20" s="1">
        <v>1</v>
      </c>
      <c r="N20">
        <f t="shared" si="7"/>
        <v>5.0171871403363042</v>
      </c>
      <c r="O20" s="1">
        <v>15.119527816772461</v>
      </c>
      <c r="P20" s="1">
        <v>17.907405853271484</v>
      </c>
      <c r="Q20" s="1">
        <v>13.122764587402344</v>
      </c>
      <c r="R20" s="1">
        <v>399.56781005859375</v>
      </c>
      <c r="S20" s="1">
        <v>392.18685913085937</v>
      </c>
      <c r="T20" s="1">
        <v>5.8730349540710449</v>
      </c>
      <c r="U20" s="1">
        <v>8.309300422668457</v>
      </c>
      <c r="V20" s="1">
        <v>24.944816589355469</v>
      </c>
      <c r="W20" s="1">
        <v>35.292484283447266</v>
      </c>
      <c r="X20" s="1">
        <v>499.84518432617187</v>
      </c>
      <c r="Y20" s="1">
        <v>1501.284423828125</v>
      </c>
      <c r="Z20" s="1">
        <v>231.01754760742187</v>
      </c>
      <c r="AA20" s="1">
        <v>73.249198913574219</v>
      </c>
      <c r="AB20" s="1">
        <v>-3.1275863647460937</v>
      </c>
      <c r="AC20" s="1">
        <v>0.30189445614814758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4.7967498089191185</v>
      </c>
      <c r="AL20">
        <f t="shared" si="9"/>
        <v>1.1784073326443054E-2</v>
      </c>
      <c r="AM20">
        <f t="shared" si="10"/>
        <v>291.05740585327146</v>
      </c>
      <c r="AN20">
        <f t="shared" si="11"/>
        <v>288.26952781677244</v>
      </c>
      <c r="AO20">
        <f t="shared" si="12"/>
        <v>240.20550244348851</v>
      </c>
      <c r="AP20">
        <f t="shared" si="13"/>
        <v>-2.2116341936921478</v>
      </c>
      <c r="AQ20">
        <f t="shared" si="14"/>
        <v>2.0592475415282085</v>
      </c>
      <c r="AR20">
        <f t="shared" si="15"/>
        <v>28.112901875662665</v>
      </c>
      <c r="AS20">
        <f t="shared" si="16"/>
        <v>19.803601452994208</v>
      </c>
      <c r="AT20">
        <f t="shared" si="17"/>
        <v>16.513466835021973</v>
      </c>
      <c r="AU20">
        <f t="shared" si="18"/>
        <v>1.8854079738543228</v>
      </c>
      <c r="AV20">
        <f t="shared" si="19"/>
        <v>0.58421052365688608</v>
      </c>
      <c r="AW20">
        <f t="shared" si="20"/>
        <v>0.60864959949268815</v>
      </c>
      <c r="AX20">
        <f t="shared" si="21"/>
        <v>1.2767583743616346</v>
      </c>
      <c r="AY20">
        <f t="shared" si="22"/>
        <v>0.37134738103536552</v>
      </c>
      <c r="AZ20">
        <f t="shared" si="23"/>
        <v>21.852808638555203</v>
      </c>
      <c r="BA20">
        <f t="shared" si="24"/>
        <v>0.76069637289823744</v>
      </c>
      <c r="BB20">
        <f t="shared" si="25"/>
        <v>36.604924464063316</v>
      </c>
      <c r="BC20">
        <f t="shared" si="26"/>
        <v>383.90391676285651</v>
      </c>
      <c r="BD20">
        <f t="shared" si="27"/>
        <v>2.93513542134126E-2</v>
      </c>
    </row>
    <row r="21" spans="1:114" x14ac:dyDescent="0.25">
      <c r="A21" s="1">
        <v>4</v>
      </c>
      <c r="B21" s="1" t="s">
        <v>78</v>
      </c>
      <c r="C21" s="1">
        <v>1147.9999992847443</v>
      </c>
      <c r="D21" s="1">
        <v>0</v>
      </c>
      <c r="E21">
        <f t="shared" si="0"/>
        <v>30.905119103057011</v>
      </c>
      <c r="F21">
        <f t="shared" si="1"/>
        <v>0.66104056238984266</v>
      </c>
      <c r="G21">
        <f t="shared" si="2"/>
        <v>297.96808351269516</v>
      </c>
      <c r="H21">
        <f t="shared" si="3"/>
        <v>11.786887964686327</v>
      </c>
      <c r="I21">
        <f t="shared" si="4"/>
        <v>1.4512612698673892</v>
      </c>
      <c r="J21">
        <f t="shared" si="5"/>
        <v>17.912673950195313</v>
      </c>
      <c r="K21" s="1">
        <v>1.04204973</v>
      </c>
      <c r="L21">
        <f t="shared" si="6"/>
        <v>2.5085935701681521</v>
      </c>
      <c r="M21" s="1">
        <v>1</v>
      </c>
      <c r="N21">
        <f t="shared" si="7"/>
        <v>5.0171871403363042</v>
      </c>
      <c r="O21" s="1">
        <v>15.118978500366211</v>
      </c>
      <c r="P21" s="1">
        <v>17.912673950195313</v>
      </c>
      <c r="Q21" s="1">
        <v>13.123486518859863</v>
      </c>
      <c r="R21" s="1">
        <v>399.57232666015625</v>
      </c>
      <c r="S21" s="1">
        <v>392.165771484375</v>
      </c>
      <c r="T21" s="1">
        <v>5.8726692199707031</v>
      </c>
      <c r="U21" s="1">
        <v>8.3095064163208008</v>
      </c>
      <c r="V21" s="1">
        <v>24.944326400756836</v>
      </c>
      <c r="W21" s="1">
        <v>35.29486083984375</v>
      </c>
      <c r="X21" s="1">
        <v>499.84716796875</v>
      </c>
      <c r="Y21" s="1">
        <v>1501.215576171875</v>
      </c>
      <c r="Z21" s="1">
        <v>230.96533203125</v>
      </c>
      <c r="AA21" s="1">
        <v>73.249725341796875</v>
      </c>
      <c r="AB21" s="1">
        <v>-3.1275863647460937</v>
      </c>
      <c r="AC21" s="1">
        <v>0.30189445614814758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4.7967688448875654</v>
      </c>
      <c r="AL21">
        <f t="shared" si="9"/>
        <v>1.1786887964686327E-2</v>
      </c>
      <c r="AM21">
        <f t="shared" si="10"/>
        <v>291.06267395019529</v>
      </c>
      <c r="AN21">
        <f t="shared" si="11"/>
        <v>288.26897850036619</v>
      </c>
      <c r="AO21">
        <f t="shared" si="12"/>
        <v>240.19448681873473</v>
      </c>
      <c r="AP21">
        <f t="shared" si="13"/>
        <v>-2.2130350303892037</v>
      </c>
      <c r="AQ21">
        <f t="shared" si="14"/>
        <v>2.0599303325887868</v>
      </c>
      <c r="AR21">
        <f t="shared" si="15"/>
        <v>28.122021249591963</v>
      </c>
      <c r="AS21">
        <f t="shared" si="16"/>
        <v>19.812514833271162</v>
      </c>
      <c r="AT21">
        <f t="shared" si="17"/>
        <v>16.515826225280762</v>
      </c>
      <c r="AU21">
        <f t="shared" si="18"/>
        <v>1.8856909733717249</v>
      </c>
      <c r="AV21">
        <f t="shared" si="19"/>
        <v>0.58408439789596622</v>
      </c>
      <c r="AW21">
        <f t="shared" si="20"/>
        <v>0.60866906272139754</v>
      </c>
      <c r="AX21">
        <f t="shared" si="21"/>
        <v>1.2770219106503273</v>
      </c>
      <c r="AY21">
        <f t="shared" si="22"/>
        <v>0.37126584601858892</v>
      </c>
      <c r="AZ21">
        <f t="shared" si="23"/>
        <v>21.826080277926515</v>
      </c>
      <c r="BA21">
        <f t="shared" si="24"/>
        <v>0.75980135233338963</v>
      </c>
      <c r="BB21">
        <f t="shared" si="25"/>
        <v>36.594852929069631</v>
      </c>
      <c r="BC21">
        <f t="shared" si="26"/>
        <v>383.84997428125723</v>
      </c>
      <c r="BD21">
        <f t="shared" si="27"/>
        <v>2.9463810449627922E-2</v>
      </c>
    </row>
    <row r="22" spans="1:114" x14ac:dyDescent="0.25">
      <c r="A22" s="1">
        <v>5</v>
      </c>
      <c r="B22" s="1" t="s">
        <v>78</v>
      </c>
      <c r="C22" s="1">
        <v>1148.4999992735684</v>
      </c>
      <c r="D22" s="1">
        <v>0</v>
      </c>
      <c r="E22">
        <f t="shared" si="0"/>
        <v>30.890807444919812</v>
      </c>
      <c r="F22">
        <f t="shared" si="1"/>
        <v>0.66070741223388518</v>
      </c>
      <c r="G22">
        <f t="shared" si="2"/>
        <v>297.95714606326351</v>
      </c>
      <c r="H22">
        <f t="shared" si="3"/>
        <v>11.780166307466319</v>
      </c>
      <c r="I22">
        <f t="shared" si="4"/>
        <v>1.451088069788067</v>
      </c>
      <c r="J22">
        <f t="shared" si="5"/>
        <v>17.910051345825195</v>
      </c>
      <c r="K22" s="1">
        <v>1.04204973</v>
      </c>
      <c r="L22">
        <f t="shared" si="6"/>
        <v>2.5085935701681521</v>
      </c>
      <c r="M22" s="1">
        <v>1</v>
      </c>
      <c r="N22">
        <f t="shared" si="7"/>
        <v>5.0171871403363042</v>
      </c>
      <c r="O22" s="1">
        <v>15.118687629699707</v>
      </c>
      <c r="P22" s="1">
        <v>17.910051345825195</v>
      </c>
      <c r="Q22" s="1">
        <v>13.123459815979004</v>
      </c>
      <c r="R22" s="1">
        <v>399.55557250976562</v>
      </c>
      <c r="S22" s="1">
        <v>392.15231323242187</v>
      </c>
      <c r="T22" s="1">
        <v>5.8716707229614258</v>
      </c>
      <c r="U22" s="1">
        <v>8.3072128295898437</v>
      </c>
      <c r="V22" s="1">
        <v>24.940601348876953</v>
      </c>
      <c r="W22" s="1">
        <v>35.285846710205078</v>
      </c>
      <c r="X22" s="1">
        <v>499.82891845703125</v>
      </c>
      <c r="Y22" s="1">
        <v>1501.2392578125</v>
      </c>
      <c r="Z22" s="1">
        <v>231.01220703125</v>
      </c>
      <c r="AA22" s="1">
        <v>73.2498779296875</v>
      </c>
      <c r="AB22" s="1">
        <v>-3.1275863647460937</v>
      </c>
      <c r="AC22" s="1">
        <v>0.30189445614814758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4.7965937139778463</v>
      </c>
      <c r="AL22">
        <f t="shared" si="9"/>
        <v>1.1780166307466318E-2</v>
      </c>
      <c r="AM22">
        <f t="shared" si="10"/>
        <v>291.06005134582517</v>
      </c>
      <c r="AN22">
        <f t="shared" si="11"/>
        <v>288.26868762969968</v>
      </c>
      <c r="AO22">
        <f t="shared" si="12"/>
        <v>240.19827588115004</v>
      </c>
      <c r="AP22">
        <f t="shared" si="13"/>
        <v>-2.2107103956186016</v>
      </c>
      <c r="AQ22">
        <f t="shared" si="14"/>
        <v>2.0595903954914569</v>
      </c>
      <c r="AR22">
        <f t="shared" si="15"/>
        <v>28.11732188097919</v>
      </c>
      <c r="AS22">
        <f t="shared" si="16"/>
        <v>19.810109051389347</v>
      </c>
      <c r="AT22">
        <f t="shared" si="17"/>
        <v>16.514369487762451</v>
      </c>
      <c r="AU22">
        <f t="shared" si="18"/>
        <v>1.8855162390716771</v>
      </c>
      <c r="AV22">
        <f t="shared" si="19"/>
        <v>0.58382428583218182</v>
      </c>
      <c r="AW22">
        <f t="shared" si="20"/>
        <v>0.60850232570338991</v>
      </c>
      <c r="AX22">
        <f t="shared" si="21"/>
        <v>1.2770139133682872</v>
      </c>
      <c r="AY22">
        <f t="shared" si="22"/>
        <v>0.37109769636668277</v>
      </c>
      <c r="AZ22">
        <f t="shared" si="23"/>
        <v>21.825324577412122</v>
      </c>
      <c r="BA22">
        <f t="shared" si="24"/>
        <v>0.75979953709126657</v>
      </c>
      <c r="BB22">
        <f t="shared" si="25"/>
        <v>36.588461530071946</v>
      </c>
      <c r="BC22">
        <f t="shared" si="26"/>
        <v>383.84036693977345</v>
      </c>
      <c r="BD22">
        <f t="shared" si="27"/>
        <v>2.9445759674584987E-2</v>
      </c>
    </row>
    <row r="23" spans="1:114" x14ac:dyDescent="0.25">
      <c r="A23" s="1">
        <v>6</v>
      </c>
      <c r="B23" s="1" t="s">
        <v>79</v>
      </c>
      <c r="C23" s="1">
        <v>1148.9999992623925</v>
      </c>
      <c r="D23" s="1">
        <v>0</v>
      </c>
      <c r="E23">
        <f t="shared" si="0"/>
        <v>30.788185432858434</v>
      </c>
      <c r="F23">
        <f t="shared" si="1"/>
        <v>0.66152802826121293</v>
      </c>
      <c r="G23">
        <f t="shared" si="2"/>
        <v>298.36378798008582</v>
      </c>
      <c r="H23">
        <f t="shared" si="3"/>
        <v>11.792006926549693</v>
      </c>
      <c r="I23">
        <f t="shared" si="4"/>
        <v>1.4509458454577431</v>
      </c>
      <c r="J23">
        <f t="shared" si="5"/>
        <v>17.909130096435547</v>
      </c>
      <c r="K23" s="1">
        <v>1.04204973</v>
      </c>
      <c r="L23">
        <f t="shared" si="6"/>
        <v>2.5085935701681521</v>
      </c>
      <c r="M23" s="1">
        <v>1</v>
      </c>
      <c r="N23">
        <f t="shared" si="7"/>
        <v>5.0171871403363042</v>
      </c>
      <c r="O23" s="1">
        <v>15.117705345153809</v>
      </c>
      <c r="P23" s="1">
        <v>17.909130096435547</v>
      </c>
      <c r="Q23" s="1">
        <v>13.123448371887207</v>
      </c>
      <c r="R23" s="1">
        <v>399.57867431640625</v>
      </c>
      <c r="S23" s="1">
        <v>392.19586181640625</v>
      </c>
      <c r="T23" s="1">
        <v>5.8696308135986328</v>
      </c>
      <c r="U23" s="1">
        <v>8.3075780868530273</v>
      </c>
      <c r="V23" s="1">
        <v>24.933351516723633</v>
      </c>
      <c r="W23" s="1">
        <v>35.289402008056641</v>
      </c>
      <c r="X23" s="1">
        <v>499.8375244140625</v>
      </c>
      <c r="Y23" s="1">
        <v>1501.2244873046875</v>
      </c>
      <c r="Z23" s="1">
        <v>231.04052734375</v>
      </c>
      <c r="AA23" s="1">
        <v>73.249404907226563</v>
      </c>
      <c r="AB23" s="1">
        <v>-3.1275863647460937</v>
      </c>
      <c r="AC23" s="1">
        <v>0.30189445614814758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4.7966763007948039</v>
      </c>
      <c r="AL23">
        <f t="shared" si="9"/>
        <v>1.1792006926549692E-2</v>
      </c>
      <c r="AM23">
        <f t="shared" si="10"/>
        <v>291.05913009643552</v>
      </c>
      <c r="AN23">
        <f t="shared" si="11"/>
        <v>288.26770534515379</v>
      </c>
      <c r="AO23">
        <f t="shared" si="12"/>
        <v>240.19591259995286</v>
      </c>
      <c r="AP23">
        <f t="shared" si="13"/>
        <v>-2.2144728091611259</v>
      </c>
      <c r="AQ23">
        <f t="shared" si="14"/>
        <v>2.0594709965400431</v>
      </c>
      <c r="AR23">
        <f t="shared" si="15"/>
        <v>28.115873421066684</v>
      </c>
      <c r="AS23">
        <f t="shared" si="16"/>
        <v>19.808295334213657</v>
      </c>
      <c r="AT23">
        <f t="shared" si="17"/>
        <v>16.513417720794678</v>
      </c>
      <c r="AU23">
        <f t="shared" si="18"/>
        <v>1.8854020831934513</v>
      </c>
      <c r="AV23">
        <f t="shared" si="19"/>
        <v>0.58446493930842658</v>
      </c>
      <c r="AW23">
        <f t="shared" si="20"/>
        <v>0.60852515108229999</v>
      </c>
      <c r="AX23">
        <f t="shared" si="21"/>
        <v>1.2768769321111513</v>
      </c>
      <c r="AY23">
        <f t="shared" si="22"/>
        <v>0.37151185191180258</v>
      </c>
      <c r="AZ23">
        <f t="shared" si="23"/>
        <v>21.854969915407203</v>
      </c>
      <c r="BA23">
        <f t="shared" si="24"/>
        <v>0.76075200436397039</v>
      </c>
      <c r="BB23">
        <f t="shared" si="25"/>
        <v>36.600198716426135</v>
      </c>
      <c r="BC23">
        <f t="shared" si="26"/>
        <v>383.91152854922564</v>
      </c>
      <c r="BD23">
        <f t="shared" si="27"/>
        <v>2.9351911082719891E-2</v>
      </c>
    </row>
    <row r="24" spans="1:114" x14ac:dyDescent="0.25">
      <c r="A24" s="1">
        <v>7</v>
      </c>
      <c r="B24" s="1" t="s">
        <v>79</v>
      </c>
      <c r="C24" s="1">
        <v>1149.4999992512167</v>
      </c>
      <c r="D24" s="1">
        <v>0</v>
      </c>
      <c r="E24">
        <f t="shared" si="0"/>
        <v>30.846030591076364</v>
      </c>
      <c r="F24">
        <f t="shared" si="1"/>
        <v>0.6614335418922298</v>
      </c>
      <c r="G24">
        <f t="shared" si="2"/>
        <v>298.20380775912992</v>
      </c>
      <c r="H24">
        <f t="shared" si="3"/>
        <v>11.788817147803684</v>
      </c>
      <c r="I24">
        <f t="shared" si="4"/>
        <v>1.4507450604344674</v>
      </c>
      <c r="J24">
        <f t="shared" si="5"/>
        <v>17.906703948974609</v>
      </c>
      <c r="K24" s="1">
        <v>1.04204973</v>
      </c>
      <c r="L24">
        <f t="shared" si="6"/>
        <v>2.5085935701681521</v>
      </c>
      <c r="M24" s="1">
        <v>1</v>
      </c>
      <c r="N24">
        <f t="shared" si="7"/>
        <v>5.0171871403363042</v>
      </c>
      <c r="O24" s="1">
        <v>15.117466926574707</v>
      </c>
      <c r="P24" s="1">
        <v>17.906703948974609</v>
      </c>
      <c r="Q24" s="1">
        <v>13.123536109924316</v>
      </c>
      <c r="R24" s="1">
        <v>399.59304809570312</v>
      </c>
      <c r="S24" s="1">
        <v>392.19818115234375</v>
      </c>
      <c r="T24" s="1">
        <v>5.8686285018920898</v>
      </c>
      <c r="U24" s="1">
        <v>8.3060026168823242</v>
      </c>
      <c r="V24" s="1">
        <v>24.929546356201172</v>
      </c>
      <c r="W24" s="1">
        <v>35.283351898193359</v>
      </c>
      <c r="X24" s="1">
        <v>499.82061767578125</v>
      </c>
      <c r="Y24" s="1">
        <v>1501.22314453125</v>
      </c>
      <c r="Z24" s="1">
        <v>231.06282043457031</v>
      </c>
      <c r="AA24" s="1">
        <v>73.249618530273438</v>
      </c>
      <c r="AB24" s="1">
        <v>-3.1275863647460937</v>
      </c>
      <c r="AC24" s="1">
        <v>0.30189445614814758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4.7965140557714179</v>
      </c>
      <c r="AL24">
        <f t="shared" si="9"/>
        <v>1.1788817147803684E-2</v>
      </c>
      <c r="AM24">
        <f t="shared" si="10"/>
        <v>291.05670394897459</v>
      </c>
      <c r="AN24">
        <f t="shared" si="11"/>
        <v>288.26746692657468</v>
      </c>
      <c r="AO24">
        <f t="shared" si="12"/>
        <v>240.19569775620766</v>
      </c>
      <c r="AP24">
        <f t="shared" si="13"/>
        <v>-2.2133035969962176</v>
      </c>
      <c r="AQ24">
        <f t="shared" si="14"/>
        <v>2.0591565836325505</v>
      </c>
      <c r="AR24">
        <f t="shared" si="15"/>
        <v>28.111499076019332</v>
      </c>
      <c r="AS24">
        <f t="shared" si="16"/>
        <v>19.805496459137007</v>
      </c>
      <c r="AT24">
        <f t="shared" si="17"/>
        <v>16.512085437774658</v>
      </c>
      <c r="AU24">
        <f t="shared" si="18"/>
        <v>1.8852422980319634</v>
      </c>
      <c r="AV24">
        <f t="shared" si="19"/>
        <v>0.58439118340027141</v>
      </c>
      <c r="AW24">
        <f t="shared" si="20"/>
        <v>0.60841152319808312</v>
      </c>
      <c r="AX24">
        <f t="shared" si="21"/>
        <v>1.2768307748338803</v>
      </c>
      <c r="AY24">
        <f t="shared" si="22"/>
        <v>0.37146417102958051</v>
      </c>
      <c r="AZ24">
        <f t="shared" si="23"/>
        <v>21.84331516263126</v>
      </c>
      <c r="BA24">
        <f t="shared" si="24"/>
        <v>0.7603395989317373</v>
      </c>
      <c r="BB24">
        <f t="shared" si="25"/>
        <v>36.598430123453177</v>
      </c>
      <c r="BC24">
        <f t="shared" si="26"/>
        <v>383.89828319494728</v>
      </c>
      <c r="BD24">
        <f t="shared" si="27"/>
        <v>2.9406651308209492E-2</v>
      </c>
    </row>
    <row r="25" spans="1:114" x14ac:dyDescent="0.25">
      <c r="A25" s="1">
        <v>8</v>
      </c>
      <c r="B25" s="1" t="s">
        <v>80</v>
      </c>
      <c r="C25" s="1">
        <v>1149.9999992400408</v>
      </c>
      <c r="D25" s="1">
        <v>0</v>
      </c>
      <c r="E25">
        <f t="shared" si="0"/>
        <v>30.911862986580317</v>
      </c>
      <c r="F25">
        <f t="shared" si="1"/>
        <v>0.66153218443680439</v>
      </c>
      <c r="G25">
        <f t="shared" si="2"/>
        <v>298.01570017957044</v>
      </c>
      <c r="H25">
        <f t="shared" si="3"/>
        <v>11.794212758162212</v>
      </c>
      <c r="I25">
        <f t="shared" si="4"/>
        <v>1.4512103688063132</v>
      </c>
      <c r="J25">
        <f t="shared" si="5"/>
        <v>17.909706115722656</v>
      </c>
      <c r="K25" s="1">
        <v>1.04204973</v>
      </c>
      <c r="L25">
        <f t="shared" si="6"/>
        <v>2.5085935701681521</v>
      </c>
      <c r="M25" s="1">
        <v>1</v>
      </c>
      <c r="N25">
        <f t="shared" si="7"/>
        <v>5.0171871403363042</v>
      </c>
      <c r="O25" s="1">
        <v>15.117195129394531</v>
      </c>
      <c r="P25" s="1">
        <v>17.909706115722656</v>
      </c>
      <c r="Q25" s="1">
        <v>13.124485969543457</v>
      </c>
      <c r="R25" s="1">
        <v>399.58511352539062</v>
      </c>
      <c r="S25" s="1">
        <v>392.17636108398437</v>
      </c>
      <c r="T25" s="1">
        <v>5.8665685653686523</v>
      </c>
      <c r="U25" s="1">
        <v>8.3049860000610352</v>
      </c>
      <c r="V25" s="1">
        <v>24.921161651611328</v>
      </c>
      <c r="W25" s="1">
        <v>35.279552459716797</v>
      </c>
      <c r="X25" s="1">
        <v>499.8359375</v>
      </c>
      <c r="Y25" s="1">
        <v>1501.1923828125</v>
      </c>
      <c r="Z25" s="1">
        <v>231.03837585449219</v>
      </c>
      <c r="AA25" s="1">
        <v>73.249404907226563</v>
      </c>
      <c r="AB25" s="1">
        <v>-3.1275863647460937</v>
      </c>
      <c r="AC25" s="1">
        <v>0.30189445614814758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4.7966610720200453</v>
      </c>
      <c r="AL25">
        <f t="shared" si="9"/>
        <v>1.1794212758162212E-2</v>
      </c>
      <c r="AM25">
        <f t="shared" si="10"/>
        <v>291.05970611572263</v>
      </c>
      <c r="AN25">
        <f t="shared" si="11"/>
        <v>288.26719512939451</v>
      </c>
      <c r="AO25">
        <f t="shared" si="12"/>
        <v>240.19077588131768</v>
      </c>
      <c r="AP25">
        <f t="shared" si="13"/>
        <v>-2.2152871938083702</v>
      </c>
      <c r="AQ25">
        <f t="shared" si="14"/>
        <v>2.0595456510736319</v>
      </c>
      <c r="AR25">
        <f t="shared" si="15"/>
        <v>28.116892603866646</v>
      </c>
      <c r="AS25">
        <f t="shared" si="16"/>
        <v>19.81190660380561</v>
      </c>
      <c r="AT25">
        <f t="shared" si="17"/>
        <v>16.513450622558594</v>
      </c>
      <c r="AU25">
        <f t="shared" si="18"/>
        <v>1.8854060293625399</v>
      </c>
      <c r="AV25">
        <f t="shared" si="19"/>
        <v>0.58446818355607499</v>
      </c>
      <c r="AW25">
        <f t="shared" si="20"/>
        <v>0.6083352822673187</v>
      </c>
      <c r="AX25">
        <f t="shared" si="21"/>
        <v>1.2770707470952212</v>
      </c>
      <c r="AY25">
        <f t="shared" si="22"/>
        <v>0.37151394922089925</v>
      </c>
      <c r="AZ25">
        <f t="shared" si="23"/>
        <v>21.829472691163989</v>
      </c>
      <c r="BA25">
        <f t="shared" si="24"/>
        <v>0.75990225253722143</v>
      </c>
      <c r="BB25">
        <f t="shared" si="25"/>
        <v>36.591035977074938</v>
      </c>
      <c r="BC25">
        <f t="shared" si="26"/>
        <v>383.85874926990999</v>
      </c>
      <c r="BD25">
        <f t="shared" si="27"/>
        <v>2.9466492370219272E-2</v>
      </c>
    </row>
    <row r="26" spans="1:114" x14ac:dyDescent="0.25">
      <c r="A26" s="1">
        <v>9</v>
      </c>
      <c r="B26" s="1" t="s">
        <v>80</v>
      </c>
      <c r="C26" s="1">
        <v>1150.4999992288649</v>
      </c>
      <c r="D26" s="1">
        <v>0</v>
      </c>
      <c r="E26">
        <f t="shared" si="0"/>
        <v>30.520021129851951</v>
      </c>
      <c r="F26">
        <f t="shared" si="1"/>
        <v>0.66172408134595695</v>
      </c>
      <c r="G26">
        <f t="shared" si="2"/>
        <v>299.12380394151751</v>
      </c>
      <c r="H26">
        <f t="shared" si="3"/>
        <v>11.795978946009305</v>
      </c>
      <c r="I26">
        <f t="shared" si="4"/>
        <v>1.451057759194279</v>
      </c>
      <c r="J26">
        <f t="shared" si="5"/>
        <v>17.907608032226563</v>
      </c>
      <c r="K26" s="1">
        <v>1.04204973</v>
      </c>
      <c r="L26">
        <f t="shared" si="6"/>
        <v>2.5085935701681521</v>
      </c>
      <c r="M26" s="1">
        <v>1</v>
      </c>
      <c r="N26">
        <f t="shared" si="7"/>
        <v>5.0171871403363042</v>
      </c>
      <c r="O26" s="1">
        <v>15.116677284240723</v>
      </c>
      <c r="P26" s="1">
        <v>17.907608032226563</v>
      </c>
      <c r="Q26" s="1">
        <v>13.124621391296387</v>
      </c>
      <c r="R26" s="1">
        <v>399.55270385742187</v>
      </c>
      <c r="S26" s="1">
        <v>392.22549438476562</v>
      </c>
      <c r="T26" s="1">
        <v>5.8646211624145508</v>
      </c>
      <c r="U26" s="1">
        <v>8.3033685684204102</v>
      </c>
      <c r="V26" s="1">
        <v>24.913681030273438</v>
      </c>
      <c r="W26" s="1">
        <v>35.2738037109375</v>
      </c>
      <c r="X26" s="1">
        <v>499.84396362304687</v>
      </c>
      <c r="Y26" s="1">
        <v>1501.1982421875</v>
      </c>
      <c r="Z26" s="1">
        <v>230.98237609863281</v>
      </c>
      <c r="AA26" s="1">
        <v>73.249305725097656</v>
      </c>
      <c r="AB26" s="1">
        <v>-3.1275863647460937</v>
      </c>
      <c r="AC26" s="1">
        <v>0.30189445614814758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4.7967380944769955</v>
      </c>
      <c r="AL26">
        <f t="shared" si="9"/>
        <v>1.1795978946009304E-2</v>
      </c>
      <c r="AM26">
        <f t="shared" si="10"/>
        <v>291.05760803222654</v>
      </c>
      <c r="AN26">
        <f t="shared" si="11"/>
        <v>288.2666772842407</v>
      </c>
      <c r="AO26">
        <f t="shared" si="12"/>
        <v>240.19171338129672</v>
      </c>
      <c r="AP26">
        <f t="shared" si="13"/>
        <v>-2.215720772484242</v>
      </c>
      <c r="AQ26">
        <f t="shared" si="14"/>
        <v>2.0592737420106721</v>
      </c>
      <c r="AR26">
        <f t="shared" si="15"/>
        <v>28.113218570822529</v>
      </c>
      <c r="AS26">
        <f t="shared" si="16"/>
        <v>19.809850002402118</v>
      </c>
      <c r="AT26">
        <f t="shared" si="17"/>
        <v>16.512142658233643</v>
      </c>
      <c r="AU26">
        <f t="shared" si="18"/>
        <v>1.8852491604287802</v>
      </c>
      <c r="AV26">
        <f t="shared" si="19"/>
        <v>0.58461797020244832</v>
      </c>
      <c r="AW26">
        <f t="shared" si="20"/>
        <v>0.60821598281639311</v>
      </c>
      <c r="AX26">
        <f t="shared" si="21"/>
        <v>1.2770331776123871</v>
      </c>
      <c r="AY26">
        <f t="shared" si="22"/>
        <v>0.37161078224072741</v>
      </c>
      <c r="AZ26">
        <f t="shared" si="23"/>
        <v>21.910610964566384</v>
      </c>
      <c r="BA26">
        <f t="shared" si="24"/>
        <v>0.76263223126460733</v>
      </c>
      <c r="BB26">
        <f t="shared" si="25"/>
        <v>36.591645952545662</v>
      </c>
      <c r="BC26">
        <f t="shared" si="26"/>
        <v>384.01331744720409</v>
      </c>
      <c r="BD26">
        <f t="shared" si="27"/>
        <v>2.9081746827733262E-2</v>
      </c>
    </row>
    <row r="27" spans="1:114" x14ac:dyDescent="0.25">
      <c r="A27" s="1">
        <v>10</v>
      </c>
      <c r="B27" s="1" t="s">
        <v>81</v>
      </c>
      <c r="C27" s="1">
        <v>1150.999999217689</v>
      </c>
      <c r="D27" s="1">
        <v>0</v>
      </c>
      <c r="E27">
        <f t="shared" si="0"/>
        <v>30.59984009301715</v>
      </c>
      <c r="F27">
        <f t="shared" si="1"/>
        <v>0.66222631092022566</v>
      </c>
      <c r="G27">
        <f t="shared" si="2"/>
        <v>298.93575466410982</v>
      </c>
      <c r="H27">
        <f t="shared" si="3"/>
        <v>11.799313288871957</v>
      </c>
      <c r="I27">
        <f t="shared" si="4"/>
        <v>1.4505017395667226</v>
      </c>
      <c r="J27">
        <f t="shared" si="5"/>
        <v>17.901920318603516</v>
      </c>
      <c r="K27" s="1">
        <v>1.04204973</v>
      </c>
      <c r="L27">
        <f t="shared" si="6"/>
        <v>2.5085935701681521</v>
      </c>
      <c r="M27" s="1">
        <v>1</v>
      </c>
      <c r="N27">
        <f t="shared" si="7"/>
        <v>5.0171871403363042</v>
      </c>
      <c r="O27" s="1">
        <v>15.116599082946777</v>
      </c>
      <c r="P27" s="1">
        <v>17.901920318603516</v>
      </c>
      <c r="Q27" s="1">
        <v>13.124370574951172</v>
      </c>
      <c r="R27" s="1">
        <v>399.53228759765625</v>
      </c>
      <c r="S27" s="1">
        <v>392.18817138671875</v>
      </c>
      <c r="T27" s="1">
        <v>5.8614435195922852</v>
      </c>
      <c r="U27" s="1">
        <v>8.3009147644042969</v>
      </c>
      <c r="V27" s="1">
        <v>24.900260925292969</v>
      </c>
      <c r="W27" s="1">
        <v>35.263484954833984</v>
      </c>
      <c r="X27" s="1">
        <v>499.838134765625</v>
      </c>
      <c r="Y27" s="1">
        <v>1501.1661376953125</v>
      </c>
      <c r="Z27" s="1">
        <v>231.01182556152344</v>
      </c>
      <c r="AA27" s="1">
        <v>73.249160766601562</v>
      </c>
      <c r="AB27" s="1">
        <v>-3.1275863647460937</v>
      </c>
      <c r="AC27" s="1">
        <v>0.30189445614814758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4.7966821580158641</v>
      </c>
      <c r="AL27">
        <f t="shared" si="9"/>
        <v>1.1799313288871956E-2</v>
      </c>
      <c r="AM27">
        <f t="shared" si="10"/>
        <v>291.05192031860349</v>
      </c>
      <c r="AN27">
        <f t="shared" si="11"/>
        <v>288.26659908294675</v>
      </c>
      <c r="AO27">
        <f t="shared" si="12"/>
        <v>240.18657666266154</v>
      </c>
      <c r="AP27">
        <f t="shared" si="13"/>
        <v>-2.216393842111775</v>
      </c>
      <c r="AQ27">
        <f t="shared" si="14"/>
        <v>2.0585367796544296</v>
      </c>
      <c r="AR27">
        <f t="shared" si="15"/>
        <v>28.103213171461114</v>
      </c>
      <c r="AS27">
        <f t="shared" si="16"/>
        <v>19.802298407056817</v>
      </c>
      <c r="AT27">
        <f t="shared" si="17"/>
        <v>16.509259700775146</v>
      </c>
      <c r="AU27">
        <f t="shared" si="18"/>
        <v>1.8849034372825391</v>
      </c>
      <c r="AV27">
        <f t="shared" si="19"/>
        <v>0.58500994154708441</v>
      </c>
      <c r="AW27">
        <f t="shared" si="20"/>
        <v>0.60803504008770692</v>
      </c>
      <c r="AX27">
        <f t="shared" si="21"/>
        <v>1.276868397194832</v>
      </c>
      <c r="AY27">
        <f t="shared" si="22"/>
        <v>0.37186418512480379</v>
      </c>
      <c r="AZ27">
        <f t="shared" si="23"/>
        <v>21.896793152276743</v>
      </c>
      <c r="BA27">
        <f t="shared" si="24"/>
        <v>0.76222532058301928</v>
      </c>
      <c r="BB27">
        <f t="shared" si="25"/>
        <v>36.599260561926819</v>
      </c>
      <c r="BC27">
        <f t="shared" si="26"/>
        <v>383.95451715575376</v>
      </c>
      <c r="BD27">
        <f t="shared" si="27"/>
        <v>2.9168338193123061E-2</v>
      </c>
    </row>
    <row r="28" spans="1:114" x14ac:dyDescent="0.25">
      <c r="A28" s="1">
        <v>11</v>
      </c>
      <c r="B28" s="1" t="s">
        <v>81</v>
      </c>
      <c r="C28" s="1">
        <v>1151.4999992065132</v>
      </c>
      <c r="D28" s="1">
        <v>0</v>
      </c>
      <c r="E28">
        <f t="shared" si="0"/>
        <v>30.485520122118388</v>
      </c>
      <c r="F28">
        <f t="shared" si="1"/>
        <v>0.66235041648501614</v>
      </c>
      <c r="G28">
        <f t="shared" si="2"/>
        <v>299.2505690728932</v>
      </c>
      <c r="H28">
        <f t="shared" si="3"/>
        <v>11.80282335008109</v>
      </c>
      <c r="I28">
        <f t="shared" si="4"/>
        <v>1.4506942690276321</v>
      </c>
      <c r="J28">
        <f t="shared" si="5"/>
        <v>17.901851654052734</v>
      </c>
      <c r="K28" s="1">
        <v>1.04204973</v>
      </c>
      <c r="L28">
        <f t="shared" si="6"/>
        <v>2.5085935701681521</v>
      </c>
      <c r="M28" s="1">
        <v>1</v>
      </c>
      <c r="N28">
        <f t="shared" si="7"/>
        <v>5.0171871403363042</v>
      </c>
      <c r="O28" s="1">
        <v>15.116915702819824</v>
      </c>
      <c r="P28" s="1">
        <v>17.901851654052734</v>
      </c>
      <c r="Q28" s="1">
        <v>13.124355316162109</v>
      </c>
      <c r="R28" s="1">
        <v>399.50830078125</v>
      </c>
      <c r="S28" s="1">
        <v>392.18817138671875</v>
      </c>
      <c r="T28" s="1">
        <v>5.8581132888793945</v>
      </c>
      <c r="U28" s="1">
        <v>8.2981700897216797</v>
      </c>
      <c r="V28" s="1">
        <v>24.885591506958008</v>
      </c>
      <c r="W28" s="1">
        <v>35.251091003417969</v>
      </c>
      <c r="X28" s="1">
        <v>499.86822509765625</v>
      </c>
      <c r="Y28" s="1">
        <v>1501.1651611328125</v>
      </c>
      <c r="Z28" s="1">
        <v>231.05671691894531</v>
      </c>
      <c r="AA28" s="1">
        <v>73.249114990234375</v>
      </c>
      <c r="AB28" s="1">
        <v>-3.1275863647460937</v>
      </c>
      <c r="AC28" s="1">
        <v>0.30189445614814758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4.7969709190141643</v>
      </c>
      <c r="AL28">
        <f t="shared" si="9"/>
        <v>1.180282335008109E-2</v>
      </c>
      <c r="AM28">
        <f t="shared" si="10"/>
        <v>291.05185165405271</v>
      </c>
      <c r="AN28">
        <f t="shared" si="11"/>
        <v>288.2669157028198</v>
      </c>
      <c r="AO28">
        <f t="shared" si="12"/>
        <v>240.18642041266503</v>
      </c>
      <c r="AP28">
        <f t="shared" si="13"/>
        <v>-2.2174755425896904</v>
      </c>
      <c r="AQ28">
        <f t="shared" si="14"/>
        <v>2.0585278841381789</v>
      </c>
      <c r="AR28">
        <f t="shared" si="15"/>
        <v>28.103109292346033</v>
      </c>
      <c r="AS28">
        <f t="shared" si="16"/>
        <v>19.804939202624354</v>
      </c>
      <c r="AT28">
        <f t="shared" si="17"/>
        <v>16.509383678436279</v>
      </c>
      <c r="AU28">
        <f t="shared" si="18"/>
        <v>1.8849183034904575</v>
      </c>
      <c r="AV28">
        <f t="shared" si="19"/>
        <v>0.58510679060372051</v>
      </c>
      <c r="AW28">
        <f t="shared" si="20"/>
        <v>0.60783361511054679</v>
      </c>
      <c r="AX28">
        <f t="shared" si="21"/>
        <v>1.2770846883799107</v>
      </c>
      <c r="AY28">
        <f t="shared" si="22"/>
        <v>0.37192679730344175</v>
      </c>
      <c r="AZ28">
        <f t="shared" si="23"/>
        <v>21.919839344913427</v>
      </c>
      <c r="BA28">
        <f t="shared" si="24"/>
        <v>0.76302803323921764</v>
      </c>
      <c r="BB28">
        <f t="shared" si="25"/>
        <v>36.59204874745258</v>
      </c>
      <c r="BC28">
        <f t="shared" si="26"/>
        <v>383.98527781035892</v>
      </c>
      <c r="BD28">
        <f t="shared" si="27"/>
        <v>2.9051312715976958E-2</v>
      </c>
    </row>
    <row r="29" spans="1:114" x14ac:dyDescent="0.25">
      <c r="A29" s="1">
        <v>12</v>
      </c>
      <c r="B29" s="1" t="s">
        <v>82</v>
      </c>
      <c r="C29" s="1">
        <v>1151.9999991953373</v>
      </c>
      <c r="D29" s="1">
        <v>0</v>
      </c>
      <c r="E29">
        <f t="shared" si="0"/>
        <v>30.501621981777774</v>
      </c>
      <c r="F29">
        <f t="shared" si="1"/>
        <v>0.66229008699004677</v>
      </c>
      <c r="G29">
        <f t="shared" si="2"/>
        <v>299.21647483489386</v>
      </c>
      <c r="H29">
        <f t="shared" si="3"/>
        <v>11.801219313519155</v>
      </c>
      <c r="I29">
        <f t="shared" si="4"/>
        <v>1.450617904556144</v>
      </c>
      <c r="J29">
        <f t="shared" si="5"/>
        <v>17.899057388305664</v>
      </c>
      <c r="K29" s="1">
        <v>1.04204973</v>
      </c>
      <c r="L29">
        <f t="shared" si="6"/>
        <v>2.5085935701681521</v>
      </c>
      <c r="M29" s="1">
        <v>1</v>
      </c>
      <c r="N29">
        <f t="shared" si="7"/>
        <v>5.0171871403363042</v>
      </c>
      <c r="O29" s="1">
        <v>15.117029190063477</v>
      </c>
      <c r="P29" s="1">
        <v>17.899057388305664</v>
      </c>
      <c r="Q29" s="1">
        <v>13.123631477355957</v>
      </c>
      <c r="R29" s="1">
        <v>399.52651977539062</v>
      </c>
      <c r="S29" s="1">
        <v>392.20318603515625</v>
      </c>
      <c r="T29" s="1">
        <v>5.8545694351196289</v>
      </c>
      <c r="U29" s="1">
        <v>8.2942848205566406</v>
      </c>
      <c r="V29" s="1">
        <v>24.870311737060547</v>
      </c>
      <c r="W29" s="1">
        <v>35.234268188476562</v>
      </c>
      <c r="X29" s="1">
        <v>499.8721923828125</v>
      </c>
      <c r="Y29" s="1">
        <v>1501.180419921875</v>
      </c>
      <c r="Z29" s="1">
        <v>231.17716979980469</v>
      </c>
      <c r="AA29" s="1">
        <v>73.248992919921875</v>
      </c>
      <c r="AB29" s="1">
        <v>-3.1275863647460937</v>
      </c>
      <c r="AC29" s="1">
        <v>0.30189445614814758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4.7970089909510589</v>
      </c>
      <c r="AL29">
        <f t="shared" si="9"/>
        <v>1.1801219313519155E-2</v>
      </c>
      <c r="AM29">
        <f t="shared" si="10"/>
        <v>291.04905738830564</v>
      </c>
      <c r="AN29">
        <f t="shared" si="11"/>
        <v>288.26702919006345</v>
      </c>
      <c r="AO29">
        <f t="shared" si="12"/>
        <v>240.18886181886046</v>
      </c>
      <c r="AP29">
        <f t="shared" si="13"/>
        <v>-2.216734963831291</v>
      </c>
      <c r="AQ29">
        <f t="shared" si="14"/>
        <v>2.0581659146529128</v>
      </c>
      <c r="AR29">
        <f t="shared" si="15"/>
        <v>28.098214495630884</v>
      </c>
      <c r="AS29">
        <f t="shared" si="16"/>
        <v>19.803929675074244</v>
      </c>
      <c r="AT29">
        <f t="shared" si="17"/>
        <v>16.50804328918457</v>
      </c>
      <c r="AU29">
        <f t="shared" si="18"/>
        <v>1.8847575823711018</v>
      </c>
      <c r="AV29">
        <f t="shared" si="19"/>
        <v>0.58505971141694668</v>
      </c>
      <c r="AW29">
        <f t="shared" si="20"/>
        <v>0.60754801009676884</v>
      </c>
      <c r="AX29">
        <f t="shared" si="21"/>
        <v>1.2772095722743328</v>
      </c>
      <c r="AY29">
        <f t="shared" si="22"/>
        <v>0.371896360923059</v>
      </c>
      <c r="AZ29">
        <f t="shared" si="23"/>
        <v>21.917305446705122</v>
      </c>
      <c r="BA29">
        <f t="shared" si="24"/>
        <v>0.76291189232734269</v>
      </c>
      <c r="BB29">
        <f t="shared" si="25"/>
        <v>36.58384550853269</v>
      </c>
      <c r="BC29">
        <f t="shared" si="26"/>
        <v>383.99595984972041</v>
      </c>
      <c r="BD29">
        <f t="shared" si="27"/>
        <v>2.9059332467396927E-2</v>
      </c>
    </row>
    <row r="30" spans="1:114" x14ac:dyDescent="0.25">
      <c r="A30" s="1">
        <v>13</v>
      </c>
      <c r="B30" s="1" t="s">
        <v>82</v>
      </c>
      <c r="C30" s="1">
        <v>1152.4999991841614</v>
      </c>
      <c r="D30" s="1">
        <v>0</v>
      </c>
      <c r="E30">
        <f t="shared" si="0"/>
        <v>30.461179722213103</v>
      </c>
      <c r="F30">
        <f t="shared" si="1"/>
        <v>0.6627036294539137</v>
      </c>
      <c r="G30">
        <f t="shared" si="2"/>
        <v>299.38028610841167</v>
      </c>
      <c r="H30">
        <f t="shared" si="3"/>
        <v>11.810554766908529</v>
      </c>
      <c r="I30">
        <f t="shared" si="4"/>
        <v>1.4509634410839105</v>
      </c>
      <c r="J30">
        <f t="shared" si="5"/>
        <v>17.900568008422852</v>
      </c>
      <c r="K30" s="1">
        <v>1.04204973</v>
      </c>
      <c r="L30">
        <f t="shared" si="6"/>
        <v>2.5085935701681521</v>
      </c>
      <c r="M30" s="1">
        <v>1</v>
      </c>
      <c r="N30">
        <f t="shared" si="7"/>
        <v>5.0171871403363042</v>
      </c>
      <c r="O30" s="1">
        <v>15.116429328918457</v>
      </c>
      <c r="P30" s="1">
        <v>17.900568008422852</v>
      </c>
      <c r="Q30" s="1">
        <v>13.123913764953613</v>
      </c>
      <c r="R30" s="1">
        <v>399.5330810546875</v>
      </c>
      <c r="S30" s="1">
        <v>392.21768188476562</v>
      </c>
      <c r="T30" s="1">
        <v>5.8506965637207031</v>
      </c>
      <c r="U30" s="1">
        <v>8.2922458648681641</v>
      </c>
      <c r="V30" s="1">
        <v>24.854799270629883</v>
      </c>
      <c r="W30" s="1">
        <v>35.226936340332031</v>
      </c>
      <c r="X30" s="1">
        <v>499.89288330078125</v>
      </c>
      <c r="Y30" s="1">
        <v>1501.16943359375</v>
      </c>
      <c r="Z30" s="1">
        <v>231.16847229003906</v>
      </c>
      <c r="AA30" s="1">
        <v>73.248931884765625</v>
      </c>
      <c r="AB30" s="1">
        <v>-3.1275863647460937</v>
      </c>
      <c r="AC30" s="1">
        <v>0.30189445614814758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4.7972075507450223</v>
      </c>
      <c r="AL30">
        <f t="shared" si="9"/>
        <v>1.1810554766908529E-2</v>
      </c>
      <c r="AM30">
        <f t="shared" si="10"/>
        <v>291.05056800842283</v>
      </c>
      <c r="AN30">
        <f t="shared" si="11"/>
        <v>288.26642932891843</v>
      </c>
      <c r="AO30">
        <f t="shared" si="12"/>
        <v>240.18710400639975</v>
      </c>
      <c r="AP30">
        <f t="shared" si="13"/>
        <v>-2.2198541021493989</v>
      </c>
      <c r="AQ30">
        <f t="shared" si="14"/>
        <v>2.0583615936113682</v>
      </c>
      <c r="AR30">
        <f t="shared" si="15"/>
        <v>28.100909332706163</v>
      </c>
      <c r="AS30">
        <f t="shared" si="16"/>
        <v>19.808663467837999</v>
      </c>
      <c r="AT30">
        <f t="shared" si="17"/>
        <v>16.508498668670654</v>
      </c>
      <c r="AU30">
        <f t="shared" si="18"/>
        <v>1.8848121838921932</v>
      </c>
      <c r="AV30">
        <f t="shared" si="19"/>
        <v>0.58538240651292917</v>
      </c>
      <c r="AW30">
        <f t="shared" si="20"/>
        <v>0.60739815252745755</v>
      </c>
      <c r="AX30">
        <f t="shared" si="21"/>
        <v>1.2774140313647355</v>
      </c>
      <c r="AY30">
        <f t="shared" si="22"/>
        <v>0.37210498282681187</v>
      </c>
      <c r="AZ30">
        <f t="shared" si="23"/>
        <v>21.929286184796691</v>
      </c>
      <c r="BA30">
        <f t="shared" si="24"/>
        <v>0.76330135008133115</v>
      </c>
      <c r="BB30">
        <f t="shared" si="25"/>
        <v>36.579366618467688</v>
      </c>
      <c r="BC30">
        <f t="shared" si="26"/>
        <v>384.02133770330636</v>
      </c>
      <c r="BD30">
        <f t="shared" si="27"/>
        <v>2.9015331995711484E-2</v>
      </c>
    </row>
    <row r="31" spans="1:114" x14ac:dyDescent="0.25">
      <c r="A31" s="1">
        <v>14</v>
      </c>
      <c r="B31" s="1" t="s">
        <v>83</v>
      </c>
      <c r="C31" s="1">
        <v>1152.9999991729856</v>
      </c>
      <c r="D31" s="1">
        <v>0</v>
      </c>
      <c r="E31">
        <f t="shared" si="0"/>
        <v>30.500919359218141</v>
      </c>
      <c r="F31">
        <f t="shared" si="1"/>
        <v>0.66212011115489289</v>
      </c>
      <c r="G31">
        <f t="shared" si="2"/>
        <v>299.20571890191042</v>
      </c>
      <c r="H31">
        <f t="shared" si="3"/>
        <v>11.806472469694878</v>
      </c>
      <c r="I31">
        <f t="shared" si="4"/>
        <v>1.4515955427820644</v>
      </c>
      <c r="J31">
        <f t="shared" si="5"/>
        <v>17.903232574462891</v>
      </c>
      <c r="K31" s="1">
        <v>1.04204973</v>
      </c>
      <c r="L31">
        <f t="shared" si="6"/>
        <v>2.5085935701681521</v>
      </c>
      <c r="M31" s="1">
        <v>1</v>
      </c>
      <c r="N31">
        <f t="shared" si="7"/>
        <v>5.0171871403363042</v>
      </c>
      <c r="O31" s="1">
        <v>15.115904808044434</v>
      </c>
      <c r="P31" s="1">
        <v>17.903232574462891</v>
      </c>
      <c r="Q31" s="1">
        <v>13.123941421508789</v>
      </c>
      <c r="R31" s="1">
        <v>399.53997802734375</v>
      </c>
      <c r="S31" s="1">
        <v>392.2169189453125</v>
      </c>
      <c r="T31" s="1">
        <v>5.8476815223693848</v>
      </c>
      <c r="U31" s="1">
        <v>8.2883005142211914</v>
      </c>
      <c r="V31" s="1">
        <v>24.842914581298828</v>
      </c>
      <c r="W31" s="1">
        <v>35.21148681640625</v>
      </c>
      <c r="X31" s="1">
        <v>499.91256713867187</v>
      </c>
      <c r="Y31" s="1">
        <v>1501.1522216796875</v>
      </c>
      <c r="Z31" s="1">
        <v>231.19200134277344</v>
      </c>
      <c r="AA31" s="1">
        <v>73.249183654785156</v>
      </c>
      <c r="AB31" s="1">
        <v>-3.1275863647460937</v>
      </c>
      <c r="AC31" s="1">
        <v>0.30189445614814758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4.7973964461242344</v>
      </c>
      <c r="AL31">
        <f t="shared" si="9"/>
        <v>1.1806472469694879E-2</v>
      </c>
      <c r="AM31">
        <f t="shared" si="10"/>
        <v>291.05323257446287</v>
      </c>
      <c r="AN31">
        <f t="shared" si="11"/>
        <v>288.26590480804441</v>
      </c>
      <c r="AO31">
        <f t="shared" si="12"/>
        <v>240.1843501002113</v>
      </c>
      <c r="AP31">
        <f t="shared" si="13"/>
        <v>-2.2188209072690546</v>
      </c>
      <c r="AQ31">
        <f t="shared" si="14"/>
        <v>2.0587067893343027</v>
      </c>
      <c r="AR31">
        <f t="shared" si="15"/>
        <v>28.105525367173339</v>
      </c>
      <c r="AS31">
        <f t="shared" si="16"/>
        <v>19.817224852952148</v>
      </c>
      <c r="AT31">
        <f t="shared" si="17"/>
        <v>16.509568691253662</v>
      </c>
      <c r="AU31">
        <f t="shared" si="18"/>
        <v>1.8849404886383094</v>
      </c>
      <c r="AV31">
        <f t="shared" si="19"/>
        <v>0.5849270623934163</v>
      </c>
      <c r="AW31">
        <f t="shared" si="20"/>
        <v>0.60711124655223825</v>
      </c>
      <c r="AX31">
        <f t="shared" si="21"/>
        <v>1.2778292420860713</v>
      </c>
      <c r="AY31">
        <f t="shared" si="22"/>
        <v>0.37181060466281829</v>
      </c>
      <c r="AZ31">
        <f t="shared" si="23"/>
        <v>21.916574654408059</v>
      </c>
      <c r="BA31">
        <f t="shared" si="24"/>
        <v>0.76285775663754374</v>
      </c>
      <c r="BB31">
        <f t="shared" si="25"/>
        <v>36.555837085790309</v>
      </c>
      <c r="BC31">
        <f t="shared" si="26"/>
        <v>384.00988181809373</v>
      </c>
      <c r="BD31">
        <f t="shared" si="27"/>
        <v>2.9035363199079796E-2</v>
      </c>
    </row>
    <row r="32" spans="1:114" x14ac:dyDescent="0.25">
      <c r="A32" s="1">
        <v>15</v>
      </c>
      <c r="B32" s="1" t="s">
        <v>84</v>
      </c>
      <c r="C32" s="1">
        <v>1153.4999991618097</v>
      </c>
      <c r="D32" s="1">
        <v>0</v>
      </c>
      <c r="E32">
        <f t="shared" si="0"/>
        <v>30.695181399004401</v>
      </c>
      <c r="F32">
        <f t="shared" si="1"/>
        <v>0.66157359301001306</v>
      </c>
      <c r="G32">
        <f t="shared" si="2"/>
        <v>298.63232390876988</v>
      </c>
      <c r="H32">
        <f t="shared" si="3"/>
        <v>11.801053823614181</v>
      </c>
      <c r="I32">
        <f t="shared" si="4"/>
        <v>1.4519916695177963</v>
      </c>
      <c r="J32">
        <f t="shared" si="5"/>
        <v>17.903722763061523</v>
      </c>
      <c r="K32" s="1">
        <v>1.04204973</v>
      </c>
      <c r="L32">
        <f t="shared" si="6"/>
        <v>2.5085935701681521</v>
      </c>
      <c r="M32" s="1">
        <v>1</v>
      </c>
      <c r="N32">
        <f t="shared" si="7"/>
        <v>5.0171871403363042</v>
      </c>
      <c r="O32" s="1">
        <v>15.115506172180176</v>
      </c>
      <c r="P32" s="1">
        <v>17.903722763061523</v>
      </c>
      <c r="Q32" s="1">
        <v>13.123983383178711</v>
      </c>
      <c r="R32" s="1">
        <v>399.58413696289062</v>
      </c>
      <c r="S32" s="1">
        <v>392.22134399414062</v>
      </c>
      <c r="T32" s="1">
        <v>5.8443536758422852</v>
      </c>
      <c r="U32" s="1">
        <v>8.2837553024291992</v>
      </c>
      <c r="V32" s="1">
        <v>24.829427719116211</v>
      </c>
      <c r="W32" s="1">
        <v>35.193096160888672</v>
      </c>
      <c r="X32" s="1">
        <v>499.93478393554687</v>
      </c>
      <c r="Y32" s="1">
        <v>1501.144775390625</v>
      </c>
      <c r="Z32" s="1">
        <v>231.23443603515625</v>
      </c>
      <c r="AA32" s="1">
        <v>73.249221801757813</v>
      </c>
      <c r="AB32" s="1">
        <v>-3.1275863647460937</v>
      </c>
      <c r="AC32" s="1">
        <v>0.30189445614814758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4.7976096489708491</v>
      </c>
      <c r="AL32">
        <f t="shared" si="9"/>
        <v>1.1801053823614181E-2</v>
      </c>
      <c r="AM32">
        <f t="shared" si="10"/>
        <v>291.0537227630615</v>
      </c>
      <c r="AN32">
        <f t="shared" si="11"/>
        <v>288.26550617218015</v>
      </c>
      <c r="AO32">
        <f t="shared" si="12"/>
        <v>240.18315869398793</v>
      </c>
      <c r="AP32">
        <f t="shared" si="13"/>
        <v>-2.2171832130606064</v>
      </c>
      <c r="AQ32">
        <f t="shared" si="14"/>
        <v>2.0587702990169201</v>
      </c>
      <c r="AR32">
        <f t="shared" si="15"/>
        <v>28.106377765879749</v>
      </c>
      <c r="AS32">
        <f t="shared" si="16"/>
        <v>19.82262246345055</v>
      </c>
      <c r="AT32">
        <f t="shared" si="17"/>
        <v>16.50961446762085</v>
      </c>
      <c r="AU32">
        <f t="shared" si="18"/>
        <v>1.8849459777824316</v>
      </c>
      <c r="AV32">
        <f t="shared" si="19"/>
        <v>0.58450050620111216</v>
      </c>
      <c r="AW32">
        <f t="shared" si="20"/>
        <v>0.60677862949912376</v>
      </c>
      <c r="AX32">
        <f t="shared" si="21"/>
        <v>1.2781673482833078</v>
      </c>
      <c r="AY32">
        <f t="shared" si="22"/>
        <v>0.37153484486607469</v>
      </c>
      <c r="AZ32">
        <f t="shared" si="23"/>
        <v>21.874585331167864</v>
      </c>
      <c r="BA32">
        <f t="shared" si="24"/>
        <v>0.76138723320786728</v>
      </c>
      <c r="BB32">
        <f t="shared" si="25"/>
        <v>36.534493529935972</v>
      </c>
      <c r="BC32">
        <f t="shared" si="26"/>
        <v>383.96203579423195</v>
      </c>
      <c r="BD32">
        <f t="shared" si="27"/>
        <v>2.9206869473499753E-2</v>
      </c>
      <c r="BE32">
        <f>AVERAGE(E18:E32)</f>
        <v>30.700850400847905</v>
      </c>
      <c r="BF32">
        <f>AVERAGE(O18:O32)</f>
        <v>15.117694791158041</v>
      </c>
      <c r="BG32">
        <f>AVERAGE(P18:P32)</f>
        <v>17.905880737304688</v>
      </c>
      <c r="BH32" t="e">
        <f>AVERAGE(B18:B32)</f>
        <v>#DIV/0!</v>
      </c>
      <c r="BI32">
        <f t="shared" ref="BI32:DJ32" si="28">AVERAGE(C18:C32)</f>
        <v>1150.033332572629</v>
      </c>
      <c r="BJ32">
        <f t="shared" si="28"/>
        <v>0</v>
      </c>
      <c r="BK32">
        <f t="shared" si="28"/>
        <v>30.700850400847905</v>
      </c>
      <c r="BL32">
        <f t="shared" si="28"/>
        <v>0.66166144633326052</v>
      </c>
      <c r="BM32">
        <f t="shared" si="28"/>
        <v>298.60949137091336</v>
      </c>
      <c r="BN32">
        <f t="shared" si="28"/>
        <v>11.794135540105275</v>
      </c>
      <c r="BO32">
        <f t="shared" si="28"/>
        <v>1.4509555726441667</v>
      </c>
      <c r="BP32">
        <f t="shared" si="28"/>
        <v>17.905880737304688</v>
      </c>
      <c r="BQ32">
        <f t="shared" si="28"/>
        <v>1.0420497300000002</v>
      </c>
      <c r="BR32">
        <f t="shared" si="28"/>
        <v>2.5085935701681521</v>
      </c>
      <c r="BS32">
        <f t="shared" si="28"/>
        <v>1</v>
      </c>
      <c r="BT32">
        <f t="shared" si="28"/>
        <v>5.0171871403363042</v>
      </c>
      <c r="BU32">
        <f t="shared" si="28"/>
        <v>15.117694791158041</v>
      </c>
      <c r="BV32">
        <f t="shared" si="28"/>
        <v>17.905880737304688</v>
      </c>
      <c r="BW32">
        <f t="shared" si="28"/>
        <v>13.123733647664388</v>
      </c>
      <c r="BX32">
        <f t="shared" si="28"/>
        <v>399.56016845703124</v>
      </c>
      <c r="BY32">
        <f t="shared" si="28"/>
        <v>392.19574381510415</v>
      </c>
      <c r="BZ32">
        <f t="shared" si="28"/>
        <v>5.8634265263875323</v>
      </c>
      <c r="CA32">
        <f t="shared" si="28"/>
        <v>8.3017106374104817</v>
      </c>
      <c r="CB32">
        <f t="shared" si="28"/>
        <v>24.906969579060874</v>
      </c>
      <c r="CC32">
        <f t="shared" si="28"/>
        <v>35.264443206787107</v>
      </c>
      <c r="CD32">
        <f t="shared" si="28"/>
        <v>499.86163736979165</v>
      </c>
      <c r="CE32">
        <f t="shared" si="28"/>
        <v>1501.2003092447917</v>
      </c>
      <c r="CF32">
        <f t="shared" si="28"/>
        <v>231.07941080729168</v>
      </c>
      <c r="CG32">
        <f t="shared" si="28"/>
        <v>73.249287414550778</v>
      </c>
      <c r="CH32">
        <f t="shared" si="28"/>
        <v>-3.1275863647460937</v>
      </c>
      <c r="CI32">
        <f t="shared" si="28"/>
        <v>0.30189445614814758</v>
      </c>
      <c r="CJ32">
        <f t="shared" si="28"/>
        <v>1</v>
      </c>
      <c r="CK32">
        <f t="shared" si="28"/>
        <v>-0.21956524252891541</v>
      </c>
      <c r="CL32">
        <f t="shared" si="28"/>
        <v>2.737391471862793</v>
      </c>
      <c r="CM32">
        <f t="shared" si="28"/>
        <v>1</v>
      </c>
      <c r="CN32">
        <f t="shared" si="28"/>
        <v>0</v>
      </c>
      <c r="CO32">
        <f t="shared" si="28"/>
        <v>0.15999999642372131</v>
      </c>
      <c r="CP32">
        <f t="shared" si="28"/>
        <v>111115</v>
      </c>
      <c r="CQ32">
        <f t="shared" si="28"/>
        <v>4.7969077000748461</v>
      </c>
      <c r="CR32">
        <f t="shared" si="28"/>
        <v>1.1794135540105275E-2</v>
      </c>
      <c r="CS32">
        <f t="shared" si="28"/>
        <v>291.05588073730473</v>
      </c>
      <c r="CT32">
        <f t="shared" si="28"/>
        <v>288.26769479115808</v>
      </c>
      <c r="CU32">
        <f t="shared" si="28"/>
        <v>240.19204411045601</v>
      </c>
      <c r="CV32">
        <f t="shared" si="28"/>
        <v>-2.2149321886540756</v>
      </c>
      <c r="CW32">
        <f t="shared" si="28"/>
        <v>2.0590499620881824</v>
      </c>
      <c r="CX32">
        <f t="shared" si="28"/>
        <v>28.110170534765345</v>
      </c>
      <c r="CY32">
        <f t="shared" si="28"/>
        <v>19.808459897354858</v>
      </c>
      <c r="CZ32">
        <f t="shared" si="28"/>
        <v>16.511787764231364</v>
      </c>
      <c r="DA32">
        <f t="shared" si="28"/>
        <v>1.885206617994478</v>
      </c>
      <c r="DB32">
        <f t="shared" si="28"/>
        <v>0.58456904040221491</v>
      </c>
      <c r="DC32">
        <f t="shared" si="28"/>
        <v>0.60809438944401573</v>
      </c>
      <c r="DD32">
        <f t="shared" si="28"/>
        <v>1.2771122285504617</v>
      </c>
      <c r="DE32">
        <f t="shared" si="28"/>
        <v>0.37157915374901651</v>
      </c>
      <c r="DF32">
        <f t="shared" si="28"/>
        <v>21.872932364914696</v>
      </c>
      <c r="DG32">
        <f t="shared" si="28"/>
        <v>0.76137867325981268</v>
      </c>
      <c r="DH32">
        <f t="shared" si="28"/>
        <v>36.588670663770081</v>
      </c>
      <c r="DI32">
        <f t="shared" si="28"/>
        <v>383.93491022810616</v>
      </c>
      <c r="DJ32">
        <f t="shared" si="28"/>
        <v>2.9257705035367787E-2</v>
      </c>
    </row>
    <row r="33" spans="1:56" x14ac:dyDescent="0.25">
      <c r="A33" s="1" t="s">
        <v>9</v>
      </c>
      <c r="B33" s="1" t="s">
        <v>85</v>
      </c>
    </row>
    <row r="34" spans="1:56" x14ac:dyDescent="0.25">
      <c r="A34" s="1" t="s">
        <v>9</v>
      </c>
      <c r="B34" s="1" t="s">
        <v>86</v>
      </c>
    </row>
    <row r="35" spans="1:56" x14ac:dyDescent="0.25">
      <c r="A35" s="1" t="s">
        <v>9</v>
      </c>
      <c r="B35" s="1" t="s">
        <v>87</v>
      </c>
    </row>
    <row r="36" spans="1:56" x14ac:dyDescent="0.25">
      <c r="A36" s="1" t="s">
        <v>9</v>
      </c>
      <c r="B36" s="1" t="s">
        <v>88</v>
      </c>
    </row>
    <row r="37" spans="1:56" x14ac:dyDescent="0.25">
      <c r="A37" s="1">
        <v>16</v>
      </c>
      <c r="B37" s="1" t="s">
        <v>89</v>
      </c>
      <c r="C37" s="1">
        <v>1495.9999986588955</v>
      </c>
      <c r="D37" s="1">
        <v>0</v>
      </c>
      <c r="E37">
        <f t="shared" ref="E37:E51" si="29">(R37-S37*(1000-T37)/(1000-U37))*AK37</f>
        <v>31.249097580468849</v>
      </c>
      <c r="F37">
        <f t="shared" ref="F37:F51" si="30">IF(AV37&lt;&gt;0,1/(1/AV37-1/N37),0)</f>
        <v>0.51503201929545184</v>
      </c>
      <c r="G37">
        <f t="shared" ref="G37:G51" si="31">((AY37-AL37/2)*S37-E37)/(AY37+AL37/2)</f>
        <v>275.90462820500596</v>
      </c>
      <c r="H37">
        <f t="shared" ref="H37:H51" si="32">AL37*1000</f>
        <v>10.408493856635385</v>
      </c>
      <c r="I37">
        <f t="shared" ref="I37:I51" si="33">(AQ37-AW37)</f>
        <v>1.5960425133479297</v>
      </c>
      <c r="J37">
        <f t="shared" ref="J37:J51" si="34">(P37+AP37*D37)</f>
        <v>20.532196044921875</v>
      </c>
      <c r="K37" s="1">
        <v>1.04204973</v>
      </c>
      <c r="L37">
        <f t="shared" ref="L37:L51" si="35">(K37*AE37+AF37)</f>
        <v>2.5085935701681521</v>
      </c>
      <c r="M37" s="1">
        <v>1</v>
      </c>
      <c r="N37">
        <f t="shared" ref="N37:N51" si="36">L37*(M37+1)*(M37+1)/(M37*M37+1)</f>
        <v>5.0171871403363042</v>
      </c>
      <c r="O37" s="1">
        <v>19.044519424438477</v>
      </c>
      <c r="P37" s="1">
        <v>20.532196044921875</v>
      </c>
      <c r="Q37" s="1">
        <v>18.008792877197266</v>
      </c>
      <c r="R37" s="1">
        <v>400.654296875</v>
      </c>
      <c r="S37" s="1">
        <v>393.28622436523437</v>
      </c>
      <c r="T37" s="1">
        <v>9.1725044250488281</v>
      </c>
      <c r="U37" s="1">
        <v>11.317862510681152</v>
      </c>
      <c r="V37" s="1">
        <v>30.383979797363281</v>
      </c>
      <c r="W37" s="1">
        <v>37.490489959716797</v>
      </c>
      <c r="X37" s="1">
        <v>499.84255981445312</v>
      </c>
      <c r="Y37" s="1">
        <v>1500.1982421875</v>
      </c>
      <c r="Z37" s="1">
        <v>235.49168395996094</v>
      </c>
      <c r="AA37" s="1">
        <v>73.249923706054687</v>
      </c>
      <c r="AB37" s="1">
        <v>-3.6549301147460937</v>
      </c>
      <c r="AC37" s="1">
        <v>0.28776863217353821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ref="AK37:AK51" si="37">X37*0.000001/(K37*0.0001)</f>
        <v>4.7967246228685552</v>
      </c>
      <c r="AL37">
        <f t="shared" ref="AL37:AL51" si="38">(U37-T37)/(1000-U37)*AK37</f>
        <v>1.0408493856635385E-2</v>
      </c>
      <c r="AM37">
        <f t="shared" ref="AM37:AM51" si="39">(P37+273.15)</f>
        <v>293.68219604492185</v>
      </c>
      <c r="AN37">
        <f t="shared" ref="AN37:AN51" si="40">(O37+273.15)</f>
        <v>292.19451942443845</v>
      </c>
      <c r="AO37">
        <f t="shared" ref="AO37:AO51" si="41">(Y37*AG37+Z37*AH37)*AI37</f>
        <v>240.031713384873</v>
      </c>
      <c r="AP37">
        <f t="shared" ref="AP37:AP51" si="42">((AO37+0.00000010773*(AN37^4-AM37^4))-AL37*44100)/(L37*51.4+0.00000043092*AM37^3)</f>
        <v>-1.6809909268420318</v>
      </c>
      <c r="AQ37">
        <f t="shared" ref="AQ37:AQ51" si="43">0.61365*EXP(17.502*J37/(240.97+J37))</f>
        <v>2.4250750787709405</v>
      </c>
      <c r="AR37">
        <f t="shared" ref="AR37:AR51" si="44">AQ37*1000/AA37</f>
        <v>33.106861496573664</v>
      </c>
      <c r="AS37">
        <f t="shared" ref="AS37:AS51" si="45">(AR37-U37)</f>
        <v>21.788998985892512</v>
      </c>
      <c r="AT37">
        <f t="shared" ref="AT37:AT51" si="46">IF(D37,P37,(O37+P37)/2)</f>
        <v>19.788357734680176</v>
      </c>
      <c r="AU37">
        <f t="shared" ref="AU37:AU51" si="47">0.61365*EXP(17.502*AT37/(240.97+AT37))</f>
        <v>2.3160342840751293</v>
      </c>
      <c r="AV37">
        <f t="shared" ref="AV37:AV51" si="48">IF(AS37&lt;&gt;0,(1000-(AR37+U37)/2)/AS37*AL37,0)</f>
        <v>0.46708417535696128</v>
      </c>
      <c r="AW37">
        <f t="shared" ref="AW37:AW51" si="49">U37*AA37/1000</f>
        <v>0.82903256542301096</v>
      </c>
      <c r="AX37">
        <f t="shared" ref="AX37:AX51" si="50">(AU37-AW37)</f>
        <v>1.4870017186521185</v>
      </c>
      <c r="AY37">
        <f t="shared" ref="AY37:AY51" si="51">1/(1.6/F37+1.37/N37)</f>
        <v>0.29588737208860438</v>
      </c>
      <c r="AZ37">
        <f t="shared" ref="AZ37:AZ51" si="52">G37*AA37*0.001</f>
        <v>20.209992966164073</v>
      </c>
      <c r="BA37">
        <f t="shared" ref="BA37:BA51" si="53">G37/S37</f>
        <v>0.7015364666034698</v>
      </c>
      <c r="BB37">
        <f t="shared" ref="BB37:BB51" si="54">(1-AL37*AA37/AQ37/F37)*100</f>
        <v>38.957031015185748</v>
      </c>
      <c r="BC37">
        <f t="shared" ref="BC37:BC51" si="55">(S37-E37/(N37/1.35))</f>
        <v>384.87787112792518</v>
      </c>
      <c r="BD37">
        <f t="shared" ref="BD37:BD51" si="56">E37*BB37/100/BC37</f>
        <v>3.1630087229261944E-2</v>
      </c>
    </row>
    <row r="38" spans="1:56" x14ac:dyDescent="0.25">
      <c r="A38" s="1">
        <v>17</v>
      </c>
      <c r="B38" s="1" t="s">
        <v>89</v>
      </c>
      <c r="C38" s="1">
        <v>1495.9999986588955</v>
      </c>
      <c r="D38" s="1">
        <v>0</v>
      </c>
      <c r="E38">
        <f t="shared" si="29"/>
        <v>31.249097580468849</v>
      </c>
      <c r="F38">
        <f t="shared" si="30"/>
        <v>0.51503201929545184</v>
      </c>
      <c r="G38">
        <f t="shared" si="31"/>
        <v>275.90462820500596</v>
      </c>
      <c r="H38">
        <f t="shared" si="32"/>
        <v>10.408493856635385</v>
      </c>
      <c r="I38">
        <f t="shared" si="33"/>
        <v>1.5960425133479297</v>
      </c>
      <c r="J38">
        <f t="shared" si="34"/>
        <v>20.532196044921875</v>
      </c>
      <c r="K38" s="1">
        <v>1.04204973</v>
      </c>
      <c r="L38">
        <f t="shared" si="35"/>
        <v>2.5085935701681521</v>
      </c>
      <c r="M38" s="1">
        <v>1</v>
      </c>
      <c r="N38">
        <f t="shared" si="36"/>
        <v>5.0171871403363042</v>
      </c>
      <c r="O38" s="1">
        <v>19.044519424438477</v>
      </c>
      <c r="P38" s="1">
        <v>20.532196044921875</v>
      </c>
      <c r="Q38" s="1">
        <v>18.008792877197266</v>
      </c>
      <c r="R38" s="1">
        <v>400.654296875</v>
      </c>
      <c r="S38" s="1">
        <v>393.28622436523437</v>
      </c>
      <c r="T38" s="1">
        <v>9.1725044250488281</v>
      </c>
      <c r="U38" s="1">
        <v>11.317862510681152</v>
      </c>
      <c r="V38" s="1">
        <v>30.383979797363281</v>
      </c>
      <c r="W38" s="1">
        <v>37.490489959716797</v>
      </c>
      <c r="X38" s="1">
        <v>499.84255981445312</v>
      </c>
      <c r="Y38" s="1">
        <v>1500.1982421875</v>
      </c>
      <c r="Z38" s="1">
        <v>235.49168395996094</v>
      </c>
      <c r="AA38" s="1">
        <v>73.249923706054687</v>
      </c>
      <c r="AB38" s="1">
        <v>-3.6549301147460937</v>
      </c>
      <c r="AC38" s="1">
        <v>0.28776863217353821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4.7967246228685552</v>
      </c>
      <c r="AL38">
        <f t="shared" si="38"/>
        <v>1.0408493856635385E-2</v>
      </c>
      <c r="AM38">
        <f t="shared" si="39"/>
        <v>293.68219604492185</v>
      </c>
      <c r="AN38">
        <f t="shared" si="40"/>
        <v>292.19451942443845</v>
      </c>
      <c r="AO38">
        <f t="shared" si="41"/>
        <v>240.031713384873</v>
      </c>
      <c r="AP38">
        <f t="shared" si="42"/>
        <v>-1.6809909268420318</v>
      </c>
      <c r="AQ38">
        <f t="shared" si="43"/>
        <v>2.4250750787709405</v>
      </c>
      <c r="AR38">
        <f t="shared" si="44"/>
        <v>33.106861496573664</v>
      </c>
      <c r="AS38">
        <f t="shared" si="45"/>
        <v>21.788998985892512</v>
      </c>
      <c r="AT38">
        <f t="shared" si="46"/>
        <v>19.788357734680176</v>
      </c>
      <c r="AU38">
        <f t="shared" si="47"/>
        <v>2.3160342840751293</v>
      </c>
      <c r="AV38">
        <f t="shared" si="48"/>
        <v>0.46708417535696128</v>
      </c>
      <c r="AW38">
        <f t="shared" si="49"/>
        <v>0.82903256542301096</v>
      </c>
      <c r="AX38">
        <f t="shared" si="50"/>
        <v>1.4870017186521185</v>
      </c>
      <c r="AY38">
        <f t="shared" si="51"/>
        <v>0.29588737208860438</v>
      </c>
      <c r="AZ38">
        <f t="shared" si="52"/>
        <v>20.209992966164073</v>
      </c>
      <c r="BA38">
        <f t="shared" si="53"/>
        <v>0.7015364666034698</v>
      </c>
      <c r="BB38">
        <f t="shared" si="54"/>
        <v>38.957031015185748</v>
      </c>
      <c r="BC38">
        <f t="shared" si="55"/>
        <v>384.87787112792518</v>
      </c>
      <c r="BD38">
        <f t="shared" si="56"/>
        <v>3.1630087229261944E-2</v>
      </c>
    </row>
    <row r="39" spans="1:56" x14ac:dyDescent="0.25">
      <c r="A39" s="1">
        <v>18</v>
      </c>
      <c r="B39" s="1" t="s">
        <v>89</v>
      </c>
      <c r="C39" s="1">
        <v>1496.4999986477196</v>
      </c>
      <c r="D39" s="1">
        <v>0</v>
      </c>
      <c r="E39">
        <f t="shared" si="29"/>
        <v>31.634344920703864</v>
      </c>
      <c r="F39">
        <f t="shared" si="30"/>
        <v>0.51493041692627217</v>
      </c>
      <c r="G39">
        <f t="shared" si="31"/>
        <v>274.58563659295078</v>
      </c>
      <c r="H39">
        <f t="shared" si="32"/>
        <v>10.402902433571638</v>
      </c>
      <c r="I39">
        <f t="shared" si="33"/>
        <v>1.5954775864585953</v>
      </c>
      <c r="J39">
        <f t="shared" si="34"/>
        <v>20.530344009399414</v>
      </c>
      <c r="K39" s="1">
        <v>1.04204973</v>
      </c>
      <c r="L39">
        <f t="shared" si="35"/>
        <v>2.5085935701681521</v>
      </c>
      <c r="M39" s="1">
        <v>1</v>
      </c>
      <c r="N39">
        <f t="shared" si="36"/>
        <v>5.0171871403363042</v>
      </c>
      <c r="O39" s="1">
        <v>19.045129776000977</v>
      </c>
      <c r="P39" s="1">
        <v>20.530344009399414</v>
      </c>
      <c r="Q39" s="1">
        <v>18.008600234985352</v>
      </c>
      <c r="R39" s="1">
        <v>400.7086181640625</v>
      </c>
      <c r="S39" s="1">
        <v>393.26080322265625</v>
      </c>
      <c r="T39" s="1">
        <v>9.1775636672973633</v>
      </c>
      <c r="U39" s="1">
        <v>11.321743965148926</v>
      </c>
      <c r="V39" s="1">
        <v>30.399711608886719</v>
      </c>
      <c r="W39" s="1">
        <v>37.502086639404297</v>
      </c>
      <c r="X39" s="1">
        <v>499.84649658203125</v>
      </c>
      <c r="Y39" s="1">
        <v>1500.185791015625</v>
      </c>
      <c r="Z39" s="1">
        <v>235.43687438964844</v>
      </c>
      <c r="AA39" s="1">
        <v>73.250244140625</v>
      </c>
      <c r="AB39" s="1">
        <v>-3.6549301147460937</v>
      </c>
      <c r="AC39" s="1">
        <v>0.28776863217353821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4.796762401944398</v>
      </c>
      <c r="AL39">
        <f t="shared" si="38"/>
        <v>1.0402902433571639E-2</v>
      </c>
      <c r="AM39">
        <f t="shared" si="39"/>
        <v>293.68034400939939</v>
      </c>
      <c r="AN39">
        <f t="shared" si="40"/>
        <v>292.19512977600095</v>
      </c>
      <c r="AO39">
        <f t="shared" si="41"/>
        <v>240.02972119741753</v>
      </c>
      <c r="AP39">
        <f t="shared" si="42"/>
        <v>-1.6790530936370465</v>
      </c>
      <c r="AQ39">
        <f t="shared" si="43"/>
        <v>2.4247980960034017</v>
      </c>
      <c r="AR39">
        <f t="shared" si="44"/>
        <v>33.102935347878173</v>
      </c>
      <c r="AS39">
        <f t="shared" si="45"/>
        <v>21.781191382729247</v>
      </c>
      <c r="AT39">
        <f t="shared" si="46"/>
        <v>19.787736892700195</v>
      </c>
      <c r="AU39">
        <f t="shared" si="47"/>
        <v>2.3159450988497681</v>
      </c>
      <c r="AV39">
        <f t="shared" si="48"/>
        <v>0.46700060857869452</v>
      </c>
      <c r="AW39">
        <f t="shared" si="49"/>
        <v>0.82932050954480652</v>
      </c>
      <c r="AX39">
        <f t="shared" si="50"/>
        <v>1.4866245893049617</v>
      </c>
      <c r="AY39">
        <f t="shared" si="51"/>
        <v>0.29583371647797602</v>
      </c>
      <c r="AZ39">
        <f t="shared" si="52"/>
        <v>20.113464917942579</v>
      </c>
      <c r="BA39">
        <f t="shared" si="53"/>
        <v>0.69822782830834529</v>
      </c>
      <c r="BB39">
        <f t="shared" si="54"/>
        <v>38.970547598364561</v>
      </c>
      <c r="BC39">
        <f t="shared" si="55"/>
        <v>384.7487895288462</v>
      </c>
      <c r="BD39">
        <f t="shared" si="56"/>
        <v>3.2041887538750619E-2</v>
      </c>
    </row>
    <row r="40" spans="1:56" x14ac:dyDescent="0.25">
      <c r="A40" s="1">
        <v>19</v>
      </c>
      <c r="B40" s="1" t="s">
        <v>90</v>
      </c>
      <c r="C40" s="1">
        <v>1496.9999986365438</v>
      </c>
      <c r="D40" s="1">
        <v>0</v>
      </c>
      <c r="E40">
        <f t="shared" si="29"/>
        <v>31.756867641947597</v>
      </c>
      <c r="F40">
        <f t="shared" si="30"/>
        <v>0.51491570128320929</v>
      </c>
      <c r="G40">
        <f t="shared" si="31"/>
        <v>274.19271034984342</v>
      </c>
      <c r="H40">
        <f t="shared" si="32"/>
        <v>10.397502846670626</v>
      </c>
      <c r="I40">
        <f t="shared" si="33"/>
        <v>1.5947028154804868</v>
      </c>
      <c r="J40">
        <f t="shared" si="34"/>
        <v>20.527458190917969</v>
      </c>
      <c r="K40" s="1">
        <v>1.04204973</v>
      </c>
      <c r="L40">
        <f t="shared" si="35"/>
        <v>2.5085935701681521</v>
      </c>
      <c r="M40" s="1">
        <v>1</v>
      </c>
      <c r="N40">
        <f t="shared" si="36"/>
        <v>5.0171871403363042</v>
      </c>
      <c r="O40" s="1">
        <v>19.044927597045898</v>
      </c>
      <c r="P40" s="1">
        <v>20.527458190917969</v>
      </c>
      <c r="Q40" s="1">
        <v>18.008184432983398</v>
      </c>
      <c r="R40" s="1">
        <v>400.74551391601562</v>
      </c>
      <c r="S40" s="1">
        <v>393.27236938476562</v>
      </c>
      <c r="T40" s="1">
        <v>9.1832370758056641</v>
      </c>
      <c r="U40" s="1">
        <v>11.326353073120117</v>
      </c>
      <c r="V40" s="1">
        <v>30.419097900390625</v>
      </c>
      <c r="W40" s="1">
        <v>37.518081665039062</v>
      </c>
      <c r="X40" s="1">
        <v>499.83282470703125</v>
      </c>
      <c r="Y40" s="1">
        <v>1500.168701171875</v>
      </c>
      <c r="Z40" s="1">
        <v>235.37210083007812</v>
      </c>
      <c r="AA40" s="1">
        <v>73.250740051269531</v>
      </c>
      <c r="AB40" s="1">
        <v>-3.6549301147460937</v>
      </c>
      <c r="AC40" s="1">
        <v>0.28776863217353821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4.7966312001926354</v>
      </c>
      <c r="AL40">
        <f t="shared" si="38"/>
        <v>1.0397502846670625E-2</v>
      </c>
      <c r="AM40">
        <f t="shared" si="39"/>
        <v>293.67745819091795</v>
      </c>
      <c r="AN40">
        <f t="shared" si="40"/>
        <v>292.19492759704588</v>
      </c>
      <c r="AO40">
        <f t="shared" si="41"/>
        <v>240.02698682247865</v>
      </c>
      <c r="AP40">
        <f t="shared" si="42"/>
        <v>-1.6771642140147107</v>
      </c>
      <c r="AQ40">
        <f t="shared" si="43"/>
        <v>2.4243665601685063</v>
      </c>
      <c r="AR40">
        <f t="shared" si="44"/>
        <v>33.096820024912347</v>
      </c>
      <c r="AS40">
        <f t="shared" si="45"/>
        <v>21.77046695179223</v>
      </c>
      <c r="AT40">
        <f t="shared" si="46"/>
        <v>19.786192893981934</v>
      </c>
      <c r="AU40">
        <f t="shared" si="47"/>
        <v>2.3157233133126356</v>
      </c>
      <c r="AV40">
        <f t="shared" si="48"/>
        <v>0.46698850487730154</v>
      </c>
      <c r="AW40">
        <f t="shared" si="49"/>
        <v>0.82966374468801951</v>
      </c>
      <c r="AX40">
        <f t="shared" si="50"/>
        <v>1.4860595686246161</v>
      </c>
      <c r="AY40">
        <f t="shared" si="51"/>
        <v>0.29582594509204635</v>
      </c>
      <c r="AZ40">
        <f t="shared" si="52"/>
        <v>20.084818949789419</v>
      </c>
      <c r="BA40">
        <f t="shared" si="53"/>
        <v>0.69720817350781561</v>
      </c>
      <c r="BB40">
        <f t="shared" si="54"/>
        <v>38.989210539175581</v>
      </c>
      <c r="BC40">
        <f t="shared" si="55"/>
        <v>384.72738788069609</v>
      </c>
      <c r="BD40">
        <f t="shared" si="56"/>
        <v>3.2183183146311002E-2</v>
      </c>
    </row>
    <row r="41" spans="1:56" x14ac:dyDescent="0.25">
      <c r="A41" s="1">
        <v>20</v>
      </c>
      <c r="B41" s="1" t="s">
        <v>91</v>
      </c>
      <c r="C41" s="1">
        <v>1497.4999986253679</v>
      </c>
      <c r="D41" s="1">
        <v>0</v>
      </c>
      <c r="E41">
        <f t="shared" si="29"/>
        <v>31.858825274601486</v>
      </c>
      <c r="F41">
        <f t="shared" si="30"/>
        <v>0.51410867485267386</v>
      </c>
      <c r="G41">
        <f t="shared" si="31"/>
        <v>273.71933293545192</v>
      </c>
      <c r="H41">
        <f t="shared" si="32"/>
        <v>10.381000965880739</v>
      </c>
      <c r="I41">
        <f t="shared" si="33"/>
        <v>1.5944311686096029</v>
      </c>
      <c r="J41">
        <f t="shared" si="34"/>
        <v>20.527595520019531</v>
      </c>
      <c r="K41" s="1">
        <v>1.04204973</v>
      </c>
      <c r="L41">
        <f t="shared" si="35"/>
        <v>2.5085935701681521</v>
      </c>
      <c r="M41" s="1">
        <v>1</v>
      </c>
      <c r="N41">
        <f t="shared" si="36"/>
        <v>5.0171871403363042</v>
      </c>
      <c r="O41" s="1">
        <v>19.045717239379883</v>
      </c>
      <c r="P41" s="1">
        <v>20.527595520019531</v>
      </c>
      <c r="Q41" s="1">
        <v>18.008277893066406</v>
      </c>
      <c r="R41" s="1">
        <v>400.781982421875</v>
      </c>
      <c r="S41" s="1">
        <v>393.289306640625</v>
      </c>
      <c r="T41" s="1">
        <v>9.1907796859741211</v>
      </c>
      <c r="U41" s="1">
        <v>11.330368995666504</v>
      </c>
      <c r="V41" s="1">
        <v>30.442506790161133</v>
      </c>
      <c r="W41" s="1">
        <v>37.529441833496094</v>
      </c>
      <c r="X41" s="1">
        <v>499.86007690429687</v>
      </c>
      <c r="Y41" s="1">
        <v>1500.128662109375</v>
      </c>
      <c r="Z41" s="1">
        <v>235.35494995117187</v>
      </c>
      <c r="AA41" s="1">
        <v>73.250564575195313</v>
      </c>
      <c r="AB41" s="1">
        <v>-3.6549301147460937</v>
      </c>
      <c r="AC41" s="1">
        <v>0.28776863217353821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4.7968927251130014</v>
      </c>
      <c r="AL41">
        <f t="shared" si="38"/>
        <v>1.038100096588074E-2</v>
      </c>
      <c r="AM41">
        <f t="shared" si="39"/>
        <v>293.67759552001951</v>
      </c>
      <c r="AN41">
        <f t="shared" si="40"/>
        <v>292.19571723937986</v>
      </c>
      <c r="AO41">
        <f t="shared" si="41"/>
        <v>240.02058057262184</v>
      </c>
      <c r="AP41">
        <f t="shared" si="42"/>
        <v>-1.6719564252195789</v>
      </c>
      <c r="AQ41">
        <f t="shared" si="43"/>
        <v>2.424387094387463</v>
      </c>
      <c r="AR41">
        <f t="shared" si="44"/>
        <v>33.097179638782308</v>
      </c>
      <c r="AS41">
        <f t="shared" si="45"/>
        <v>21.766810643115804</v>
      </c>
      <c r="AT41">
        <f t="shared" si="46"/>
        <v>19.786656379699707</v>
      </c>
      <c r="AU41">
        <f t="shared" si="47"/>
        <v>2.3157898881154169</v>
      </c>
      <c r="AV41">
        <f t="shared" si="48"/>
        <v>0.46632462236483169</v>
      </c>
      <c r="AW41">
        <f t="shared" si="49"/>
        <v>0.82995592577786015</v>
      </c>
      <c r="AX41">
        <f t="shared" si="50"/>
        <v>1.4858339623375567</v>
      </c>
      <c r="AY41">
        <f t="shared" si="51"/>
        <v>0.29539969647846809</v>
      </c>
      <c r="AZ41">
        <f t="shared" si="52"/>
        <v>20.050095672667709</v>
      </c>
      <c r="BA41">
        <f t="shared" si="53"/>
        <v>0.69597451116454523</v>
      </c>
      <c r="BB41">
        <f t="shared" si="54"/>
        <v>38.991083478313861</v>
      </c>
      <c r="BC41">
        <f t="shared" si="55"/>
        <v>384.71689087902575</v>
      </c>
      <c r="BD41">
        <f t="shared" si="56"/>
        <v>3.2288941433393295E-2</v>
      </c>
    </row>
    <row r="42" spans="1:56" x14ac:dyDescent="0.25">
      <c r="A42" s="1">
        <v>21</v>
      </c>
      <c r="B42" s="1" t="s">
        <v>91</v>
      </c>
      <c r="C42" s="1">
        <v>1497.999998614192</v>
      </c>
      <c r="D42" s="1">
        <v>0</v>
      </c>
      <c r="E42">
        <f t="shared" si="29"/>
        <v>32.047455532313769</v>
      </c>
      <c r="F42">
        <f t="shared" si="30"/>
        <v>0.51350084650526218</v>
      </c>
      <c r="G42">
        <f t="shared" si="31"/>
        <v>272.9874499181509</v>
      </c>
      <c r="H42">
        <f t="shared" si="32"/>
        <v>10.366155708281337</v>
      </c>
      <c r="I42">
        <f t="shared" si="33"/>
        <v>1.5938677978135036</v>
      </c>
      <c r="J42">
        <f t="shared" si="34"/>
        <v>20.526126861572266</v>
      </c>
      <c r="K42" s="1">
        <v>1.04204973</v>
      </c>
      <c r="L42">
        <f t="shared" si="35"/>
        <v>2.5085935701681521</v>
      </c>
      <c r="M42" s="1">
        <v>1</v>
      </c>
      <c r="N42">
        <f t="shared" si="36"/>
        <v>5.0171871403363042</v>
      </c>
      <c r="O42" s="1">
        <v>19.045906066894531</v>
      </c>
      <c r="P42" s="1">
        <v>20.526126861572266</v>
      </c>
      <c r="Q42" s="1">
        <v>18.007858276367188</v>
      </c>
      <c r="R42" s="1">
        <v>400.82846069335937</v>
      </c>
      <c r="S42" s="1">
        <v>393.29730224609375</v>
      </c>
      <c r="T42" s="1">
        <v>9.1983804702758789</v>
      </c>
      <c r="U42" s="1">
        <v>11.335001945495605</v>
      </c>
      <c r="V42" s="1">
        <v>30.467489242553711</v>
      </c>
      <c r="W42" s="1">
        <v>37.544548034667969</v>
      </c>
      <c r="X42" s="1">
        <v>499.83624267578125</v>
      </c>
      <c r="Y42" s="1">
        <v>1500.1396484375</v>
      </c>
      <c r="Z42" s="1">
        <v>235.36811828613281</v>
      </c>
      <c r="AA42" s="1">
        <v>73.250953674316406</v>
      </c>
      <c r="AB42" s="1">
        <v>-3.6549301147460937</v>
      </c>
      <c r="AC42" s="1">
        <v>0.28776863217353821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4.7966640006305763</v>
      </c>
      <c r="AL42">
        <f t="shared" si="38"/>
        <v>1.0366155708281337E-2</v>
      </c>
      <c r="AM42">
        <f t="shared" si="39"/>
        <v>293.67612686157224</v>
      </c>
      <c r="AN42">
        <f t="shared" si="40"/>
        <v>292.19590606689451</v>
      </c>
      <c r="AO42">
        <f t="shared" si="41"/>
        <v>240.02233838508255</v>
      </c>
      <c r="AP42">
        <f t="shared" si="42"/>
        <v>-1.66713561864606</v>
      </c>
      <c r="AQ42">
        <f t="shared" si="43"/>
        <v>2.4241675002212886</v>
      </c>
      <c r="AR42">
        <f t="shared" si="44"/>
        <v>33.094005997511836</v>
      </c>
      <c r="AS42">
        <f t="shared" si="45"/>
        <v>21.75900405201623</v>
      </c>
      <c r="AT42">
        <f t="shared" si="46"/>
        <v>19.786016464233398</v>
      </c>
      <c r="AU42">
        <f t="shared" si="47"/>
        <v>2.3156979714930657</v>
      </c>
      <c r="AV42">
        <f t="shared" si="48"/>
        <v>0.46582447785294129</v>
      </c>
      <c r="AW42">
        <f t="shared" si="49"/>
        <v>0.83029970240778495</v>
      </c>
      <c r="AX42">
        <f t="shared" si="50"/>
        <v>1.4853982690852807</v>
      </c>
      <c r="AY42">
        <f t="shared" si="51"/>
        <v>0.29507858740478671</v>
      </c>
      <c r="AZ42">
        <f t="shared" si="52"/>
        <v>19.996591047624243</v>
      </c>
      <c r="BA42">
        <f t="shared" si="53"/>
        <v>0.69409947222912138</v>
      </c>
      <c r="BB42">
        <f t="shared" si="54"/>
        <v>39.000366892876073</v>
      </c>
      <c r="BC42">
        <f t="shared" si="55"/>
        <v>384.6741307839817</v>
      </c>
      <c r="BD42">
        <f t="shared" si="56"/>
        <v>3.2491462870042676E-2</v>
      </c>
    </row>
    <row r="43" spans="1:56" x14ac:dyDescent="0.25">
      <c r="A43" s="1">
        <v>22</v>
      </c>
      <c r="B43" s="1" t="s">
        <v>92</v>
      </c>
      <c r="C43" s="1">
        <v>1498.4999986030161</v>
      </c>
      <c r="D43" s="1">
        <v>0</v>
      </c>
      <c r="E43">
        <f t="shared" si="29"/>
        <v>32.368883084171564</v>
      </c>
      <c r="F43">
        <f t="shared" si="30"/>
        <v>0.51335145477587829</v>
      </c>
      <c r="G43">
        <f t="shared" si="31"/>
        <v>271.88455539879777</v>
      </c>
      <c r="H43">
        <f t="shared" si="32"/>
        <v>10.360824358449827</v>
      </c>
      <c r="I43">
        <f t="shared" si="33"/>
        <v>1.5934497466715485</v>
      </c>
      <c r="J43">
        <f t="shared" si="34"/>
        <v>20.52601432800293</v>
      </c>
      <c r="K43" s="1">
        <v>1.04204973</v>
      </c>
      <c r="L43">
        <f t="shared" si="35"/>
        <v>2.5085935701681521</v>
      </c>
      <c r="M43" s="1">
        <v>1</v>
      </c>
      <c r="N43">
        <f t="shared" si="36"/>
        <v>5.0171871403363042</v>
      </c>
      <c r="O43" s="1">
        <v>19.046958923339844</v>
      </c>
      <c r="P43" s="1">
        <v>20.52601432800293</v>
      </c>
      <c r="Q43" s="1">
        <v>18.007400512695312</v>
      </c>
      <c r="R43" s="1">
        <v>400.888427734375</v>
      </c>
      <c r="S43" s="1">
        <v>393.29067993164063</v>
      </c>
      <c r="T43" s="1">
        <v>9.2050619125366211</v>
      </c>
      <c r="U43" s="1">
        <v>11.340580940246582</v>
      </c>
      <c r="V43" s="1">
        <v>30.487340927124023</v>
      </c>
      <c r="W43" s="1">
        <v>37.560222625732422</v>
      </c>
      <c r="X43" s="1">
        <v>499.83425903320312</v>
      </c>
      <c r="Y43" s="1">
        <v>1500.1444091796875</v>
      </c>
      <c r="Z43" s="1">
        <v>235.33099365234375</v>
      </c>
      <c r="AA43" s="1">
        <v>73.250297546386719</v>
      </c>
      <c r="AB43" s="1">
        <v>-3.6549301147460937</v>
      </c>
      <c r="AC43" s="1">
        <v>0.28776863217353821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4.7966449646621285</v>
      </c>
      <c r="AL43">
        <f t="shared" si="38"/>
        <v>1.0360824358449826E-2</v>
      </c>
      <c r="AM43">
        <f t="shared" si="39"/>
        <v>293.67601432800291</v>
      </c>
      <c r="AN43">
        <f t="shared" si="40"/>
        <v>292.19695892333982</v>
      </c>
      <c r="AO43">
        <f t="shared" si="41"/>
        <v>240.02310010381552</v>
      </c>
      <c r="AP43">
        <f t="shared" si="42"/>
        <v>-1.6653595073448546</v>
      </c>
      <c r="AQ43">
        <f t="shared" si="43"/>
        <v>2.4241506748934927</v>
      </c>
      <c r="AR43">
        <f t="shared" si="44"/>
        <v>33.094072735450219</v>
      </c>
      <c r="AS43">
        <f t="shared" si="45"/>
        <v>21.753491795203637</v>
      </c>
      <c r="AT43">
        <f t="shared" si="46"/>
        <v>19.786486625671387</v>
      </c>
      <c r="AU43">
        <f t="shared" si="47"/>
        <v>2.3157655045567784</v>
      </c>
      <c r="AV43">
        <f t="shared" si="48"/>
        <v>0.46570153576918066</v>
      </c>
      <c r="AW43">
        <f t="shared" si="49"/>
        <v>0.83070092822194419</v>
      </c>
      <c r="AX43">
        <f t="shared" si="50"/>
        <v>1.4850645763348342</v>
      </c>
      <c r="AY43">
        <f t="shared" si="51"/>
        <v>0.29499965600917888</v>
      </c>
      <c r="AZ43">
        <f t="shared" si="52"/>
        <v>19.915624581229</v>
      </c>
      <c r="BA43">
        <f t="shared" si="53"/>
        <v>0.69130688641300897</v>
      </c>
      <c r="BB43">
        <f t="shared" si="54"/>
        <v>39.014119670263028</v>
      </c>
      <c r="BC43">
        <f t="shared" si="55"/>
        <v>384.5810203272946</v>
      </c>
      <c r="BD43">
        <f t="shared" si="56"/>
        <v>3.2836864314413884E-2</v>
      </c>
    </row>
    <row r="44" spans="1:56" x14ac:dyDescent="0.25">
      <c r="A44" s="1">
        <v>23</v>
      </c>
      <c r="B44" s="1" t="s">
        <v>92</v>
      </c>
      <c r="C44" s="1">
        <v>1498.9999985918403</v>
      </c>
      <c r="D44" s="1">
        <v>0</v>
      </c>
      <c r="E44">
        <f t="shared" si="29"/>
        <v>32.384283438179992</v>
      </c>
      <c r="F44">
        <f t="shared" si="30"/>
        <v>0.51292671824967784</v>
      </c>
      <c r="G44">
        <f t="shared" si="31"/>
        <v>271.79541135352588</v>
      </c>
      <c r="H44">
        <f t="shared" si="32"/>
        <v>10.347376335264723</v>
      </c>
      <c r="I44">
        <f t="shared" si="33"/>
        <v>1.59257515403359</v>
      </c>
      <c r="J44">
        <f t="shared" si="34"/>
        <v>20.522914886474609</v>
      </c>
      <c r="K44" s="1">
        <v>1.04204973</v>
      </c>
      <c r="L44">
        <f t="shared" si="35"/>
        <v>2.5085935701681521</v>
      </c>
      <c r="M44" s="1">
        <v>1</v>
      </c>
      <c r="N44">
        <f t="shared" si="36"/>
        <v>5.0171871403363042</v>
      </c>
      <c r="O44" s="1">
        <v>19.048028945922852</v>
      </c>
      <c r="P44" s="1">
        <v>20.522914886474609</v>
      </c>
      <c r="Q44" s="1">
        <v>18.006782531738281</v>
      </c>
      <c r="R44" s="1">
        <v>400.93008422851562</v>
      </c>
      <c r="S44" s="1">
        <v>393.33016967773437</v>
      </c>
      <c r="T44" s="1">
        <v>9.2134838104248047</v>
      </c>
      <c r="U44" s="1">
        <v>11.346211433410645</v>
      </c>
      <c r="V44" s="1">
        <v>30.513153076171875</v>
      </c>
      <c r="W44" s="1">
        <v>37.576305389404297</v>
      </c>
      <c r="X44" s="1">
        <v>499.83599853515625</v>
      </c>
      <c r="Y44" s="1">
        <v>1500.1463623046875</v>
      </c>
      <c r="Z44" s="1">
        <v>235.2440185546875</v>
      </c>
      <c r="AA44" s="1">
        <v>73.250190734863281</v>
      </c>
      <c r="AB44" s="1">
        <v>-3.6549301147460937</v>
      </c>
      <c r="AC44" s="1">
        <v>0.28776863217353821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4.7966616577421526</v>
      </c>
      <c r="AL44">
        <f t="shared" si="38"/>
        <v>1.0347376335264722E-2</v>
      </c>
      <c r="AM44">
        <f t="shared" si="39"/>
        <v>293.67291488647459</v>
      </c>
      <c r="AN44">
        <f t="shared" si="40"/>
        <v>292.19802894592283</v>
      </c>
      <c r="AO44">
        <f t="shared" si="41"/>
        <v>240.02341260380854</v>
      </c>
      <c r="AP44">
        <f t="shared" si="42"/>
        <v>-1.6607967639370429</v>
      </c>
      <c r="AQ44">
        <f t="shared" si="43"/>
        <v>2.4236873056490063</v>
      </c>
      <c r="AR44">
        <f t="shared" si="44"/>
        <v>33.087795148845352</v>
      </c>
      <c r="AS44">
        <f t="shared" si="45"/>
        <v>21.741583715434707</v>
      </c>
      <c r="AT44">
        <f t="shared" si="46"/>
        <v>19.78547191619873</v>
      </c>
      <c r="AU44">
        <f t="shared" si="47"/>
        <v>2.3156197558420826</v>
      </c>
      <c r="AV44">
        <f t="shared" si="48"/>
        <v>0.46535196210141005</v>
      </c>
      <c r="AW44">
        <f t="shared" si="49"/>
        <v>0.83111215161541618</v>
      </c>
      <c r="AX44">
        <f t="shared" si="50"/>
        <v>1.4845076042266663</v>
      </c>
      <c r="AY44">
        <f t="shared" si="51"/>
        <v>0.29477522546416224</v>
      </c>
      <c r="AZ44">
        <f t="shared" si="52"/>
        <v>19.909065722506394</v>
      </c>
      <c r="BA44">
        <f t="shared" si="53"/>
        <v>0.69101084103519173</v>
      </c>
      <c r="BB44">
        <f t="shared" si="54"/>
        <v>39.031277604864798</v>
      </c>
      <c r="BC44">
        <f t="shared" si="55"/>
        <v>384.61636622199711</v>
      </c>
      <c r="BD44">
        <f t="shared" si="56"/>
        <v>3.2863915005131618E-2</v>
      </c>
    </row>
    <row r="45" spans="1:56" x14ac:dyDescent="0.25">
      <c r="A45" s="1">
        <v>24</v>
      </c>
      <c r="B45" s="1" t="s">
        <v>93</v>
      </c>
      <c r="C45" s="1">
        <v>1499.4999985806644</v>
      </c>
      <c r="D45" s="1">
        <v>0</v>
      </c>
      <c r="E45">
        <f t="shared" si="29"/>
        <v>32.595141451853536</v>
      </c>
      <c r="F45">
        <f t="shared" si="30"/>
        <v>0.51225203697390798</v>
      </c>
      <c r="G45">
        <f t="shared" si="31"/>
        <v>270.95468190481034</v>
      </c>
      <c r="H45">
        <f t="shared" si="32"/>
        <v>10.330116152715702</v>
      </c>
      <c r="I45">
        <f t="shared" si="33"/>
        <v>1.5918129787431869</v>
      </c>
      <c r="J45">
        <f t="shared" si="34"/>
        <v>20.520534515380859</v>
      </c>
      <c r="K45" s="1">
        <v>1.04204973</v>
      </c>
      <c r="L45">
        <f t="shared" si="35"/>
        <v>2.5085935701681521</v>
      </c>
      <c r="M45" s="1">
        <v>1</v>
      </c>
      <c r="N45">
        <f t="shared" si="36"/>
        <v>5.0171871403363042</v>
      </c>
      <c r="O45" s="1">
        <v>19.04841423034668</v>
      </c>
      <c r="P45" s="1">
        <v>20.520534515380859</v>
      </c>
      <c r="Q45" s="1">
        <v>18.007289886474609</v>
      </c>
      <c r="R45" s="1">
        <v>400.96072387695312</v>
      </c>
      <c r="S45" s="1">
        <v>393.318359375</v>
      </c>
      <c r="T45" s="1">
        <v>9.2226543426513672</v>
      </c>
      <c r="U45" s="1">
        <v>11.35179328918457</v>
      </c>
      <c r="V45" s="1">
        <v>30.542695999145508</v>
      </c>
      <c r="W45" s="1">
        <v>37.593772888183594</v>
      </c>
      <c r="X45" s="1">
        <v>499.84048461914062</v>
      </c>
      <c r="Y45" s="1">
        <v>1500.150146484375</v>
      </c>
      <c r="Z45" s="1">
        <v>235.35057067871094</v>
      </c>
      <c r="AA45" s="1">
        <v>73.249969482421875</v>
      </c>
      <c r="AB45" s="1">
        <v>-3.6549301147460937</v>
      </c>
      <c r="AC45" s="1">
        <v>0.28776863217353821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4.7967047083169492</v>
      </c>
      <c r="AL45">
        <f t="shared" si="38"/>
        <v>1.0330116152715701E-2</v>
      </c>
      <c r="AM45">
        <f t="shared" si="39"/>
        <v>293.67053451538084</v>
      </c>
      <c r="AN45">
        <f t="shared" si="40"/>
        <v>292.19841423034666</v>
      </c>
      <c r="AO45">
        <f t="shared" si="41"/>
        <v>240.024018072545</v>
      </c>
      <c r="AP45">
        <f t="shared" si="42"/>
        <v>-1.6551376388106742</v>
      </c>
      <c r="AQ45">
        <f t="shared" si="43"/>
        <v>2.4233314907467181</v>
      </c>
      <c r="AR45">
        <f t="shared" si="44"/>
        <v>33.083037547589093</v>
      </c>
      <c r="AS45">
        <f t="shared" si="45"/>
        <v>21.731244258404523</v>
      </c>
      <c r="AT45">
        <f t="shared" si="46"/>
        <v>19.78447437286377</v>
      </c>
      <c r="AU45">
        <f t="shared" si="47"/>
        <v>2.3154764806371286</v>
      </c>
      <c r="AV45">
        <f t="shared" si="48"/>
        <v>0.46479656437179084</v>
      </c>
      <c r="AW45">
        <f t="shared" si="49"/>
        <v>0.83151851200353122</v>
      </c>
      <c r="AX45">
        <f t="shared" si="50"/>
        <v>1.4839579686335975</v>
      </c>
      <c r="AY45">
        <f t="shared" si="51"/>
        <v>0.29441866273918865</v>
      </c>
      <c r="AZ45">
        <f t="shared" si="52"/>
        <v>19.847422180646685</v>
      </c>
      <c r="BA45">
        <f t="shared" si="53"/>
        <v>0.68889406112485863</v>
      </c>
      <c r="BB45">
        <f t="shared" si="54"/>
        <v>39.044045963415364</v>
      </c>
      <c r="BC45">
        <f t="shared" si="55"/>
        <v>384.54781928367453</v>
      </c>
      <c r="BD45">
        <f t="shared" si="56"/>
        <v>3.3094614953241612E-2</v>
      </c>
    </row>
    <row r="46" spans="1:56" x14ac:dyDescent="0.25">
      <c r="A46" s="1">
        <v>25</v>
      </c>
      <c r="B46" s="1" t="s">
        <v>93</v>
      </c>
      <c r="C46" s="1">
        <v>1499.9999985694885</v>
      </c>
      <c r="D46" s="1">
        <v>0</v>
      </c>
      <c r="E46">
        <f t="shared" si="29"/>
        <v>32.526575009406343</v>
      </c>
      <c r="F46">
        <f t="shared" si="30"/>
        <v>0.51187610436032127</v>
      </c>
      <c r="G46">
        <f t="shared" si="31"/>
        <v>271.12293211960753</v>
      </c>
      <c r="H46">
        <f t="shared" si="32"/>
        <v>10.320350919424174</v>
      </c>
      <c r="I46">
        <f t="shared" si="33"/>
        <v>1.5913597995401141</v>
      </c>
      <c r="J46">
        <f t="shared" si="34"/>
        <v>20.520303726196289</v>
      </c>
      <c r="K46" s="1">
        <v>1.04204973</v>
      </c>
      <c r="L46">
        <f t="shared" si="35"/>
        <v>2.5085935701681521</v>
      </c>
      <c r="M46" s="1">
        <v>1</v>
      </c>
      <c r="N46">
        <f t="shared" si="36"/>
        <v>5.0171871403363042</v>
      </c>
      <c r="O46" s="1">
        <v>19.048954010009766</v>
      </c>
      <c r="P46" s="1">
        <v>20.520303726196289</v>
      </c>
      <c r="Q46" s="1">
        <v>18.007301330566406</v>
      </c>
      <c r="R46" s="1">
        <v>400.9552001953125</v>
      </c>
      <c r="S46" s="1">
        <v>393.32830810546875</v>
      </c>
      <c r="T46" s="1">
        <v>9.2305335998535156</v>
      </c>
      <c r="U46" s="1">
        <v>11.357536315917969</v>
      </c>
      <c r="V46" s="1">
        <v>30.567691802978516</v>
      </c>
      <c r="W46" s="1">
        <v>37.611438751220703</v>
      </c>
      <c r="X46" s="1">
        <v>499.86660766601562</v>
      </c>
      <c r="Y46" s="1">
        <v>1500.1375732421875</v>
      </c>
      <c r="Z46" s="1">
        <v>235.26576232910156</v>
      </c>
      <c r="AA46" s="1">
        <v>73.249794006347656</v>
      </c>
      <c r="AB46" s="1">
        <v>-3.6549301147460937</v>
      </c>
      <c r="AC46" s="1">
        <v>0.28776863217353821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4.796955397378353</v>
      </c>
      <c r="AL46">
        <f t="shared" si="38"/>
        <v>1.0320350919424173E-2</v>
      </c>
      <c r="AM46">
        <f t="shared" si="39"/>
        <v>293.67030372619627</v>
      </c>
      <c r="AN46">
        <f t="shared" si="40"/>
        <v>292.19895401000974</v>
      </c>
      <c r="AO46">
        <f t="shared" si="41"/>
        <v>240.02200635383997</v>
      </c>
      <c r="AP46">
        <f t="shared" si="42"/>
        <v>-1.652013599179273</v>
      </c>
      <c r="AQ46">
        <f t="shared" si="43"/>
        <v>2.4232969951007179</v>
      </c>
      <c r="AR46">
        <f t="shared" si="44"/>
        <v>33.082645869157268</v>
      </c>
      <c r="AS46">
        <f t="shared" si="45"/>
        <v>21.725109553239299</v>
      </c>
      <c r="AT46">
        <f t="shared" si="46"/>
        <v>19.784628868103027</v>
      </c>
      <c r="AU46">
        <f t="shared" si="47"/>
        <v>2.3154986699787918</v>
      </c>
      <c r="AV46">
        <f t="shared" si="48"/>
        <v>0.46448703778264727</v>
      </c>
      <c r="AW46">
        <f t="shared" si="49"/>
        <v>0.83193719556060386</v>
      </c>
      <c r="AX46">
        <f t="shared" si="50"/>
        <v>1.483561474418188</v>
      </c>
      <c r="AY46">
        <f t="shared" si="51"/>
        <v>0.29421995311851873</v>
      </c>
      <c r="AZ46">
        <f t="shared" si="52"/>
        <v>19.859698928158227</v>
      </c>
      <c r="BA46">
        <f t="shared" si="53"/>
        <v>0.68930439668966681</v>
      </c>
      <c r="BB46">
        <f t="shared" si="54"/>
        <v>39.056222107915296</v>
      </c>
      <c r="BC46">
        <f t="shared" si="55"/>
        <v>384.5762175347042</v>
      </c>
      <c r="BD46">
        <f t="shared" si="56"/>
        <v>3.303285746894901E-2</v>
      </c>
    </row>
    <row r="47" spans="1:56" x14ac:dyDescent="0.25">
      <c r="A47" s="1">
        <v>26</v>
      </c>
      <c r="B47" s="1" t="s">
        <v>94</v>
      </c>
      <c r="C47" s="1">
        <v>1500.4999985583127</v>
      </c>
      <c r="D47" s="1">
        <v>0</v>
      </c>
      <c r="E47">
        <f t="shared" si="29"/>
        <v>32.074316190290745</v>
      </c>
      <c r="F47">
        <f t="shared" si="30"/>
        <v>0.51092926532327099</v>
      </c>
      <c r="G47">
        <f t="shared" si="31"/>
        <v>272.48378263235787</v>
      </c>
      <c r="H47">
        <f t="shared" si="32"/>
        <v>10.300178114186851</v>
      </c>
      <c r="I47">
        <f t="shared" si="33"/>
        <v>1.5909169170186768</v>
      </c>
      <c r="J47">
        <f t="shared" si="34"/>
        <v>20.520374298095703</v>
      </c>
      <c r="K47" s="1">
        <v>1.04204973</v>
      </c>
      <c r="L47">
        <f t="shared" si="35"/>
        <v>2.5085935701681521</v>
      </c>
      <c r="M47" s="1">
        <v>1</v>
      </c>
      <c r="N47">
        <f t="shared" si="36"/>
        <v>5.0171871403363042</v>
      </c>
      <c r="O47" s="1">
        <v>19.049539566040039</v>
      </c>
      <c r="P47" s="1">
        <v>20.520374298095703</v>
      </c>
      <c r="Q47" s="1">
        <v>18.008045196533203</v>
      </c>
      <c r="R47" s="1">
        <v>400.88998413085937</v>
      </c>
      <c r="S47" s="1">
        <v>393.3592529296875</v>
      </c>
      <c r="T47" s="1">
        <v>9.2409629821777344</v>
      </c>
      <c r="U47" s="1">
        <v>11.363712310791016</v>
      </c>
      <c r="V47" s="1">
        <v>30.60114860534668</v>
      </c>
      <c r="W47" s="1">
        <v>37.630561828613281</v>
      </c>
      <c r="X47" s="1">
        <v>499.88604736328125</v>
      </c>
      <c r="Y47" s="1">
        <v>1500.0958251953125</v>
      </c>
      <c r="Z47" s="1">
        <v>235.25849914550781</v>
      </c>
      <c r="AA47" s="1">
        <v>73.249885559082031</v>
      </c>
      <c r="AB47" s="1">
        <v>-3.6549301147460937</v>
      </c>
      <c r="AC47" s="1">
        <v>0.28776863217353821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4.7971419498691406</v>
      </c>
      <c r="AL47">
        <f t="shared" si="38"/>
        <v>1.0300178114186851E-2</v>
      </c>
      <c r="AM47">
        <f t="shared" si="39"/>
        <v>293.67037429809568</v>
      </c>
      <c r="AN47">
        <f t="shared" si="40"/>
        <v>292.19953956604002</v>
      </c>
      <c r="AO47">
        <f t="shared" si="41"/>
        <v>240.01532666648927</v>
      </c>
      <c r="AP47">
        <f t="shared" si="42"/>
        <v>-1.6456607658784326</v>
      </c>
      <c r="AQ47">
        <f t="shared" si="43"/>
        <v>2.4233075433104503</v>
      </c>
      <c r="AR47">
        <f t="shared" si="44"/>
        <v>33.082748523284103</v>
      </c>
      <c r="AS47">
        <f t="shared" si="45"/>
        <v>21.719036212493087</v>
      </c>
      <c r="AT47">
        <f t="shared" si="46"/>
        <v>19.784956932067871</v>
      </c>
      <c r="AU47">
        <f t="shared" si="47"/>
        <v>2.3155457887049948</v>
      </c>
      <c r="AV47">
        <f t="shared" si="48"/>
        <v>0.46370726509611937</v>
      </c>
      <c r="AW47">
        <f t="shared" si="49"/>
        <v>0.83239062629177352</v>
      </c>
      <c r="AX47">
        <f t="shared" si="50"/>
        <v>1.4831551624132213</v>
      </c>
      <c r="AY47">
        <f t="shared" si="51"/>
        <v>0.29371937113584101</v>
      </c>
      <c r="AZ47">
        <f t="shared" si="52"/>
        <v>19.959405894525997</v>
      </c>
      <c r="BA47">
        <f t="shared" si="53"/>
        <v>0.69270973188741547</v>
      </c>
      <c r="BB47">
        <f t="shared" si="54"/>
        <v>39.062817271758213</v>
      </c>
      <c r="BC47">
        <f t="shared" si="55"/>
        <v>384.72885393404829</v>
      </c>
      <c r="BD47">
        <f t="shared" si="56"/>
        <v>3.2566134295523949E-2</v>
      </c>
    </row>
    <row r="48" spans="1:56" x14ac:dyDescent="0.25">
      <c r="A48" s="1">
        <v>27</v>
      </c>
      <c r="B48" s="1" t="s">
        <v>94</v>
      </c>
      <c r="C48" s="1">
        <v>1500.9999985471368</v>
      </c>
      <c r="D48" s="1">
        <v>0</v>
      </c>
      <c r="E48">
        <f t="shared" si="29"/>
        <v>31.992210882192367</v>
      </c>
      <c r="F48">
        <f t="shared" si="30"/>
        <v>0.5100638048850592</v>
      </c>
      <c r="G48">
        <f t="shared" si="31"/>
        <v>272.57740389255957</v>
      </c>
      <c r="H48">
        <f t="shared" si="32"/>
        <v>10.285008999197411</v>
      </c>
      <c r="I48">
        <f t="shared" si="33"/>
        <v>1.5909990763245436</v>
      </c>
      <c r="J48">
        <f t="shared" si="34"/>
        <v>20.524076461791992</v>
      </c>
      <c r="K48" s="1">
        <v>1.04204973</v>
      </c>
      <c r="L48">
        <f t="shared" si="35"/>
        <v>2.5085935701681521</v>
      </c>
      <c r="M48" s="1">
        <v>1</v>
      </c>
      <c r="N48">
        <f t="shared" si="36"/>
        <v>5.0171871403363042</v>
      </c>
      <c r="O48" s="1">
        <v>19.050111770629883</v>
      </c>
      <c r="P48" s="1">
        <v>20.524076461791992</v>
      </c>
      <c r="Q48" s="1">
        <v>18.008529663085938</v>
      </c>
      <c r="R48" s="1">
        <v>400.8577880859375</v>
      </c>
      <c r="S48" s="1">
        <v>393.34573364257813</v>
      </c>
      <c r="T48" s="1">
        <v>9.2506866455078125</v>
      </c>
      <c r="U48" s="1">
        <v>11.370214462280273</v>
      </c>
      <c r="V48" s="1">
        <v>30.632070541381836</v>
      </c>
      <c r="W48" s="1">
        <v>37.650524139404297</v>
      </c>
      <c r="X48" s="1">
        <v>499.90524291992187</v>
      </c>
      <c r="Y48" s="1">
        <v>1500.0645751953125</v>
      </c>
      <c r="Z48" s="1">
        <v>235.15965270996094</v>
      </c>
      <c r="AA48" s="1">
        <v>73.249443054199219</v>
      </c>
      <c r="AB48" s="1">
        <v>-3.6549301147460937</v>
      </c>
      <c r="AC48" s="1">
        <v>0.28776863217353821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4.7973261594715044</v>
      </c>
      <c r="AL48">
        <f t="shared" si="38"/>
        <v>1.0285008999197411E-2</v>
      </c>
      <c r="AM48">
        <f t="shared" si="39"/>
        <v>293.67407646179197</v>
      </c>
      <c r="AN48">
        <f t="shared" si="40"/>
        <v>292.20011177062986</v>
      </c>
      <c r="AO48">
        <f t="shared" si="41"/>
        <v>240.01032666660103</v>
      </c>
      <c r="AP48">
        <f t="shared" si="42"/>
        <v>-1.641153390259499</v>
      </c>
      <c r="AQ48">
        <f t="shared" si="43"/>
        <v>2.4238609530933748</v>
      </c>
      <c r="AR48">
        <f t="shared" si="44"/>
        <v>33.090503518230108</v>
      </c>
      <c r="AS48">
        <f t="shared" si="45"/>
        <v>21.720289055949834</v>
      </c>
      <c r="AT48">
        <f t="shared" si="46"/>
        <v>19.787094116210938</v>
      </c>
      <c r="AU48">
        <f t="shared" si="47"/>
        <v>2.3158527658581405</v>
      </c>
      <c r="AV48">
        <f t="shared" si="48"/>
        <v>0.46299427834605666</v>
      </c>
      <c r="AW48">
        <f t="shared" si="49"/>
        <v>0.83286187676883128</v>
      </c>
      <c r="AX48">
        <f t="shared" si="50"/>
        <v>1.4829908890893093</v>
      </c>
      <c r="AY48">
        <f t="shared" si="51"/>
        <v>0.29326168281588122</v>
      </c>
      <c r="AZ48">
        <f t="shared" si="52"/>
        <v>19.966143024289504</v>
      </c>
      <c r="BA48">
        <f t="shared" si="53"/>
        <v>0.69297155296018231</v>
      </c>
      <c r="BB48">
        <f t="shared" si="54"/>
        <v>39.063599891073565</v>
      </c>
      <c r="BC48">
        <f t="shared" si="55"/>
        <v>384.73742713877397</v>
      </c>
      <c r="BD48">
        <f t="shared" si="56"/>
        <v>3.2482696961063706E-2</v>
      </c>
    </row>
    <row r="49" spans="1:114" x14ac:dyDescent="0.25">
      <c r="A49" s="1">
        <v>28</v>
      </c>
      <c r="B49" s="1" t="s">
        <v>95</v>
      </c>
      <c r="C49" s="1">
        <v>1501.999998524785</v>
      </c>
      <c r="D49" s="1">
        <v>0</v>
      </c>
      <c r="E49">
        <f t="shared" si="29"/>
        <v>32.136923069939535</v>
      </c>
      <c r="F49">
        <f t="shared" si="30"/>
        <v>0.50945604757020235</v>
      </c>
      <c r="G49">
        <f t="shared" si="31"/>
        <v>271.96967838106769</v>
      </c>
      <c r="H49">
        <f t="shared" si="32"/>
        <v>10.269920827542807</v>
      </c>
      <c r="I49">
        <f t="shared" si="33"/>
        <v>1.590371976532772</v>
      </c>
      <c r="J49">
        <f t="shared" si="34"/>
        <v>20.526731491088867</v>
      </c>
      <c r="K49" s="1">
        <v>1.04204973</v>
      </c>
      <c r="L49">
        <f t="shared" si="35"/>
        <v>2.5085935701681521</v>
      </c>
      <c r="M49" s="1">
        <v>1</v>
      </c>
      <c r="N49">
        <f t="shared" si="36"/>
        <v>5.0171871403363042</v>
      </c>
      <c r="O49" s="1">
        <v>19.051076889038086</v>
      </c>
      <c r="P49" s="1">
        <v>20.526731491088867</v>
      </c>
      <c r="Q49" s="1">
        <v>18.009492874145508</v>
      </c>
      <c r="R49" s="1">
        <v>400.87722778320312</v>
      </c>
      <c r="S49" s="1">
        <v>393.33657836914063</v>
      </c>
      <c r="T49" s="1">
        <v>9.2678775787353516</v>
      </c>
      <c r="U49" s="1">
        <v>11.384178161621094</v>
      </c>
      <c r="V49" s="1">
        <v>30.687191009521484</v>
      </c>
      <c r="W49" s="1">
        <v>37.694545745849609</v>
      </c>
      <c r="X49" s="1">
        <v>499.926025390625</v>
      </c>
      <c r="Y49" s="1">
        <v>1500.109130859375</v>
      </c>
      <c r="Z49" s="1">
        <v>235.04896545410156</v>
      </c>
      <c r="AA49" s="1">
        <v>73.249549865722656</v>
      </c>
      <c r="AB49" s="1">
        <v>-3.6549301147460937</v>
      </c>
      <c r="AC49" s="1">
        <v>0.28776863217353821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4.797525597848626</v>
      </c>
      <c r="AL49">
        <f t="shared" si="38"/>
        <v>1.0269920827542807E-2</v>
      </c>
      <c r="AM49">
        <f t="shared" si="39"/>
        <v>293.67673149108884</v>
      </c>
      <c r="AN49">
        <f t="shared" si="40"/>
        <v>292.20107688903806</v>
      </c>
      <c r="AO49">
        <f t="shared" si="41"/>
        <v>240.01745557269169</v>
      </c>
      <c r="AP49">
        <f t="shared" si="42"/>
        <v>-1.636474293901784</v>
      </c>
      <c r="AQ49">
        <f t="shared" si="43"/>
        <v>2.4242579024627071</v>
      </c>
      <c r="AR49">
        <f t="shared" si="44"/>
        <v>33.095874403415898</v>
      </c>
      <c r="AS49">
        <f t="shared" si="45"/>
        <v>21.711696241794805</v>
      </c>
      <c r="AT49">
        <f t="shared" si="46"/>
        <v>19.788904190063477</v>
      </c>
      <c r="AU49">
        <f t="shared" si="47"/>
        <v>2.3161127860035435</v>
      </c>
      <c r="AV49">
        <f t="shared" si="48"/>
        <v>0.46249346004984393</v>
      </c>
      <c r="AW49">
        <f t="shared" si="49"/>
        <v>0.83388592592993516</v>
      </c>
      <c r="AX49">
        <f t="shared" si="50"/>
        <v>1.4822268600736084</v>
      </c>
      <c r="AY49">
        <f t="shared" si="51"/>
        <v>0.29294020334111043</v>
      </c>
      <c r="AZ49">
        <f t="shared" si="52"/>
        <v>19.921656518538569</v>
      </c>
      <c r="BA49">
        <f t="shared" si="53"/>
        <v>0.69144263040247467</v>
      </c>
      <c r="BB49">
        <f t="shared" si="54"/>
        <v>39.09029251558043</v>
      </c>
      <c r="BC49">
        <f t="shared" si="55"/>
        <v>384.68933342274016</v>
      </c>
      <c r="BD49">
        <f t="shared" si="56"/>
        <v>3.2656006138182703E-2</v>
      </c>
    </row>
    <row r="50" spans="1:114" x14ac:dyDescent="0.25">
      <c r="A50" s="1">
        <v>29</v>
      </c>
      <c r="B50" s="1" t="s">
        <v>95</v>
      </c>
      <c r="C50" s="1">
        <v>1502.4999985136092</v>
      </c>
      <c r="D50" s="1">
        <v>0</v>
      </c>
      <c r="E50">
        <f t="shared" si="29"/>
        <v>31.86201828316711</v>
      </c>
      <c r="F50">
        <f t="shared" si="30"/>
        <v>0.50822753926958952</v>
      </c>
      <c r="G50">
        <f t="shared" si="31"/>
        <v>272.68898311862716</v>
      </c>
      <c r="H50">
        <f t="shared" si="32"/>
        <v>10.245409261419638</v>
      </c>
      <c r="I50">
        <f t="shared" si="33"/>
        <v>1.590054401370022</v>
      </c>
      <c r="J50">
        <f t="shared" si="34"/>
        <v>20.527149200439453</v>
      </c>
      <c r="K50" s="1">
        <v>1.04204973</v>
      </c>
      <c r="L50">
        <f t="shared" si="35"/>
        <v>2.5085935701681521</v>
      </c>
      <c r="M50" s="1">
        <v>1</v>
      </c>
      <c r="N50">
        <f t="shared" si="36"/>
        <v>5.0171871403363042</v>
      </c>
      <c r="O50" s="1">
        <v>19.05084228515625</v>
      </c>
      <c r="P50" s="1">
        <v>20.527149200439453</v>
      </c>
      <c r="Q50" s="1">
        <v>18.010021209716797</v>
      </c>
      <c r="R50" s="1">
        <v>400.85186767578125</v>
      </c>
      <c r="S50" s="1">
        <v>393.37057495117187</v>
      </c>
      <c r="T50" s="1">
        <v>9.2781505584716797</v>
      </c>
      <c r="U50" s="1">
        <v>11.389355659484863</v>
      </c>
      <c r="V50" s="1">
        <v>30.721685409545898</v>
      </c>
      <c r="W50" s="1">
        <v>37.712276458740234</v>
      </c>
      <c r="X50" s="1">
        <v>499.93392944335937</v>
      </c>
      <c r="Y50" s="1">
        <v>1500.169921875</v>
      </c>
      <c r="Z50" s="1">
        <v>235.02847290039062</v>
      </c>
      <c r="AA50" s="1">
        <v>73.249618530273438</v>
      </c>
      <c r="AB50" s="1">
        <v>-3.6549301147460937</v>
      </c>
      <c r="AC50" s="1">
        <v>0.28776863217353821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4.7976014488613634</v>
      </c>
      <c r="AL50">
        <f t="shared" si="38"/>
        <v>1.0245409261419638E-2</v>
      </c>
      <c r="AM50">
        <f t="shared" si="39"/>
        <v>293.67714920043943</v>
      </c>
      <c r="AN50">
        <f t="shared" si="40"/>
        <v>292.20084228515623</v>
      </c>
      <c r="AO50">
        <f t="shared" si="41"/>
        <v>240.02718213497428</v>
      </c>
      <c r="AP50">
        <f t="shared" si="42"/>
        <v>-1.6287257576547778</v>
      </c>
      <c r="AQ50">
        <f t="shared" si="43"/>
        <v>2.4243203587328992</v>
      </c>
      <c r="AR50">
        <f t="shared" si="44"/>
        <v>33.096696028948578</v>
      </c>
      <c r="AS50">
        <f t="shared" si="45"/>
        <v>21.707340369463715</v>
      </c>
      <c r="AT50">
        <f t="shared" si="46"/>
        <v>19.788995742797852</v>
      </c>
      <c r="AU50">
        <f t="shared" si="47"/>
        <v>2.3161259383871471</v>
      </c>
      <c r="AV50">
        <f t="shared" si="48"/>
        <v>0.46148077967788315</v>
      </c>
      <c r="AW50">
        <f t="shared" si="49"/>
        <v>0.83426595736287712</v>
      </c>
      <c r="AX50">
        <f t="shared" si="50"/>
        <v>1.4818599810242699</v>
      </c>
      <c r="AY50">
        <f t="shared" si="51"/>
        <v>0.29229018386304784</v>
      </c>
      <c r="AZ50">
        <f t="shared" si="52"/>
        <v>19.974363990847614</v>
      </c>
      <c r="BA50">
        <f t="shared" si="53"/>
        <v>0.69321144102472687</v>
      </c>
      <c r="BB50">
        <f t="shared" si="54"/>
        <v>39.090297870092662</v>
      </c>
      <c r="BC50">
        <f t="shared" si="55"/>
        <v>384.79730003055721</v>
      </c>
      <c r="BD50">
        <f t="shared" si="56"/>
        <v>3.2367581200087273E-2</v>
      </c>
    </row>
    <row r="51" spans="1:114" x14ac:dyDescent="0.25">
      <c r="A51" s="1">
        <v>30</v>
      </c>
      <c r="B51" s="1" t="s">
        <v>96</v>
      </c>
      <c r="C51" s="1">
        <v>1502.9999985024333</v>
      </c>
      <c r="D51" s="1">
        <v>0</v>
      </c>
      <c r="E51">
        <f t="shared" si="29"/>
        <v>31.963850680274017</v>
      </c>
      <c r="F51">
        <f t="shared" si="30"/>
        <v>0.50762185707475826</v>
      </c>
      <c r="G51">
        <f t="shared" si="31"/>
        <v>272.20192388222836</v>
      </c>
      <c r="H51">
        <f t="shared" si="32"/>
        <v>10.23130422556155</v>
      </c>
      <c r="I51">
        <f t="shared" si="33"/>
        <v>1.5895837928248477</v>
      </c>
      <c r="J51">
        <f t="shared" si="34"/>
        <v>20.526655197143555</v>
      </c>
      <c r="K51" s="1">
        <v>1.04204973</v>
      </c>
      <c r="L51">
        <f t="shared" si="35"/>
        <v>2.5085935701681521</v>
      </c>
      <c r="M51" s="1">
        <v>1</v>
      </c>
      <c r="N51">
        <f t="shared" si="36"/>
        <v>5.0171871403363042</v>
      </c>
      <c r="O51" s="1">
        <v>19.050575256347656</v>
      </c>
      <c r="P51" s="1">
        <v>20.526655197143555</v>
      </c>
      <c r="Q51" s="1">
        <v>18.010610580444336</v>
      </c>
      <c r="R51" s="1">
        <v>400.84100341796875</v>
      </c>
      <c r="S51" s="1">
        <v>393.33963012695312</v>
      </c>
      <c r="T51" s="1">
        <v>9.2864513397216797</v>
      </c>
      <c r="U51" s="1">
        <v>11.394760131835938</v>
      </c>
      <c r="V51" s="1">
        <v>30.749711990356445</v>
      </c>
      <c r="W51" s="1">
        <v>37.730838775634766</v>
      </c>
      <c r="X51" s="1">
        <v>499.92877197265625</v>
      </c>
      <c r="Y51" s="1">
        <v>1500.1591796875</v>
      </c>
      <c r="Z51" s="1">
        <v>235.14134216308594</v>
      </c>
      <c r="AA51" s="1">
        <v>73.24969482421875</v>
      </c>
      <c r="AB51" s="1">
        <v>-3.6549301147460937</v>
      </c>
      <c r="AC51" s="1">
        <v>0.28776863217353821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4.7975519553433994</v>
      </c>
      <c r="AL51">
        <f t="shared" si="38"/>
        <v>1.023130422556155E-2</v>
      </c>
      <c r="AM51">
        <f t="shared" si="39"/>
        <v>293.67665519714353</v>
      </c>
      <c r="AN51">
        <f t="shared" si="40"/>
        <v>292.20057525634763</v>
      </c>
      <c r="AO51">
        <f t="shared" si="41"/>
        <v>240.0254633850127</v>
      </c>
      <c r="AP51">
        <f t="shared" si="42"/>
        <v>-1.6242730089451187</v>
      </c>
      <c r="AQ51">
        <f t="shared" si="43"/>
        <v>2.4242464950770048</v>
      </c>
      <c r="AR51">
        <f t="shared" si="44"/>
        <v>33.09565317500094</v>
      </c>
      <c r="AS51">
        <f t="shared" si="45"/>
        <v>21.700893043165003</v>
      </c>
      <c r="AT51">
        <f t="shared" si="46"/>
        <v>19.788615226745605</v>
      </c>
      <c r="AU51">
        <f t="shared" si="47"/>
        <v>2.3160712742220992</v>
      </c>
      <c r="AV51">
        <f t="shared" si="48"/>
        <v>0.46098133974632655</v>
      </c>
      <c r="AW51">
        <f t="shared" si="49"/>
        <v>0.834662702252157</v>
      </c>
      <c r="AX51">
        <f t="shared" si="50"/>
        <v>1.4814085719699421</v>
      </c>
      <c r="AY51">
        <f t="shared" si="51"/>
        <v>0.29196961733559884</v>
      </c>
      <c r="AZ51">
        <f t="shared" si="52"/>
        <v>19.93870785493845</v>
      </c>
      <c r="BA51">
        <f t="shared" si="53"/>
        <v>0.69202771099971105</v>
      </c>
      <c r="BB51">
        <f t="shared" si="54"/>
        <v>39.099658467327373</v>
      </c>
      <c r="BC51">
        <f t="shared" si="55"/>
        <v>384.73895464657278</v>
      </c>
      <c r="BD51">
        <f t="shared" si="56"/>
        <v>3.2483730326902494E-2</v>
      </c>
      <c r="BE51">
        <f>AVERAGE(E37:E51)</f>
        <v>31.97999270799864</v>
      </c>
      <c r="BF51">
        <f>AVERAGE(O37:O51)</f>
        <v>19.047681427001955</v>
      </c>
      <c r="BG51">
        <f>AVERAGE(P37:P51)</f>
        <v>20.52604471842448</v>
      </c>
      <c r="BH51" t="e">
        <f>AVERAGE(B37:B51)</f>
        <v>#DIV/0!</v>
      </c>
      <c r="BI51">
        <f t="shared" ref="BI51:DJ51" si="57">AVERAGE(C37:C51)</f>
        <v>1499.1333319221933</v>
      </c>
      <c r="BJ51">
        <f t="shared" si="57"/>
        <v>0</v>
      </c>
      <c r="BK51">
        <f t="shared" si="57"/>
        <v>31.97999270799864</v>
      </c>
      <c r="BL51">
        <f t="shared" si="57"/>
        <v>0.51228163377606573</v>
      </c>
      <c r="BM51">
        <f t="shared" si="57"/>
        <v>272.99824925933274</v>
      </c>
      <c r="BN51">
        <f t="shared" si="57"/>
        <v>10.337002590762522</v>
      </c>
      <c r="BO51">
        <f t="shared" si="57"/>
        <v>1.59277921587449</v>
      </c>
      <c r="BP51">
        <f t="shared" si="57"/>
        <v>20.52604471842448</v>
      </c>
      <c r="BQ51">
        <f t="shared" si="57"/>
        <v>1.0420497300000002</v>
      </c>
      <c r="BR51">
        <f t="shared" si="57"/>
        <v>2.5085935701681521</v>
      </c>
      <c r="BS51">
        <f t="shared" si="57"/>
        <v>1</v>
      </c>
      <c r="BT51">
        <f t="shared" si="57"/>
        <v>5.0171871403363042</v>
      </c>
      <c r="BU51">
        <f t="shared" si="57"/>
        <v>19.047681427001955</v>
      </c>
      <c r="BV51">
        <f t="shared" si="57"/>
        <v>20.52604471842448</v>
      </c>
      <c r="BW51">
        <f t="shared" si="57"/>
        <v>18.008398691813152</v>
      </c>
      <c r="BX51">
        <f t="shared" si="57"/>
        <v>400.8283650716146</v>
      </c>
      <c r="BY51">
        <f t="shared" si="57"/>
        <v>393.31410115559896</v>
      </c>
      <c r="BZ51">
        <f t="shared" si="57"/>
        <v>9.2193888346354171</v>
      </c>
      <c r="CA51">
        <f t="shared" si="57"/>
        <v>11.349835713704428</v>
      </c>
      <c r="CB51">
        <f t="shared" si="57"/>
        <v>30.533296966552733</v>
      </c>
      <c r="CC51">
        <f t="shared" si="57"/>
        <v>37.589041646321611</v>
      </c>
      <c r="CD51">
        <f t="shared" si="57"/>
        <v>499.86787516276041</v>
      </c>
      <c r="CE51">
        <f t="shared" si="57"/>
        <v>1500.1464274088542</v>
      </c>
      <c r="CF51">
        <f t="shared" si="57"/>
        <v>235.28957926432292</v>
      </c>
      <c r="CG51">
        <f t="shared" si="57"/>
        <v>73.250052897135419</v>
      </c>
      <c r="CH51">
        <f t="shared" si="57"/>
        <v>-3.6549301147460937</v>
      </c>
      <c r="CI51">
        <f t="shared" si="57"/>
        <v>0.28776863217353821</v>
      </c>
      <c r="CJ51">
        <f t="shared" si="57"/>
        <v>1</v>
      </c>
      <c r="CK51">
        <f t="shared" si="57"/>
        <v>-0.21956524252891541</v>
      </c>
      <c r="CL51">
        <f t="shared" si="57"/>
        <v>2.737391471862793</v>
      </c>
      <c r="CM51">
        <f t="shared" si="57"/>
        <v>1</v>
      </c>
      <c r="CN51">
        <f t="shared" si="57"/>
        <v>0</v>
      </c>
      <c r="CO51">
        <f t="shared" si="57"/>
        <v>0.15999999642372131</v>
      </c>
      <c r="CP51">
        <f t="shared" si="57"/>
        <v>111115</v>
      </c>
      <c r="CQ51">
        <f t="shared" si="57"/>
        <v>4.7969675608740889</v>
      </c>
      <c r="CR51">
        <f t="shared" si="57"/>
        <v>1.0337002590762518E-2</v>
      </c>
      <c r="CS51">
        <f t="shared" si="57"/>
        <v>293.67604471842446</v>
      </c>
      <c r="CT51">
        <f t="shared" si="57"/>
        <v>292.19768142700201</v>
      </c>
      <c r="CU51">
        <f t="shared" si="57"/>
        <v>240.02342302047498</v>
      </c>
      <c r="CV51">
        <f t="shared" si="57"/>
        <v>-1.6577923954075275</v>
      </c>
      <c r="CW51">
        <f t="shared" si="57"/>
        <v>2.4241552751592605</v>
      </c>
      <c r="CX51">
        <f t="shared" si="57"/>
        <v>33.094246063476909</v>
      </c>
      <c r="CY51">
        <f t="shared" si="57"/>
        <v>21.74441034977248</v>
      </c>
      <c r="CZ51">
        <f t="shared" si="57"/>
        <v>19.786863072713217</v>
      </c>
      <c r="DA51">
        <f t="shared" si="57"/>
        <v>2.3158195869407896</v>
      </c>
      <c r="DB51">
        <f t="shared" si="57"/>
        <v>0.4648200524885967</v>
      </c>
      <c r="DC51">
        <f t="shared" si="57"/>
        <v>0.83137605928477087</v>
      </c>
      <c r="DD51">
        <f t="shared" si="57"/>
        <v>1.4844435276560195</v>
      </c>
      <c r="DE51">
        <f t="shared" si="57"/>
        <v>0.29443381636353422</v>
      </c>
      <c r="DF51">
        <f t="shared" si="57"/>
        <v>19.997136347735498</v>
      </c>
      <c r="DG51">
        <f t="shared" si="57"/>
        <v>0.69409747806360023</v>
      </c>
      <c r="DH51">
        <f t="shared" si="57"/>
        <v>39.027840126759479</v>
      </c>
      <c r="DI51">
        <f t="shared" si="57"/>
        <v>384.70908225791749</v>
      </c>
      <c r="DJ51">
        <f t="shared" si="57"/>
        <v>3.2443336674034512E-2</v>
      </c>
    </row>
    <row r="52" spans="1:114" x14ac:dyDescent="0.25">
      <c r="A52" s="1" t="s">
        <v>9</v>
      </c>
      <c r="B52" s="1" t="s">
        <v>97</v>
      </c>
    </row>
    <row r="53" spans="1:114" x14ac:dyDescent="0.25">
      <c r="A53" s="1" t="s">
        <v>9</v>
      </c>
      <c r="B53" s="1" t="s">
        <v>98</v>
      </c>
    </row>
    <row r="54" spans="1:114" x14ac:dyDescent="0.25">
      <c r="A54" s="1" t="s">
        <v>9</v>
      </c>
      <c r="B54" s="1" t="s">
        <v>99</v>
      </c>
    </row>
    <row r="55" spans="1:114" x14ac:dyDescent="0.25">
      <c r="A55" s="1" t="s">
        <v>9</v>
      </c>
      <c r="B55" s="1" t="s">
        <v>100</v>
      </c>
    </row>
    <row r="56" spans="1:114" x14ac:dyDescent="0.25">
      <c r="A56" s="1">
        <v>31</v>
      </c>
      <c r="B56" s="1" t="s">
        <v>101</v>
      </c>
      <c r="C56" s="1">
        <v>1950.9999985024333</v>
      </c>
      <c r="D56" s="1">
        <v>0</v>
      </c>
      <c r="E56">
        <f t="shared" ref="E56:E70" si="58">(R56-S56*(1000-T56)/(1000-U56))*AK56</f>
        <v>31.920894249651646</v>
      </c>
      <c r="F56">
        <f t="shared" ref="F56:F70" si="59">IF(AV56&lt;&gt;0,1/(1/AV56-1/N56),0)</f>
        <v>0.40942821379508831</v>
      </c>
      <c r="G56">
        <f t="shared" ref="G56:G70" si="60">((AY56-AL56/2)*S56-E56)/(AY56+AL56/2)</f>
        <v>244.48564643074661</v>
      </c>
      <c r="H56">
        <f t="shared" ref="H56:H70" si="61">AL56*1000</f>
        <v>10.356850916141434</v>
      </c>
      <c r="I56">
        <f t="shared" ref="I56:I70" si="62">(AQ56-AW56)</f>
        <v>1.9489793516125942</v>
      </c>
      <c r="J56">
        <f t="shared" ref="J56:J70" si="63">(P56+AP56*D56)</f>
        <v>23.921562194824219</v>
      </c>
      <c r="K56" s="1">
        <v>1.04204973</v>
      </c>
      <c r="L56">
        <f t="shared" ref="L56:L70" si="64">(K56*AE56+AF56)</f>
        <v>2.5085935701681521</v>
      </c>
      <c r="M56" s="1">
        <v>1</v>
      </c>
      <c r="N56">
        <f t="shared" ref="N56:N70" si="65">L56*(M56+1)*(M56+1)/(M56*M56+1)</f>
        <v>5.0171871403363042</v>
      </c>
      <c r="O56" s="1">
        <v>23.460468292236328</v>
      </c>
      <c r="P56" s="1">
        <v>23.921562194824219</v>
      </c>
      <c r="Q56" s="1">
        <v>23.092771530151367</v>
      </c>
      <c r="R56" s="1">
        <v>399.22027587890625</v>
      </c>
      <c r="S56" s="1">
        <v>391.71963500976562</v>
      </c>
      <c r="T56" s="1">
        <v>11.96058464050293</v>
      </c>
      <c r="U56" s="1">
        <v>14.089351654052734</v>
      </c>
      <c r="V56" s="1">
        <v>30.214488983154297</v>
      </c>
      <c r="W56" s="1">
        <v>35.592117309570313</v>
      </c>
      <c r="X56" s="1">
        <v>499.83377075195312</v>
      </c>
      <c r="Y56" s="1">
        <v>1500.3555908203125</v>
      </c>
      <c r="Z56" s="1">
        <v>240.34175109863281</v>
      </c>
      <c r="AA56" s="1">
        <v>73.2406005859375</v>
      </c>
      <c r="AB56" s="1">
        <v>-3.7409896850585937</v>
      </c>
      <c r="AC56" s="1">
        <v>0.26620033383369446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ref="AK56:AK70" si="66">X56*0.000001/(K56*0.0001)</f>
        <v>4.7966402788852802</v>
      </c>
      <c r="AL56">
        <f t="shared" ref="AL56:AL70" si="67">(U56-T56)/(1000-U56)*AK56</f>
        <v>1.0356850916141434E-2</v>
      </c>
      <c r="AM56">
        <f t="shared" ref="AM56:AM70" si="68">(P56+273.15)</f>
        <v>297.0715621948242</v>
      </c>
      <c r="AN56">
        <f t="shared" ref="AN56:AN70" si="69">(O56+273.15)</f>
        <v>296.61046829223631</v>
      </c>
      <c r="AO56">
        <f t="shared" ref="AO56:AO70" si="70">(Y56*AG56+Z56*AH56)*AI56</f>
        <v>240.05688916556028</v>
      </c>
      <c r="AP56">
        <f t="shared" ref="AP56:AP70" si="71">((AO56+0.00000010773*(AN56^4-AM56^4))-AL56*44100)/(L56*51.4+0.00000043092*AM56^3)</f>
        <v>-1.5821352789825318</v>
      </c>
      <c r="AQ56">
        <f t="shared" ref="AQ56:AQ70" si="72">0.61365*EXP(17.502*J56/(240.97+J56))</f>
        <v>2.9808919286218885</v>
      </c>
      <c r="AR56">
        <f t="shared" ref="AR56:AR70" si="73">AQ56*1000/AA56</f>
        <v>40.699992965298428</v>
      </c>
      <c r="AS56">
        <f t="shared" ref="AS56:AS70" si="74">(AR56-U56)</f>
        <v>26.610641311245693</v>
      </c>
      <c r="AT56">
        <f t="shared" ref="AT56:AT70" si="75">IF(D56,P56,(O56+P56)/2)</f>
        <v>23.691015243530273</v>
      </c>
      <c r="AU56">
        <f t="shared" ref="AU56:AU70" si="76">0.61365*EXP(17.502*AT56/(240.97+AT56))</f>
        <v>2.939834665898843</v>
      </c>
      <c r="AV56">
        <f t="shared" ref="AV56:AV70" si="77">IF(AS56&lt;&gt;0,(1000-(AR56+U56)/2)/AS56*AL56,0)</f>
        <v>0.37853760310829709</v>
      </c>
      <c r="AW56">
        <f t="shared" ref="AW56:AW70" si="78">U56*AA56/1000</f>
        <v>1.0319125770092943</v>
      </c>
      <c r="AX56">
        <f t="shared" ref="AX56:AX70" si="79">(AU56-AW56)</f>
        <v>1.9079220888895487</v>
      </c>
      <c r="AY56">
        <f t="shared" ref="AY56:AY70" si="80">1/(1.6/F56+1.37/N56)</f>
        <v>0.23918007122874663</v>
      </c>
      <c r="AZ56">
        <f t="shared" ref="AZ56:AZ70" si="81">G56*AA56*0.001</f>
        <v>17.90627557922905</v>
      </c>
      <c r="BA56">
        <f t="shared" ref="BA56:BA70" si="82">G56/S56</f>
        <v>0.62413426486689016</v>
      </c>
      <c r="BB56">
        <f t="shared" ref="BB56:BB70" si="83">(1-AL56*AA56/AQ56/F56)*100</f>
        <v>37.847926233043069</v>
      </c>
      <c r="BC56">
        <f t="shared" ref="BC56:BC70" si="84">(S56-E56/(N56/1.35))</f>
        <v>383.13051803412475</v>
      </c>
      <c r="BD56">
        <f t="shared" ref="BD56:BD70" si="85">E56*BB56/100/BC56</f>
        <v>3.1533370326453022E-2</v>
      </c>
    </row>
    <row r="57" spans="1:114" x14ac:dyDescent="0.25">
      <c r="A57" s="1">
        <v>32</v>
      </c>
      <c r="B57" s="1" t="s">
        <v>101</v>
      </c>
      <c r="C57" s="1">
        <v>1950.9999985024333</v>
      </c>
      <c r="D57" s="1">
        <v>0</v>
      </c>
      <c r="E57">
        <f t="shared" si="58"/>
        <v>31.920894249651646</v>
      </c>
      <c r="F57">
        <f t="shared" si="59"/>
        <v>0.40942821379508831</v>
      </c>
      <c r="G57">
        <f t="shared" si="60"/>
        <v>244.48564643074661</v>
      </c>
      <c r="H57">
        <f t="shared" si="61"/>
        <v>10.356850916141434</v>
      </c>
      <c r="I57">
        <f t="shared" si="62"/>
        <v>1.9489793516125942</v>
      </c>
      <c r="J57">
        <f t="shared" si="63"/>
        <v>23.921562194824219</v>
      </c>
      <c r="K57" s="1">
        <v>1.04204973</v>
      </c>
      <c r="L57">
        <f t="shared" si="64"/>
        <v>2.5085935701681521</v>
      </c>
      <c r="M57" s="1">
        <v>1</v>
      </c>
      <c r="N57">
        <f t="shared" si="65"/>
        <v>5.0171871403363042</v>
      </c>
      <c r="O57" s="1">
        <v>23.460468292236328</v>
      </c>
      <c r="P57" s="1">
        <v>23.921562194824219</v>
      </c>
      <c r="Q57" s="1">
        <v>23.092771530151367</v>
      </c>
      <c r="R57" s="1">
        <v>399.22027587890625</v>
      </c>
      <c r="S57" s="1">
        <v>391.71963500976562</v>
      </c>
      <c r="T57" s="1">
        <v>11.96058464050293</v>
      </c>
      <c r="U57" s="1">
        <v>14.089351654052734</v>
      </c>
      <c r="V57" s="1">
        <v>30.214488983154297</v>
      </c>
      <c r="W57" s="1">
        <v>35.592117309570313</v>
      </c>
      <c r="X57" s="1">
        <v>499.83377075195312</v>
      </c>
      <c r="Y57" s="1">
        <v>1500.3555908203125</v>
      </c>
      <c r="Z57" s="1">
        <v>240.34175109863281</v>
      </c>
      <c r="AA57" s="1">
        <v>73.2406005859375</v>
      </c>
      <c r="AB57" s="1">
        <v>-3.7409896850585937</v>
      </c>
      <c r="AC57" s="1">
        <v>0.26620033383369446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4.7966402788852802</v>
      </c>
      <c r="AL57">
        <f t="shared" si="67"/>
        <v>1.0356850916141434E-2</v>
      </c>
      <c r="AM57">
        <f t="shared" si="68"/>
        <v>297.0715621948242</v>
      </c>
      <c r="AN57">
        <f t="shared" si="69"/>
        <v>296.61046829223631</v>
      </c>
      <c r="AO57">
        <f t="shared" si="70"/>
        <v>240.05688916556028</v>
      </c>
      <c r="AP57">
        <f t="shared" si="71"/>
        <v>-1.5821352789825318</v>
      </c>
      <c r="AQ57">
        <f t="shared" si="72"/>
        <v>2.9808919286218885</v>
      </c>
      <c r="AR57">
        <f t="shared" si="73"/>
        <v>40.699992965298428</v>
      </c>
      <c r="AS57">
        <f t="shared" si="74"/>
        <v>26.610641311245693</v>
      </c>
      <c r="AT57">
        <f t="shared" si="75"/>
        <v>23.691015243530273</v>
      </c>
      <c r="AU57">
        <f t="shared" si="76"/>
        <v>2.939834665898843</v>
      </c>
      <c r="AV57">
        <f t="shared" si="77"/>
        <v>0.37853760310829709</v>
      </c>
      <c r="AW57">
        <f t="shared" si="78"/>
        <v>1.0319125770092943</v>
      </c>
      <c r="AX57">
        <f t="shared" si="79"/>
        <v>1.9079220888895487</v>
      </c>
      <c r="AY57">
        <f t="shared" si="80"/>
        <v>0.23918007122874663</v>
      </c>
      <c r="AZ57">
        <f t="shared" si="81"/>
        <v>17.90627557922905</v>
      </c>
      <c r="BA57">
        <f t="shared" si="82"/>
        <v>0.62413426486689016</v>
      </c>
      <c r="BB57">
        <f t="shared" si="83"/>
        <v>37.847926233043069</v>
      </c>
      <c r="BC57">
        <f t="shared" si="84"/>
        <v>383.13051803412475</v>
      </c>
      <c r="BD57">
        <f t="shared" si="85"/>
        <v>3.1533370326453022E-2</v>
      </c>
    </row>
    <row r="58" spans="1:114" x14ac:dyDescent="0.25">
      <c r="A58" s="1">
        <v>33</v>
      </c>
      <c r="B58" s="1" t="s">
        <v>102</v>
      </c>
      <c r="C58" s="1">
        <v>1951.4999984912574</v>
      </c>
      <c r="D58" s="1">
        <v>0</v>
      </c>
      <c r="E58">
        <f t="shared" si="58"/>
        <v>31.881064003500864</v>
      </c>
      <c r="F58">
        <f t="shared" si="59"/>
        <v>0.4099050151236755</v>
      </c>
      <c r="G58">
        <f t="shared" si="60"/>
        <v>244.80547614420317</v>
      </c>
      <c r="H58">
        <f t="shared" si="61"/>
        <v>10.365234049446437</v>
      </c>
      <c r="I58">
        <f t="shared" si="62"/>
        <v>1.9484670576190901</v>
      </c>
      <c r="J58">
        <f t="shared" si="63"/>
        <v>23.920404434204102</v>
      </c>
      <c r="K58" s="1">
        <v>1.04204973</v>
      </c>
      <c r="L58">
        <f t="shared" si="64"/>
        <v>2.5085935701681521</v>
      </c>
      <c r="M58" s="1">
        <v>1</v>
      </c>
      <c r="N58">
        <f t="shared" si="65"/>
        <v>5.0171871403363042</v>
      </c>
      <c r="O58" s="1">
        <v>23.459985733032227</v>
      </c>
      <c r="P58" s="1">
        <v>23.920404434204102</v>
      </c>
      <c r="Q58" s="1">
        <v>23.092046737670898</v>
      </c>
      <c r="R58" s="1">
        <v>399.22439575195312</v>
      </c>
      <c r="S58" s="1">
        <v>391.73135375976562</v>
      </c>
      <c r="T58" s="1">
        <v>11.962969779968262</v>
      </c>
      <c r="U58" s="1">
        <v>14.093449592590332</v>
      </c>
      <c r="V58" s="1">
        <v>30.221529006958008</v>
      </c>
      <c r="W58" s="1">
        <v>35.603664398193359</v>
      </c>
      <c r="X58" s="1">
        <v>499.8341064453125</v>
      </c>
      <c r="Y58" s="1">
        <v>1500.3350830078125</v>
      </c>
      <c r="Z58" s="1">
        <v>240.30152893066406</v>
      </c>
      <c r="AA58" s="1">
        <v>73.240936279296875</v>
      </c>
      <c r="AB58" s="1">
        <v>-3.7409896850585937</v>
      </c>
      <c r="AC58" s="1">
        <v>0.26620033383369446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4.7966435003568639</v>
      </c>
      <c r="AL58">
        <f t="shared" si="67"/>
        <v>1.0365234049446437E-2</v>
      </c>
      <c r="AM58">
        <f t="shared" si="68"/>
        <v>297.07040443420408</v>
      </c>
      <c r="AN58">
        <f t="shared" si="69"/>
        <v>296.6099857330322</v>
      </c>
      <c r="AO58">
        <f t="shared" si="70"/>
        <v>240.05360791563362</v>
      </c>
      <c r="AP58">
        <f t="shared" si="71"/>
        <v>-1.5847417796300363</v>
      </c>
      <c r="AQ58">
        <f t="shared" si="72"/>
        <v>2.9806845011854812</v>
      </c>
      <c r="AR58">
        <f t="shared" si="73"/>
        <v>40.696974296163326</v>
      </c>
      <c r="AS58">
        <f t="shared" si="74"/>
        <v>26.603524703572994</v>
      </c>
      <c r="AT58">
        <f t="shared" si="75"/>
        <v>23.690195083618164</v>
      </c>
      <c r="AU58">
        <f t="shared" si="76"/>
        <v>2.9396894939268523</v>
      </c>
      <c r="AV58">
        <f t="shared" si="77"/>
        <v>0.37894513520814832</v>
      </c>
      <c r="AW58">
        <f t="shared" si="78"/>
        <v>1.0322174435663911</v>
      </c>
      <c r="AX58">
        <f t="shared" si="79"/>
        <v>1.9074720503604612</v>
      </c>
      <c r="AY58">
        <f t="shared" si="80"/>
        <v>0.23944039801534767</v>
      </c>
      <c r="AZ58">
        <f t="shared" si="81"/>
        <v>17.929782279100518</v>
      </c>
      <c r="BA58">
        <f t="shared" si="82"/>
        <v>0.62493204537907199</v>
      </c>
      <c r="BB58">
        <f t="shared" si="83"/>
        <v>37.865363886571089</v>
      </c>
      <c r="BC58">
        <f t="shared" si="84"/>
        <v>383.15295411054677</v>
      </c>
      <c r="BD58">
        <f t="shared" si="85"/>
        <v>3.1506688820551985E-2</v>
      </c>
    </row>
    <row r="59" spans="1:114" x14ac:dyDescent="0.25">
      <c r="A59" s="1">
        <v>34</v>
      </c>
      <c r="B59" s="1" t="s">
        <v>102</v>
      </c>
      <c r="C59" s="1">
        <v>1951.9999984800816</v>
      </c>
      <c r="D59" s="1">
        <v>0</v>
      </c>
      <c r="E59">
        <f t="shared" si="58"/>
        <v>31.77461788766103</v>
      </c>
      <c r="F59">
        <f t="shared" si="59"/>
        <v>0.41061955257648769</v>
      </c>
      <c r="G59">
        <f t="shared" si="60"/>
        <v>245.43428109855671</v>
      </c>
      <c r="H59">
        <f t="shared" si="61"/>
        <v>10.379802728505281</v>
      </c>
      <c r="I59">
        <f t="shared" si="62"/>
        <v>1.9480727424721125</v>
      </c>
      <c r="J59">
        <f t="shared" si="63"/>
        <v>23.919233322143555</v>
      </c>
      <c r="K59" s="1">
        <v>1.04204973</v>
      </c>
      <c r="L59">
        <f t="shared" si="64"/>
        <v>2.5085935701681521</v>
      </c>
      <c r="M59" s="1">
        <v>1</v>
      </c>
      <c r="N59">
        <f t="shared" si="65"/>
        <v>5.0171871403363042</v>
      </c>
      <c r="O59" s="1">
        <v>23.460134506225586</v>
      </c>
      <c r="P59" s="1">
        <v>23.919233322143555</v>
      </c>
      <c r="Q59" s="1">
        <v>23.09210205078125</v>
      </c>
      <c r="R59" s="1">
        <v>399.181884765625</v>
      </c>
      <c r="S59" s="1">
        <v>391.7098388671875</v>
      </c>
      <c r="T59" s="1">
        <v>11.962445259094238</v>
      </c>
      <c r="U59" s="1">
        <v>14.095929145812988</v>
      </c>
      <c r="V59" s="1">
        <v>30.22001838684082</v>
      </c>
      <c r="W59" s="1">
        <v>35.609714508056641</v>
      </c>
      <c r="X59" s="1">
        <v>499.83059692382812</v>
      </c>
      <c r="Y59" s="1">
        <v>1500.3095703125</v>
      </c>
      <c r="Z59" s="1">
        <v>240.35693359375</v>
      </c>
      <c r="AA59" s="1">
        <v>73.241142272949219</v>
      </c>
      <c r="AB59" s="1">
        <v>-3.7409896850585937</v>
      </c>
      <c r="AC59" s="1">
        <v>0.26620033383369446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4.796609821335764</v>
      </c>
      <c r="AL59">
        <f t="shared" si="67"/>
        <v>1.0379802728505281E-2</v>
      </c>
      <c r="AM59">
        <f t="shared" si="68"/>
        <v>297.06923332214353</v>
      </c>
      <c r="AN59">
        <f t="shared" si="69"/>
        <v>296.61013450622556</v>
      </c>
      <c r="AO59">
        <f t="shared" si="70"/>
        <v>240.04952588447486</v>
      </c>
      <c r="AP59">
        <f t="shared" si="71"/>
        <v>-1.5892474434493413</v>
      </c>
      <c r="AQ59">
        <f t="shared" si="72"/>
        <v>2.9804746945100131</v>
      </c>
      <c r="AR59">
        <f t="shared" si="73"/>
        <v>40.693995232933688</v>
      </c>
      <c r="AS59">
        <f t="shared" si="74"/>
        <v>26.598066087120699</v>
      </c>
      <c r="AT59">
        <f t="shared" si="75"/>
        <v>23.68968391418457</v>
      </c>
      <c r="AU59">
        <f t="shared" si="76"/>
        <v>2.9395990178225104</v>
      </c>
      <c r="AV59">
        <f t="shared" si="77"/>
        <v>0.3795557313136062</v>
      </c>
      <c r="AW59">
        <f t="shared" si="78"/>
        <v>1.0324019520379006</v>
      </c>
      <c r="AX59">
        <f t="shared" si="79"/>
        <v>1.9071970657846098</v>
      </c>
      <c r="AY59">
        <f t="shared" si="80"/>
        <v>0.23983045124043334</v>
      </c>
      <c r="AZ59">
        <f t="shared" si="81"/>
        <v>17.975887100598403</v>
      </c>
      <c r="BA59">
        <f t="shared" si="82"/>
        <v>0.62657165265070924</v>
      </c>
      <c r="BB59">
        <f t="shared" si="83"/>
        <v>37.881759709097508</v>
      </c>
      <c r="BC59">
        <f t="shared" si="84"/>
        <v>383.16008121444287</v>
      </c>
      <c r="BD59">
        <f t="shared" si="85"/>
        <v>3.1414505285980061E-2</v>
      </c>
    </row>
    <row r="60" spans="1:114" x14ac:dyDescent="0.25">
      <c r="A60" s="1">
        <v>35</v>
      </c>
      <c r="B60" s="1" t="s">
        <v>103</v>
      </c>
      <c r="C60" s="1">
        <v>1952.4999984689057</v>
      </c>
      <c r="D60" s="1">
        <v>0</v>
      </c>
      <c r="E60">
        <f t="shared" si="58"/>
        <v>31.751646993087551</v>
      </c>
      <c r="F60">
        <f t="shared" si="59"/>
        <v>0.41137975895671092</v>
      </c>
      <c r="G60">
        <f t="shared" si="60"/>
        <v>245.7509433986834</v>
      </c>
      <c r="H60">
        <f t="shared" si="61"/>
        <v>10.396836327166696</v>
      </c>
      <c r="I60">
        <f t="shared" si="62"/>
        <v>1.9479421131398555</v>
      </c>
      <c r="J60">
        <f t="shared" si="63"/>
        <v>23.919307708740234</v>
      </c>
      <c r="K60" s="1">
        <v>1.04204973</v>
      </c>
      <c r="L60">
        <f t="shared" si="64"/>
        <v>2.5085935701681521</v>
      </c>
      <c r="M60" s="1">
        <v>1</v>
      </c>
      <c r="N60">
        <f t="shared" si="65"/>
        <v>5.0171871403363042</v>
      </c>
      <c r="O60" s="1">
        <v>23.460319519042969</v>
      </c>
      <c r="P60" s="1">
        <v>23.919307708740234</v>
      </c>
      <c r="Q60" s="1">
        <v>23.091981887817383</v>
      </c>
      <c r="R60" s="1">
        <v>399.17605590820312</v>
      </c>
      <c r="S60" s="1">
        <v>391.70767211914062</v>
      </c>
      <c r="T60" s="1">
        <v>11.960933685302734</v>
      </c>
      <c r="U60" s="1">
        <v>14.097840309143066</v>
      </c>
      <c r="V60" s="1">
        <v>30.215982437133789</v>
      </c>
      <c r="W60" s="1">
        <v>35.614284515380859</v>
      </c>
      <c r="X60" s="1">
        <v>499.84796142578125</v>
      </c>
      <c r="Y60" s="1">
        <v>1500.3880615234375</v>
      </c>
      <c r="Z60" s="1">
        <v>240.42121887207031</v>
      </c>
      <c r="AA60" s="1">
        <v>73.241424560546875</v>
      </c>
      <c r="AB60" s="1">
        <v>-3.7409896850585937</v>
      </c>
      <c r="AC60" s="1">
        <v>0.26620033383369446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4.7967764592749438</v>
      </c>
      <c r="AL60">
        <f t="shared" si="67"/>
        <v>1.0396836327166696E-2</v>
      </c>
      <c r="AM60">
        <f t="shared" si="68"/>
        <v>297.06930770874021</v>
      </c>
      <c r="AN60">
        <f t="shared" si="69"/>
        <v>296.61031951904295</v>
      </c>
      <c r="AO60">
        <f t="shared" si="70"/>
        <v>240.06208447794415</v>
      </c>
      <c r="AP60">
        <f t="shared" si="71"/>
        <v>-1.5945053967862035</v>
      </c>
      <c r="AQ60">
        <f t="shared" si="72"/>
        <v>2.9804880206085942</v>
      </c>
      <c r="AR60">
        <f t="shared" si="73"/>
        <v>40.694020337421186</v>
      </c>
      <c r="AS60">
        <f t="shared" si="74"/>
        <v>26.59618002827812</v>
      </c>
      <c r="AT60">
        <f t="shared" si="75"/>
        <v>23.689813613891602</v>
      </c>
      <c r="AU60">
        <f t="shared" si="76"/>
        <v>2.9396219742154486</v>
      </c>
      <c r="AV60">
        <f t="shared" si="77"/>
        <v>0.38020517656346065</v>
      </c>
      <c r="AW60">
        <f t="shared" si="78"/>
        <v>1.0325459074687386</v>
      </c>
      <c r="AX60">
        <f t="shared" si="79"/>
        <v>1.9070760667467099</v>
      </c>
      <c r="AY60">
        <f t="shared" si="80"/>
        <v>0.24024533672364604</v>
      </c>
      <c r="AZ60">
        <f t="shared" si="81"/>
        <v>17.999149181617899</v>
      </c>
      <c r="BA60">
        <f t="shared" si="82"/>
        <v>0.62738353341196884</v>
      </c>
      <c r="BB60">
        <f t="shared" si="83"/>
        <v>37.894839289271218</v>
      </c>
      <c r="BC60">
        <f t="shared" si="84"/>
        <v>383.16409536154833</v>
      </c>
      <c r="BD60">
        <f t="shared" si="85"/>
        <v>3.1402304509700454E-2</v>
      </c>
    </row>
    <row r="61" spans="1:114" x14ac:dyDescent="0.25">
      <c r="A61" s="1">
        <v>36</v>
      </c>
      <c r="B61" s="1" t="s">
        <v>103</v>
      </c>
      <c r="C61" s="1">
        <v>1952.9999984577298</v>
      </c>
      <c r="D61" s="1">
        <v>0</v>
      </c>
      <c r="E61">
        <f t="shared" si="58"/>
        <v>31.493472380466791</v>
      </c>
      <c r="F61">
        <f t="shared" si="59"/>
        <v>0.41205486230112343</v>
      </c>
      <c r="G61">
        <f t="shared" si="60"/>
        <v>246.98736074047142</v>
      </c>
      <c r="H61">
        <f t="shared" si="61"/>
        <v>10.411667609164073</v>
      </c>
      <c r="I61">
        <f t="shared" si="62"/>
        <v>1.9477570224611236</v>
      </c>
      <c r="J61">
        <f t="shared" si="63"/>
        <v>23.918966293334961</v>
      </c>
      <c r="K61" s="1">
        <v>1.04204973</v>
      </c>
      <c r="L61">
        <f t="shared" si="64"/>
        <v>2.5085935701681521</v>
      </c>
      <c r="M61" s="1">
        <v>1</v>
      </c>
      <c r="N61">
        <f t="shared" si="65"/>
        <v>5.0171871403363042</v>
      </c>
      <c r="O61" s="1">
        <v>23.460756301879883</v>
      </c>
      <c r="P61" s="1">
        <v>23.918966293334961</v>
      </c>
      <c r="Q61" s="1">
        <v>23.091777801513672</v>
      </c>
      <c r="R61" s="1">
        <v>399.10910034179687</v>
      </c>
      <c r="S61" s="1">
        <v>391.69375610351562</v>
      </c>
      <c r="T61" s="1">
        <v>11.959760665893555</v>
      </c>
      <c r="U61" s="1">
        <v>14.099596977233887</v>
      </c>
      <c r="V61" s="1">
        <v>30.212081909179688</v>
      </c>
      <c r="W61" s="1">
        <v>35.617618560791016</v>
      </c>
      <c r="X61" s="1">
        <v>499.87478637695312</v>
      </c>
      <c r="Y61" s="1">
        <v>1500.3895263671875</v>
      </c>
      <c r="Z61" s="1">
        <v>240.38027954101562</v>
      </c>
      <c r="AA61" s="1">
        <v>73.2410888671875</v>
      </c>
      <c r="AB61" s="1">
        <v>-3.7409896850585937</v>
      </c>
      <c r="AC61" s="1">
        <v>0.26620033383369446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4.7970338841405686</v>
      </c>
      <c r="AL61">
        <f t="shared" si="67"/>
        <v>1.0411667609164073E-2</v>
      </c>
      <c r="AM61">
        <f t="shared" si="68"/>
        <v>297.06896629333494</v>
      </c>
      <c r="AN61">
        <f t="shared" si="69"/>
        <v>296.61075630187986</v>
      </c>
      <c r="AO61">
        <f t="shared" si="70"/>
        <v>240.06231885293892</v>
      </c>
      <c r="AP61">
        <f t="shared" si="71"/>
        <v>-1.5991055390342686</v>
      </c>
      <c r="AQ61">
        <f t="shared" si="72"/>
        <v>2.980426857662239</v>
      </c>
      <c r="AR61">
        <f t="shared" si="73"/>
        <v>40.693371763858224</v>
      </c>
      <c r="AS61">
        <f t="shared" si="74"/>
        <v>26.593774786624337</v>
      </c>
      <c r="AT61">
        <f t="shared" si="75"/>
        <v>23.689861297607422</v>
      </c>
      <c r="AU61">
        <f t="shared" si="76"/>
        <v>2.9396304141052072</v>
      </c>
      <c r="AV61">
        <f t="shared" si="77"/>
        <v>0.38078176571351191</v>
      </c>
      <c r="AW61">
        <f t="shared" si="78"/>
        <v>1.0326698352011154</v>
      </c>
      <c r="AX61">
        <f t="shared" si="79"/>
        <v>1.9069605789040918</v>
      </c>
      <c r="AY61">
        <f t="shared" si="80"/>
        <v>0.24061369258440871</v>
      </c>
      <c r="AZ61">
        <f t="shared" si="81"/>
        <v>18.089623237064963</v>
      </c>
      <c r="BA61">
        <f t="shared" si="82"/>
        <v>0.63056241487596842</v>
      </c>
      <c r="BB61">
        <f t="shared" si="83"/>
        <v>37.907152628669451</v>
      </c>
      <c r="BC61">
        <f t="shared" si="84"/>
        <v>383.21964769886478</v>
      </c>
      <c r="BD61">
        <f t="shared" si="85"/>
        <v>3.1152574548350249E-2</v>
      </c>
    </row>
    <row r="62" spans="1:114" x14ac:dyDescent="0.25">
      <c r="A62" s="1">
        <v>37</v>
      </c>
      <c r="B62" s="1" t="s">
        <v>104</v>
      </c>
      <c r="C62" s="1">
        <v>1953.4999984465539</v>
      </c>
      <c r="D62" s="1">
        <v>0</v>
      </c>
      <c r="E62">
        <f t="shared" si="58"/>
        <v>31.298111147796696</v>
      </c>
      <c r="F62">
        <f t="shared" si="59"/>
        <v>0.41237067632549079</v>
      </c>
      <c r="G62">
        <f t="shared" si="60"/>
        <v>247.86234975736636</v>
      </c>
      <c r="H62">
        <f t="shared" si="61"/>
        <v>10.41800291844924</v>
      </c>
      <c r="I62">
        <f t="shared" si="62"/>
        <v>1.9475670153389899</v>
      </c>
      <c r="J62">
        <f t="shared" si="63"/>
        <v>23.918315887451172</v>
      </c>
      <c r="K62" s="1">
        <v>1.04204973</v>
      </c>
      <c r="L62">
        <f t="shared" si="64"/>
        <v>2.5085935701681521</v>
      </c>
      <c r="M62" s="1">
        <v>1</v>
      </c>
      <c r="N62">
        <f t="shared" si="65"/>
        <v>5.0171871403363042</v>
      </c>
      <c r="O62" s="1">
        <v>23.460691452026367</v>
      </c>
      <c r="P62" s="1">
        <v>23.918315887451172</v>
      </c>
      <c r="Q62" s="1">
        <v>23.091899871826172</v>
      </c>
      <c r="R62" s="1">
        <v>399.05599975585938</v>
      </c>
      <c r="S62" s="1">
        <v>391.680908203125</v>
      </c>
      <c r="T62" s="1">
        <v>11.959444046020508</v>
      </c>
      <c r="U62" s="1">
        <v>14.10057544708252</v>
      </c>
      <c r="V62" s="1">
        <v>30.211456298828125</v>
      </c>
      <c r="W62" s="1">
        <v>35.620292663574219</v>
      </c>
      <c r="X62" s="1">
        <v>499.87591552734375</v>
      </c>
      <c r="Y62" s="1">
        <v>1500.38818359375</v>
      </c>
      <c r="Z62" s="1">
        <v>240.39076232910156</v>
      </c>
      <c r="AA62" s="1">
        <v>73.241218566894531</v>
      </c>
      <c r="AB62" s="1">
        <v>-3.7409896850585937</v>
      </c>
      <c r="AC62" s="1">
        <v>0.26620033383369446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4.7970447199995307</v>
      </c>
      <c r="AL62">
        <f t="shared" si="67"/>
        <v>1.0418002918449239E-2</v>
      </c>
      <c r="AM62">
        <f t="shared" si="68"/>
        <v>297.06831588745115</v>
      </c>
      <c r="AN62">
        <f t="shared" si="69"/>
        <v>296.61069145202634</v>
      </c>
      <c r="AO62">
        <f t="shared" si="70"/>
        <v>240.06210400919372</v>
      </c>
      <c r="AP62">
        <f t="shared" si="71"/>
        <v>-1.6010529474487858</v>
      </c>
      <c r="AQ62">
        <f t="shared" si="72"/>
        <v>2.9803103435777474</v>
      </c>
      <c r="AR62">
        <f t="shared" si="73"/>
        <v>40.691708875046842</v>
      </c>
      <c r="AS62">
        <f t="shared" si="74"/>
        <v>26.591133427964323</v>
      </c>
      <c r="AT62">
        <f t="shared" si="75"/>
        <v>23.68950366973877</v>
      </c>
      <c r="AU62">
        <f t="shared" si="76"/>
        <v>2.939567115448527</v>
      </c>
      <c r="AV62">
        <f t="shared" si="77"/>
        <v>0.38105144547186437</v>
      </c>
      <c r="AW62">
        <f t="shared" si="78"/>
        <v>1.0327433282387575</v>
      </c>
      <c r="AX62">
        <f t="shared" si="79"/>
        <v>1.9068237872097695</v>
      </c>
      <c r="AY62">
        <f t="shared" si="80"/>
        <v>0.24078598260189574</v>
      </c>
      <c r="AZ62">
        <f t="shared" si="81"/>
        <v>18.153740533083329</v>
      </c>
      <c r="BA62">
        <f t="shared" si="82"/>
        <v>0.63281703183966631</v>
      </c>
      <c r="BB62">
        <f t="shared" si="83"/>
        <v>37.914415943426313</v>
      </c>
      <c r="BC62">
        <f t="shared" si="84"/>
        <v>383.25936663657035</v>
      </c>
      <c r="BD62">
        <f t="shared" si="85"/>
        <v>3.0962050966034303E-2</v>
      </c>
    </row>
    <row r="63" spans="1:114" x14ac:dyDescent="0.25">
      <c r="A63" s="1">
        <v>38</v>
      </c>
      <c r="B63" s="1" t="s">
        <v>105</v>
      </c>
      <c r="C63" s="1">
        <v>1953.9999984353781</v>
      </c>
      <c r="D63" s="1">
        <v>0</v>
      </c>
      <c r="E63">
        <f t="shared" si="58"/>
        <v>31.127350735771103</v>
      </c>
      <c r="F63">
        <f t="shared" si="59"/>
        <v>0.41229690036976924</v>
      </c>
      <c r="G63">
        <f t="shared" si="60"/>
        <v>248.54301557377607</v>
      </c>
      <c r="H63">
        <f t="shared" si="61"/>
        <v>10.417496394652717</v>
      </c>
      <c r="I63">
        <f t="shared" si="62"/>
        <v>1.9477911784030311</v>
      </c>
      <c r="J63">
        <f t="shared" si="63"/>
        <v>23.919841766357422</v>
      </c>
      <c r="K63" s="1">
        <v>1.04204973</v>
      </c>
      <c r="L63">
        <f t="shared" si="64"/>
        <v>2.5085935701681521</v>
      </c>
      <c r="M63" s="1">
        <v>1</v>
      </c>
      <c r="N63">
        <f t="shared" si="65"/>
        <v>5.0171871403363042</v>
      </c>
      <c r="O63" s="1">
        <v>23.460439682006836</v>
      </c>
      <c r="P63" s="1">
        <v>23.919841766357422</v>
      </c>
      <c r="Q63" s="1">
        <v>23.092662811279297</v>
      </c>
      <c r="R63" s="1">
        <v>399.0296630859375</v>
      </c>
      <c r="S63" s="1">
        <v>391.69058227539062</v>
      </c>
      <c r="T63" s="1">
        <v>11.9603271484375</v>
      </c>
      <c r="U63" s="1">
        <v>14.101238250732422</v>
      </c>
      <c r="V63" s="1">
        <v>30.214164733886719</v>
      </c>
      <c r="W63" s="1">
        <v>35.622528076171875</v>
      </c>
      <c r="X63" s="1">
        <v>499.9027099609375</v>
      </c>
      <c r="Y63" s="1">
        <v>1500.365234375</v>
      </c>
      <c r="Z63" s="1">
        <v>240.36882019042969</v>
      </c>
      <c r="AA63" s="1">
        <v>73.241264343261719</v>
      </c>
      <c r="AB63" s="1">
        <v>-3.7409896850585937</v>
      </c>
      <c r="AC63" s="1">
        <v>0.26620033383369446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4.797301852004102</v>
      </c>
      <c r="AL63">
        <f t="shared" si="67"/>
        <v>1.0417496394652717E-2</v>
      </c>
      <c r="AM63">
        <f t="shared" si="68"/>
        <v>297.0698417663574</v>
      </c>
      <c r="AN63">
        <f t="shared" si="69"/>
        <v>296.61043968200681</v>
      </c>
      <c r="AO63">
        <f t="shared" si="70"/>
        <v>240.05843213427579</v>
      </c>
      <c r="AP63">
        <f t="shared" si="71"/>
        <v>-1.6010609672126279</v>
      </c>
      <c r="AQ63">
        <f t="shared" si="72"/>
        <v>2.9805836966922379</v>
      </c>
      <c r="AR63">
        <f t="shared" si="73"/>
        <v>40.695415670639704</v>
      </c>
      <c r="AS63">
        <f t="shared" si="74"/>
        <v>26.594177419907282</v>
      </c>
      <c r="AT63">
        <f t="shared" si="75"/>
        <v>23.690140724182129</v>
      </c>
      <c r="AU63">
        <f t="shared" si="76"/>
        <v>2.9396798722851174</v>
      </c>
      <c r="AV63">
        <f t="shared" si="77"/>
        <v>0.38098844955196126</v>
      </c>
      <c r="AW63">
        <f t="shared" si="78"/>
        <v>1.0327925182892068</v>
      </c>
      <c r="AX63">
        <f t="shared" si="79"/>
        <v>1.9068873539959106</v>
      </c>
      <c r="AY63">
        <f t="shared" si="80"/>
        <v>0.24074573622526713</v>
      </c>
      <c r="AZ63">
        <f t="shared" si="81"/>
        <v>18.203604704310347</v>
      </c>
      <c r="BA63">
        <f t="shared" si="82"/>
        <v>0.63453916642557906</v>
      </c>
      <c r="BB63">
        <f t="shared" si="83"/>
        <v>37.911981445420274</v>
      </c>
      <c r="BC63">
        <f t="shared" si="84"/>
        <v>383.31498807930205</v>
      </c>
      <c r="BD63">
        <f t="shared" si="85"/>
        <v>3.0786678847410435E-2</v>
      </c>
    </row>
    <row r="64" spans="1:114" x14ac:dyDescent="0.25">
      <c r="A64" s="1">
        <v>39</v>
      </c>
      <c r="B64" s="1" t="s">
        <v>105</v>
      </c>
      <c r="C64" s="1">
        <v>1954.4999984242022</v>
      </c>
      <c r="D64" s="1">
        <v>0</v>
      </c>
      <c r="E64">
        <f t="shared" si="58"/>
        <v>30.969537751739644</v>
      </c>
      <c r="F64">
        <f t="shared" si="59"/>
        <v>0.41219448288832672</v>
      </c>
      <c r="G64">
        <f t="shared" si="60"/>
        <v>249.14301320977546</v>
      </c>
      <c r="H64">
        <f t="shared" si="61"/>
        <v>10.414911882702711</v>
      </c>
      <c r="I64">
        <f t="shared" si="62"/>
        <v>1.9477607184676717</v>
      </c>
      <c r="J64">
        <f t="shared" si="63"/>
        <v>23.919961929321289</v>
      </c>
      <c r="K64" s="1">
        <v>1.04204973</v>
      </c>
      <c r="L64">
        <f t="shared" si="64"/>
        <v>2.5085935701681521</v>
      </c>
      <c r="M64" s="1">
        <v>1</v>
      </c>
      <c r="N64">
        <f t="shared" si="65"/>
        <v>5.0171871403363042</v>
      </c>
      <c r="O64" s="1">
        <v>23.461362838745117</v>
      </c>
      <c r="P64" s="1">
        <v>23.919961929321289</v>
      </c>
      <c r="Q64" s="1">
        <v>23.093162536621094</v>
      </c>
      <c r="R64" s="1">
        <v>398.98312377929687</v>
      </c>
      <c r="S64" s="1">
        <v>391.67739868164062</v>
      </c>
      <c r="T64" s="1">
        <v>11.961586952209473</v>
      </c>
      <c r="U64" s="1">
        <v>14.101901054382324</v>
      </c>
      <c r="V64" s="1">
        <v>30.215763092041016</v>
      </c>
      <c r="W64" s="1">
        <v>35.622337341308594</v>
      </c>
      <c r="X64" s="1">
        <v>499.91775512695312</v>
      </c>
      <c r="Y64" s="1">
        <v>1500.336181640625</v>
      </c>
      <c r="Z64" s="1">
        <v>240.30665588378906</v>
      </c>
      <c r="AA64" s="1">
        <v>73.241508483886719</v>
      </c>
      <c r="AB64" s="1">
        <v>-3.7409896850585937</v>
      </c>
      <c r="AC64" s="1">
        <v>0.26620033383369446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4.7974462325032512</v>
      </c>
      <c r="AL64">
        <f t="shared" si="67"/>
        <v>1.041491188270271E-2</v>
      </c>
      <c r="AM64">
        <f t="shared" si="68"/>
        <v>297.06996192932127</v>
      </c>
      <c r="AN64">
        <f t="shared" si="69"/>
        <v>296.61136283874509</v>
      </c>
      <c r="AO64">
        <f t="shared" si="70"/>
        <v>240.05378369687969</v>
      </c>
      <c r="AP64">
        <f t="shared" si="71"/>
        <v>-1.6002168805375032</v>
      </c>
      <c r="AQ64">
        <f t="shared" si="72"/>
        <v>2.9806052241811458</v>
      </c>
      <c r="AR64">
        <f t="shared" si="73"/>
        <v>40.695573942703341</v>
      </c>
      <c r="AS64">
        <f t="shared" si="74"/>
        <v>26.593672888321017</v>
      </c>
      <c r="AT64">
        <f t="shared" si="75"/>
        <v>23.690662384033203</v>
      </c>
      <c r="AU64">
        <f t="shared" si="76"/>
        <v>2.9397722074215746</v>
      </c>
      <c r="AV64">
        <f t="shared" si="77"/>
        <v>0.38090099432660995</v>
      </c>
      <c r="AW64">
        <f t="shared" si="78"/>
        <v>1.0328445057134741</v>
      </c>
      <c r="AX64">
        <f t="shared" si="79"/>
        <v>1.9069277017081006</v>
      </c>
      <c r="AY64">
        <f t="shared" si="80"/>
        <v>0.24068986370839326</v>
      </c>
      <c r="AZ64">
        <f t="shared" si="81"/>
        <v>18.24761011570487</v>
      </c>
      <c r="BA64">
        <f t="shared" si="82"/>
        <v>0.63609239146392882</v>
      </c>
      <c r="BB64">
        <f t="shared" si="83"/>
        <v>37.912203433083938</v>
      </c>
      <c r="BC64">
        <f t="shared" si="84"/>
        <v>383.34426802587518</v>
      </c>
      <c r="BD64">
        <f t="shared" si="85"/>
        <v>3.0628432805816071E-2</v>
      </c>
    </row>
    <row r="65" spans="1:114" x14ac:dyDescent="0.25">
      <c r="A65" s="1">
        <v>40</v>
      </c>
      <c r="B65" s="1" t="s">
        <v>106</v>
      </c>
      <c r="C65" s="1">
        <v>1954.9999984130263</v>
      </c>
      <c r="D65" s="1">
        <v>0</v>
      </c>
      <c r="E65">
        <f t="shared" si="58"/>
        <v>31.124423658476946</v>
      </c>
      <c r="F65">
        <f t="shared" si="59"/>
        <v>0.41220273175295019</v>
      </c>
      <c r="G65">
        <f t="shared" si="60"/>
        <v>248.46963043783285</v>
      </c>
      <c r="H65">
        <f t="shared" si="61"/>
        <v>10.413748266933794</v>
      </c>
      <c r="I65">
        <f t="shared" si="62"/>
        <v>1.9475028551053664</v>
      </c>
      <c r="J65">
        <f t="shared" si="63"/>
        <v>23.918701171875</v>
      </c>
      <c r="K65" s="1">
        <v>1.04204973</v>
      </c>
      <c r="L65">
        <f t="shared" si="64"/>
        <v>2.5085935701681521</v>
      </c>
      <c r="M65" s="1">
        <v>1</v>
      </c>
      <c r="N65">
        <f t="shared" si="65"/>
        <v>5.0171871403363042</v>
      </c>
      <c r="O65" s="1">
        <v>23.461147308349609</v>
      </c>
      <c r="P65" s="1">
        <v>23.918701171875</v>
      </c>
      <c r="Q65" s="1">
        <v>23.092729568481445</v>
      </c>
      <c r="R65" s="1">
        <v>398.96548461914062</v>
      </c>
      <c r="S65" s="1">
        <v>391.62765502929687</v>
      </c>
      <c r="T65" s="1">
        <v>11.962306022644043</v>
      </c>
      <c r="U65" s="1">
        <v>14.102386474609375</v>
      </c>
      <c r="V65" s="1">
        <v>30.217870712280273</v>
      </c>
      <c r="W65" s="1">
        <v>35.623905181884766</v>
      </c>
      <c r="X65" s="1">
        <v>499.91622924804687</v>
      </c>
      <c r="Y65" s="1">
        <v>1500.3411865234375</v>
      </c>
      <c r="Z65" s="1">
        <v>240.27243041992187</v>
      </c>
      <c r="AA65" s="1">
        <v>73.241256713867187</v>
      </c>
      <c r="AB65" s="1">
        <v>-3.7409896850585937</v>
      </c>
      <c r="AC65" s="1">
        <v>0.26620033383369446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4.7974315894505999</v>
      </c>
      <c r="AL65">
        <f t="shared" si="67"/>
        <v>1.0413748266933795E-2</v>
      </c>
      <c r="AM65">
        <f t="shared" si="68"/>
        <v>297.06870117187498</v>
      </c>
      <c r="AN65">
        <f t="shared" si="69"/>
        <v>296.61114730834959</v>
      </c>
      <c r="AO65">
        <f t="shared" si="70"/>
        <v>240.05458447811179</v>
      </c>
      <c r="AP65">
        <f t="shared" si="71"/>
        <v>-1.5997626166208689</v>
      </c>
      <c r="AQ65">
        <f t="shared" si="72"/>
        <v>2.9803793631704001</v>
      </c>
      <c r="AR65">
        <f t="shared" si="73"/>
        <v>40.692630040659964</v>
      </c>
      <c r="AS65">
        <f t="shared" si="74"/>
        <v>26.590243566050589</v>
      </c>
      <c r="AT65">
        <f t="shared" si="75"/>
        <v>23.689924240112305</v>
      </c>
      <c r="AU65">
        <f t="shared" si="76"/>
        <v>2.9396415547921362</v>
      </c>
      <c r="AV65">
        <f t="shared" si="77"/>
        <v>0.38090803822982472</v>
      </c>
      <c r="AW65">
        <f t="shared" si="78"/>
        <v>1.0328765080650337</v>
      </c>
      <c r="AX65">
        <f t="shared" si="79"/>
        <v>1.9067650467271025</v>
      </c>
      <c r="AY65">
        <f t="shared" si="80"/>
        <v>0.2406943638361205</v>
      </c>
      <c r="AZ65">
        <f t="shared" si="81"/>
        <v>18.198227988497024</v>
      </c>
      <c r="BA65">
        <f t="shared" si="82"/>
        <v>0.63445374004357613</v>
      </c>
      <c r="BB65">
        <f t="shared" si="83"/>
        <v>37.915891451482963</v>
      </c>
      <c r="BC65">
        <f t="shared" si="84"/>
        <v>383.25284843674723</v>
      </c>
      <c r="BD65">
        <f t="shared" si="85"/>
        <v>3.0791950372667555E-2</v>
      </c>
    </row>
    <row r="66" spans="1:114" x14ac:dyDescent="0.25">
      <c r="A66" s="1">
        <v>41</v>
      </c>
      <c r="B66" s="1" t="s">
        <v>106</v>
      </c>
      <c r="C66" s="1">
        <v>1955.4999984018505</v>
      </c>
      <c r="D66" s="1">
        <v>0</v>
      </c>
      <c r="E66">
        <f t="shared" si="58"/>
        <v>31.168986757010146</v>
      </c>
      <c r="F66">
        <f t="shared" si="59"/>
        <v>0.41155178792733177</v>
      </c>
      <c r="G66">
        <f t="shared" si="60"/>
        <v>248.10119993997165</v>
      </c>
      <c r="H66">
        <f t="shared" si="61"/>
        <v>10.399291923464686</v>
      </c>
      <c r="I66">
        <f t="shared" si="62"/>
        <v>1.9476362947407382</v>
      </c>
      <c r="J66">
        <f t="shared" si="63"/>
        <v>23.919143676757813</v>
      </c>
      <c r="K66" s="1">
        <v>1.04204973</v>
      </c>
      <c r="L66">
        <f t="shared" si="64"/>
        <v>2.5085935701681521</v>
      </c>
      <c r="M66" s="1">
        <v>1</v>
      </c>
      <c r="N66">
        <f t="shared" si="65"/>
        <v>5.0171871403363042</v>
      </c>
      <c r="O66" s="1">
        <v>23.462287902832031</v>
      </c>
      <c r="P66" s="1">
        <v>23.919143676757813</v>
      </c>
      <c r="Q66" s="1">
        <v>23.093194961547852</v>
      </c>
      <c r="R66" s="1">
        <v>398.97482299804687</v>
      </c>
      <c r="S66" s="1">
        <v>391.62899780273437</v>
      </c>
      <c r="T66" s="1">
        <v>11.964606285095215</v>
      </c>
      <c r="U66" s="1">
        <v>14.101683616638184</v>
      </c>
      <c r="V66" s="1">
        <v>30.221519470214844</v>
      </c>
      <c r="W66" s="1">
        <v>35.619583129882813</v>
      </c>
      <c r="X66" s="1">
        <v>499.92413330078125</v>
      </c>
      <c r="Y66" s="1">
        <v>1500.3460693359375</v>
      </c>
      <c r="Z66" s="1">
        <v>240.31161499023437</v>
      </c>
      <c r="AA66" s="1">
        <v>73.241065979003906</v>
      </c>
      <c r="AB66" s="1">
        <v>-3.7409896850585937</v>
      </c>
      <c r="AC66" s="1">
        <v>0.26620033383369446</v>
      </c>
      <c r="AD66" s="1">
        <v>0.66666668653488159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4.7975074404633373</v>
      </c>
      <c r="AL66">
        <f t="shared" si="67"/>
        <v>1.0399291923464686E-2</v>
      </c>
      <c r="AM66">
        <f t="shared" si="68"/>
        <v>297.06914367675779</v>
      </c>
      <c r="AN66">
        <f t="shared" si="69"/>
        <v>296.61228790283201</v>
      </c>
      <c r="AO66">
        <f t="shared" si="70"/>
        <v>240.05536572809433</v>
      </c>
      <c r="AP66">
        <f t="shared" si="71"/>
        <v>-1.595154666127526</v>
      </c>
      <c r="AQ66">
        <f t="shared" si="72"/>
        <v>2.9804586349219737</v>
      </c>
      <c r="AR66">
        <f t="shared" si="73"/>
        <v>40.693818352894873</v>
      </c>
      <c r="AS66">
        <f t="shared" si="74"/>
        <v>26.592134736256689</v>
      </c>
      <c r="AT66">
        <f t="shared" si="75"/>
        <v>23.690715789794922</v>
      </c>
      <c r="AU66">
        <f t="shared" si="76"/>
        <v>2.9397816605219869</v>
      </c>
      <c r="AV66">
        <f t="shared" si="77"/>
        <v>0.38035211588851492</v>
      </c>
      <c r="AW66">
        <f t="shared" si="78"/>
        <v>1.0328223401812355</v>
      </c>
      <c r="AX66">
        <f t="shared" si="79"/>
        <v>1.9069593203407513</v>
      </c>
      <c r="AY66">
        <f t="shared" si="80"/>
        <v>0.24033920822281918</v>
      </c>
      <c r="AZ66">
        <f t="shared" si="81"/>
        <v>18.171196354273505</v>
      </c>
      <c r="BA66">
        <f t="shared" si="82"/>
        <v>0.63351080060966669</v>
      </c>
      <c r="BB66">
        <f t="shared" si="83"/>
        <v>37.905828798671457</v>
      </c>
      <c r="BC66">
        <f t="shared" si="84"/>
        <v>383.24220039115863</v>
      </c>
      <c r="BD66">
        <f t="shared" si="85"/>
        <v>3.0828710268164434E-2</v>
      </c>
    </row>
    <row r="67" spans="1:114" x14ac:dyDescent="0.25">
      <c r="A67" s="1">
        <v>42</v>
      </c>
      <c r="B67" s="1" t="s">
        <v>107</v>
      </c>
      <c r="C67" s="1">
        <v>1955.9999983906746</v>
      </c>
      <c r="D67" s="1">
        <v>0</v>
      </c>
      <c r="E67">
        <f t="shared" si="58"/>
        <v>31.069706415128955</v>
      </c>
      <c r="F67">
        <f t="shared" si="59"/>
        <v>0.41109054699023173</v>
      </c>
      <c r="G67">
        <f t="shared" si="60"/>
        <v>248.41534769196605</v>
      </c>
      <c r="H67">
        <f t="shared" si="61"/>
        <v>10.387726671345478</v>
      </c>
      <c r="I67">
        <f t="shared" si="62"/>
        <v>1.9474830490757686</v>
      </c>
      <c r="J67">
        <f t="shared" si="63"/>
        <v>23.918371200561523</v>
      </c>
      <c r="K67" s="1">
        <v>1.04204973</v>
      </c>
      <c r="L67">
        <f t="shared" si="64"/>
        <v>2.5085935701681521</v>
      </c>
      <c r="M67" s="1">
        <v>1</v>
      </c>
      <c r="N67">
        <f t="shared" si="65"/>
        <v>5.0171871403363042</v>
      </c>
      <c r="O67" s="1">
        <v>23.462532043457031</v>
      </c>
      <c r="P67" s="1">
        <v>23.918371200561523</v>
      </c>
      <c r="Q67" s="1">
        <v>23.092912673950195</v>
      </c>
      <c r="R67" s="1">
        <v>398.99642944335937</v>
      </c>
      <c r="S67" s="1">
        <v>391.67242431640625</v>
      </c>
      <c r="T67" s="1">
        <v>11.967310905456543</v>
      </c>
      <c r="U67" s="1">
        <v>14.101930618286133</v>
      </c>
      <c r="V67" s="1">
        <v>30.227815628051758</v>
      </c>
      <c r="W67" s="1">
        <v>35.619579315185547</v>
      </c>
      <c r="X67" s="1">
        <v>499.94296264648437</v>
      </c>
      <c r="Y67" s="1">
        <v>1500.33544921875</v>
      </c>
      <c r="Z67" s="1">
        <v>240.34613037109375</v>
      </c>
      <c r="AA67" s="1">
        <v>73.240837097167969</v>
      </c>
      <c r="AB67" s="1">
        <v>-3.7409896850585937</v>
      </c>
      <c r="AC67" s="1">
        <v>0.26620033383369446</v>
      </c>
      <c r="AD67" s="1">
        <v>0.66666668653488159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4.7976881357330639</v>
      </c>
      <c r="AL67">
        <f t="shared" si="67"/>
        <v>1.0387726671345477E-2</v>
      </c>
      <c r="AM67">
        <f t="shared" si="68"/>
        <v>297.0683712005615</v>
      </c>
      <c r="AN67">
        <f t="shared" si="69"/>
        <v>296.61253204345701</v>
      </c>
      <c r="AO67">
        <f t="shared" si="70"/>
        <v>240.05366650938231</v>
      </c>
      <c r="AP67">
        <f t="shared" si="71"/>
        <v>-1.5914491293102193</v>
      </c>
      <c r="AQ67">
        <f t="shared" si="72"/>
        <v>2.9803202522452286</v>
      </c>
      <c r="AR67">
        <f t="shared" si="73"/>
        <v>40.6920561037726</v>
      </c>
      <c r="AS67">
        <f t="shared" si="74"/>
        <v>26.590125485486467</v>
      </c>
      <c r="AT67">
        <f t="shared" si="75"/>
        <v>23.690451622009277</v>
      </c>
      <c r="AU67">
        <f t="shared" si="76"/>
        <v>2.939734901695469</v>
      </c>
      <c r="AV67">
        <f t="shared" si="77"/>
        <v>0.37995812386101646</v>
      </c>
      <c r="AW67">
        <f t="shared" si="78"/>
        <v>1.0328372031694599</v>
      </c>
      <c r="AX67">
        <f t="shared" si="79"/>
        <v>1.9068976985260091</v>
      </c>
      <c r="AY67">
        <f t="shared" si="80"/>
        <v>0.24008751006376391</v>
      </c>
      <c r="AZ67">
        <f t="shared" si="81"/>
        <v>18.194148012743625</v>
      </c>
      <c r="BA67">
        <f t="shared" si="82"/>
        <v>0.63424262794484532</v>
      </c>
      <c r="BB67">
        <f t="shared" si="83"/>
        <v>37.902604007014148</v>
      </c>
      <c r="BC67">
        <f t="shared" si="84"/>
        <v>383.31234077014801</v>
      </c>
      <c r="BD67">
        <f t="shared" si="85"/>
        <v>3.0722276681746014E-2</v>
      </c>
    </row>
    <row r="68" spans="1:114" x14ac:dyDescent="0.25">
      <c r="A68" s="1">
        <v>43</v>
      </c>
      <c r="B68" s="1" t="s">
        <v>107</v>
      </c>
      <c r="C68" s="1">
        <v>1956.9999983683228</v>
      </c>
      <c r="D68" s="1">
        <v>0</v>
      </c>
      <c r="E68">
        <f t="shared" si="58"/>
        <v>31.662287057292463</v>
      </c>
      <c r="F68">
        <f t="shared" si="59"/>
        <v>0.41084935348525925</v>
      </c>
      <c r="G68">
        <f t="shared" si="60"/>
        <v>245.90540450127369</v>
      </c>
      <c r="H68">
        <f t="shared" si="61"/>
        <v>10.380348476043142</v>
      </c>
      <c r="I68">
        <f t="shared" si="62"/>
        <v>1.9471417928505688</v>
      </c>
      <c r="J68">
        <f t="shared" si="63"/>
        <v>23.918224334716797</v>
      </c>
      <c r="K68" s="1">
        <v>1.04204973</v>
      </c>
      <c r="L68">
        <f t="shared" si="64"/>
        <v>2.5085935701681521</v>
      </c>
      <c r="M68" s="1">
        <v>1</v>
      </c>
      <c r="N68">
        <f t="shared" si="65"/>
        <v>5.0171871403363042</v>
      </c>
      <c r="O68" s="1">
        <v>23.462985992431641</v>
      </c>
      <c r="P68" s="1">
        <v>23.918224334716797</v>
      </c>
      <c r="Q68" s="1">
        <v>23.093029022216797</v>
      </c>
      <c r="R68" s="1">
        <v>399.09292602539062</v>
      </c>
      <c r="S68" s="1">
        <v>391.64590454101562</v>
      </c>
      <c r="T68" s="1">
        <v>11.973160743713379</v>
      </c>
      <c r="U68" s="1">
        <v>14.106301307678223</v>
      </c>
      <c r="V68" s="1">
        <v>30.241613388061523</v>
      </c>
      <c r="W68" s="1">
        <v>35.629463195800781</v>
      </c>
      <c r="X68" s="1">
        <v>499.93206787109375</v>
      </c>
      <c r="Y68" s="1">
        <v>1500.2982177734375</v>
      </c>
      <c r="Z68" s="1">
        <v>240.23353576660156</v>
      </c>
      <c r="AA68" s="1">
        <v>73.240470886230469</v>
      </c>
      <c r="AB68" s="1">
        <v>-3.7409896850585937</v>
      </c>
      <c r="AC68" s="1">
        <v>0.26620033383369446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4.7975835843371284</v>
      </c>
      <c r="AL68">
        <f t="shared" si="67"/>
        <v>1.0380348476043142E-2</v>
      </c>
      <c r="AM68">
        <f t="shared" si="68"/>
        <v>297.06822433471677</v>
      </c>
      <c r="AN68">
        <f t="shared" si="69"/>
        <v>296.61298599243162</v>
      </c>
      <c r="AO68">
        <f t="shared" si="70"/>
        <v>240.04770947826546</v>
      </c>
      <c r="AP68">
        <f t="shared" si="71"/>
        <v>-1.5891233914540863</v>
      </c>
      <c r="AQ68">
        <f t="shared" si="72"/>
        <v>2.9802939430879705</v>
      </c>
      <c r="AR68">
        <f t="shared" si="73"/>
        <v>40.691900352708942</v>
      </c>
      <c r="AS68">
        <f t="shared" si="74"/>
        <v>26.585599045030719</v>
      </c>
      <c r="AT68">
        <f t="shared" si="75"/>
        <v>23.690605163574219</v>
      </c>
      <c r="AU68">
        <f t="shared" si="76"/>
        <v>2.9397620791292018</v>
      </c>
      <c r="AV68">
        <f t="shared" si="77"/>
        <v>0.3797520696973945</v>
      </c>
      <c r="AW68">
        <f t="shared" si="78"/>
        <v>1.0331521502374017</v>
      </c>
      <c r="AX68">
        <f t="shared" si="79"/>
        <v>1.9066099288918001</v>
      </c>
      <c r="AY68">
        <f t="shared" si="80"/>
        <v>0.23995587655706116</v>
      </c>
      <c r="AZ68">
        <f t="shared" si="81"/>
        <v>18.010227619142263</v>
      </c>
      <c r="BA68">
        <f t="shared" si="82"/>
        <v>0.62787686951420918</v>
      </c>
      <c r="BB68">
        <f t="shared" si="83"/>
        <v>37.91004385061715</v>
      </c>
      <c r="BC68">
        <f t="shared" si="84"/>
        <v>383.12637231474116</v>
      </c>
      <c r="BD68">
        <f t="shared" si="85"/>
        <v>3.1329576283167328E-2</v>
      </c>
    </row>
    <row r="69" spans="1:114" x14ac:dyDescent="0.25">
      <c r="A69" s="1">
        <v>44</v>
      </c>
      <c r="B69" s="1" t="s">
        <v>108</v>
      </c>
      <c r="C69" s="1">
        <v>1957.499998357147</v>
      </c>
      <c r="D69" s="1">
        <v>0</v>
      </c>
      <c r="E69">
        <f t="shared" si="58"/>
        <v>31.676929279460602</v>
      </c>
      <c r="F69">
        <f t="shared" si="59"/>
        <v>0.41058700282240967</v>
      </c>
      <c r="G69">
        <f t="shared" si="60"/>
        <v>245.78110576884811</v>
      </c>
      <c r="H69">
        <f t="shared" si="61"/>
        <v>10.373511292544338</v>
      </c>
      <c r="I69">
        <f t="shared" si="62"/>
        <v>1.9470048903983006</v>
      </c>
      <c r="J69">
        <f t="shared" si="63"/>
        <v>23.917728424072266</v>
      </c>
      <c r="K69" s="1">
        <v>1.04204973</v>
      </c>
      <c r="L69">
        <f t="shared" si="64"/>
        <v>2.5085935701681521</v>
      </c>
      <c r="M69" s="1">
        <v>1</v>
      </c>
      <c r="N69">
        <f t="shared" si="65"/>
        <v>5.0171871403363042</v>
      </c>
      <c r="O69" s="1">
        <v>23.462934494018555</v>
      </c>
      <c r="P69" s="1">
        <v>23.917728424072266</v>
      </c>
      <c r="Q69" s="1">
        <v>23.093034744262695</v>
      </c>
      <c r="R69" s="1">
        <v>399.1075439453125</v>
      </c>
      <c r="S69" s="1">
        <v>391.65817260742187</v>
      </c>
      <c r="T69" s="1">
        <v>11.975301742553711</v>
      </c>
      <c r="U69" s="1">
        <v>14.106986999511719</v>
      </c>
      <c r="V69" s="1">
        <v>30.247049331665039</v>
      </c>
      <c r="W69" s="1">
        <v>35.631233215332031</v>
      </c>
      <c r="X69" s="1">
        <v>499.94351196289062</v>
      </c>
      <c r="Y69" s="1">
        <v>1500.315673828125</v>
      </c>
      <c r="Z69" s="1">
        <v>240.20875549316406</v>
      </c>
      <c r="AA69" s="1">
        <v>73.240318298339844</v>
      </c>
      <c r="AB69" s="1">
        <v>-3.7409896850585937</v>
      </c>
      <c r="AC69" s="1">
        <v>0.26620033383369446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66"/>
        <v>4.7976934072320185</v>
      </c>
      <c r="AL69">
        <f t="shared" si="67"/>
        <v>1.0373511292544338E-2</v>
      </c>
      <c r="AM69">
        <f t="shared" si="68"/>
        <v>297.06772842407224</v>
      </c>
      <c r="AN69">
        <f t="shared" si="69"/>
        <v>296.61293449401853</v>
      </c>
      <c r="AO69">
        <f t="shared" si="70"/>
        <v>240.05050244695303</v>
      </c>
      <c r="AP69">
        <f t="shared" si="71"/>
        <v>-1.5869182509133397</v>
      </c>
      <c r="AQ69">
        <f t="shared" si="72"/>
        <v>2.980205108473081</v>
      </c>
      <c r="AR69">
        <f t="shared" si="73"/>
        <v>40.690772210101578</v>
      </c>
      <c r="AS69">
        <f t="shared" si="74"/>
        <v>26.583785210589859</v>
      </c>
      <c r="AT69">
        <f t="shared" si="75"/>
        <v>23.69033145904541</v>
      </c>
      <c r="AU69">
        <f t="shared" si="76"/>
        <v>2.9397136325527646</v>
      </c>
      <c r="AV69">
        <f t="shared" si="77"/>
        <v>0.37952791995707463</v>
      </c>
      <c r="AW69">
        <f t="shared" si="78"/>
        <v>1.0332002180747804</v>
      </c>
      <c r="AX69">
        <f t="shared" si="79"/>
        <v>1.9065134144779843</v>
      </c>
      <c r="AY69">
        <f t="shared" si="80"/>
        <v>0.23981268484405732</v>
      </c>
      <c r="AZ69">
        <f t="shared" si="81"/>
        <v>18.001086418228365</v>
      </c>
      <c r="BA69">
        <f t="shared" si="82"/>
        <v>0.62753983692613124</v>
      </c>
      <c r="BB69">
        <f t="shared" si="83"/>
        <v>37.909571835324208</v>
      </c>
      <c r="BC69">
        <f t="shared" si="84"/>
        <v>383.13470052413709</v>
      </c>
      <c r="BD69">
        <f t="shared" si="85"/>
        <v>3.1342993062215295E-2</v>
      </c>
    </row>
    <row r="70" spans="1:114" x14ac:dyDescent="0.25">
      <c r="A70" s="1">
        <v>45</v>
      </c>
      <c r="B70" s="1" t="s">
        <v>109</v>
      </c>
      <c r="C70" s="1">
        <v>1958.4999983347952</v>
      </c>
      <c r="D70" s="1">
        <v>0</v>
      </c>
      <c r="E70">
        <f t="shared" si="58"/>
        <v>31.864003069523886</v>
      </c>
      <c r="F70">
        <f t="shared" si="59"/>
        <v>0.41088573014910401</v>
      </c>
      <c r="G70">
        <f t="shared" si="60"/>
        <v>245.14462739035835</v>
      </c>
      <c r="H70">
        <f t="shared" si="61"/>
        <v>10.379639969107869</v>
      </c>
      <c r="I70">
        <f t="shared" si="62"/>
        <v>1.9468457176530292</v>
      </c>
      <c r="J70">
        <f t="shared" si="63"/>
        <v>23.91899299621582</v>
      </c>
      <c r="K70" s="1">
        <v>1.04204973</v>
      </c>
      <c r="L70">
        <f t="shared" si="64"/>
        <v>2.5085935701681521</v>
      </c>
      <c r="M70" s="1">
        <v>1</v>
      </c>
      <c r="N70">
        <f t="shared" si="65"/>
        <v>5.0171871403363042</v>
      </c>
      <c r="O70" s="1">
        <v>23.464502334594727</v>
      </c>
      <c r="P70" s="1">
        <v>23.91899299621582</v>
      </c>
      <c r="Q70" s="1">
        <v>23.093273162841797</v>
      </c>
      <c r="R70" s="1">
        <v>399.18634033203125</v>
      </c>
      <c r="S70" s="1">
        <v>391.69735717773437</v>
      </c>
      <c r="T70" s="1">
        <v>11.979252815246582</v>
      </c>
      <c r="U70" s="1">
        <v>14.11219596862793</v>
      </c>
      <c r="V70" s="1">
        <v>30.254289627075195</v>
      </c>
      <c r="W70" s="1">
        <v>35.641159057617187</v>
      </c>
      <c r="X70" s="1">
        <v>499.94122314453125</v>
      </c>
      <c r="Y70" s="1">
        <v>1500.346435546875</v>
      </c>
      <c r="Z70" s="1">
        <v>240.41960144042969</v>
      </c>
      <c r="AA70" s="1">
        <v>73.240615844726563</v>
      </c>
      <c r="AB70" s="1">
        <v>-3.7409896850585937</v>
      </c>
      <c r="AC70" s="1">
        <v>0.26620033383369446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66"/>
        <v>4.7976714426530407</v>
      </c>
      <c r="AL70">
        <f t="shared" si="67"/>
        <v>1.0379639969107868E-2</v>
      </c>
      <c r="AM70">
        <f t="shared" si="68"/>
        <v>297.0689929962158</v>
      </c>
      <c r="AN70">
        <f t="shared" si="69"/>
        <v>296.6145023345947</v>
      </c>
      <c r="AO70">
        <f t="shared" si="70"/>
        <v>240.05542432184302</v>
      </c>
      <c r="AP70">
        <f t="shared" si="71"/>
        <v>-1.5887849159981593</v>
      </c>
      <c r="AQ70">
        <f t="shared" si="72"/>
        <v>2.9804316413168062</v>
      </c>
      <c r="AR70">
        <f t="shared" si="73"/>
        <v>40.69369989508904</v>
      </c>
      <c r="AS70">
        <f t="shared" si="74"/>
        <v>26.58150392646111</v>
      </c>
      <c r="AT70">
        <f t="shared" si="75"/>
        <v>23.691747665405273</v>
      </c>
      <c r="AU70">
        <f t="shared" si="76"/>
        <v>2.9399643131450675</v>
      </c>
      <c r="AV70">
        <f t="shared" si="77"/>
        <v>0.37978314783888073</v>
      </c>
      <c r="AW70">
        <f t="shared" si="78"/>
        <v>1.033585923663777</v>
      </c>
      <c r="AX70">
        <f t="shared" si="79"/>
        <v>1.9063783894812905</v>
      </c>
      <c r="AY70">
        <f t="shared" si="80"/>
        <v>0.23997573009430087</v>
      </c>
      <c r="AZ70">
        <f t="shared" si="81"/>
        <v>17.954543481095868</v>
      </c>
      <c r="BA70">
        <f t="shared" si="82"/>
        <v>0.6258521353237595</v>
      </c>
      <c r="BB70">
        <f t="shared" si="83"/>
        <v>37.92252365991596</v>
      </c>
      <c r="BC70">
        <f t="shared" si="84"/>
        <v>383.12354820058431</v>
      </c>
      <c r="BD70">
        <f t="shared" si="85"/>
        <v>3.1539784384932032E-2</v>
      </c>
      <c r="BE70">
        <f>AVERAGE(E56:E70)</f>
        <v>31.513595042414668</v>
      </c>
      <c r="BF70">
        <f>AVERAGE(O56:O70)</f>
        <v>23.461401112874348</v>
      </c>
      <c r="BG70">
        <f>AVERAGE(P56:P70)</f>
        <v>23.919354502360026</v>
      </c>
      <c r="BH70" t="e">
        <f>AVERAGE(B56:B70)</f>
        <v>#DIV/0!</v>
      </c>
      <c r="BI70">
        <f t="shared" ref="BI70:DJ70" si="86">AVERAGE(C56:C70)</f>
        <v>1954.1666650983195</v>
      </c>
      <c r="BJ70">
        <f t="shared" si="86"/>
        <v>0</v>
      </c>
      <c r="BK70">
        <f t="shared" si="86"/>
        <v>31.513595042414668</v>
      </c>
      <c r="BL70">
        <f t="shared" si="86"/>
        <v>0.41112298861726981</v>
      </c>
      <c r="BM70">
        <f t="shared" si="86"/>
        <v>246.62100323430508</v>
      </c>
      <c r="BN70">
        <f t="shared" si="86"/>
        <v>10.390128022787289</v>
      </c>
      <c r="BO70">
        <f t="shared" si="86"/>
        <v>1.9477954100633892</v>
      </c>
      <c r="BP70">
        <f t="shared" si="86"/>
        <v>23.919354502360026</v>
      </c>
      <c r="BQ70">
        <f t="shared" si="86"/>
        <v>1.0420497300000002</v>
      </c>
      <c r="BR70">
        <f t="shared" si="86"/>
        <v>2.5085935701681521</v>
      </c>
      <c r="BS70">
        <f t="shared" si="86"/>
        <v>1</v>
      </c>
      <c r="BT70">
        <f t="shared" si="86"/>
        <v>5.0171871403363042</v>
      </c>
      <c r="BU70">
        <f t="shared" si="86"/>
        <v>23.461401112874348</v>
      </c>
      <c r="BV70">
        <f t="shared" si="86"/>
        <v>23.919354502360026</v>
      </c>
      <c r="BW70">
        <f t="shared" si="86"/>
        <v>23.092623392740887</v>
      </c>
      <c r="BX70">
        <f t="shared" si="86"/>
        <v>399.10162150065105</v>
      </c>
      <c r="BY70">
        <f t="shared" si="86"/>
        <v>391.6840861002604</v>
      </c>
      <c r="BZ70">
        <f t="shared" si="86"/>
        <v>11.964705022176107</v>
      </c>
      <c r="CA70">
        <f t="shared" si="86"/>
        <v>14.100047938028972</v>
      </c>
      <c r="CB70">
        <f t="shared" si="86"/>
        <v>30.223342132568359</v>
      </c>
      <c r="CC70">
        <f t="shared" si="86"/>
        <v>35.617306518554685</v>
      </c>
      <c r="CD70">
        <f t="shared" si="86"/>
        <v>499.89010009765627</v>
      </c>
      <c r="CE70">
        <f t="shared" si="86"/>
        <v>1500.3470703124999</v>
      </c>
      <c r="CF70">
        <f t="shared" si="86"/>
        <v>240.33345133463541</v>
      </c>
      <c r="CG70">
        <f t="shared" si="86"/>
        <v>73.240956624348954</v>
      </c>
      <c r="CH70">
        <f t="shared" si="86"/>
        <v>-3.7409896850585937</v>
      </c>
      <c r="CI70">
        <f t="shared" si="86"/>
        <v>0.26620033383369446</v>
      </c>
      <c r="CJ70">
        <f t="shared" si="86"/>
        <v>0.8888888955116272</v>
      </c>
      <c r="CK70">
        <f t="shared" si="86"/>
        <v>-0.21956524252891541</v>
      </c>
      <c r="CL70">
        <f t="shared" si="86"/>
        <v>2.737391471862793</v>
      </c>
      <c r="CM70">
        <f t="shared" si="86"/>
        <v>1</v>
      </c>
      <c r="CN70">
        <f t="shared" si="86"/>
        <v>0</v>
      </c>
      <c r="CO70">
        <f t="shared" si="86"/>
        <v>0.15999999642372131</v>
      </c>
      <c r="CP70">
        <f t="shared" si="86"/>
        <v>111115</v>
      </c>
      <c r="CQ70">
        <f t="shared" si="86"/>
        <v>4.7971808418169841</v>
      </c>
      <c r="CR70">
        <f t="shared" si="86"/>
        <v>1.0390128022787288E-2</v>
      </c>
      <c r="CS70">
        <f t="shared" si="86"/>
        <v>297.06935450236</v>
      </c>
      <c r="CT70">
        <f t="shared" si="86"/>
        <v>296.61140111287438</v>
      </c>
      <c r="CU70">
        <f t="shared" si="86"/>
        <v>240.05552588434074</v>
      </c>
      <c r="CV70">
        <f t="shared" si="86"/>
        <v>-1.5923596321658688</v>
      </c>
      <c r="CW70">
        <f t="shared" si="86"/>
        <v>2.9804964092584467</v>
      </c>
      <c r="CX70">
        <f t="shared" si="86"/>
        <v>40.694394866972672</v>
      </c>
      <c r="CY70">
        <f t="shared" si="86"/>
        <v>26.594346928943704</v>
      </c>
      <c r="CZ70">
        <f t="shared" si="86"/>
        <v>23.690377807617189</v>
      </c>
      <c r="DA70">
        <f t="shared" si="86"/>
        <v>2.9397218379239698</v>
      </c>
      <c r="DB70">
        <f t="shared" si="86"/>
        <v>0.37998568798923082</v>
      </c>
      <c r="DC70">
        <f t="shared" si="86"/>
        <v>1.0327009991950573</v>
      </c>
      <c r="DD70">
        <f t="shared" si="86"/>
        <v>1.9070208387289125</v>
      </c>
      <c r="DE70">
        <f t="shared" si="86"/>
        <v>0.24010513181166718</v>
      </c>
      <c r="DF70">
        <f t="shared" si="86"/>
        <v>18.062758545594605</v>
      </c>
      <c r="DG70">
        <f t="shared" si="86"/>
        <v>0.62964285174285739</v>
      </c>
      <c r="DH70">
        <f t="shared" si="86"/>
        <v>37.896668826976793</v>
      </c>
      <c r="DI70">
        <f t="shared" si="86"/>
        <v>383.20456318886107</v>
      </c>
      <c r="DJ70">
        <f t="shared" si="86"/>
        <v>3.1165017832642819E-2</v>
      </c>
    </row>
    <row r="71" spans="1:114" x14ac:dyDescent="0.25">
      <c r="A71" s="1" t="s">
        <v>9</v>
      </c>
      <c r="B71" s="1" t="s">
        <v>110</v>
      </c>
    </row>
    <row r="72" spans="1:114" x14ac:dyDescent="0.25">
      <c r="A72" s="1" t="s">
        <v>9</v>
      </c>
      <c r="B72" s="1" t="s">
        <v>111</v>
      </c>
    </row>
    <row r="73" spans="1:114" x14ac:dyDescent="0.25">
      <c r="A73" s="1" t="s">
        <v>9</v>
      </c>
      <c r="B73" s="1" t="s">
        <v>112</v>
      </c>
    </row>
    <row r="74" spans="1:114" x14ac:dyDescent="0.25">
      <c r="A74" s="1">
        <v>46</v>
      </c>
      <c r="B74" s="1" t="s">
        <v>113</v>
      </c>
      <c r="C74" s="1">
        <v>2429.9999963343143</v>
      </c>
      <c r="D74" s="1">
        <v>0</v>
      </c>
      <c r="E74">
        <f t="shared" ref="E74:E88" si="87">(R74-S74*(1000-T74)/(1000-U74))*AK74</f>
        <v>30.639351847696602</v>
      </c>
      <c r="F74">
        <f t="shared" ref="F74:F88" si="88">IF(AV74&lt;&gt;0,1/(1/AV74-1/N74),0)</f>
        <v>0.37763999461862258</v>
      </c>
      <c r="G74">
        <f t="shared" ref="G74:G88" si="89">((AY74-AL74/2)*S74-E74)/(AY74+AL74/2)</f>
        <v>240.17746238118849</v>
      </c>
      <c r="H74">
        <f t="shared" ref="H74:H88" si="90">AL74*1000</f>
        <v>10.542533421488878</v>
      </c>
      <c r="I74">
        <f t="shared" ref="I74:I88" si="91">(AQ74-AW74)</f>
        <v>2.1242589494547355</v>
      </c>
      <c r="J74">
        <f t="shared" ref="J74:J88" si="92">(P74+AP74*D74)</f>
        <v>26.765560150146484</v>
      </c>
      <c r="K74" s="1">
        <v>1.04204973</v>
      </c>
      <c r="L74">
        <f t="shared" ref="L74:L88" si="93">(K74*AE74+AF74)</f>
        <v>2.5085935701681521</v>
      </c>
      <c r="M74" s="1">
        <v>1</v>
      </c>
      <c r="N74">
        <f t="shared" ref="N74:N88" si="94">L74*(M74+1)*(M74+1)/(M74*M74+1)</f>
        <v>5.0171871403363042</v>
      </c>
      <c r="O74" s="1">
        <v>27.597671508789062</v>
      </c>
      <c r="P74" s="1">
        <v>26.765560150146484</v>
      </c>
      <c r="Q74" s="1">
        <v>27.967967987060547</v>
      </c>
      <c r="R74" s="1">
        <v>400.671142578125</v>
      </c>
      <c r="S74" s="1">
        <v>393.42034912109375</v>
      </c>
      <c r="T74" s="1">
        <v>17.042366027832031</v>
      </c>
      <c r="U74" s="1">
        <v>19.197603225708008</v>
      </c>
      <c r="V74" s="1">
        <v>33.670490264892578</v>
      </c>
      <c r="W74" s="1">
        <v>37.928581237792969</v>
      </c>
      <c r="X74" s="1">
        <v>499.94229125976562</v>
      </c>
      <c r="Y74" s="1">
        <v>1499.2158203125</v>
      </c>
      <c r="Z74" s="1">
        <v>245.96755981445312</v>
      </c>
      <c r="AA74" s="1">
        <v>73.233810424804687</v>
      </c>
      <c r="AB74" s="1">
        <v>-3.7115097045898438</v>
      </c>
      <c r="AC74" s="1">
        <v>0.23128822445869446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ref="AK74:AK88" si="95">X74*0.000001/(K74*0.0001)</f>
        <v>4.7976816927898973</v>
      </c>
      <c r="AL74">
        <f t="shared" ref="AL74:AL88" si="96">(U74-T74)/(1000-U74)*AK74</f>
        <v>1.0542533421488878E-2</v>
      </c>
      <c r="AM74">
        <f t="shared" ref="AM74:AM88" si="97">(P74+273.15)</f>
        <v>299.91556015014646</v>
      </c>
      <c r="AN74">
        <f t="shared" ref="AN74:AN88" si="98">(O74+273.15)</f>
        <v>300.74767150878904</v>
      </c>
      <c r="AO74">
        <f t="shared" ref="AO74:AO88" si="99">(Y74*AG74+Z74*AH74)*AI74</f>
        <v>239.87452588838642</v>
      </c>
      <c r="AP74">
        <f t="shared" ref="AP74:AP88" si="100">((AO74+0.00000010773*(AN74^4-AM74^4))-AL74*44100)/(L74*51.4+0.00000043092*AM74^3)</f>
        <v>-1.5319240856728344</v>
      </c>
      <c r="AQ74">
        <f t="shared" ref="AQ74:AQ88" si="101">0.61365*EXP(17.502*J74/(240.97+J74))</f>
        <v>3.5301725846968548</v>
      </c>
      <c r="AR74">
        <f t="shared" ref="AR74:AR88" si="102">AQ74*1000/AA74</f>
        <v>48.204136371158505</v>
      </c>
      <c r="AS74">
        <f t="shared" ref="AS74:AS88" si="103">(AR74-U74)</f>
        <v>29.006533145450497</v>
      </c>
      <c r="AT74">
        <f t="shared" ref="AT74:AT88" si="104">IF(D74,P74,(O74+P74)/2)</f>
        <v>27.181615829467773</v>
      </c>
      <c r="AU74">
        <f t="shared" ref="AU74:AU88" si="105">0.61365*EXP(17.502*AT74/(240.97+AT74))</f>
        <v>3.6175158931881639</v>
      </c>
      <c r="AV74">
        <f t="shared" ref="AV74:AV88" si="106">IF(AS74&lt;&gt;0,(1000-(AR74+U74)/2)/AS74*AL74,0)</f>
        <v>0.3512050483324809</v>
      </c>
      <c r="AW74">
        <f t="shared" ref="AW74:AW88" si="107">U74*AA74/1000</f>
        <v>1.4059136352421191</v>
      </c>
      <c r="AX74">
        <f t="shared" ref="AX74:AX88" si="108">(AU74-AW74)</f>
        <v>2.211602257946045</v>
      </c>
      <c r="AY74">
        <f t="shared" ref="AY74:AY88" si="109">1/(1.6/F74+1.37/N74)</f>
        <v>0.22173436968164825</v>
      </c>
      <c r="AZ74">
        <f t="shared" ref="AZ74:AZ88" si="110">G74*AA74*0.001</f>
        <v>17.589110748334615</v>
      </c>
      <c r="BA74">
        <f t="shared" ref="BA74:BA88" si="111">G74/S74</f>
        <v>0.61048561142744173</v>
      </c>
      <c r="BB74">
        <f t="shared" ref="BB74:BB88" si="112">(1-AL74*AA74/AQ74/F74)*100</f>
        <v>42.086115283379257</v>
      </c>
      <c r="BC74">
        <f t="shared" ref="BC74:BC88" si="113">(S74-E74/(N74/1.35))</f>
        <v>385.17606326182283</v>
      </c>
      <c r="BD74">
        <f t="shared" ref="BD74:BD88" si="114">E74*BB74/100/BC74</f>
        <v>3.3477970649324812E-2</v>
      </c>
    </row>
    <row r="75" spans="1:114" x14ac:dyDescent="0.25">
      <c r="A75" s="1">
        <v>47</v>
      </c>
      <c r="B75" s="1" t="s">
        <v>114</v>
      </c>
      <c r="C75" s="1">
        <v>2429.9999963343143</v>
      </c>
      <c r="D75" s="1">
        <v>0</v>
      </c>
      <c r="E75">
        <f t="shared" si="87"/>
        <v>30.639351847696602</v>
      </c>
      <c r="F75">
        <f t="shared" si="88"/>
        <v>0.37763999461862258</v>
      </c>
      <c r="G75">
        <f t="shared" si="89"/>
        <v>240.17746238118849</v>
      </c>
      <c r="H75">
        <f t="shared" si="90"/>
        <v>10.542533421488878</v>
      </c>
      <c r="I75">
        <f t="shared" si="91"/>
        <v>2.1242589494547355</v>
      </c>
      <c r="J75">
        <f t="shared" si="92"/>
        <v>26.765560150146484</v>
      </c>
      <c r="K75" s="1">
        <v>1.04204973</v>
      </c>
      <c r="L75">
        <f t="shared" si="93"/>
        <v>2.5085935701681521</v>
      </c>
      <c r="M75" s="1">
        <v>1</v>
      </c>
      <c r="N75">
        <f t="shared" si="94"/>
        <v>5.0171871403363042</v>
      </c>
      <c r="O75" s="1">
        <v>27.597671508789062</v>
      </c>
      <c r="P75" s="1">
        <v>26.765560150146484</v>
      </c>
      <c r="Q75" s="1">
        <v>27.967967987060547</v>
      </c>
      <c r="R75" s="1">
        <v>400.671142578125</v>
      </c>
      <c r="S75" s="1">
        <v>393.42034912109375</v>
      </c>
      <c r="T75" s="1">
        <v>17.042366027832031</v>
      </c>
      <c r="U75" s="1">
        <v>19.197603225708008</v>
      </c>
      <c r="V75" s="1">
        <v>33.670490264892578</v>
      </c>
      <c r="W75" s="1">
        <v>37.928581237792969</v>
      </c>
      <c r="X75" s="1">
        <v>499.94229125976562</v>
      </c>
      <c r="Y75" s="1">
        <v>1499.2158203125</v>
      </c>
      <c r="Z75" s="1">
        <v>245.96755981445312</v>
      </c>
      <c r="AA75" s="1">
        <v>73.233810424804687</v>
      </c>
      <c r="AB75" s="1">
        <v>-3.7115097045898438</v>
      </c>
      <c r="AC75" s="1">
        <v>0.23128822445869446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4.7976816927898973</v>
      </c>
      <c r="AL75">
        <f t="shared" si="96"/>
        <v>1.0542533421488878E-2</v>
      </c>
      <c r="AM75">
        <f t="shared" si="97"/>
        <v>299.91556015014646</v>
      </c>
      <c r="AN75">
        <f t="shared" si="98"/>
        <v>300.74767150878904</v>
      </c>
      <c r="AO75">
        <f t="shared" si="99"/>
        <v>239.87452588838642</v>
      </c>
      <c r="AP75">
        <f t="shared" si="100"/>
        <v>-1.5319240856728344</v>
      </c>
      <c r="AQ75">
        <f t="shared" si="101"/>
        <v>3.5301725846968548</v>
      </c>
      <c r="AR75">
        <f t="shared" si="102"/>
        <v>48.204136371158505</v>
      </c>
      <c r="AS75">
        <f t="shared" si="103"/>
        <v>29.006533145450497</v>
      </c>
      <c r="AT75">
        <f t="shared" si="104"/>
        <v>27.181615829467773</v>
      </c>
      <c r="AU75">
        <f t="shared" si="105"/>
        <v>3.6175158931881639</v>
      </c>
      <c r="AV75">
        <f t="shared" si="106"/>
        <v>0.3512050483324809</v>
      </c>
      <c r="AW75">
        <f t="shared" si="107"/>
        <v>1.4059136352421191</v>
      </c>
      <c r="AX75">
        <f t="shared" si="108"/>
        <v>2.211602257946045</v>
      </c>
      <c r="AY75">
        <f t="shared" si="109"/>
        <v>0.22173436968164825</v>
      </c>
      <c r="AZ75">
        <f t="shared" si="110"/>
        <v>17.589110748334615</v>
      </c>
      <c r="BA75">
        <f t="shared" si="111"/>
        <v>0.61048561142744173</v>
      </c>
      <c r="BB75">
        <f t="shared" si="112"/>
        <v>42.086115283379257</v>
      </c>
      <c r="BC75">
        <f t="shared" si="113"/>
        <v>385.17606326182283</v>
      </c>
      <c r="BD75">
        <f t="shared" si="114"/>
        <v>3.3477970649324812E-2</v>
      </c>
    </row>
    <row r="76" spans="1:114" x14ac:dyDescent="0.25">
      <c r="A76" s="1">
        <v>48</v>
      </c>
      <c r="B76" s="1" t="s">
        <v>114</v>
      </c>
      <c r="C76" s="1">
        <v>2430.4999963231385</v>
      </c>
      <c r="D76" s="1">
        <v>0</v>
      </c>
      <c r="E76">
        <f t="shared" si="87"/>
        <v>30.562352786116197</v>
      </c>
      <c r="F76">
        <f t="shared" si="88"/>
        <v>0.37781509875154395</v>
      </c>
      <c r="G76">
        <f t="shared" si="89"/>
        <v>240.5613038555783</v>
      </c>
      <c r="H76">
        <f t="shared" si="90"/>
        <v>10.549714097180686</v>
      </c>
      <c r="I76">
        <f t="shared" si="91"/>
        <v>2.1247900956121613</v>
      </c>
      <c r="J76">
        <f t="shared" si="92"/>
        <v>26.765251159667969</v>
      </c>
      <c r="K76" s="1">
        <v>1.04204973</v>
      </c>
      <c r="L76">
        <f t="shared" si="93"/>
        <v>2.5085935701681521</v>
      </c>
      <c r="M76" s="1">
        <v>1</v>
      </c>
      <c r="N76">
        <f t="shared" si="94"/>
        <v>5.0171871403363042</v>
      </c>
      <c r="O76" s="1">
        <v>27.598318099975586</v>
      </c>
      <c r="P76" s="1">
        <v>26.765251159667969</v>
      </c>
      <c r="Q76" s="1">
        <v>27.967880249023438</v>
      </c>
      <c r="R76" s="1">
        <v>400.64517211914062</v>
      </c>
      <c r="S76" s="1">
        <v>393.40948486328125</v>
      </c>
      <c r="T76" s="1">
        <v>17.032720565795898</v>
      </c>
      <c r="U76" s="1">
        <v>19.189556121826172</v>
      </c>
      <c r="V76" s="1">
        <v>33.650020599365234</v>
      </c>
      <c r="W76" s="1">
        <v>37.911087036132812</v>
      </c>
      <c r="X76" s="1">
        <v>499.91616821289062</v>
      </c>
      <c r="Y76" s="1">
        <v>1499.2601318359375</v>
      </c>
      <c r="Z76" s="1">
        <v>246.06034851074219</v>
      </c>
      <c r="AA76" s="1">
        <v>73.233497619628906</v>
      </c>
      <c r="AB76" s="1">
        <v>-3.7115097045898438</v>
      </c>
      <c r="AC76" s="1">
        <v>0.23128822445869446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4.7974310037284935</v>
      </c>
      <c r="AL76">
        <f t="shared" si="96"/>
        <v>1.0549714097180687E-2</v>
      </c>
      <c r="AM76">
        <f t="shared" si="97"/>
        <v>299.91525115966795</v>
      </c>
      <c r="AN76">
        <f t="shared" si="98"/>
        <v>300.74831809997556</v>
      </c>
      <c r="AO76">
        <f t="shared" si="99"/>
        <v>239.88161573197794</v>
      </c>
      <c r="AP76">
        <f t="shared" si="100"/>
        <v>-1.5340473595541368</v>
      </c>
      <c r="AQ76">
        <f t="shared" si="101"/>
        <v>3.5301084081816536</v>
      </c>
      <c r="AR76">
        <f t="shared" si="102"/>
        <v>48.203465940092862</v>
      </c>
      <c r="AS76">
        <f t="shared" si="103"/>
        <v>29.01390981826669</v>
      </c>
      <c r="AT76">
        <f t="shared" si="104"/>
        <v>27.181784629821777</v>
      </c>
      <c r="AU76">
        <f t="shared" si="105"/>
        <v>3.6175517090575853</v>
      </c>
      <c r="AV76">
        <f t="shared" si="106"/>
        <v>0.35135649085506732</v>
      </c>
      <c r="AW76">
        <f t="shared" si="107"/>
        <v>1.4053183125694924</v>
      </c>
      <c r="AX76">
        <f t="shared" si="108"/>
        <v>2.2122333964880929</v>
      </c>
      <c r="AY76">
        <f t="shared" si="109"/>
        <v>0.22183095569767688</v>
      </c>
      <c r="AZ76">
        <f t="shared" si="110"/>
        <v>17.61714567328232</v>
      </c>
      <c r="BA76">
        <f t="shared" si="111"/>
        <v>0.6114781496414069</v>
      </c>
      <c r="BB76">
        <f t="shared" si="112"/>
        <v>42.072722965795009</v>
      </c>
      <c r="BC76">
        <f t="shared" si="113"/>
        <v>385.18591753218681</v>
      </c>
      <c r="BD76">
        <f t="shared" si="114"/>
        <v>3.3382357542853645E-2</v>
      </c>
    </row>
    <row r="77" spans="1:114" x14ac:dyDescent="0.25">
      <c r="A77" s="1">
        <v>49</v>
      </c>
      <c r="B77" s="1" t="s">
        <v>115</v>
      </c>
      <c r="C77" s="1">
        <v>2430.9999963119626</v>
      </c>
      <c r="D77" s="1">
        <v>0</v>
      </c>
      <c r="E77">
        <f t="shared" si="87"/>
        <v>30.544746628408976</v>
      </c>
      <c r="F77">
        <f t="shared" si="88"/>
        <v>0.37779947464467145</v>
      </c>
      <c r="G77">
        <f t="shared" si="89"/>
        <v>240.62240342706744</v>
      </c>
      <c r="H77">
        <f t="shared" si="90"/>
        <v>10.549718136017063</v>
      </c>
      <c r="I77">
        <f t="shared" si="91"/>
        <v>2.1248998258859393</v>
      </c>
      <c r="J77">
        <f t="shared" si="92"/>
        <v>26.762733459472656</v>
      </c>
      <c r="K77" s="1">
        <v>1.04204973</v>
      </c>
      <c r="L77">
        <f t="shared" si="93"/>
        <v>2.5085935701681521</v>
      </c>
      <c r="M77" s="1">
        <v>1</v>
      </c>
      <c r="N77">
        <f t="shared" si="94"/>
        <v>5.0171871403363042</v>
      </c>
      <c r="O77" s="1">
        <v>27.597352981567383</v>
      </c>
      <c r="P77" s="1">
        <v>26.762733459472656</v>
      </c>
      <c r="Q77" s="1">
        <v>27.968086242675781</v>
      </c>
      <c r="R77" s="1">
        <v>400.63003540039062</v>
      </c>
      <c r="S77" s="1">
        <v>393.39834594726562</v>
      </c>
      <c r="T77" s="1">
        <v>17.024066925048828</v>
      </c>
      <c r="U77" s="1">
        <v>19.180831909179688</v>
      </c>
      <c r="V77" s="1">
        <v>33.634971618652344</v>
      </c>
      <c r="W77" s="1">
        <v>37.896160125732422</v>
      </c>
      <c r="X77" s="1">
        <v>499.93716430664062</v>
      </c>
      <c r="Y77" s="1">
        <v>1499.285888671875</v>
      </c>
      <c r="Z77" s="1">
        <v>246.12159729003906</v>
      </c>
      <c r="AA77" s="1">
        <v>73.23382568359375</v>
      </c>
      <c r="AB77" s="1">
        <v>-3.7115097045898438</v>
      </c>
      <c r="AC77" s="1">
        <v>0.23128822445869446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4.797632492132986</v>
      </c>
      <c r="AL77">
        <f t="shared" si="96"/>
        <v>1.0549718136017064E-2</v>
      </c>
      <c r="AM77">
        <f t="shared" si="97"/>
        <v>299.91273345947263</v>
      </c>
      <c r="AN77">
        <f t="shared" si="98"/>
        <v>300.74735298156736</v>
      </c>
      <c r="AO77">
        <f t="shared" si="99"/>
        <v>239.88573682563583</v>
      </c>
      <c r="AP77">
        <f t="shared" si="100"/>
        <v>-1.5338947730232735</v>
      </c>
      <c r="AQ77">
        <f t="shared" si="101"/>
        <v>3.5295855263891172</v>
      </c>
      <c r="AR77">
        <f t="shared" si="102"/>
        <v>48.196110109536917</v>
      </c>
      <c r="AS77">
        <f t="shared" si="103"/>
        <v>29.01527820035723</v>
      </c>
      <c r="AT77">
        <f t="shared" si="104"/>
        <v>27.18004322052002</v>
      </c>
      <c r="AU77">
        <f t="shared" si="105"/>
        <v>3.6171822336621258</v>
      </c>
      <c r="AV77">
        <f t="shared" si="106"/>
        <v>0.35134297841436651</v>
      </c>
      <c r="AW77">
        <f t="shared" si="107"/>
        <v>1.4046857005031779</v>
      </c>
      <c r="AX77">
        <f t="shared" si="108"/>
        <v>2.2124965331589479</v>
      </c>
      <c r="AY77">
        <f t="shared" si="109"/>
        <v>0.22182233778771374</v>
      </c>
      <c r="AZ77">
        <f t="shared" si="110"/>
        <v>17.621699148145229</v>
      </c>
      <c r="BA77">
        <f t="shared" si="111"/>
        <v>0.61165077562202674</v>
      </c>
      <c r="BB77">
        <f t="shared" si="112"/>
        <v>42.061463774832596</v>
      </c>
      <c r="BC77">
        <f t="shared" si="113"/>
        <v>385.17951599435537</v>
      </c>
      <c r="BD77">
        <f t="shared" si="114"/>
        <v>3.3354752796384217E-2</v>
      </c>
    </row>
    <row r="78" spans="1:114" x14ac:dyDescent="0.25">
      <c r="A78" s="1">
        <v>50</v>
      </c>
      <c r="B78" s="1" t="s">
        <v>115</v>
      </c>
      <c r="C78" s="1">
        <v>2431.4999963007867</v>
      </c>
      <c r="D78" s="1">
        <v>0</v>
      </c>
      <c r="E78">
        <f t="shared" si="87"/>
        <v>30.712870016377526</v>
      </c>
      <c r="F78">
        <f t="shared" si="88"/>
        <v>0.37783750112334868</v>
      </c>
      <c r="G78">
        <f t="shared" si="89"/>
        <v>239.90376686745333</v>
      </c>
      <c r="H78">
        <f t="shared" si="90"/>
        <v>10.55220687942214</v>
      </c>
      <c r="I78">
        <f t="shared" si="91"/>
        <v>2.1252093971458468</v>
      </c>
      <c r="J78">
        <f t="shared" si="92"/>
        <v>26.761512756347656</v>
      </c>
      <c r="K78" s="1">
        <v>1.04204973</v>
      </c>
      <c r="L78">
        <f t="shared" si="93"/>
        <v>2.5085935701681521</v>
      </c>
      <c r="M78" s="1">
        <v>1</v>
      </c>
      <c r="N78">
        <f t="shared" si="94"/>
        <v>5.0171871403363042</v>
      </c>
      <c r="O78" s="1">
        <v>27.598417282104492</v>
      </c>
      <c r="P78" s="1">
        <v>26.761512756347656</v>
      </c>
      <c r="Q78" s="1">
        <v>27.968385696411133</v>
      </c>
      <c r="R78" s="1">
        <v>400.67626953125</v>
      </c>
      <c r="S78" s="1">
        <v>393.40985107421875</v>
      </c>
      <c r="T78" s="1">
        <v>17.016057968139648</v>
      </c>
      <c r="U78" s="1">
        <v>19.173187255859375</v>
      </c>
      <c r="V78" s="1">
        <v>33.616977691650391</v>
      </c>
      <c r="W78" s="1">
        <v>37.878608703613281</v>
      </c>
      <c r="X78" s="1">
        <v>499.97454833984375</v>
      </c>
      <c r="Y78" s="1">
        <v>1499.290771484375</v>
      </c>
      <c r="Z78" s="1">
        <v>246.10565185546875</v>
      </c>
      <c r="AA78" s="1">
        <v>73.233657836914063</v>
      </c>
      <c r="AB78" s="1">
        <v>-3.7115097045898438</v>
      </c>
      <c r="AC78" s="1">
        <v>0.23128822445869446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4.7979912469229626</v>
      </c>
      <c r="AL78">
        <f t="shared" si="96"/>
        <v>1.0552206879422141E-2</v>
      </c>
      <c r="AM78">
        <f t="shared" si="97"/>
        <v>299.91151275634763</v>
      </c>
      <c r="AN78">
        <f t="shared" si="98"/>
        <v>300.74841728210447</v>
      </c>
      <c r="AO78">
        <f t="shared" si="99"/>
        <v>239.88651807561837</v>
      </c>
      <c r="AP78">
        <f t="shared" si="100"/>
        <v>-1.5344818559139664</v>
      </c>
      <c r="AQ78">
        <f t="shared" si="101"/>
        <v>3.5293320322845334</v>
      </c>
      <c r="AR78">
        <f t="shared" si="102"/>
        <v>48.192759129198414</v>
      </c>
      <c r="AS78">
        <f t="shared" si="103"/>
        <v>29.019571873339039</v>
      </c>
      <c r="AT78">
        <f t="shared" si="104"/>
        <v>27.179965019226074</v>
      </c>
      <c r="AU78">
        <f t="shared" si="105"/>
        <v>3.6171656424401668</v>
      </c>
      <c r="AV78">
        <f t="shared" si="106"/>
        <v>0.35137586531207804</v>
      </c>
      <c r="AW78">
        <f t="shared" si="107"/>
        <v>1.4041226351386868</v>
      </c>
      <c r="AX78">
        <f t="shared" si="108"/>
        <v>2.2130430073014802</v>
      </c>
      <c r="AY78">
        <f t="shared" si="109"/>
        <v>0.22184331227253459</v>
      </c>
      <c r="AZ78">
        <f t="shared" si="110"/>
        <v>17.56903037655788</v>
      </c>
      <c r="BA78">
        <f t="shared" si="111"/>
        <v>0.60980620137596475</v>
      </c>
      <c r="BB78">
        <f t="shared" si="112"/>
        <v>42.049598990615898</v>
      </c>
      <c r="BC78">
        <f t="shared" si="113"/>
        <v>385.14578330828516</v>
      </c>
      <c r="BD78">
        <f t="shared" si="114"/>
        <v>3.3531818963362485E-2</v>
      </c>
    </row>
    <row r="79" spans="1:114" x14ac:dyDescent="0.25">
      <c r="A79" s="1">
        <v>51</v>
      </c>
      <c r="B79" s="1" t="s">
        <v>116</v>
      </c>
      <c r="C79" s="1">
        <v>2431.9999962896109</v>
      </c>
      <c r="D79" s="1">
        <v>0</v>
      </c>
      <c r="E79">
        <f t="shared" si="87"/>
        <v>30.822952867182213</v>
      </c>
      <c r="F79">
        <f t="shared" si="88"/>
        <v>0.37807485388207063</v>
      </c>
      <c r="G79">
        <f t="shared" si="89"/>
        <v>239.54139546495321</v>
      </c>
      <c r="H79">
        <f t="shared" si="90"/>
        <v>10.557890632705103</v>
      </c>
      <c r="I79">
        <f t="shared" si="91"/>
        <v>2.1251325384136477</v>
      </c>
      <c r="J79">
        <f t="shared" si="92"/>
        <v>26.758510589599609</v>
      </c>
      <c r="K79" s="1">
        <v>1.04204973</v>
      </c>
      <c r="L79">
        <f t="shared" si="93"/>
        <v>2.5085935701681521</v>
      </c>
      <c r="M79" s="1">
        <v>1</v>
      </c>
      <c r="N79">
        <f t="shared" si="94"/>
        <v>5.0171871403363042</v>
      </c>
      <c r="O79" s="1">
        <v>27.598443984985352</v>
      </c>
      <c r="P79" s="1">
        <v>26.758510589599609</v>
      </c>
      <c r="Q79" s="1">
        <v>27.968477249145508</v>
      </c>
      <c r="R79" s="1">
        <v>400.7432861328125</v>
      </c>
      <c r="S79" s="1">
        <v>393.45339965820313</v>
      </c>
      <c r="T79" s="1">
        <v>17.007408142089844</v>
      </c>
      <c r="U79" s="1">
        <v>19.165704727172852</v>
      </c>
      <c r="V79" s="1">
        <v>33.599868774414063</v>
      </c>
      <c r="W79" s="1">
        <v>37.863803863525391</v>
      </c>
      <c r="X79" s="1">
        <v>499.97711181640625</v>
      </c>
      <c r="Y79" s="1">
        <v>1499.302978515625</v>
      </c>
      <c r="Z79" s="1">
        <v>246.09326171875</v>
      </c>
      <c r="AA79" s="1">
        <v>73.233734130859375</v>
      </c>
      <c r="AB79" s="1">
        <v>-3.7115097045898438</v>
      </c>
      <c r="AC79" s="1">
        <v>0.23128822445869446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4.7980158472514187</v>
      </c>
      <c r="AL79">
        <f t="shared" si="96"/>
        <v>1.0557890632705102E-2</v>
      </c>
      <c r="AM79">
        <f t="shared" si="97"/>
        <v>299.90851058959959</v>
      </c>
      <c r="AN79">
        <f t="shared" si="98"/>
        <v>300.74844398498533</v>
      </c>
      <c r="AO79">
        <f t="shared" si="99"/>
        <v>239.88847120057471</v>
      </c>
      <c r="AP79">
        <f t="shared" si="100"/>
        <v>-1.5360044494449807</v>
      </c>
      <c r="AQ79">
        <f t="shared" si="101"/>
        <v>3.5287086628339788</v>
      </c>
      <c r="AR79">
        <f t="shared" si="102"/>
        <v>48.184196869281919</v>
      </c>
      <c r="AS79">
        <f t="shared" si="103"/>
        <v>29.018492142109068</v>
      </c>
      <c r="AT79">
        <f t="shared" si="104"/>
        <v>27.17847728729248</v>
      </c>
      <c r="AU79">
        <f t="shared" si="105"/>
        <v>3.6168500172107807</v>
      </c>
      <c r="AV79">
        <f t="shared" si="106"/>
        <v>0.35158112748080861</v>
      </c>
      <c r="AW79">
        <f t="shared" si="107"/>
        <v>1.4035761244203313</v>
      </c>
      <c r="AX79">
        <f t="shared" si="108"/>
        <v>2.2132738927904496</v>
      </c>
      <c r="AY79">
        <f t="shared" si="109"/>
        <v>0.22197422452687082</v>
      </c>
      <c r="AZ79">
        <f t="shared" si="110"/>
        <v>17.54251086881543</v>
      </c>
      <c r="BA79">
        <f t="shared" si="111"/>
        <v>0.60881770413737735</v>
      </c>
      <c r="BB79">
        <f t="shared" si="112"/>
        <v>42.044488742399366</v>
      </c>
      <c r="BC79">
        <f t="shared" si="113"/>
        <v>385.15971134106638</v>
      </c>
      <c r="BD79">
        <f t="shared" si="114"/>
        <v>3.3646699191862597E-2</v>
      </c>
    </row>
    <row r="80" spans="1:114" x14ac:dyDescent="0.25">
      <c r="A80" s="1">
        <v>52</v>
      </c>
      <c r="B80" s="1" t="s">
        <v>117</v>
      </c>
      <c r="C80" s="1">
        <v>2432.499996278435</v>
      </c>
      <c r="D80" s="1">
        <v>0</v>
      </c>
      <c r="E80">
        <f t="shared" si="87"/>
        <v>30.821815844367602</v>
      </c>
      <c r="F80">
        <f t="shared" si="88"/>
        <v>0.37851076801828804</v>
      </c>
      <c r="G80">
        <f t="shared" si="89"/>
        <v>239.70874928706874</v>
      </c>
      <c r="H80">
        <f t="shared" si="90"/>
        <v>10.568596781141354</v>
      </c>
      <c r="I80">
        <f t="shared" si="91"/>
        <v>2.125032130272519</v>
      </c>
      <c r="J80">
        <f t="shared" si="92"/>
        <v>26.755413055419922</v>
      </c>
      <c r="K80" s="1">
        <v>1.04204973</v>
      </c>
      <c r="L80">
        <f t="shared" si="93"/>
        <v>2.5085935701681521</v>
      </c>
      <c r="M80" s="1">
        <v>1</v>
      </c>
      <c r="N80">
        <f t="shared" si="94"/>
        <v>5.0171871403363042</v>
      </c>
      <c r="O80" s="1">
        <v>27.597368240356445</v>
      </c>
      <c r="P80" s="1">
        <v>26.755413055419922</v>
      </c>
      <c r="Q80" s="1">
        <v>27.968599319458008</v>
      </c>
      <c r="R80" s="1">
        <v>400.75946044921875</v>
      </c>
      <c r="S80" s="1">
        <v>393.46871948242187</v>
      </c>
      <c r="T80" s="1">
        <v>16.997695922851562</v>
      </c>
      <c r="U80" s="1">
        <v>19.15825080871582</v>
      </c>
      <c r="V80" s="1">
        <v>33.582874298095703</v>
      </c>
      <c r="W80" s="1">
        <v>37.851551055908203</v>
      </c>
      <c r="X80" s="1">
        <v>499.96478271484375</v>
      </c>
      <c r="Y80" s="1">
        <v>1499.3284912109375</v>
      </c>
      <c r="Z80" s="1">
        <v>246.10031127929687</v>
      </c>
      <c r="AA80" s="1">
        <v>73.233901977539062</v>
      </c>
      <c r="AB80" s="1">
        <v>-3.7115097045898438</v>
      </c>
      <c r="AC80" s="1">
        <v>0.23128822445869446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4.7978975313859902</v>
      </c>
      <c r="AL80">
        <f t="shared" si="96"/>
        <v>1.0568596781141354E-2</v>
      </c>
      <c r="AM80">
        <f t="shared" si="97"/>
        <v>299.9054130554199</v>
      </c>
      <c r="AN80">
        <f t="shared" si="98"/>
        <v>300.74736824035642</v>
      </c>
      <c r="AO80">
        <f t="shared" si="99"/>
        <v>239.89255323173347</v>
      </c>
      <c r="AP80">
        <f t="shared" si="100"/>
        <v>-1.5391717725048835</v>
      </c>
      <c r="AQ80">
        <f t="shared" si="101"/>
        <v>3.528065592059122</v>
      </c>
      <c r="AR80">
        <f t="shared" si="102"/>
        <v>48.175305381668515</v>
      </c>
      <c r="AS80">
        <f t="shared" si="103"/>
        <v>29.017054572952695</v>
      </c>
      <c r="AT80">
        <f t="shared" si="104"/>
        <v>27.176390647888184</v>
      </c>
      <c r="AU80">
        <f t="shared" si="105"/>
        <v>3.61640737309631</v>
      </c>
      <c r="AV80">
        <f t="shared" si="106"/>
        <v>0.35195805807432373</v>
      </c>
      <c r="AW80">
        <f t="shared" si="107"/>
        <v>1.4030334617866029</v>
      </c>
      <c r="AX80">
        <f t="shared" si="108"/>
        <v>2.2133739113097071</v>
      </c>
      <c r="AY80">
        <f t="shared" si="109"/>
        <v>0.22221462764412295</v>
      </c>
      <c r="AZ80">
        <f t="shared" si="110"/>
        <v>17.554807048447678</v>
      </c>
      <c r="BA80">
        <f t="shared" si="111"/>
        <v>0.60921932905463827</v>
      </c>
      <c r="BB80">
        <f t="shared" si="112"/>
        <v>42.041836794103681</v>
      </c>
      <c r="BC80">
        <f t="shared" si="113"/>
        <v>385.17533710978284</v>
      </c>
      <c r="BD80">
        <f t="shared" si="114"/>
        <v>3.3641970982620062E-2</v>
      </c>
    </row>
    <row r="81" spans="1:114" x14ac:dyDescent="0.25">
      <c r="A81" s="1">
        <v>53</v>
      </c>
      <c r="B81" s="1" t="s">
        <v>117</v>
      </c>
      <c r="C81" s="1">
        <v>2432.9999962672591</v>
      </c>
      <c r="D81" s="1">
        <v>0</v>
      </c>
      <c r="E81">
        <f t="shared" si="87"/>
        <v>30.930377394844403</v>
      </c>
      <c r="F81">
        <f t="shared" si="88"/>
        <v>0.37864637296190473</v>
      </c>
      <c r="G81">
        <f t="shared" si="89"/>
        <v>239.28864087800764</v>
      </c>
      <c r="H81">
        <f t="shared" si="90"/>
        <v>10.575040259046736</v>
      </c>
      <c r="I81">
        <f t="shared" si="91"/>
        <v>2.1256279051278772</v>
      </c>
      <c r="J81">
        <f t="shared" si="92"/>
        <v>26.755889892578125</v>
      </c>
      <c r="K81" s="1">
        <v>1.04204973</v>
      </c>
      <c r="L81">
        <f t="shared" si="93"/>
        <v>2.5085935701681521</v>
      </c>
      <c r="M81" s="1">
        <v>1</v>
      </c>
      <c r="N81">
        <f t="shared" si="94"/>
        <v>5.0171871403363042</v>
      </c>
      <c r="O81" s="1">
        <v>27.597955703735352</v>
      </c>
      <c r="P81" s="1">
        <v>26.755889892578125</v>
      </c>
      <c r="Q81" s="1">
        <v>27.969215393066406</v>
      </c>
      <c r="R81" s="1">
        <v>400.79931640625</v>
      </c>
      <c r="S81" s="1">
        <v>393.48483276367188</v>
      </c>
      <c r="T81" s="1">
        <v>16.989397048950195</v>
      </c>
      <c r="U81" s="1">
        <v>19.151447296142578</v>
      </c>
      <c r="V81" s="1">
        <v>33.565357208251953</v>
      </c>
      <c r="W81" s="1">
        <v>37.836845397949219</v>
      </c>
      <c r="X81" s="1">
        <v>499.92706298828125</v>
      </c>
      <c r="Y81" s="1">
        <v>1499.3306884765625</v>
      </c>
      <c r="Z81" s="1">
        <v>246.17628479003906</v>
      </c>
      <c r="AA81" s="1">
        <v>73.233978271484375</v>
      </c>
      <c r="AB81" s="1">
        <v>-3.7115097045898438</v>
      </c>
      <c r="AC81" s="1">
        <v>0.23128822445869446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4.797535555124429</v>
      </c>
      <c r="AL81">
        <f t="shared" si="96"/>
        <v>1.0575040259046736E-2</v>
      </c>
      <c r="AM81">
        <f t="shared" si="97"/>
        <v>299.9058898925781</v>
      </c>
      <c r="AN81">
        <f t="shared" si="98"/>
        <v>300.74795570373533</v>
      </c>
      <c r="AO81">
        <f t="shared" si="99"/>
        <v>239.89290479422561</v>
      </c>
      <c r="AP81">
        <f t="shared" si="100"/>
        <v>-1.5411806344623704</v>
      </c>
      <c r="AQ81">
        <f t="shared" si="101"/>
        <v>3.5281645802810613</v>
      </c>
      <c r="AR81">
        <f t="shared" si="102"/>
        <v>48.176606864123443</v>
      </c>
      <c r="AS81">
        <f t="shared" si="103"/>
        <v>29.025159567980864</v>
      </c>
      <c r="AT81">
        <f t="shared" si="104"/>
        <v>27.176922798156738</v>
      </c>
      <c r="AU81">
        <f t="shared" si="105"/>
        <v>3.6165202549918836</v>
      </c>
      <c r="AV81">
        <f t="shared" si="106"/>
        <v>0.3520753018931147</v>
      </c>
      <c r="AW81">
        <f t="shared" si="107"/>
        <v>1.4025366751531838</v>
      </c>
      <c r="AX81">
        <f t="shared" si="108"/>
        <v>2.2139835798386995</v>
      </c>
      <c r="AY81">
        <f t="shared" si="109"/>
        <v>0.22228940582118148</v>
      </c>
      <c r="AZ81">
        <f t="shared" si="110"/>
        <v>17.524059126673041</v>
      </c>
      <c r="BA81">
        <f t="shared" si="111"/>
        <v>0.60812672040582838</v>
      </c>
      <c r="BB81">
        <f t="shared" si="112"/>
        <v>42.028836157973174</v>
      </c>
      <c r="BC81">
        <f t="shared" si="113"/>
        <v>385.16223918382764</v>
      </c>
      <c r="BD81">
        <f t="shared" si="114"/>
        <v>3.3751173702460294E-2</v>
      </c>
    </row>
    <row r="82" spans="1:114" x14ac:dyDescent="0.25">
      <c r="A82" s="1">
        <v>54</v>
      </c>
      <c r="B82" s="1" t="s">
        <v>118</v>
      </c>
      <c r="C82" s="1">
        <v>2433.4999962560833</v>
      </c>
      <c r="D82" s="1">
        <v>0</v>
      </c>
      <c r="E82">
        <f t="shared" si="87"/>
        <v>30.823454600672957</v>
      </c>
      <c r="F82">
        <f t="shared" si="88"/>
        <v>0.37888208580584587</v>
      </c>
      <c r="G82">
        <f t="shared" si="89"/>
        <v>239.82252167302065</v>
      </c>
      <c r="H82">
        <f t="shared" si="90"/>
        <v>10.581262177779612</v>
      </c>
      <c r="I82">
        <f t="shared" si="91"/>
        <v>2.1256486705252735</v>
      </c>
      <c r="J82">
        <f t="shared" si="92"/>
        <v>26.753438949584961</v>
      </c>
      <c r="K82" s="1">
        <v>1.04204973</v>
      </c>
      <c r="L82">
        <f t="shared" si="93"/>
        <v>2.5085935701681521</v>
      </c>
      <c r="M82" s="1">
        <v>1</v>
      </c>
      <c r="N82">
        <f t="shared" si="94"/>
        <v>5.0171871403363042</v>
      </c>
      <c r="O82" s="1">
        <v>27.597402572631836</v>
      </c>
      <c r="P82" s="1">
        <v>26.753438949584961</v>
      </c>
      <c r="Q82" s="1">
        <v>27.968605041503906</v>
      </c>
      <c r="R82" s="1">
        <v>400.76217651367187</v>
      </c>
      <c r="S82" s="1">
        <v>393.46905517578125</v>
      </c>
      <c r="T82" s="1">
        <v>16.980876922607422</v>
      </c>
      <c r="U82" s="1">
        <v>19.14434814453125</v>
      </c>
      <c r="V82" s="1">
        <v>33.549381256103516</v>
      </c>
      <c r="W82" s="1">
        <v>37.823787689208984</v>
      </c>
      <c r="X82" s="1">
        <v>499.89627075195312</v>
      </c>
      <c r="Y82" s="1">
        <v>1499.4407958984375</v>
      </c>
      <c r="Z82" s="1">
        <v>246.20405578613281</v>
      </c>
      <c r="AA82" s="1">
        <v>73.233474731445313</v>
      </c>
      <c r="AB82" s="1">
        <v>-3.7115097045898438</v>
      </c>
      <c r="AC82" s="1">
        <v>0.23128822445869446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4.7972400583219095</v>
      </c>
      <c r="AL82">
        <f t="shared" si="96"/>
        <v>1.0581262177779611E-2</v>
      </c>
      <c r="AM82">
        <f t="shared" si="97"/>
        <v>299.90343894958494</v>
      </c>
      <c r="AN82">
        <f t="shared" si="98"/>
        <v>300.74740257263181</v>
      </c>
      <c r="AO82">
        <f t="shared" si="99"/>
        <v>239.91052198133184</v>
      </c>
      <c r="AP82">
        <f t="shared" si="100"/>
        <v>-1.5428539015103357</v>
      </c>
      <c r="AQ82">
        <f t="shared" si="101"/>
        <v>3.527655806617795</v>
      </c>
      <c r="AR82">
        <f t="shared" si="102"/>
        <v>48.169990834848022</v>
      </c>
      <c r="AS82">
        <f t="shared" si="103"/>
        <v>29.025642690316772</v>
      </c>
      <c r="AT82">
        <f t="shared" si="104"/>
        <v>27.175420761108398</v>
      </c>
      <c r="AU82">
        <f t="shared" si="105"/>
        <v>3.6162016446485725</v>
      </c>
      <c r="AV82">
        <f t="shared" si="106"/>
        <v>0.35227908481965975</v>
      </c>
      <c r="AW82">
        <f t="shared" si="107"/>
        <v>1.4020071360925213</v>
      </c>
      <c r="AX82">
        <f t="shared" si="108"/>
        <v>2.2141945085560515</v>
      </c>
      <c r="AY82">
        <f t="shared" si="109"/>
        <v>0.22241937990008256</v>
      </c>
      <c r="AZ82">
        <f t="shared" si="110"/>
        <v>17.563036580972653</v>
      </c>
      <c r="BA82">
        <f t="shared" si="111"/>
        <v>0.60950796134623741</v>
      </c>
      <c r="BB82">
        <f t="shared" si="112"/>
        <v>42.022853041302547</v>
      </c>
      <c r="BC82">
        <f t="shared" si="113"/>
        <v>385.17523185466843</v>
      </c>
      <c r="BD82">
        <f t="shared" si="114"/>
        <v>3.3628577223731512E-2</v>
      </c>
    </row>
    <row r="83" spans="1:114" x14ac:dyDescent="0.25">
      <c r="A83" s="1">
        <v>55</v>
      </c>
      <c r="B83" s="1" t="s">
        <v>118</v>
      </c>
      <c r="C83" s="1">
        <v>2433.9999962449074</v>
      </c>
      <c r="D83" s="1">
        <v>0</v>
      </c>
      <c r="E83">
        <f t="shared" si="87"/>
        <v>30.859603647361595</v>
      </c>
      <c r="F83">
        <f t="shared" si="88"/>
        <v>0.37924608488809558</v>
      </c>
      <c r="G83">
        <f t="shared" si="89"/>
        <v>239.78755818989333</v>
      </c>
      <c r="H83">
        <f t="shared" si="90"/>
        <v>10.59126114659866</v>
      </c>
      <c r="I83">
        <f t="shared" si="91"/>
        <v>2.1257761548694689</v>
      </c>
      <c r="J83">
        <f t="shared" si="92"/>
        <v>26.752182006835938</v>
      </c>
      <c r="K83" s="1">
        <v>1.04204973</v>
      </c>
      <c r="L83">
        <f t="shared" si="93"/>
        <v>2.5085935701681521</v>
      </c>
      <c r="M83" s="1">
        <v>1</v>
      </c>
      <c r="N83">
        <f t="shared" si="94"/>
        <v>5.0171871403363042</v>
      </c>
      <c r="O83" s="1">
        <v>27.59747314453125</v>
      </c>
      <c r="P83" s="1">
        <v>26.752182006835938</v>
      </c>
      <c r="Q83" s="1">
        <v>27.968862533569336</v>
      </c>
      <c r="R83" s="1">
        <v>400.77291870117187</v>
      </c>
      <c r="S83" s="1">
        <v>393.47140502929687</v>
      </c>
      <c r="T83" s="1">
        <v>16.973440170288086</v>
      </c>
      <c r="U83" s="1">
        <v>19.13897705078125</v>
      </c>
      <c r="V83" s="1">
        <v>33.53466796875</v>
      </c>
      <c r="W83" s="1">
        <v>37.813148498535156</v>
      </c>
      <c r="X83" s="1">
        <v>499.89410400390625</v>
      </c>
      <c r="Y83" s="1">
        <v>1499.4532470703125</v>
      </c>
      <c r="Z83" s="1">
        <v>246.18136596679687</v>
      </c>
      <c r="AA83" s="1">
        <v>73.233734130859375</v>
      </c>
      <c r="AB83" s="1">
        <v>-3.7115097045898438</v>
      </c>
      <c r="AC83" s="1">
        <v>0.23128822445869446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4.7972192651871444</v>
      </c>
      <c r="AL83">
        <f t="shared" si="96"/>
        <v>1.059126114659866E-2</v>
      </c>
      <c r="AM83">
        <f t="shared" si="97"/>
        <v>299.90218200683591</v>
      </c>
      <c r="AN83">
        <f t="shared" si="98"/>
        <v>300.74747314453123</v>
      </c>
      <c r="AO83">
        <f t="shared" si="99"/>
        <v>239.91251416878731</v>
      </c>
      <c r="AP83">
        <f t="shared" si="100"/>
        <v>-1.5458685206527556</v>
      </c>
      <c r="AQ83">
        <f t="shared" si="101"/>
        <v>3.5273949117430021</v>
      </c>
      <c r="AR83">
        <f t="shared" si="102"/>
        <v>48.166257717242651</v>
      </c>
      <c r="AS83">
        <f t="shared" si="103"/>
        <v>29.027280666461401</v>
      </c>
      <c r="AT83">
        <f t="shared" si="104"/>
        <v>27.174827575683594</v>
      </c>
      <c r="AU83">
        <f t="shared" si="105"/>
        <v>3.6160758255979411</v>
      </c>
      <c r="AV83">
        <f t="shared" si="106"/>
        <v>0.35259374121956671</v>
      </c>
      <c r="AW83">
        <f t="shared" si="107"/>
        <v>1.4016187568735332</v>
      </c>
      <c r="AX83">
        <f t="shared" si="108"/>
        <v>2.2144570687244078</v>
      </c>
      <c r="AY83">
        <f t="shared" si="109"/>
        <v>0.22262007281450319</v>
      </c>
      <c r="AZ83">
        <f t="shared" si="110"/>
        <v>17.560538284366618</v>
      </c>
      <c r="BA83">
        <f t="shared" si="111"/>
        <v>0.60941546228000831</v>
      </c>
      <c r="BB83">
        <f t="shared" si="112"/>
        <v>42.019271823555727</v>
      </c>
      <c r="BC83">
        <f t="shared" si="113"/>
        <v>385.16785490077893</v>
      </c>
      <c r="BD83">
        <f t="shared" si="114"/>
        <v>3.3665791615962191E-2</v>
      </c>
    </row>
    <row r="84" spans="1:114" x14ac:dyDescent="0.25">
      <c r="A84" s="1">
        <v>56</v>
      </c>
      <c r="B84" s="1" t="s">
        <v>119</v>
      </c>
      <c r="C84" s="1">
        <v>2434.9999962225556</v>
      </c>
      <c r="D84" s="1">
        <v>0</v>
      </c>
      <c r="E84">
        <f t="shared" si="87"/>
        <v>31.065434945904574</v>
      </c>
      <c r="F84">
        <f t="shared" si="88"/>
        <v>0.37959570080215971</v>
      </c>
      <c r="G84">
        <f t="shared" si="89"/>
        <v>238.9361128363733</v>
      </c>
      <c r="H84">
        <f t="shared" si="90"/>
        <v>10.606574611348341</v>
      </c>
      <c r="I84">
        <f t="shared" si="91"/>
        <v>2.1270354359475325</v>
      </c>
      <c r="J84">
        <f t="shared" si="92"/>
        <v>26.753574371337891</v>
      </c>
      <c r="K84" s="1">
        <v>1.04204973</v>
      </c>
      <c r="L84">
        <f t="shared" si="93"/>
        <v>2.5085935701681521</v>
      </c>
      <c r="M84" s="1">
        <v>1</v>
      </c>
      <c r="N84">
        <f t="shared" si="94"/>
        <v>5.0171871403363042</v>
      </c>
      <c r="O84" s="1">
        <v>27.597524642944336</v>
      </c>
      <c r="P84" s="1">
        <v>26.753574371337891</v>
      </c>
      <c r="Q84" s="1">
        <v>27.968633651733398</v>
      </c>
      <c r="R84" s="1">
        <v>400.75665283203125</v>
      </c>
      <c r="S84" s="1">
        <v>393.41085815429687</v>
      </c>
      <c r="T84" s="1">
        <v>16.95697021484375</v>
      </c>
      <c r="U84" s="1">
        <v>19.125741958618164</v>
      </c>
      <c r="V84" s="1">
        <v>33.502002716064453</v>
      </c>
      <c r="W84" s="1">
        <v>37.786861419677734</v>
      </c>
      <c r="X84" s="1">
        <v>499.87692260742187</v>
      </c>
      <c r="Y84" s="1">
        <v>1499.4337158203125</v>
      </c>
      <c r="Z84" s="1">
        <v>246.22645568847656</v>
      </c>
      <c r="AA84" s="1">
        <v>73.233680725097656</v>
      </c>
      <c r="AB84" s="1">
        <v>-3.7115097045898438</v>
      </c>
      <c r="AC84" s="1">
        <v>0.23128822445869446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4.7970543844142819</v>
      </c>
      <c r="AL84">
        <f t="shared" si="96"/>
        <v>1.0606574611348341E-2</v>
      </c>
      <c r="AM84">
        <f t="shared" si="97"/>
        <v>299.90357437133787</v>
      </c>
      <c r="AN84">
        <f t="shared" si="98"/>
        <v>300.74752464294431</v>
      </c>
      <c r="AO84">
        <f t="shared" si="99"/>
        <v>239.90938916885716</v>
      </c>
      <c r="AP84">
        <f t="shared" si="100"/>
        <v>-1.5508041548602445</v>
      </c>
      <c r="AQ84">
        <f t="shared" si="101"/>
        <v>3.5276839161755791</v>
      </c>
      <c r="AR84">
        <f t="shared" si="102"/>
        <v>48.170239174754727</v>
      </c>
      <c r="AS84">
        <f t="shared" si="103"/>
        <v>29.044497216136563</v>
      </c>
      <c r="AT84">
        <f t="shared" si="104"/>
        <v>27.175549507141113</v>
      </c>
      <c r="AU84">
        <f t="shared" si="105"/>
        <v>3.6162289531465426</v>
      </c>
      <c r="AV84">
        <f t="shared" si="106"/>
        <v>0.35289592422988503</v>
      </c>
      <c r="AW84">
        <f t="shared" si="107"/>
        <v>1.4006484802280466</v>
      </c>
      <c r="AX84">
        <f t="shared" si="108"/>
        <v>2.215580472918496</v>
      </c>
      <c r="AY84">
        <f t="shared" si="109"/>
        <v>0.22281281344146872</v>
      </c>
      <c r="AZ84">
        <f t="shared" si="110"/>
        <v>17.498171001154873</v>
      </c>
      <c r="BA84">
        <f t="shared" si="111"/>
        <v>0.60734498777525314</v>
      </c>
      <c r="BB84">
        <f t="shared" si="112"/>
        <v>41.993713462804379</v>
      </c>
      <c r="BC84">
        <f t="shared" si="113"/>
        <v>385.05192395393533</v>
      </c>
      <c r="BD84">
        <f t="shared" si="114"/>
        <v>3.3879923526152107E-2</v>
      </c>
    </row>
    <row r="85" spans="1:114" x14ac:dyDescent="0.25">
      <c r="A85" s="1">
        <v>57</v>
      </c>
      <c r="B85" s="1" t="s">
        <v>119</v>
      </c>
      <c r="C85" s="1">
        <v>2435.4999962113798</v>
      </c>
      <c r="D85" s="1">
        <v>0</v>
      </c>
      <c r="E85">
        <f t="shared" si="87"/>
        <v>30.783000332499071</v>
      </c>
      <c r="F85">
        <f t="shared" si="88"/>
        <v>0.37963680477929029</v>
      </c>
      <c r="G85">
        <f t="shared" si="89"/>
        <v>240.18332843994452</v>
      </c>
      <c r="H85">
        <f t="shared" si="90"/>
        <v>10.612470974289618</v>
      </c>
      <c r="I85">
        <f t="shared" si="91"/>
        <v>2.1280130953665721</v>
      </c>
      <c r="J85">
        <f t="shared" si="92"/>
        <v>26.755926132202148</v>
      </c>
      <c r="K85" s="1">
        <v>1.04204973</v>
      </c>
      <c r="L85">
        <f t="shared" si="93"/>
        <v>2.5085935701681521</v>
      </c>
      <c r="M85" s="1">
        <v>1</v>
      </c>
      <c r="N85">
        <f t="shared" si="94"/>
        <v>5.0171871403363042</v>
      </c>
      <c r="O85" s="1">
        <v>27.596723556518555</v>
      </c>
      <c r="P85" s="1">
        <v>26.755926132202148</v>
      </c>
      <c r="Q85" s="1">
        <v>27.968442916870117</v>
      </c>
      <c r="R85" s="1">
        <v>400.70046997070312</v>
      </c>
      <c r="S85" s="1">
        <v>393.41302490234375</v>
      </c>
      <c r="T85" s="1">
        <v>16.948972702026367</v>
      </c>
      <c r="U85" s="1">
        <v>19.118976593017578</v>
      </c>
      <c r="V85" s="1">
        <v>33.4879150390625</v>
      </c>
      <c r="W85" s="1">
        <v>37.775424957275391</v>
      </c>
      <c r="X85" s="1">
        <v>499.874267578125</v>
      </c>
      <c r="Y85" s="1">
        <v>1499.4150390625</v>
      </c>
      <c r="Z85" s="1">
        <v>246.24671936035156</v>
      </c>
      <c r="AA85" s="1">
        <v>73.233993530273437</v>
      </c>
      <c r="AB85" s="1">
        <v>-3.7115097045898438</v>
      </c>
      <c r="AC85" s="1">
        <v>0.23128822445869446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4.7970289055026667</v>
      </c>
      <c r="AL85">
        <f t="shared" si="96"/>
        <v>1.0612470974289618E-2</v>
      </c>
      <c r="AM85">
        <f t="shared" si="97"/>
        <v>299.90592613220213</v>
      </c>
      <c r="AN85">
        <f t="shared" si="98"/>
        <v>300.74672355651853</v>
      </c>
      <c r="AO85">
        <f t="shared" si="99"/>
        <v>239.90640088767395</v>
      </c>
      <c r="AP85">
        <f t="shared" si="100"/>
        <v>-1.5529335551709413</v>
      </c>
      <c r="AQ85">
        <f t="shared" si="101"/>
        <v>3.5281721034850708</v>
      </c>
      <c r="AR85">
        <f t="shared" si="102"/>
        <v>48.176699554512162</v>
      </c>
      <c r="AS85">
        <f t="shared" si="103"/>
        <v>29.057722961494584</v>
      </c>
      <c r="AT85">
        <f t="shared" si="104"/>
        <v>27.176324844360352</v>
      </c>
      <c r="AU85">
        <f t="shared" si="105"/>
        <v>3.6163934147959966</v>
      </c>
      <c r="AV85">
        <f t="shared" si="106"/>
        <v>0.35293144899805001</v>
      </c>
      <c r="AW85">
        <f t="shared" si="107"/>
        <v>1.4001590081184987</v>
      </c>
      <c r="AX85">
        <f t="shared" si="108"/>
        <v>2.2162344066774979</v>
      </c>
      <c r="AY85">
        <f t="shared" si="109"/>
        <v>0.22283547233618811</v>
      </c>
      <c r="AZ85">
        <f t="shared" si="110"/>
        <v>17.589584321050435</v>
      </c>
      <c r="BA85">
        <f t="shared" si="111"/>
        <v>0.6105118876009884</v>
      </c>
      <c r="BB85">
        <f t="shared" si="112"/>
        <v>41.975532773064671</v>
      </c>
      <c r="BC85">
        <f t="shared" si="113"/>
        <v>385.13008681642492</v>
      </c>
      <c r="BD85">
        <f t="shared" si="114"/>
        <v>3.3550555605539593E-2</v>
      </c>
    </row>
    <row r="86" spans="1:114" x14ac:dyDescent="0.25">
      <c r="A86" s="1">
        <v>58</v>
      </c>
      <c r="B86" s="1" t="s">
        <v>120</v>
      </c>
      <c r="C86" s="1">
        <v>2435.9999962002039</v>
      </c>
      <c r="D86" s="1">
        <v>0</v>
      </c>
      <c r="E86">
        <f t="shared" si="87"/>
        <v>30.911860525354633</v>
      </c>
      <c r="F86">
        <f t="shared" si="88"/>
        <v>0.37962999657422958</v>
      </c>
      <c r="G86">
        <f t="shared" si="89"/>
        <v>239.55334088478958</v>
      </c>
      <c r="H86">
        <f t="shared" si="90"/>
        <v>10.618606027414753</v>
      </c>
      <c r="I86">
        <f t="shared" si="91"/>
        <v>2.1292752295092603</v>
      </c>
      <c r="J86">
        <f t="shared" si="92"/>
        <v>26.759683609008789</v>
      </c>
      <c r="K86" s="1">
        <v>1.04204973</v>
      </c>
      <c r="L86">
        <f t="shared" si="93"/>
        <v>2.5085935701681521</v>
      </c>
      <c r="M86" s="1">
        <v>1</v>
      </c>
      <c r="N86">
        <f t="shared" si="94"/>
        <v>5.0171871403363042</v>
      </c>
      <c r="O86" s="1">
        <v>27.596267700195313</v>
      </c>
      <c r="P86" s="1">
        <v>26.759683609008789</v>
      </c>
      <c r="Q86" s="1">
        <v>27.967798233032227</v>
      </c>
      <c r="R86" s="1">
        <v>400.67111206054687</v>
      </c>
      <c r="S86" s="1">
        <v>393.35626220703125</v>
      </c>
      <c r="T86" s="1">
        <v>16.941064834594727</v>
      </c>
      <c r="U86" s="1">
        <v>19.112386703491211</v>
      </c>
      <c r="V86" s="1">
        <v>33.473197937011719</v>
      </c>
      <c r="W86" s="1">
        <v>37.763427734375</v>
      </c>
      <c r="X86" s="1">
        <v>499.86300659179687</v>
      </c>
      <c r="Y86" s="1">
        <v>1499.4232177734375</v>
      </c>
      <c r="Z86" s="1">
        <v>246.24571228027344</v>
      </c>
      <c r="AA86" s="1">
        <v>73.234024047851562</v>
      </c>
      <c r="AB86" s="1">
        <v>-3.7115097045898438</v>
      </c>
      <c r="AC86" s="1">
        <v>0.23128822445869446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4.7969208397740948</v>
      </c>
      <c r="AL86">
        <f t="shared" si="96"/>
        <v>1.0618606027414754E-2</v>
      </c>
      <c r="AM86">
        <f t="shared" si="97"/>
        <v>299.90968360900877</v>
      </c>
      <c r="AN86">
        <f t="shared" si="98"/>
        <v>300.74626770019529</v>
      </c>
      <c r="AO86">
        <f t="shared" si="99"/>
        <v>239.9077094813947</v>
      </c>
      <c r="AP86">
        <f t="shared" si="100"/>
        <v>-1.5551929174269423</v>
      </c>
      <c r="AQ86">
        <f t="shared" si="101"/>
        <v>3.5289522169645742</v>
      </c>
      <c r="AR86">
        <f t="shared" si="102"/>
        <v>48.187331815314906</v>
      </c>
      <c r="AS86">
        <f t="shared" si="103"/>
        <v>29.074945111823695</v>
      </c>
      <c r="AT86">
        <f t="shared" si="104"/>
        <v>27.177975654602051</v>
      </c>
      <c r="AU86">
        <f t="shared" si="105"/>
        <v>3.6167436002770672</v>
      </c>
      <c r="AV86">
        <f t="shared" si="106"/>
        <v>0.35292556493557453</v>
      </c>
      <c r="AW86">
        <f t="shared" si="107"/>
        <v>1.3996769874553139</v>
      </c>
      <c r="AX86">
        <f t="shared" si="108"/>
        <v>2.2170666128217533</v>
      </c>
      <c r="AY86">
        <f t="shared" si="109"/>
        <v>0.22283171927956238</v>
      </c>
      <c r="AZ86">
        <f t="shared" si="110"/>
        <v>17.543455127099865</v>
      </c>
      <c r="BA86">
        <f t="shared" si="111"/>
        <v>0.60899841670426458</v>
      </c>
      <c r="BB86">
        <f t="shared" si="112"/>
        <v>41.953758117484853</v>
      </c>
      <c r="BC86">
        <f t="shared" si="113"/>
        <v>385.03865105521135</v>
      </c>
      <c r="BD86">
        <f t="shared" si="114"/>
        <v>3.3681520436663809E-2</v>
      </c>
    </row>
    <row r="87" spans="1:114" x14ac:dyDescent="0.25">
      <c r="A87" s="1">
        <v>59</v>
      </c>
      <c r="B87" s="1" t="s">
        <v>121</v>
      </c>
      <c r="C87" s="1">
        <v>2436.499996189028</v>
      </c>
      <c r="D87" s="1">
        <v>0</v>
      </c>
      <c r="E87">
        <f t="shared" si="87"/>
        <v>30.761523728878856</v>
      </c>
      <c r="F87">
        <f t="shared" si="88"/>
        <v>0.37980154105803948</v>
      </c>
      <c r="G87">
        <f t="shared" si="89"/>
        <v>240.2881495010455</v>
      </c>
      <c r="H87">
        <f t="shared" si="90"/>
        <v>10.625021351889465</v>
      </c>
      <c r="I87">
        <f t="shared" si="91"/>
        <v>2.1296768198374156</v>
      </c>
      <c r="J87">
        <f t="shared" si="92"/>
        <v>26.759378433227539</v>
      </c>
      <c r="K87" s="1">
        <v>1.04204973</v>
      </c>
      <c r="L87">
        <f t="shared" si="93"/>
        <v>2.5085935701681521</v>
      </c>
      <c r="M87" s="1">
        <v>1</v>
      </c>
      <c r="N87">
        <f t="shared" si="94"/>
        <v>5.0171871403363042</v>
      </c>
      <c r="O87" s="1">
        <v>27.596473693847656</v>
      </c>
      <c r="P87" s="1">
        <v>26.759378433227539</v>
      </c>
      <c r="Q87" s="1">
        <v>27.967199325561523</v>
      </c>
      <c r="R87" s="1">
        <v>400.66250610351562</v>
      </c>
      <c r="S87" s="1">
        <v>393.37860107421875</v>
      </c>
      <c r="T87" s="1">
        <v>16.933427810668945</v>
      </c>
      <c r="U87" s="1">
        <v>19.106021881103516</v>
      </c>
      <c r="V87" s="1">
        <v>33.457733154296875</v>
      </c>
      <c r="W87" s="1">
        <v>37.750431060791016</v>
      </c>
      <c r="X87" s="1">
        <v>499.8753662109375</v>
      </c>
      <c r="Y87" s="1">
        <v>1499.4298095703125</v>
      </c>
      <c r="Z87" s="1">
        <v>246.22935485839844</v>
      </c>
      <c r="AA87" s="1">
        <v>73.234085083007812</v>
      </c>
      <c r="AB87" s="1">
        <v>-3.7115097045898438</v>
      </c>
      <c r="AC87" s="1">
        <v>0.23128822445869446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95"/>
        <v>4.7970394485005761</v>
      </c>
      <c r="AL87">
        <f t="shared" si="96"/>
        <v>1.0625021351889466E-2</v>
      </c>
      <c r="AM87">
        <f t="shared" si="97"/>
        <v>299.90937843322752</v>
      </c>
      <c r="AN87">
        <f t="shared" si="98"/>
        <v>300.74647369384763</v>
      </c>
      <c r="AO87">
        <f t="shared" si="99"/>
        <v>239.90876416887113</v>
      </c>
      <c r="AP87">
        <f t="shared" si="100"/>
        <v>-1.5571560820224362</v>
      </c>
      <c r="AQ87">
        <f t="shared" si="101"/>
        <v>3.5288888518759594</v>
      </c>
      <c r="AR87">
        <f t="shared" si="102"/>
        <v>48.186426414368526</v>
      </c>
      <c r="AS87">
        <f t="shared" si="103"/>
        <v>29.080404533265011</v>
      </c>
      <c r="AT87">
        <f t="shared" si="104"/>
        <v>27.177926063537598</v>
      </c>
      <c r="AU87">
        <f t="shared" si="105"/>
        <v>3.6167330801202762</v>
      </c>
      <c r="AV87">
        <f t="shared" si="106"/>
        <v>0.35307381952559519</v>
      </c>
      <c r="AW87">
        <f t="shared" si="107"/>
        <v>1.3992120320385439</v>
      </c>
      <c r="AX87">
        <f t="shared" si="108"/>
        <v>2.217521048081732</v>
      </c>
      <c r="AY87">
        <f t="shared" si="109"/>
        <v>0.22292628152572216</v>
      </c>
      <c r="AZ87">
        <f t="shared" si="110"/>
        <v>17.597282784998068</v>
      </c>
      <c r="BA87">
        <f t="shared" si="111"/>
        <v>0.61083177591480209</v>
      </c>
      <c r="BB87">
        <f t="shared" si="112"/>
        <v>41.943831652778726</v>
      </c>
      <c r="BC87">
        <f t="shared" si="113"/>
        <v>385.10144180700377</v>
      </c>
      <c r="BD87">
        <f t="shared" si="114"/>
        <v>3.3504319449254971E-2</v>
      </c>
    </row>
    <row r="88" spans="1:114" x14ac:dyDescent="0.25">
      <c r="A88" s="1">
        <v>60</v>
      </c>
      <c r="B88" s="1" t="s">
        <v>121</v>
      </c>
      <c r="C88" s="1">
        <v>2436.9999961778522</v>
      </c>
      <c r="D88" s="1">
        <v>0</v>
      </c>
      <c r="E88">
        <f t="shared" si="87"/>
        <v>30.720958670986651</v>
      </c>
      <c r="F88">
        <f t="shared" si="88"/>
        <v>0.3800891069252923</v>
      </c>
      <c r="G88">
        <f t="shared" si="89"/>
        <v>240.58403055226179</v>
      </c>
      <c r="H88">
        <f t="shared" si="90"/>
        <v>10.632559958110177</v>
      </c>
      <c r="I88">
        <f t="shared" si="91"/>
        <v>2.1296964873961688</v>
      </c>
      <c r="J88">
        <f t="shared" si="92"/>
        <v>26.757516860961914</v>
      </c>
      <c r="K88" s="1">
        <v>1.04204973</v>
      </c>
      <c r="L88">
        <f t="shared" si="93"/>
        <v>2.5085935701681521</v>
      </c>
      <c r="M88" s="1">
        <v>1</v>
      </c>
      <c r="N88">
        <f t="shared" si="94"/>
        <v>5.0171871403363042</v>
      </c>
      <c r="O88" s="1">
        <v>27.596118927001953</v>
      </c>
      <c r="P88" s="1">
        <v>26.757516860961914</v>
      </c>
      <c r="Q88" s="1">
        <v>27.966814041137695</v>
      </c>
      <c r="R88" s="1">
        <v>400.67764282226562</v>
      </c>
      <c r="S88" s="1">
        <v>393.40219116210937</v>
      </c>
      <c r="T88" s="1">
        <v>16.926565170288086</v>
      </c>
      <c r="U88" s="1">
        <v>19.100513458251953</v>
      </c>
      <c r="V88" s="1">
        <v>33.444801330566406</v>
      </c>
      <c r="W88" s="1">
        <v>37.740253448486328</v>
      </c>
      <c r="X88" s="1">
        <v>499.92123413085937</v>
      </c>
      <c r="Y88" s="1">
        <v>1499.423095703125</v>
      </c>
      <c r="Z88" s="1">
        <v>246.26313781738281</v>
      </c>
      <c r="AA88" s="1">
        <v>73.233940124511719</v>
      </c>
      <c r="AB88" s="1">
        <v>-3.7115097045898438</v>
      </c>
      <c r="AC88" s="1">
        <v>0.23128822445869446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95"/>
        <v>4.7974796186632975</v>
      </c>
      <c r="AL88">
        <f t="shared" si="96"/>
        <v>1.0632559958110176E-2</v>
      </c>
      <c r="AM88">
        <f t="shared" si="97"/>
        <v>299.90751686096189</v>
      </c>
      <c r="AN88">
        <f t="shared" si="98"/>
        <v>300.74611892700193</v>
      </c>
      <c r="AO88">
        <f t="shared" si="99"/>
        <v>239.90768995014514</v>
      </c>
      <c r="AP88">
        <f t="shared" si="100"/>
        <v>-1.5594068648909343</v>
      </c>
      <c r="AQ88">
        <f t="shared" si="101"/>
        <v>3.5285023463452223</v>
      </c>
      <c r="AR88">
        <f t="shared" si="102"/>
        <v>48.181244110942174</v>
      </c>
      <c r="AS88">
        <f t="shared" si="103"/>
        <v>29.080730652690221</v>
      </c>
      <c r="AT88">
        <f t="shared" si="104"/>
        <v>27.176817893981934</v>
      </c>
      <c r="AU88">
        <f t="shared" si="105"/>
        <v>3.6164980020450823</v>
      </c>
      <c r="AV88">
        <f t="shared" si="106"/>
        <v>0.3533223226094877</v>
      </c>
      <c r="AW88">
        <f t="shared" si="107"/>
        <v>1.3988058589490537</v>
      </c>
      <c r="AX88">
        <f t="shared" si="108"/>
        <v>2.2176921430960288</v>
      </c>
      <c r="AY88">
        <f t="shared" si="109"/>
        <v>0.22308478777938318</v>
      </c>
      <c r="AZ88">
        <f t="shared" si="110"/>
        <v>17.618916488378041</v>
      </c>
      <c r="BA88">
        <f t="shared" si="111"/>
        <v>0.61154725610850569</v>
      </c>
      <c r="BB88">
        <f t="shared" si="112"/>
        <v>41.940350826446007</v>
      </c>
      <c r="BC88">
        <f t="shared" si="113"/>
        <v>385.13594694084003</v>
      </c>
      <c r="BD88">
        <f t="shared" si="114"/>
        <v>3.3454363183186439E-2</v>
      </c>
      <c r="BE88">
        <f>AVERAGE(E74:E88)</f>
        <v>30.773310378956566</v>
      </c>
      <c r="BF88">
        <f>AVERAGE(O74:O88)</f>
        <v>27.597412236531575</v>
      </c>
      <c r="BG88">
        <f>AVERAGE(P74:P88)</f>
        <v>26.758808771769207</v>
      </c>
      <c r="BH88" t="e">
        <f>AVERAGE(B74:B88)</f>
        <v>#DIV/0!</v>
      </c>
      <c r="BI88">
        <f t="shared" ref="BI88:DJ88" si="115">AVERAGE(C74:C88)</f>
        <v>2433.1999962627888</v>
      </c>
      <c r="BJ88">
        <f t="shared" si="115"/>
        <v>0</v>
      </c>
      <c r="BK88">
        <f t="shared" si="115"/>
        <v>30.773310378956566</v>
      </c>
      <c r="BL88">
        <f t="shared" si="115"/>
        <v>0.37872302529680174</v>
      </c>
      <c r="BM88">
        <f t="shared" si="115"/>
        <v>239.94241510798898</v>
      </c>
      <c r="BN88">
        <f t="shared" si="115"/>
        <v>10.580399325061428</v>
      </c>
      <c r="BO88">
        <f t="shared" si="115"/>
        <v>2.1262887789879437</v>
      </c>
      <c r="BP88">
        <f t="shared" si="115"/>
        <v>26.758808771769207</v>
      </c>
      <c r="BQ88">
        <f t="shared" si="115"/>
        <v>1.0420497300000002</v>
      </c>
      <c r="BR88">
        <f t="shared" si="115"/>
        <v>2.5085935701681521</v>
      </c>
      <c r="BS88">
        <f t="shared" si="115"/>
        <v>1</v>
      </c>
      <c r="BT88">
        <f t="shared" si="115"/>
        <v>5.0171871403363042</v>
      </c>
      <c r="BU88">
        <f t="shared" si="115"/>
        <v>27.597412236531575</v>
      </c>
      <c r="BV88">
        <f t="shared" si="115"/>
        <v>26.758808771769207</v>
      </c>
      <c r="BW88">
        <f t="shared" si="115"/>
        <v>27.968195724487305</v>
      </c>
      <c r="BX88">
        <f t="shared" si="115"/>
        <v>400.70662027994791</v>
      </c>
      <c r="BY88">
        <f t="shared" si="115"/>
        <v>393.42444864908856</v>
      </c>
      <c r="BZ88">
        <f t="shared" si="115"/>
        <v>16.987559763590493</v>
      </c>
      <c r="CA88">
        <f t="shared" si="115"/>
        <v>19.150743357340495</v>
      </c>
      <c r="CB88">
        <f t="shared" si="115"/>
        <v>33.56271667480469</v>
      </c>
      <c r="CC88">
        <f t="shared" si="115"/>
        <v>37.836570231119794</v>
      </c>
      <c r="CD88">
        <f t="shared" si="115"/>
        <v>499.91883951822916</v>
      </c>
      <c r="CE88">
        <f t="shared" si="115"/>
        <v>1499.3499674479167</v>
      </c>
      <c r="CF88">
        <f t="shared" si="115"/>
        <v>246.14595845540364</v>
      </c>
      <c r="CG88">
        <f t="shared" si="115"/>
        <v>73.233809916178387</v>
      </c>
      <c r="CH88">
        <f t="shared" si="115"/>
        <v>-3.7115097045898438</v>
      </c>
      <c r="CI88">
        <f t="shared" si="115"/>
        <v>0.23128822445869446</v>
      </c>
      <c r="CJ88">
        <f t="shared" si="115"/>
        <v>1</v>
      </c>
      <c r="CK88">
        <f t="shared" si="115"/>
        <v>-0.21956524252891541</v>
      </c>
      <c r="CL88">
        <f t="shared" si="115"/>
        <v>2.737391471862793</v>
      </c>
      <c r="CM88">
        <f t="shared" si="115"/>
        <v>1</v>
      </c>
      <c r="CN88">
        <f t="shared" si="115"/>
        <v>0</v>
      </c>
      <c r="CO88">
        <f t="shared" si="115"/>
        <v>0.15999999642372131</v>
      </c>
      <c r="CP88">
        <f t="shared" si="115"/>
        <v>111115</v>
      </c>
      <c r="CQ88">
        <f t="shared" si="115"/>
        <v>4.7974566388326698</v>
      </c>
      <c r="CR88">
        <f t="shared" si="115"/>
        <v>1.0580399325061433E-2</v>
      </c>
      <c r="CS88">
        <f t="shared" si="115"/>
        <v>299.9088087717692</v>
      </c>
      <c r="CT88">
        <f t="shared" si="115"/>
        <v>300.7474122365316</v>
      </c>
      <c r="CU88">
        <f t="shared" si="115"/>
        <v>239.89598942957335</v>
      </c>
      <c r="CV88">
        <f t="shared" si="115"/>
        <v>-1.5431230008522583</v>
      </c>
      <c r="CW88">
        <f t="shared" si="115"/>
        <v>3.528770674975358</v>
      </c>
      <c r="CX88">
        <f t="shared" si="115"/>
        <v>48.184993777213485</v>
      </c>
      <c r="CY88">
        <f t="shared" si="115"/>
        <v>29.034250419872993</v>
      </c>
      <c r="CZ88">
        <f t="shared" si="115"/>
        <v>27.178110504150389</v>
      </c>
      <c r="DA88">
        <f t="shared" si="115"/>
        <v>3.6167722358311098</v>
      </c>
      <c r="DB88">
        <f t="shared" si="115"/>
        <v>0.35214145500216937</v>
      </c>
      <c r="DC88">
        <f t="shared" si="115"/>
        <v>1.402481895987415</v>
      </c>
      <c r="DD88">
        <f t="shared" si="115"/>
        <v>2.2142903398436955</v>
      </c>
      <c r="DE88">
        <f t="shared" si="115"/>
        <v>0.22233160867935381</v>
      </c>
      <c r="DF88">
        <f t="shared" si="115"/>
        <v>17.571897221774091</v>
      </c>
      <c r="DG88">
        <f t="shared" si="115"/>
        <v>0.60988185672147899</v>
      </c>
      <c r="DH88">
        <f t="shared" si="115"/>
        <v>42.021365979327676</v>
      </c>
      <c r="DI88">
        <f t="shared" si="115"/>
        <v>385.14411788813419</v>
      </c>
      <c r="DJ88">
        <f t="shared" si="115"/>
        <v>3.3575317701245569E-2</v>
      </c>
    </row>
    <row r="89" spans="1:114" x14ac:dyDescent="0.25">
      <c r="A89" s="1" t="s">
        <v>9</v>
      </c>
      <c r="B89" s="1" t="s">
        <v>122</v>
      </c>
    </row>
    <row r="90" spans="1:114" x14ac:dyDescent="0.25">
      <c r="A90" s="1" t="s">
        <v>9</v>
      </c>
      <c r="B90" s="1" t="s">
        <v>123</v>
      </c>
    </row>
    <row r="91" spans="1:114" x14ac:dyDescent="0.25">
      <c r="A91" s="1" t="s">
        <v>9</v>
      </c>
      <c r="B91" s="1" t="s">
        <v>124</v>
      </c>
    </row>
    <row r="92" spans="1:114" x14ac:dyDescent="0.25">
      <c r="A92" s="1">
        <v>61</v>
      </c>
      <c r="B92" s="1" t="s">
        <v>125</v>
      </c>
      <c r="C92" s="1">
        <v>2726.9999996200204</v>
      </c>
      <c r="D92" s="1">
        <v>0</v>
      </c>
      <c r="E92">
        <f t="shared" ref="E92:E106" si="116">(R92-S92*(1000-T92)/(1000-U92))*AK92</f>
        <v>29.074285786942081</v>
      </c>
      <c r="F92">
        <f t="shared" ref="F92:F106" si="117">IF(AV92&lt;&gt;0,1/(1/AV92-1/N92),0)</f>
        <v>0.34021330811688943</v>
      </c>
      <c r="G92">
        <f t="shared" ref="G92:G106" si="118">((AY92-AL92/2)*S92-E92)/(AY92+AL92/2)</f>
        <v>231.9298525379113</v>
      </c>
      <c r="H92">
        <f t="shared" ref="H92:H106" si="119">AL92*1000</f>
        <v>10.851034168295245</v>
      </c>
      <c r="I92">
        <f t="shared" ref="I92:I106" si="120">(AQ92-AW92)</f>
        <v>2.3939009010570462</v>
      </c>
      <c r="J92">
        <f t="shared" ref="J92:J106" si="121">(P92+AP92*D92)</f>
        <v>29.513299942016602</v>
      </c>
      <c r="K92" s="1">
        <v>1.04204973</v>
      </c>
      <c r="L92">
        <f t="shared" ref="L92:L106" si="122">(K92*AE92+AF92)</f>
        <v>2.5085935701681521</v>
      </c>
      <c r="M92" s="1">
        <v>1</v>
      </c>
      <c r="N92">
        <f t="shared" ref="N92:N106" si="123">L92*(M92+1)*(M92+1)/(M92*M92+1)</f>
        <v>5.0171871403363042</v>
      </c>
      <c r="O92" s="1">
        <v>31.839616775512695</v>
      </c>
      <c r="P92" s="1">
        <v>29.513299942016602</v>
      </c>
      <c r="Q92" s="1">
        <v>33.052238464355469</v>
      </c>
      <c r="R92" s="1">
        <v>400.44244384765625</v>
      </c>
      <c r="S92" s="1">
        <v>393.4879150390625</v>
      </c>
      <c r="T92" s="1">
        <v>21.671108245849609</v>
      </c>
      <c r="U92" s="1">
        <v>23.880250930786133</v>
      </c>
      <c r="V92" s="1">
        <v>33.540351867675781</v>
      </c>
      <c r="W92" s="1">
        <v>36.959442138671875</v>
      </c>
      <c r="X92" s="1">
        <v>499.61895751953125</v>
      </c>
      <c r="Y92" s="1">
        <v>1499.837890625</v>
      </c>
      <c r="Z92" s="1">
        <v>249.13648986816406</v>
      </c>
      <c r="AA92" s="1">
        <v>73.235671997070313</v>
      </c>
      <c r="AB92" s="1">
        <v>-3.5876083374023438</v>
      </c>
      <c r="AC92" s="1">
        <v>0.15512016415596008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ref="AK92:AK106" si="124">X92*0.000001/(K92*0.0001)</f>
        <v>4.7945788299329166</v>
      </c>
      <c r="AL92">
        <f t="shared" ref="AL92:AL106" si="125">(U92-T92)/(1000-U92)*AK92</f>
        <v>1.0851034168295245E-2</v>
      </c>
      <c r="AM92">
        <f t="shared" ref="AM92:AM106" si="126">(P92+273.15)</f>
        <v>302.66329994201658</v>
      </c>
      <c r="AN92">
        <f t="shared" ref="AN92:AN106" si="127">(O92+273.15)</f>
        <v>304.98961677551267</v>
      </c>
      <c r="AO92">
        <f t="shared" ref="AO92:AO106" si="128">(Y92*AG92+Z92*AH92)*AI92</f>
        <v>239.97405713616172</v>
      </c>
      <c r="AP92">
        <f t="shared" ref="AP92:AP106" si="129">((AO92+0.00000010773*(AN92^4-AM92^4))-AL92*44100)/(L92*51.4+0.00000043092*AM92^3)</f>
        <v>-1.4936623721556999</v>
      </c>
      <c r="AQ92">
        <f t="shared" ref="AQ92:AQ106" si="130">0.61365*EXP(17.502*J92/(240.97+J92))</f>
        <v>4.1427871254318323</v>
      </c>
      <c r="AR92">
        <f t="shared" ref="AR92:AR106" si="131">AQ92*1000/AA92</f>
        <v>56.567885737398008</v>
      </c>
      <c r="AS92">
        <f t="shared" ref="AS92:AS106" si="132">(AR92-U92)</f>
        <v>32.687634806611875</v>
      </c>
      <c r="AT92">
        <f t="shared" ref="AT92:AT106" si="133">IF(D92,P92,(O92+P92)/2)</f>
        <v>30.676458358764648</v>
      </c>
      <c r="AU92">
        <f t="shared" ref="AU92:AU106" si="134">0.61365*EXP(17.502*AT92/(240.97+AT92))</f>
        <v>4.4288200356247787</v>
      </c>
      <c r="AV92">
        <f t="shared" ref="AV92:AV106" si="135">IF(AS92&lt;&gt;0,(1000-(AR92+U92)/2)/AS92*AL92,0)</f>
        <v>0.31860859588126483</v>
      </c>
      <c r="AW92">
        <f t="shared" ref="AW92:AW106" si="136">U92*AA92/1000</f>
        <v>1.7488862243747862</v>
      </c>
      <c r="AX92">
        <f t="shared" ref="AX92:AX106" si="137">(AU92-AW92)</f>
        <v>2.6799338112499926</v>
      </c>
      <c r="AY92">
        <f t="shared" ref="AY92:AY106" si="138">1/(1.6/F92+1.37/N92)</f>
        <v>0.20096490430138123</v>
      </c>
      <c r="AZ92">
        <f t="shared" ref="AZ92:AZ106" si="139">G92*AA92*0.001</f>
        <v>16.985538606795359</v>
      </c>
      <c r="BA92">
        <f t="shared" ref="BA92:BA106" si="140">G92/S92</f>
        <v>0.58942052264778466</v>
      </c>
      <c r="BB92">
        <f t="shared" ref="BB92:BB106" si="141">(1-AL92*AA92/AQ92/F92)*100</f>
        <v>43.616778485073958</v>
      </c>
      <c r="BC92">
        <f t="shared" ref="BC92:BC106" si="142">(S92-E92/(N92/1.35))</f>
        <v>385.66474944557405</v>
      </c>
      <c r="BD92">
        <f t="shared" ref="BD92:BD106" si="143">E92*BB92/100/BC92</f>
        <v>3.2881581337257999E-2</v>
      </c>
    </row>
    <row r="93" spans="1:114" x14ac:dyDescent="0.25">
      <c r="A93" s="1">
        <v>62</v>
      </c>
      <c r="B93" s="1" t="s">
        <v>125</v>
      </c>
      <c r="C93" s="1">
        <v>2726.9999996200204</v>
      </c>
      <c r="D93" s="1">
        <v>0</v>
      </c>
      <c r="E93">
        <f t="shared" si="116"/>
        <v>29.074285786942081</v>
      </c>
      <c r="F93">
        <f t="shared" si="117"/>
        <v>0.34021330811688943</v>
      </c>
      <c r="G93">
        <f t="shared" si="118"/>
        <v>231.9298525379113</v>
      </c>
      <c r="H93">
        <f t="shared" si="119"/>
        <v>10.851034168295245</v>
      </c>
      <c r="I93">
        <f t="shared" si="120"/>
        <v>2.3939009010570462</v>
      </c>
      <c r="J93">
        <f t="shared" si="121"/>
        <v>29.513299942016602</v>
      </c>
      <c r="K93" s="1">
        <v>1.04204973</v>
      </c>
      <c r="L93">
        <f t="shared" si="122"/>
        <v>2.5085935701681521</v>
      </c>
      <c r="M93" s="1">
        <v>1</v>
      </c>
      <c r="N93">
        <f t="shared" si="123"/>
        <v>5.0171871403363042</v>
      </c>
      <c r="O93" s="1">
        <v>31.839616775512695</v>
      </c>
      <c r="P93" s="1">
        <v>29.513299942016602</v>
      </c>
      <c r="Q93" s="1">
        <v>33.052238464355469</v>
      </c>
      <c r="R93" s="1">
        <v>400.44244384765625</v>
      </c>
      <c r="S93" s="1">
        <v>393.4879150390625</v>
      </c>
      <c r="T93" s="1">
        <v>21.671108245849609</v>
      </c>
      <c r="U93" s="1">
        <v>23.880250930786133</v>
      </c>
      <c r="V93" s="1">
        <v>33.540351867675781</v>
      </c>
      <c r="W93" s="1">
        <v>36.959442138671875</v>
      </c>
      <c r="X93" s="1">
        <v>499.61895751953125</v>
      </c>
      <c r="Y93" s="1">
        <v>1499.837890625</v>
      </c>
      <c r="Z93" s="1">
        <v>249.13648986816406</v>
      </c>
      <c r="AA93" s="1">
        <v>73.235671997070313</v>
      </c>
      <c r="AB93" s="1">
        <v>-3.5876083374023438</v>
      </c>
      <c r="AC93" s="1">
        <v>0.15512016415596008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4.7945788299329166</v>
      </c>
      <c r="AL93">
        <f t="shared" si="125"/>
        <v>1.0851034168295245E-2</v>
      </c>
      <c r="AM93">
        <f t="shared" si="126"/>
        <v>302.66329994201658</v>
      </c>
      <c r="AN93">
        <f t="shared" si="127"/>
        <v>304.98961677551267</v>
      </c>
      <c r="AO93">
        <f t="shared" si="128"/>
        <v>239.97405713616172</v>
      </c>
      <c r="AP93">
        <f t="shared" si="129"/>
        <v>-1.4936623721556999</v>
      </c>
      <c r="AQ93">
        <f t="shared" si="130"/>
        <v>4.1427871254318323</v>
      </c>
      <c r="AR93">
        <f t="shared" si="131"/>
        <v>56.567885737398008</v>
      </c>
      <c r="AS93">
        <f t="shared" si="132"/>
        <v>32.687634806611875</v>
      </c>
      <c r="AT93">
        <f t="shared" si="133"/>
        <v>30.676458358764648</v>
      </c>
      <c r="AU93">
        <f t="shared" si="134"/>
        <v>4.4288200356247787</v>
      </c>
      <c r="AV93">
        <f t="shared" si="135"/>
        <v>0.31860859588126483</v>
      </c>
      <c r="AW93">
        <f t="shared" si="136"/>
        <v>1.7488862243747862</v>
      </c>
      <c r="AX93">
        <f t="shared" si="137"/>
        <v>2.6799338112499926</v>
      </c>
      <c r="AY93">
        <f t="shared" si="138"/>
        <v>0.20096490430138123</v>
      </c>
      <c r="AZ93">
        <f t="shared" si="139"/>
        <v>16.985538606795359</v>
      </c>
      <c r="BA93">
        <f t="shared" si="140"/>
        <v>0.58942052264778466</v>
      </c>
      <c r="BB93">
        <f t="shared" si="141"/>
        <v>43.616778485073958</v>
      </c>
      <c r="BC93">
        <f t="shared" si="142"/>
        <v>385.66474944557405</v>
      </c>
      <c r="BD93">
        <f t="shared" si="143"/>
        <v>3.2881581337257999E-2</v>
      </c>
    </row>
    <row r="94" spans="1:114" x14ac:dyDescent="0.25">
      <c r="A94" s="1">
        <v>63</v>
      </c>
      <c r="B94" s="1" t="s">
        <v>126</v>
      </c>
      <c r="C94" s="1">
        <v>2727.4999996088445</v>
      </c>
      <c r="D94" s="1">
        <v>0</v>
      </c>
      <c r="E94">
        <f t="shared" si="116"/>
        <v>29.325762173057516</v>
      </c>
      <c r="F94">
        <f t="shared" si="117"/>
        <v>0.34033113513402696</v>
      </c>
      <c r="G94">
        <f t="shared" si="118"/>
        <v>230.73950826800609</v>
      </c>
      <c r="H94">
        <f t="shared" si="119"/>
        <v>10.853112632993328</v>
      </c>
      <c r="I94">
        <f t="shared" si="120"/>
        <v>2.393595964459764</v>
      </c>
      <c r="J94">
        <f t="shared" si="121"/>
        <v>29.512168884277344</v>
      </c>
      <c r="K94" s="1">
        <v>1.04204973</v>
      </c>
      <c r="L94">
        <f t="shared" si="122"/>
        <v>2.5085935701681521</v>
      </c>
      <c r="M94" s="1">
        <v>1</v>
      </c>
      <c r="N94">
        <f t="shared" si="123"/>
        <v>5.0171871403363042</v>
      </c>
      <c r="O94" s="1">
        <v>31.840795516967773</v>
      </c>
      <c r="P94" s="1">
        <v>29.512168884277344</v>
      </c>
      <c r="Q94" s="1">
        <v>33.051570892333984</v>
      </c>
      <c r="R94" s="1">
        <v>400.473876953125</v>
      </c>
      <c r="S94" s="1">
        <v>393.46615600585937</v>
      </c>
      <c r="T94" s="1">
        <v>21.670881271362305</v>
      </c>
      <c r="U94" s="1">
        <v>23.880641937255859</v>
      </c>
      <c r="V94" s="1">
        <v>33.537876129150391</v>
      </c>
      <c r="W94" s="1">
        <v>36.957706451416016</v>
      </c>
      <c r="X94" s="1">
        <v>499.57470703125</v>
      </c>
      <c r="Y94" s="1">
        <v>1499.8333740234375</v>
      </c>
      <c r="Z94" s="1">
        <v>249.15457153320312</v>
      </c>
      <c r="AA94" s="1">
        <v>73.235931396484375</v>
      </c>
      <c r="AB94" s="1">
        <v>-3.5876083374023438</v>
      </c>
      <c r="AC94" s="1">
        <v>0.15512016415596008</v>
      </c>
      <c r="AD94" s="1">
        <v>0.66666668653488159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4.7941541814060056</v>
      </c>
      <c r="AL94">
        <f t="shared" si="125"/>
        <v>1.0853112632993328E-2</v>
      </c>
      <c r="AM94">
        <f t="shared" si="126"/>
        <v>302.66216888427732</v>
      </c>
      <c r="AN94">
        <f t="shared" si="127"/>
        <v>304.99079551696775</v>
      </c>
      <c r="AO94">
        <f t="shared" si="128"/>
        <v>239.97333447992787</v>
      </c>
      <c r="AP94">
        <f t="shared" si="129"/>
        <v>-1.4941213114379159</v>
      </c>
      <c r="AQ94">
        <f t="shared" si="130"/>
        <v>4.1425170190806417</v>
      </c>
      <c r="AR94">
        <f t="shared" si="131"/>
        <v>56.563997208609265</v>
      </c>
      <c r="AS94">
        <f t="shared" si="132"/>
        <v>32.683355271353406</v>
      </c>
      <c r="AT94">
        <f t="shared" si="133"/>
        <v>30.676482200622559</v>
      </c>
      <c r="AU94">
        <f t="shared" si="134"/>
        <v>4.4288260705368812</v>
      </c>
      <c r="AV94">
        <f t="shared" si="135"/>
        <v>0.31871193094541461</v>
      </c>
      <c r="AW94">
        <f t="shared" si="136"/>
        <v>1.7489210546208778</v>
      </c>
      <c r="AX94">
        <f t="shared" si="137"/>
        <v>2.6799050159160034</v>
      </c>
      <c r="AY94">
        <f t="shared" si="138"/>
        <v>0.20103068439052088</v>
      </c>
      <c r="AZ94">
        <f t="shared" si="139"/>
        <v>16.898422797974231</v>
      </c>
      <c r="BA94">
        <f t="shared" si="140"/>
        <v>0.58642784073293963</v>
      </c>
      <c r="BB94">
        <f t="shared" si="141"/>
        <v>43.621627377679985</v>
      </c>
      <c r="BC94">
        <f t="shared" si="142"/>
        <v>385.57532438522065</v>
      </c>
      <c r="BD94">
        <f t="shared" si="143"/>
        <v>3.3177368705304314E-2</v>
      </c>
    </row>
    <row r="95" spans="1:114" x14ac:dyDescent="0.25">
      <c r="A95" s="1">
        <v>64</v>
      </c>
      <c r="B95" s="1" t="s">
        <v>126</v>
      </c>
      <c r="C95" s="1">
        <v>2727.9999995976686</v>
      </c>
      <c r="D95" s="1">
        <v>0</v>
      </c>
      <c r="E95">
        <f t="shared" si="116"/>
        <v>29.438038946802859</v>
      </c>
      <c r="F95">
        <f t="shared" si="117"/>
        <v>0.34067920472665986</v>
      </c>
      <c r="G95">
        <f t="shared" si="118"/>
        <v>230.32121325293338</v>
      </c>
      <c r="H95">
        <f t="shared" si="119"/>
        <v>10.857209365324675</v>
      </c>
      <c r="I95">
        <f t="shared" si="120"/>
        <v>2.3922298109471498</v>
      </c>
      <c r="J95">
        <f t="shared" si="121"/>
        <v>29.506071090698242</v>
      </c>
      <c r="K95" s="1">
        <v>1.04204973</v>
      </c>
      <c r="L95">
        <f t="shared" si="122"/>
        <v>2.5085935701681521</v>
      </c>
      <c r="M95" s="1">
        <v>1</v>
      </c>
      <c r="N95">
        <f t="shared" si="123"/>
        <v>5.0171871403363042</v>
      </c>
      <c r="O95" s="1">
        <v>31.84149169921875</v>
      </c>
      <c r="P95" s="1">
        <v>29.506071090698242</v>
      </c>
      <c r="Q95" s="1">
        <v>33.051383972167969</v>
      </c>
      <c r="R95" s="1">
        <v>400.4754638671875</v>
      </c>
      <c r="S95" s="1">
        <v>393.44314575195312</v>
      </c>
      <c r="T95" s="1">
        <v>21.668584823608398</v>
      </c>
      <c r="U95" s="1">
        <v>23.879463195800781</v>
      </c>
      <c r="V95" s="1">
        <v>33.532932281494141</v>
      </c>
      <c r="W95" s="1">
        <v>36.954349517822266</v>
      </c>
      <c r="X95" s="1">
        <v>499.51123046875</v>
      </c>
      <c r="Y95" s="1">
        <v>1499.828857421875</v>
      </c>
      <c r="Z95" s="1">
        <v>249.06932067871094</v>
      </c>
      <c r="AA95" s="1">
        <v>73.235786437988281</v>
      </c>
      <c r="AB95" s="1">
        <v>-3.5876083374023438</v>
      </c>
      <c r="AC95" s="1">
        <v>0.15512016415596008</v>
      </c>
      <c r="AD95" s="1">
        <v>0.66666668653488159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4.7935450304156788</v>
      </c>
      <c r="AL95">
        <f t="shared" si="125"/>
        <v>1.0857209365324675E-2</v>
      </c>
      <c r="AM95">
        <f t="shared" si="126"/>
        <v>302.65607109069822</v>
      </c>
      <c r="AN95">
        <f t="shared" si="127"/>
        <v>304.99149169921873</v>
      </c>
      <c r="AO95">
        <f t="shared" si="128"/>
        <v>239.97261182369402</v>
      </c>
      <c r="AP95">
        <f t="shared" si="129"/>
        <v>-1.4948389454986437</v>
      </c>
      <c r="AQ95">
        <f t="shared" si="130"/>
        <v>4.141061077808617</v>
      </c>
      <c r="AR95">
        <f t="shared" si="131"/>
        <v>56.544228979025455</v>
      </c>
      <c r="AS95">
        <f t="shared" si="132"/>
        <v>32.664765783224674</v>
      </c>
      <c r="AT95">
        <f t="shared" si="133"/>
        <v>30.673781394958496</v>
      </c>
      <c r="AU95">
        <f t="shared" si="134"/>
        <v>4.4281424812525332</v>
      </c>
      <c r="AV95">
        <f t="shared" si="135"/>
        <v>0.31901716370913136</v>
      </c>
      <c r="AW95">
        <f t="shared" si="136"/>
        <v>1.7488312668614672</v>
      </c>
      <c r="AX95">
        <f t="shared" si="137"/>
        <v>2.679311214391066</v>
      </c>
      <c r="AY95">
        <f t="shared" si="138"/>
        <v>0.2012249889644479</v>
      </c>
      <c r="AZ95">
        <f t="shared" si="139"/>
        <v>16.867755185930186</v>
      </c>
      <c r="BA95">
        <f t="shared" si="140"/>
        <v>0.58539897248112127</v>
      </c>
      <c r="BB95">
        <f t="shared" si="141"/>
        <v>43.638271789668927</v>
      </c>
      <c r="BC95">
        <f t="shared" si="142"/>
        <v>385.52210325013408</v>
      </c>
      <c r="BD95">
        <f t="shared" si="143"/>
        <v>3.3321698903524426E-2</v>
      </c>
    </row>
    <row r="96" spans="1:114" x14ac:dyDescent="0.25">
      <c r="A96" s="1">
        <v>65</v>
      </c>
      <c r="B96" s="1" t="s">
        <v>127</v>
      </c>
      <c r="C96" s="1">
        <v>2728.4999995864928</v>
      </c>
      <c r="D96" s="1">
        <v>0</v>
      </c>
      <c r="E96">
        <f t="shared" si="116"/>
        <v>29.324177129466509</v>
      </c>
      <c r="F96">
        <f t="shared" si="117"/>
        <v>0.34085702989724742</v>
      </c>
      <c r="G96">
        <f t="shared" si="118"/>
        <v>230.94712319832647</v>
      </c>
      <c r="H96">
        <f t="shared" si="119"/>
        <v>10.860059202176927</v>
      </c>
      <c r="I96">
        <f t="shared" si="120"/>
        <v>2.3917004929506933</v>
      </c>
      <c r="J96">
        <f t="shared" si="121"/>
        <v>29.503644943237305</v>
      </c>
      <c r="K96" s="1">
        <v>1.04204973</v>
      </c>
      <c r="L96">
        <f t="shared" si="122"/>
        <v>2.5085935701681521</v>
      </c>
      <c r="M96" s="1">
        <v>1</v>
      </c>
      <c r="N96">
        <f t="shared" si="123"/>
        <v>5.0171871403363042</v>
      </c>
      <c r="O96" s="1">
        <v>31.841743469238281</v>
      </c>
      <c r="P96" s="1">
        <v>29.503644943237305</v>
      </c>
      <c r="Q96" s="1">
        <v>33.050487518310547</v>
      </c>
      <c r="R96" s="1">
        <v>400.45382690429688</v>
      </c>
      <c r="S96" s="1">
        <v>393.44439697265625</v>
      </c>
      <c r="T96" s="1">
        <v>21.6671142578125</v>
      </c>
      <c r="U96" s="1">
        <v>23.878772735595703</v>
      </c>
      <c r="V96" s="1">
        <v>33.530193328857422</v>
      </c>
      <c r="W96" s="1">
        <v>36.952770233154297</v>
      </c>
      <c r="X96" s="1">
        <v>499.46646118164062</v>
      </c>
      <c r="Y96" s="1">
        <v>1499.8321533203125</v>
      </c>
      <c r="Z96" s="1">
        <v>249.05970764160156</v>
      </c>
      <c r="AA96" s="1">
        <v>73.235816955566406</v>
      </c>
      <c r="AB96" s="1">
        <v>-3.5876083374023438</v>
      </c>
      <c r="AC96" s="1">
        <v>0.15512016415596008</v>
      </c>
      <c r="AD96" s="1">
        <v>0.66666668653488159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4.7931154032508649</v>
      </c>
      <c r="AL96">
        <f t="shared" si="125"/>
        <v>1.0860059202176928E-2</v>
      </c>
      <c r="AM96">
        <f t="shared" si="126"/>
        <v>302.65364494323728</v>
      </c>
      <c r="AN96">
        <f t="shared" si="127"/>
        <v>304.99174346923826</v>
      </c>
      <c r="AO96">
        <f t="shared" si="128"/>
        <v>239.97313916743224</v>
      </c>
      <c r="AP96">
        <f t="shared" si="129"/>
        <v>-1.4955027212049243</v>
      </c>
      <c r="AQ96">
        <f t="shared" si="130"/>
        <v>4.14048192213835</v>
      </c>
      <c r="AR96">
        <f t="shared" si="131"/>
        <v>56.536297323623224</v>
      </c>
      <c r="AS96">
        <f t="shared" si="132"/>
        <v>32.65752458802752</v>
      </c>
      <c r="AT96">
        <f t="shared" si="133"/>
        <v>30.672694206237793</v>
      </c>
      <c r="AU96">
        <f t="shared" si="134"/>
        <v>4.427867333549278</v>
      </c>
      <c r="AV96">
        <f t="shared" si="135"/>
        <v>0.31917308867932564</v>
      </c>
      <c r="AW96">
        <f t="shared" si="136"/>
        <v>1.7487814291876567</v>
      </c>
      <c r="AX96">
        <f t="shared" si="137"/>
        <v>2.6790859043616213</v>
      </c>
      <c r="AY96">
        <f t="shared" si="138"/>
        <v>0.2013242487507603</v>
      </c>
      <c r="AZ96">
        <f t="shared" si="139"/>
        <v>16.913601240967282</v>
      </c>
      <c r="BA96">
        <f t="shared" si="140"/>
        <v>0.58698795808338056</v>
      </c>
      <c r="BB96">
        <f t="shared" si="141"/>
        <v>43.644984301027947</v>
      </c>
      <c r="BC96">
        <f t="shared" si="142"/>
        <v>385.55399184773876</v>
      </c>
      <c r="BD96">
        <f t="shared" si="143"/>
        <v>3.319517570866086E-2</v>
      </c>
    </row>
    <row r="97" spans="1:114" x14ac:dyDescent="0.25">
      <c r="A97" s="1">
        <v>66</v>
      </c>
      <c r="B97" s="1" t="s">
        <v>127</v>
      </c>
      <c r="C97" s="1">
        <v>2728.9999995753169</v>
      </c>
      <c r="D97" s="1">
        <v>0</v>
      </c>
      <c r="E97">
        <f t="shared" si="116"/>
        <v>29.242862131250114</v>
      </c>
      <c r="F97">
        <f t="shared" si="117"/>
        <v>0.34091106044615865</v>
      </c>
      <c r="G97">
        <f t="shared" si="118"/>
        <v>231.36710896734161</v>
      </c>
      <c r="H97">
        <f t="shared" si="119"/>
        <v>10.868010866959308</v>
      </c>
      <c r="I97">
        <f t="shared" si="120"/>
        <v>2.3930613813065484</v>
      </c>
      <c r="J97">
        <f t="shared" si="121"/>
        <v>29.50953483581543</v>
      </c>
      <c r="K97" s="1">
        <v>1.04204973</v>
      </c>
      <c r="L97">
        <f t="shared" si="122"/>
        <v>2.5085935701681521</v>
      </c>
      <c r="M97" s="1">
        <v>1</v>
      </c>
      <c r="N97">
        <f t="shared" si="123"/>
        <v>5.0171871403363042</v>
      </c>
      <c r="O97" s="1">
        <v>31.842763900756836</v>
      </c>
      <c r="P97" s="1">
        <v>29.50953483581543</v>
      </c>
      <c r="Q97" s="1">
        <v>33.051429748535156</v>
      </c>
      <c r="R97" s="1">
        <v>400.45352172851562</v>
      </c>
      <c r="S97" s="1">
        <v>393.46029663085937</v>
      </c>
      <c r="T97" s="1">
        <v>21.666191101074219</v>
      </c>
      <c r="U97" s="1">
        <v>23.879489898681641</v>
      </c>
      <c r="V97" s="1">
        <v>33.526687622070313</v>
      </c>
      <c r="W97" s="1">
        <v>36.951587677001953</v>
      </c>
      <c r="X97" s="1">
        <v>499.46136474609375</v>
      </c>
      <c r="Y97" s="1">
        <v>1499.8419189453125</v>
      </c>
      <c r="Z97" s="1">
        <v>249.12071228027344</v>
      </c>
      <c r="AA97" s="1">
        <v>73.235511779785156</v>
      </c>
      <c r="AB97" s="1">
        <v>-3.5876083374023438</v>
      </c>
      <c r="AC97" s="1">
        <v>0.15512016415596008</v>
      </c>
      <c r="AD97" s="1">
        <v>0.66666668653488159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4.7930664954550082</v>
      </c>
      <c r="AL97">
        <f t="shared" si="125"/>
        <v>1.0868010866959307E-2</v>
      </c>
      <c r="AM97">
        <f t="shared" si="126"/>
        <v>302.65953483581541</v>
      </c>
      <c r="AN97">
        <f t="shared" si="127"/>
        <v>304.99276390075681</v>
      </c>
      <c r="AO97">
        <f t="shared" si="128"/>
        <v>239.97470166739731</v>
      </c>
      <c r="AP97">
        <f t="shared" si="129"/>
        <v>-1.4983840892789826</v>
      </c>
      <c r="AQ97">
        <f t="shared" si="130"/>
        <v>4.1418880450767084</v>
      </c>
      <c r="AR97">
        <f t="shared" si="131"/>
        <v>56.555732928188178</v>
      </c>
      <c r="AS97">
        <f t="shared" si="132"/>
        <v>32.676243029506537</v>
      </c>
      <c r="AT97">
        <f t="shared" si="133"/>
        <v>30.676149368286133</v>
      </c>
      <c r="AU97">
        <f t="shared" si="134"/>
        <v>4.4287418238119942</v>
      </c>
      <c r="AV97">
        <f t="shared" si="135"/>
        <v>0.31922046300291801</v>
      </c>
      <c r="AW97">
        <f t="shared" si="136"/>
        <v>1.7488266637701599</v>
      </c>
      <c r="AX97">
        <f t="shared" si="137"/>
        <v>2.6799151600418343</v>
      </c>
      <c r="AY97">
        <f t="shared" si="138"/>
        <v>0.20135440679968561</v>
      </c>
      <c r="AZ97">
        <f t="shared" si="139"/>
        <v>16.944288634232585</v>
      </c>
      <c r="BA97">
        <f t="shared" si="140"/>
        <v>0.58803165388859546</v>
      </c>
      <c r="BB97">
        <f t="shared" si="141"/>
        <v>43.632037433025161</v>
      </c>
      <c r="BC97">
        <f t="shared" si="142"/>
        <v>385.59177134508712</v>
      </c>
      <c r="BD97">
        <f t="shared" si="143"/>
        <v>3.3090064414720184E-2</v>
      </c>
    </row>
    <row r="98" spans="1:114" x14ac:dyDescent="0.25">
      <c r="A98" s="1">
        <v>67</v>
      </c>
      <c r="B98" s="1" t="s">
        <v>128</v>
      </c>
      <c r="C98" s="1">
        <v>2729.499999564141</v>
      </c>
      <c r="D98" s="1">
        <v>0</v>
      </c>
      <c r="E98">
        <f t="shared" si="116"/>
        <v>29.330312981158933</v>
      </c>
      <c r="F98">
        <f t="shared" si="117"/>
        <v>0.34085525175517106</v>
      </c>
      <c r="G98">
        <f t="shared" si="118"/>
        <v>230.92530159376676</v>
      </c>
      <c r="H98">
        <f t="shared" si="119"/>
        <v>10.870674105678395</v>
      </c>
      <c r="I98">
        <f t="shared" si="120"/>
        <v>2.3940002195753411</v>
      </c>
      <c r="J98">
        <f t="shared" si="121"/>
        <v>29.513643264770508</v>
      </c>
      <c r="K98" s="1">
        <v>1.04204973</v>
      </c>
      <c r="L98">
        <f t="shared" si="122"/>
        <v>2.5085935701681521</v>
      </c>
      <c r="M98" s="1">
        <v>1</v>
      </c>
      <c r="N98">
        <f t="shared" si="123"/>
        <v>5.0171871403363042</v>
      </c>
      <c r="O98" s="1">
        <v>31.843996047973633</v>
      </c>
      <c r="P98" s="1">
        <v>29.513643264770508</v>
      </c>
      <c r="Q98" s="1">
        <v>33.051773071289063</v>
      </c>
      <c r="R98" s="1">
        <v>400.48165893554687</v>
      </c>
      <c r="S98" s="1">
        <v>393.47042846679688</v>
      </c>
      <c r="T98" s="1">
        <v>21.666351318359375</v>
      </c>
      <c r="U98" s="1">
        <v>23.880039215087891</v>
      </c>
      <c r="V98" s="1">
        <v>33.524631500244141</v>
      </c>
      <c r="W98" s="1">
        <v>36.949901580810547</v>
      </c>
      <c r="X98" s="1">
        <v>499.49566650390625</v>
      </c>
      <c r="Y98" s="1">
        <v>1499.7684326171875</v>
      </c>
      <c r="Z98" s="1">
        <v>249.05113220214844</v>
      </c>
      <c r="AA98" s="1">
        <v>73.235595703125</v>
      </c>
      <c r="AB98" s="1">
        <v>-3.5876083374023438</v>
      </c>
      <c r="AC98" s="1">
        <v>0.15512016415596008</v>
      </c>
      <c r="AD98" s="1">
        <v>0.66666668653488159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4.7933956712786268</v>
      </c>
      <c r="AL98">
        <f t="shared" si="125"/>
        <v>1.0870674105678395E-2</v>
      </c>
      <c r="AM98">
        <f t="shared" si="126"/>
        <v>302.66364326477049</v>
      </c>
      <c r="AN98">
        <f t="shared" si="127"/>
        <v>304.99399604797361</v>
      </c>
      <c r="AO98">
        <f t="shared" si="128"/>
        <v>239.96294385516012</v>
      </c>
      <c r="AP98">
        <f t="shared" si="129"/>
        <v>-1.4995374668903982</v>
      </c>
      <c r="AQ98">
        <f t="shared" si="130"/>
        <v>4.1428691169062883</v>
      </c>
      <c r="AR98">
        <f t="shared" si="131"/>
        <v>56.569064225274133</v>
      </c>
      <c r="AS98">
        <f t="shared" si="132"/>
        <v>32.689025010186242</v>
      </c>
      <c r="AT98">
        <f t="shared" si="133"/>
        <v>30.67881965637207</v>
      </c>
      <c r="AU98">
        <f t="shared" si="134"/>
        <v>4.4294177681018381</v>
      </c>
      <c r="AV98">
        <f t="shared" si="135"/>
        <v>0.31917152957698014</v>
      </c>
      <c r="AW98">
        <f t="shared" si="136"/>
        <v>1.7488688973309472</v>
      </c>
      <c r="AX98">
        <f t="shared" si="137"/>
        <v>2.6805488707708909</v>
      </c>
      <c r="AY98">
        <f t="shared" si="138"/>
        <v>0.20132325624227221</v>
      </c>
      <c r="AZ98">
        <f t="shared" si="139"/>
        <v>16.911952025143311</v>
      </c>
      <c r="BA98">
        <f t="shared" si="140"/>
        <v>0.5868936643945365</v>
      </c>
      <c r="BB98">
        <f t="shared" si="141"/>
        <v>43.622282165527594</v>
      </c>
      <c r="BC98">
        <f t="shared" si="142"/>
        <v>385.57837233713246</v>
      </c>
      <c r="BD98">
        <f t="shared" si="143"/>
        <v>3.3182752992915628E-2</v>
      </c>
    </row>
    <row r="99" spans="1:114" x14ac:dyDescent="0.25">
      <c r="A99" s="1">
        <v>68</v>
      </c>
      <c r="B99" s="1" t="s">
        <v>128</v>
      </c>
      <c r="C99" s="1">
        <v>2729.9999995529652</v>
      </c>
      <c r="D99" s="1">
        <v>0</v>
      </c>
      <c r="E99">
        <f t="shared" si="116"/>
        <v>29.631992500185834</v>
      </c>
      <c r="F99">
        <f t="shared" si="117"/>
        <v>0.34062217681125839</v>
      </c>
      <c r="G99">
        <f t="shared" si="118"/>
        <v>229.34167496878007</v>
      </c>
      <c r="H99">
        <f t="shared" si="119"/>
        <v>10.863226128588847</v>
      </c>
      <c r="I99">
        <f t="shared" si="120"/>
        <v>2.3938936626741514</v>
      </c>
      <c r="J99">
        <f t="shared" si="121"/>
        <v>29.513511657714844</v>
      </c>
      <c r="K99" s="1">
        <v>1.04204973</v>
      </c>
      <c r="L99">
        <f t="shared" si="122"/>
        <v>2.5085935701681521</v>
      </c>
      <c r="M99" s="1">
        <v>1</v>
      </c>
      <c r="N99">
        <f t="shared" si="123"/>
        <v>5.0171871403363042</v>
      </c>
      <c r="O99" s="1">
        <v>31.845005035400391</v>
      </c>
      <c r="P99" s="1">
        <v>29.513511657714844</v>
      </c>
      <c r="Q99" s="1">
        <v>33.051731109619141</v>
      </c>
      <c r="R99" s="1">
        <v>400.50958251953125</v>
      </c>
      <c r="S99" s="1">
        <v>393.43612670898437</v>
      </c>
      <c r="T99" s="1">
        <v>21.668888092041016</v>
      </c>
      <c r="U99" s="1">
        <v>23.881050109863281</v>
      </c>
      <c r="V99" s="1">
        <v>33.526657104492188</v>
      </c>
      <c r="W99" s="1">
        <v>36.949371337890625</v>
      </c>
      <c r="X99" s="1">
        <v>499.49722290039062</v>
      </c>
      <c r="Y99" s="1">
        <v>1499.75048828125</v>
      </c>
      <c r="Z99" s="1">
        <v>249.04934692382812</v>
      </c>
      <c r="AA99" s="1">
        <v>73.235641479492187</v>
      </c>
      <c r="AB99" s="1">
        <v>-3.5876083374023438</v>
      </c>
      <c r="AC99" s="1">
        <v>0.15512016415596008</v>
      </c>
      <c r="AD99" s="1">
        <v>0.66666668653488159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4.7934106071923326</v>
      </c>
      <c r="AL99">
        <f t="shared" si="125"/>
        <v>1.0863226128588848E-2</v>
      </c>
      <c r="AM99">
        <f t="shared" si="126"/>
        <v>302.66351165771482</v>
      </c>
      <c r="AN99">
        <f t="shared" si="127"/>
        <v>304.99500503540037</v>
      </c>
      <c r="AO99">
        <f t="shared" si="128"/>
        <v>239.96007276147429</v>
      </c>
      <c r="AP99">
        <f t="shared" si="129"/>
        <v>-1.4971279902390131</v>
      </c>
      <c r="AQ99">
        <f t="shared" si="130"/>
        <v>4.1428376866738859</v>
      </c>
      <c r="AR99">
        <f t="shared" si="131"/>
        <v>56.568599700652364</v>
      </c>
      <c r="AS99">
        <f t="shared" si="132"/>
        <v>32.687549590789082</v>
      </c>
      <c r="AT99">
        <f t="shared" si="133"/>
        <v>30.679258346557617</v>
      </c>
      <c r="AU99">
        <f t="shared" si="134"/>
        <v>4.4295288246875124</v>
      </c>
      <c r="AV99">
        <f t="shared" si="135"/>
        <v>0.31896715692014183</v>
      </c>
      <c r="AW99">
        <f t="shared" si="136"/>
        <v>1.7489440239997347</v>
      </c>
      <c r="AX99">
        <f t="shared" si="137"/>
        <v>2.6805848006877779</v>
      </c>
      <c r="AY99">
        <f t="shared" si="138"/>
        <v>0.20119315548950104</v>
      </c>
      <c r="AZ99">
        <f t="shared" si="139"/>
        <v>16.795984684319809</v>
      </c>
      <c r="BA99">
        <f t="shared" si="140"/>
        <v>0.58291971529706221</v>
      </c>
      <c r="BB99">
        <f t="shared" si="141"/>
        <v>43.621895342946893</v>
      </c>
      <c r="BC99">
        <f t="shared" si="142"/>
        <v>385.46289614047714</v>
      </c>
      <c r="BD99">
        <f t="shared" si="143"/>
        <v>3.3533802827419752E-2</v>
      </c>
    </row>
    <row r="100" spans="1:114" x14ac:dyDescent="0.25">
      <c r="A100" s="1">
        <v>69</v>
      </c>
      <c r="B100" s="1" t="s">
        <v>129</v>
      </c>
      <c r="C100" s="1">
        <v>2730.9999995306134</v>
      </c>
      <c r="D100" s="1">
        <v>0</v>
      </c>
      <c r="E100">
        <f t="shared" si="116"/>
        <v>29.609692319287994</v>
      </c>
      <c r="F100">
        <f t="shared" si="117"/>
        <v>0.34003375568560251</v>
      </c>
      <c r="G100">
        <f t="shared" si="118"/>
        <v>229.20405167325728</v>
      </c>
      <c r="H100">
        <f t="shared" si="119"/>
        <v>10.860760193431195</v>
      </c>
      <c r="I100">
        <f t="shared" si="120"/>
        <v>2.3971535879609691</v>
      </c>
      <c r="J100">
        <f t="shared" si="121"/>
        <v>29.527942657470703</v>
      </c>
      <c r="K100" s="1">
        <v>1.04204973</v>
      </c>
      <c r="L100">
        <f t="shared" si="122"/>
        <v>2.5085935701681521</v>
      </c>
      <c r="M100" s="1">
        <v>1</v>
      </c>
      <c r="N100">
        <f t="shared" si="123"/>
        <v>5.0171871403363042</v>
      </c>
      <c r="O100" s="1">
        <v>31.845695495605469</v>
      </c>
      <c r="P100" s="1">
        <v>29.527942657470703</v>
      </c>
      <c r="Q100" s="1">
        <v>33.052009582519531</v>
      </c>
      <c r="R100" s="1">
        <v>400.51589965820313</v>
      </c>
      <c r="S100" s="1">
        <v>393.44863891601562</v>
      </c>
      <c r="T100" s="1">
        <v>21.672512054443359</v>
      </c>
      <c r="U100" s="1">
        <v>23.883737564086914</v>
      </c>
      <c r="V100" s="1">
        <v>33.530780792236328</v>
      </c>
      <c r="W100" s="1">
        <v>36.951892852783203</v>
      </c>
      <c r="X100" s="1">
        <v>499.59396362304687</v>
      </c>
      <c r="Y100" s="1">
        <v>1499.8004150390625</v>
      </c>
      <c r="Z100" s="1">
        <v>248.95182800292969</v>
      </c>
      <c r="AA100" s="1">
        <v>73.235260009765625</v>
      </c>
      <c r="AB100" s="1">
        <v>-3.5876083374023438</v>
      </c>
      <c r="AC100" s="1">
        <v>0.15512016415596008</v>
      </c>
      <c r="AD100" s="1">
        <v>0.66666668653488159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4.7943389767304749</v>
      </c>
      <c r="AL100">
        <f t="shared" si="125"/>
        <v>1.0860760193431195E-2</v>
      </c>
      <c r="AM100">
        <f t="shared" si="126"/>
        <v>302.67794265747068</v>
      </c>
      <c r="AN100">
        <f t="shared" si="127"/>
        <v>304.99569549560545</v>
      </c>
      <c r="AO100">
        <f t="shared" si="128"/>
        <v>239.96806104254574</v>
      </c>
      <c r="AP100">
        <f t="shared" si="129"/>
        <v>-1.4974451897344778</v>
      </c>
      <c r="AQ100">
        <f t="shared" si="130"/>
        <v>4.1462853184718806</v>
      </c>
      <c r="AR100">
        <f t="shared" si="131"/>
        <v>56.615970475410208</v>
      </c>
      <c r="AS100">
        <f t="shared" si="132"/>
        <v>32.732232911323294</v>
      </c>
      <c r="AT100">
        <f t="shared" si="133"/>
        <v>30.686819076538086</v>
      </c>
      <c r="AU100">
        <f t="shared" si="134"/>
        <v>4.431443242011631</v>
      </c>
      <c r="AV100">
        <f t="shared" si="135"/>
        <v>0.31845111848437868</v>
      </c>
      <c r="AW100">
        <f t="shared" si="136"/>
        <v>1.7491317305109115</v>
      </c>
      <c r="AX100">
        <f t="shared" si="137"/>
        <v>2.6823115115007194</v>
      </c>
      <c r="AY100">
        <f t="shared" si="138"/>
        <v>0.20086465953772237</v>
      </c>
      <c r="AZ100">
        <f t="shared" si="139"/>
        <v>16.785818319582752</v>
      </c>
      <c r="BA100">
        <f t="shared" si="140"/>
        <v>0.58255139045526727</v>
      </c>
      <c r="BB100">
        <f t="shared" si="141"/>
        <v>43.584396783019294</v>
      </c>
      <c r="BC100">
        <f t="shared" si="142"/>
        <v>385.48140877032898</v>
      </c>
      <c r="BD100">
        <f t="shared" si="143"/>
        <v>3.3478153532324119E-2</v>
      </c>
    </row>
    <row r="101" spans="1:114" x14ac:dyDescent="0.25">
      <c r="A101" s="1">
        <v>70</v>
      </c>
      <c r="B101" s="1" t="s">
        <v>129</v>
      </c>
      <c r="C101" s="1">
        <v>2731.4999995194376</v>
      </c>
      <c r="D101" s="1">
        <v>0</v>
      </c>
      <c r="E101">
        <f t="shared" si="116"/>
        <v>29.718359888636645</v>
      </c>
      <c r="F101">
        <f t="shared" si="117"/>
        <v>0.33959702780955603</v>
      </c>
      <c r="G101">
        <f t="shared" si="118"/>
        <v>228.48415596675875</v>
      </c>
      <c r="H101">
        <f t="shared" si="119"/>
        <v>10.859048353030497</v>
      </c>
      <c r="I101">
        <f t="shared" si="120"/>
        <v>2.3996122023494015</v>
      </c>
      <c r="J101">
        <f t="shared" si="121"/>
        <v>29.538822174072266</v>
      </c>
      <c r="K101" s="1">
        <v>1.04204973</v>
      </c>
      <c r="L101">
        <f t="shared" si="122"/>
        <v>2.5085935701681521</v>
      </c>
      <c r="M101" s="1">
        <v>1</v>
      </c>
      <c r="N101">
        <f t="shared" si="123"/>
        <v>5.0171871403363042</v>
      </c>
      <c r="O101" s="1">
        <v>31.846647262573242</v>
      </c>
      <c r="P101" s="1">
        <v>29.538822174072266</v>
      </c>
      <c r="Q101" s="1">
        <v>33.05206298828125</v>
      </c>
      <c r="R101" s="1">
        <v>400.53668212890625</v>
      </c>
      <c r="S101" s="1">
        <v>393.4478759765625</v>
      </c>
      <c r="T101" s="1">
        <v>21.675144195556641</v>
      </c>
      <c r="U101" s="1">
        <v>23.885711669921875</v>
      </c>
      <c r="V101" s="1">
        <v>33.533000946044922</v>
      </c>
      <c r="W101" s="1">
        <v>36.952907562255859</v>
      </c>
      <c r="X101" s="1">
        <v>499.66290283203125</v>
      </c>
      <c r="Y101" s="1">
        <v>1499.7794189453125</v>
      </c>
      <c r="Z101" s="1">
        <v>248.87298583984375</v>
      </c>
      <c r="AA101" s="1">
        <v>73.235160827636719</v>
      </c>
      <c r="AB101" s="1">
        <v>-3.5876083374023438</v>
      </c>
      <c r="AC101" s="1">
        <v>0.15512016415596008</v>
      </c>
      <c r="AD101" s="1">
        <v>0.66666668653488159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4.7950005498492976</v>
      </c>
      <c r="AL101">
        <f t="shared" si="125"/>
        <v>1.0859048353030497E-2</v>
      </c>
      <c r="AM101">
        <f t="shared" si="126"/>
        <v>302.68882217407224</v>
      </c>
      <c r="AN101">
        <f t="shared" si="127"/>
        <v>304.99664726257322</v>
      </c>
      <c r="AO101">
        <f t="shared" si="128"/>
        <v>239.96470166762083</v>
      </c>
      <c r="AP101">
        <f t="shared" si="129"/>
        <v>-1.4977596858928541</v>
      </c>
      <c r="AQ101">
        <f t="shared" si="130"/>
        <v>4.148886137978689</v>
      </c>
      <c r="AR101">
        <f t="shared" si="131"/>
        <v>56.651560412946147</v>
      </c>
      <c r="AS101">
        <f t="shared" si="132"/>
        <v>32.765848743024272</v>
      </c>
      <c r="AT101">
        <f t="shared" si="133"/>
        <v>30.692734718322754</v>
      </c>
      <c r="AU101">
        <f t="shared" si="134"/>
        <v>4.4329416167730091</v>
      </c>
      <c r="AV101">
        <f t="shared" si="135"/>
        <v>0.3180680399547024</v>
      </c>
      <c r="AW101">
        <f t="shared" si="136"/>
        <v>1.7492739356292877</v>
      </c>
      <c r="AX101">
        <f t="shared" si="137"/>
        <v>2.6836676811437217</v>
      </c>
      <c r="AY101">
        <f t="shared" si="138"/>
        <v>0.20062080856478814</v>
      </c>
      <c r="AZ101">
        <f t="shared" si="139"/>
        <v>16.733073908792409</v>
      </c>
      <c r="BA101">
        <f t="shared" si="140"/>
        <v>0.58072280959618006</v>
      </c>
      <c r="BB101">
        <f t="shared" si="141"/>
        <v>43.556230486030209</v>
      </c>
      <c r="BC101">
        <f t="shared" si="142"/>
        <v>385.45140609663486</v>
      </c>
      <c r="BD101">
        <f t="shared" si="143"/>
        <v>3.3581917525856278E-2</v>
      </c>
    </row>
    <row r="102" spans="1:114" x14ac:dyDescent="0.25">
      <c r="A102" s="1">
        <v>71</v>
      </c>
      <c r="B102" s="1" t="s">
        <v>130</v>
      </c>
      <c r="C102" s="1">
        <v>2731.9999995082617</v>
      </c>
      <c r="D102" s="1">
        <v>0</v>
      </c>
      <c r="E102">
        <f t="shared" si="116"/>
        <v>29.537889656957812</v>
      </c>
      <c r="F102">
        <f t="shared" si="117"/>
        <v>0.33886136758996033</v>
      </c>
      <c r="G102">
        <f t="shared" si="118"/>
        <v>229.06311017338098</v>
      </c>
      <c r="H102">
        <f t="shared" si="119"/>
        <v>10.851909214776889</v>
      </c>
      <c r="I102">
        <f t="shared" si="120"/>
        <v>2.4028502931029729</v>
      </c>
      <c r="J102">
        <f t="shared" si="121"/>
        <v>29.553384780883789</v>
      </c>
      <c r="K102" s="1">
        <v>1.04204973</v>
      </c>
      <c r="L102">
        <f t="shared" si="122"/>
        <v>2.5085935701681521</v>
      </c>
      <c r="M102" s="1">
        <v>1</v>
      </c>
      <c r="N102">
        <f t="shared" si="123"/>
        <v>5.0171871403363042</v>
      </c>
      <c r="O102" s="1">
        <v>31.847501754760742</v>
      </c>
      <c r="P102" s="1">
        <v>29.553384780883789</v>
      </c>
      <c r="Q102" s="1">
        <v>33.052547454833984</v>
      </c>
      <c r="R102" s="1">
        <v>400.51815795898437</v>
      </c>
      <c r="S102" s="1">
        <v>393.4691162109375</v>
      </c>
      <c r="T102" s="1">
        <v>21.680421829223633</v>
      </c>
      <c r="U102" s="1">
        <v>23.889030456542969</v>
      </c>
      <c r="V102" s="1">
        <v>33.539585113525391</v>
      </c>
      <c r="W102" s="1">
        <v>36.956302642822266</v>
      </c>
      <c r="X102" s="1">
        <v>499.77557373046875</v>
      </c>
      <c r="Y102" s="1">
        <v>1499.786376953125</v>
      </c>
      <c r="Z102" s="1">
        <v>248.98246765136719</v>
      </c>
      <c r="AA102" s="1">
        <v>73.235260009765625</v>
      </c>
      <c r="AB102" s="1">
        <v>-3.5876083374023438</v>
      </c>
      <c r="AC102" s="1">
        <v>0.15512016415596008</v>
      </c>
      <c r="AD102" s="1">
        <v>0.66666668653488159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4.7960817928571293</v>
      </c>
      <c r="AL102">
        <f t="shared" si="125"/>
        <v>1.0851909214776889E-2</v>
      </c>
      <c r="AM102">
        <f t="shared" si="126"/>
        <v>302.70338478088377</v>
      </c>
      <c r="AN102">
        <f t="shared" si="127"/>
        <v>304.99750175476072</v>
      </c>
      <c r="AO102">
        <f t="shared" si="128"/>
        <v>239.96581494884595</v>
      </c>
      <c r="AP102">
        <f t="shared" si="129"/>
        <v>-1.4966600151713774</v>
      </c>
      <c r="AQ102">
        <f t="shared" si="130"/>
        <v>4.1523696499691072</v>
      </c>
      <c r="AR102">
        <f t="shared" si="131"/>
        <v>56.699049739366053</v>
      </c>
      <c r="AS102">
        <f t="shared" si="132"/>
        <v>32.810019282823085</v>
      </c>
      <c r="AT102">
        <f t="shared" si="133"/>
        <v>30.700443267822266</v>
      </c>
      <c r="AU102">
        <f t="shared" si="134"/>
        <v>4.4348947799708842</v>
      </c>
      <c r="AV102">
        <f t="shared" si="135"/>
        <v>0.31742260984252602</v>
      </c>
      <c r="AW102">
        <f t="shared" si="136"/>
        <v>1.7495193568661342</v>
      </c>
      <c r="AX102">
        <f t="shared" si="137"/>
        <v>2.68537542310475</v>
      </c>
      <c r="AY102">
        <f t="shared" si="138"/>
        <v>0.20020996831123319</v>
      </c>
      <c r="AZ102">
        <f t="shared" si="139"/>
        <v>16.775496432193144</v>
      </c>
      <c r="BA102">
        <f t="shared" si="140"/>
        <v>0.58216287056842597</v>
      </c>
      <c r="BB102">
        <f t="shared" si="141"/>
        <v>43.518228134531576</v>
      </c>
      <c r="BC102">
        <f t="shared" si="142"/>
        <v>385.52120637191558</v>
      </c>
      <c r="BD102">
        <f t="shared" si="143"/>
        <v>3.3342825231358064E-2</v>
      </c>
    </row>
    <row r="103" spans="1:114" x14ac:dyDescent="0.25">
      <c r="A103" s="1">
        <v>72</v>
      </c>
      <c r="B103" s="1" t="s">
        <v>131</v>
      </c>
      <c r="C103" s="1">
        <v>2732.4999994970858</v>
      </c>
      <c r="D103" s="1">
        <v>0</v>
      </c>
      <c r="E103">
        <f t="shared" si="116"/>
        <v>29.496729083051449</v>
      </c>
      <c r="F103">
        <f t="shared" si="117"/>
        <v>0.33862801953261024</v>
      </c>
      <c r="G103">
        <f t="shared" si="118"/>
        <v>229.1498119705721</v>
      </c>
      <c r="H103">
        <f t="shared" si="119"/>
        <v>10.853823476179514</v>
      </c>
      <c r="I103">
        <f t="shared" si="120"/>
        <v>2.4047839491413296</v>
      </c>
      <c r="J103">
        <f t="shared" si="121"/>
        <v>29.563131332397461</v>
      </c>
      <c r="K103" s="1">
        <v>1.04204973</v>
      </c>
      <c r="L103">
        <f t="shared" si="122"/>
        <v>2.5085935701681521</v>
      </c>
      <c r="M103" s="1">
        <v>1</v>
      </c>
      <c r="N103">
        <f t="shared" si="123"/>
        <v>5.0171871403363042</v>
      </c>
      <c r="O103" s="1">
        <v>31.848747253417969</v>
      </c>
      <c r="P103" s="1">
        <v>29.563131332397461</v>
      </c>
      <c r="Q103" s="1">
        <v>33.052959442138672</v>
      </c>
      <c r="R103" s="1">
        <v>400.5018310546875</v>
      </c>
      <c r="S103" s="1">
        <v>393.46234130859375</v>
      </c>
      <c r="T103" s="1">
        <v>21.685794830322266</v>
      </c>
      <c r="U103" s="1">
        <v>23.894432067871094</v>
      </c>
      <c r="V103" s="1">
        <v>33.545600891113281</v>
      </c>
      <c r="W103" s="1">
        <v>36.962127685546875</v>
      </c>
      <c r="X103" s="1">
        <v>499.8544921875</v>
      </c>
      <c r="Y103" s="1">
        <v>1499.748291015625</v>
      </c>
      <c r="Z103" s="1">
        <v>248.89280700683594</v>
      </c>
      <c r="AA103" s="1">
        <v>73.23541259765625</v>
      </c>
      <c r="AB103" s="1">
        <v>-3.5876083374023438</v>
      </c>
      <c r="AC103" s="1">
        <v>0.15512016415596008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4.7968391315402954</v>
      </c>
      <c r="AL103">
        <f t="shared" si="125"/>
        <v>1.0853823476179515E-2</v>
      </c>
      <c r="AM103">
        <f t="shared" si="126"/>
        <v>302.71313133239744</v>
      </c>
      <c r="AN103">
        <f t="shared" si="127"/>
        <v>304.99874725341795</v>
      </c>
      <c r="AO103">
        <f t="shared" si="128"/>
        <v>239.95972119898215</v>
      </c>
      <c r="AP103">
        <f t="shared" si="129"/>
        <v>-1.4980089311052405</v>
      </c>
      <c r="AQ103">
        <f t="shared" si="130"/>
        <v>4.1547025404185378</v>
      </c>
      <c r="AR103">
        <f t="shared" si="131"/>
        <v>56.73078628291227</v>
      </c>
      <c r="AS103">
        <f t="shared" si="132"/>
        <v>32.836354215041176</v>
      </c>
      <c r="AT103">
        <f t="shared" si="133"/>
        <v>30.705939292907715</v>
      </c>
      <c r="AU103">
        <f t="shared" si="134"/>
        <v>4.4362877998473476</v>
      </c>
      <c r="AV103">
        <f t="shared" si="135"/>
        <v>0.31721784532200803</v>
      </c>
      <c r="AW103">
        <f t="shared" si="136"/>
        <v>1.7499185912772082</v>
      </c>
      <c r="AX103">
        <f t="shared" si="137"/>
        <v>2.6863692085701394</v>
      </c>
      <c r="AY103">
        <f t="shared" si="138"/>
        <v>0.20007963128805747</v>
      </c>
      <c r="AZ103">
        <f t="shared" si="139"/>
        <v>16.781881026340198</v>
      </c>
      <c r="BA103">
        <f t="shared" si="140"/>
        <v>0.58239325066906256</v>
      </c>
      <c r="BB103">
        <f t="shared" si="141"/>
        <v>43.500961050716512</v>
      </c>
      <c r="BC103">
        <f t="shared" si="142"/>
        <v>385.5255067540329</v>
      </c>
      <c r="BD103">
        <f t="shared" si="143"/>
        <v>3.3282780010299155E-2</v>
      </c>
    </row>
    <row r="104" spans="1:114" x14ac:dyDescent="0.25">
      <c r="A104" s="1">
        <v>73</v>
      </c>
      <c r="B104" s="1" t="s">
        <v>131</v>
      </c>
      <c r="C104" s="1">
        <v>2732.9999994859099</v>
      </c>
      <c r="D104" s="1">
        <v>0</v>
      </c>
      <c r="E104">
        <f t="shared" si="116"/>
        <v>29.29023911397616</v>
      </c>
      <c r="F104">
        <f t="shared" si="117"/>
        <v>0.33843729460869482</v>
      </c>
      <c r="G104">
        <f t="shared" si="118"/>
        <v>230.08802465910242</v>
      </c>
      <c r="H104">
        <f t="shared" si="119"/>
        <v>10.842696877083876</v>
      </c>
      <c r="I104">
        <f t="shared" si="120"/>
        <v>2.4035977215747462</v>
      </c>
      <c r="J104">
        <f t="shared" si="121"/>
        <v>29.559242248535156</v>
      </c>
      <c r="K104" s="1">
        <v>1.04204973</v>
      </c>
      <c r="L104">
        <f t="shared" si="122"/>
        <v>2.5085935701681521</v>
      </c>
      <c r="M104" s="1">
        <v>1</v>
      </c>
      <c r="N104">
        <f t="shared" si="123"/>
        <v>5.0171871403363042</v>
      </c>
      <c r="O104" s="1">
        <v>31.849781036376953</v>
      </c>
      <c r="P104" s="1">
        <v>29.559242248535156</v>
      </c>
      <c r="Q104" s="1">
        <v>33.052536010742188</v>
      </c>
      <c r="R104" s="1">
        <v>400.458740234375</v>
      </c>
      <c r="S104" s="1">
        <v>393.46365356445312</v>
      </c>
      <c r="T104" s="1">
        <v>21.691699981689453</v>
      </c>
      <c r="U104" s="1">
        <v>23.897924423217773</v>
      </c>
      <c r="V104" s="1">
        <v>33.552761077880859</v>
      </c>
      <c r="W104" s="1">
        <v>36.965354919433594</v>
      </c>
      <c r="X104" s="1">
        <v>499.88638305664062</v>
      </c>
      <c r="Y104" s="1">
        <v>1499.8125</v>
      </c>
      <c r="Z104" s="1">
        <v>248.87608337402344</v>
      </c>
      <c r="AA104" s="1">
        <v>73.235389709472656</v>
      </c>
      <c r="AB104" s="1">
        <v>-3.5876083374023438</v>
      </c>
      <c r="AC104" s="1">
        <v>0.15512016415596008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24"/>
        <v>4.7971451713407243</v>
      </c>
      <c r="AL104">
        <f t="shared" si="125"/>
        <v>1.0842696877083877E-2</v>
      </c>
      <c r="AM104">
        <f t="shared" si="126"/>
        <v>302.70924224853513</v>
      </c>
      <c r="AN104">
        <f t="shared" si="127"/>
        <v>304.99978103637693</v>
      </c>
      <c r="AO104">
        <f t="shared" si="128"/>
        <v>239.96999463625252</v>
      </c>
      <c r="AP104">
        <f t="shared" si="129"/>
        <v>-1.4940386420533955</v>
      </c>
      <c r="AQ104">
        <f t="shared" si="130"/>
        <v>4.1537715299566242</v>
      </c>
      <c r="AR104">
        <f t="shared" si="131"/>
        <v>56.718091436869265</v>
      </c>
      <c r="AS104">
        <f t="shared" si="132"/>
        <v>32.820167013651492</v>
      </c>
      <c r="AT104">
        <f t="shared" si="133"/>
        <v>30.704511642456055</v>
      </c>
      <c r="AU104">
        <f t="shared" si="134"/>
        <v>4.4359259116073249</v>
      </c>
      <c r="AV104">
        <f t="shared" si="135"/>
        <v>0.31705046964115419</v>
      </c>
      <c r="AW104">
        <f t="shared" si="136"/>
        <v>1.7501738083818781</v>
      </c>
      <c r="AX104">
        <f t="shared" si="137"/>
        <v>2.6857521032254468</v>
      </c>
      <c r="AY104">
        <f t="shared" si="138"/>
        <v>0.19997309421217865</v>
      </c>
      <c r="AZ104">
        <f t="shared" si="139"/>
        <v>16.850586153392118</v>
      </c>
      <c r="BA104">
        <f t="shared" si="140"/>
        <v>0.58477580476543756</v>
      </c>
      <c r="BB104">
        <f t="shared" si="141"/>
        <v>43.514432879659857</v>
      </c>
      <c r="BC104">
        <f t="shared" si="142"/>
        <v>385.58238031355796</v>
      </c>
      <c r="BD104">
        <f t="shared" si="143"/>
        <v>3.3055144867300032E-2</v>
      </c>
    </row>
    <row r="105" spans="1:114" x14ac:dyDescent="0.25">
      <c r="A105" s="1">
        <v>74</v>
      </c>
      <c r="B105" s="1" t="s">
        <v>132</v>
      </c>
      <c r="C105" s="1">
        <v>2733.4999994747341</v>
      </c>
      <c r="D105" s="1">
        <v>0</v>
      </c>
      <c r="E105">
        <f t="shared" si="116"/>
        <v>29.202380676006541</v>
      </c>
      <c r="F105">
        <f t="shared" si="117"/>
        <v>0.33824542145201919</v>
      </c>
      <c r="G105">
        <f t="shared" si="118"/>
        <v>230.42267955180071</v>
      </c>
      <c r="H105">
        <f t="shared" si="119"/>
        <v>10.831748720609225</v>
      </c>
      <c r="I105">
        <f t="shared" si="120"/>
        <v>2.4024511352807894</v>
      </c>
      <c r="J105">
        <f t="shared" si="121"/>
        <v>29.555515289306641</v>
      </c>
      <c r="K105" s="1">
        <v>1.04204973</v>
      </c>
      <c r="L105">
        <f t="shared" si="122"/>
        <v>2.5085935701681521</v>
      </c>
      <c r="M105" s="1">
        <v>1</v>
      </c>
      <c r="N105">
        <f t="shared" si="123"/>
        <v>5.0171871403363042</v>
      </c>
      <c r="O105" s="1">
        <v>31.850120544433594</v>
      </c>
      <c r="P105" s="1">
        <v>29.555515289306641</v>
      </c>
      <c r="Q105" s="1">
        <v>33.051918029785156</v>
      </c>
      <c r="R105" s="1">
        <v>400.41326904296875</v>
      </c>
      <c r="S105" s="1">
        <v>393.4376220703125</v>
      </c>
      <c r="T105" s="1">
        <v>21.697526931762695</v>
      </c>
      <c r="U105" s="1">
        <v>23.901462554931641</v>
      </c>
      <c r="V105" s="1">
        <v>33.561042785644531</v>
      </c>
      <c r="W105" s="1">
        <v>36.970016479492188</v>
      </c>
      <c r="X105" s="1">
        <v>499.8984375</v>
      </c>
      <c r="Y105" s="1">
        <v>1499.6121826171875</v>
      </c>
      <c r="Z105" s="1">
        <v>249.00750732421875</v>
      </c>
      <c r="AA105" s="1">
        <v>73.235198974609375</v>
      </c>
      <c r="AB105" s="1">
        <v>-3.5876083374023438</v>
      </c>
      <c r="AC105" s="1">
        <v>0.15512016415596008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24"/>
        <v>4.7972608514566764</v>
      </c>
      <c r="AL105">
        <f t="shared" si="125"/>
        <v>1.0831748720609225E-2</v>
      </c>
      <c r="AM105">
        <f t="shared" si="126"/>
        <v>302.70551528930662</v>
      </c>
      <c r="AN105">
        <f t="shared" si="127"/>
        <v>305.00012054443357</v>
      </c>
      <c r="AO105">
        <f t="shared" si="128"/>
        <v>239.93794385571891</v>
      </c>
      <c r="AP105">
        <f t="shared" si="129"/>
        <v>-1.4904983861733259</v>
      </c>
      <c r="AQ105">
        <f t="shared" si="130"/>
        <v>4.1528795012753834</v>
      </c>
      <c r="AR105">
        <f t="shared" si="131"/>
        <v>56.706058827192997</v>
      </c>
      <c r="AS105">
        <f t="shared" si="132"/>
        <v>32.804596272261357</v>
      </c>
      <c r="AT105">
        <f t="shared" si="133"/>
        <v>30.702817916870117</v>
      </c>
      <c r="AU105">
        <f t="shared" si="134"/>
        <v>4.435496610616517</v>
      </c>
      <c r="AV105">
        <f t="shared" si="135"/>
        <v>0.31688207426890208</v>
      </c>
      <c r="AW105">
        <f t="shared" si="136"/>
        <v>1.7504283659945941</v>
      </c>
      <c r="AX105">
        <f t="shared" si="137"/>
        <v>2.685068244621923</v>
      </c>
      <c r="AY105">
        <f t="shared" si="138"/>
        <v>0.19986590912838412</v>
      </c>
      <c r="AZ105">
        <f t="shared" si="139"/>
        <v>16.875050785238781</v>
      </c>
      <c r="BA105">
        <f t="shared" si="140"/>
        <v>0.58566508799867933</v>
      </c>
      <c r="BB105">
        <f t="shared" si="141"/>
        <v>43.527477672038962</v>
      </c>
      <c r="BC105">
        <f t="shared" si="142"/>
        <v>385.57998933509697</v>
      </c>
      <c r="BD105">
        <f t="shared" si="143"/>
        <v>3.2966077286250804E-2</v>
      </c>
    </row>
    <row r="106" spans="1:114" x14ac:dyDescent="0.25">
      <c r="A106" s="1">
        <v>75</v>
      </c>
      <c r="B106" s="1" t="s">
        <v>132</v>
      </c>
      <c r="C106" s="1">
        <v>2734.4999994523823</v>
      </c>
      <c r="D106" s="1">
        <v>0</v>
      </c>
      <c r="E106">
        <f t="shared" si="116"/>
        <v>29.05054197391657</v>
      </c>
      <c r="F106">
        <f t="shared" si="117"/>
        <v>0.3374604094956995</v>
      </c>
      <c r="G106">
        <f t="shared" si="118"/>
        <v>230.82188670843027</v>
      </c>
      <c r="H106">
        <f t="shared" si="119"/>
        <v>10.819548035563773</v>
      </c>
      <c r="I106">
        <f t="shared" si="120"/>
        <v>2.4049106835139495</v>
      </c>
      <c r="J106">
        <f t="shared" si="121"/>
        <v>29.568038940429688</v>
      </c>
      <c r="K106" s="1">
        <v>1.04204973</v>
      </c>
      <c r="L106">
        <f t="shared" si="122"/>
        <v>2.5085935701681521</v>
      </c>
      <c r="M106" s="1">
        <v>1</v>
      </c>
      <c r="N106">
        <f t="shared" si="123"/>
        <v>5.0171871403363042</v>
      </c>
      <c r="O106" s="1">
        <v>31.852724075317383</v>
      </c>
      <c r="P106" s="1">
        <v>29.568038940429688</v>
      </c>
      <c r="Q106" s="1">
        <v>33.052066802978516</v>
      </c>
      <c r="R106" s="1">
        <v>400.3675537109375</v>
      </c>
      <c r="S106" s="1">
        <v>393.42538452148437</v>
      </c>
      <c r="T106" s="1">
        <v>21.707668304443359</v>
      </c>
      <c r="U106" s="1">
        <v>23.908851623535156</v>
      </c>
      <c r="V106" s="1">
        <v>33.571727752685547</v>
      </c>
      <c r="W106" s="1">
        <v>36.975940704345703</v>
      </c>
      <c r="X106" s="1">
        <v>499.9559326171875</v>
      </c>
      <c r="Y106" s="1">
        <v>1499.5909423828125</v>
      </c>
      <c r="Z106" s="1">
        <v>249.1378173828125</v>
      </c>
      <c r="AA106" s="1">
        <v>73.235092163085938</v>
      </c>
      <c r="AB106" s="1">
        <v>-3.5876083374023438</v>
      </c>
      <c r="AC106" s="1">
        <v>0.15512016415596008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24"/>
        <v>4.797812601680608</v>
      </c>
      <c r="AL106">
        <f t="shared" si="125"/>
        <v>1.0819548035563774E-2</v>
      </c>
      <c r="AM106">
        <f t="shared" si="126"/>
        <v>302.71803894042966</v>
      </c>
      <c r="AN106">
        <f t="shared" si="127"/>
        <v>305.00272407531736</v>
      </c>
      <c r="AO106">
        <f t="shared" si="128"/>
        <v>239.93454541829487</v>
      </c>
      <c r="AP106">
        <f t="shared" si="129"/>
        <v>-1.4875245738710954</v>
      </c>
      <c r="AQ106">
        <f t="shared" si="130"/>
        <v>4.1558776356770935</v>
      </c>
      <c r="AR106">
        <f t="shared" si="131"/>
        <v>56.747080025822079</v>
      </c>
      <c r="AS106">
        <f t="shared" si="132"/>
        <v>32.838228402286923</v>
      </c>
      <c r="AT106">
        <f t="shared" si="133"/>
        <v>30.710381507873535</v>
      </c>
      <c r="AU106">
        <f t="shared" si="134"/>
        <v>4.4374140000589035</v>
      </c>
      <c r="AV106">
        <f t="shared" si="135"/>
        <v>0.3161929914411577</v>
      </c>
      <c r="AW106">
        <f t="shared" si="136"/>
        <v>1.7509669521631439</v>
      </c>
      <c r="AX106">
        <f t="shared" si="137"/>
        <v>2.6864470478957596</v>
      </c>
      <c r="AY106">
        <f t="shared" si="138"/>
        <v>0.19942731293375693</v>
      </c>
      <c r="AZ106">
        <f t="shared" si="139"/>
        <v>16.904262146349271</v>
      </c>
      <c r="BA106">
        <f t="shared" si="140"/>
        <v>0.58669800117034754</v>
      </c>
      <c r="BB106">
        <f t="shared" si="141"/>
        <v>43.500738553185428</v>
      </c>
      <c r="BC106">
        <f t="shared" si="142"/>
        <v>385.60860779623778</v>
      </c>
      <c r="BD106">
        <f t="shared" si="143"/>
        <v>3.2772090811402622E-2</v>
      </c>
      <c r="BE106">
        <f>AVERAGE(E92:E106)</f>
        <v>29.356503343175937</v>
      </c>
      <c r="BF106">
        <f>AVERAGE(O92:O106)</f>
        <v>31.845083109537761</v>
      </c>
      <c r="BG106">
        <f>AVERAGE(P92:P106)</f>
        <v>29.530083465576173</v>
      </c>
      <c r="BH106" t="e">
        <f>AVERAGE(B92:B106)</f>
        <v>#DIV/0!</v>
      </c>
      <c r="BI106">
        <f t="shared" ref="BI106:DJ106" si="144">AVERAGE(C92:C106)</f>
        <v>2730.2999995462596</v>
      </c>
      <c r="BJ106">
        <f t="shared" si="144"/>
        <v>0</v>
      </c>
      <c r="BK106">
        <f t="shared" si="144"/>
        <v>29.356503343175937</v>
      </c>
      <c r="BL106">
        <f t="shared" si="144"/>
        <v>0.33972971807856295</v>
      </c>
      <c r="BM106">
        <f t="shared" si="144"/>
        <v>230.31569040188529</v>
      </c>
      <c r="BN106">
        <f t="shared" si="144"/>
        <v>10.852926367265797</v>
      </c>
      <c r="BO106">
        <f t="shared" si="144"/>
        <v>2.3974428604634599</v>
      </c>
      <c r="BP106">
        <f t="shared" si="144"/>
        <v>29.530083465576173</v>
      </c>
      <c r="BQ106">
        <f t="shared" si="144"/>
        <v>1.0420497300000002</v>
      </c>
      <c r="BR106">
        <f t="shared" si="144"/>
        <v>2.5085935701681521</v>
      </c>
      <c r="BS106">
        <f t="shared" si="144"/>
        <v>1</v>
      </c>
      <c r="BT106">
        <f t="shared" si="144"/>
        <v>5.0171871403363042</v>
      </c>
      <c r="BU106">
        <f t="shared" si="144"/>
        <v>31.845083109537761</v>
      </c>
      <c r="BV106">
        <f t="shared" si="144"/>
        <v>29.530083465576173</v>
      </c>
      <c r="BW106">
        <f t="shared" si="144"/>
        <v>33.051930236816403</v>
      </c>
      <c r="BX106">
        <f t="shared" si="144"/>
        <v>400.46966349283855</v>
      </c>
      <c r="BY106">
        <f t="shared" si="144"/>
        <v>393.45673421223961</v>
      </c>
      <c r="BZ106">
        <f t="shared" si="144"/>
        <v>21.677399698893229</v>
      </c>
      <c r="CA106">
        <f t="shared" si="144"/>
        <v>23.88674062093099</v>
      </c>
      <c r="CB106">
        <f t="shared" si="144"/>
        <v>33.5396120707194</v>
      </c>
      <c r="CC106">
        <f t="shared" si="144"/>
        <v>36.957940928141277</v>
      </c>
      <c r="CD106">
        <f t="shared" si="144"/>
        <v>499.65815022786461</v>
      </c>
      <c r="CE106">
        <f t="shared" si="144"/>
        <v>1499.7774088541667</v>
      </c>
      <c r="CF106">
        <f t="shared" si="144"/>
        <v>249.03328450520834</v>
      </c>
      <c r="CG106">
        <f t="shared" si="144"/>
        <v>73.235493469238278</v>
      </c>
      <c r="CH106">
        <f t="shared" si="144"/>
        <v>-3.5876083374023438</v>
      </c>
      <c r="CI106">
        <f t="shared" si="144"/>
        <v>0.15512016415596008</v>
      </c>
      <c r="CJ106">
        <f t="shared" si="144"/>
        <v>0.80000001192092896</v>
      </c>
      <c r="CK106">
        <f t="shared" si="144"/>
        <v>-0.21956524252891541</v>
      </c>
      <c r="CL106">
        <f t="shared" si="144"/>
        <v>2.737391471862793</v>
      </c>
      <c r="CM106">
        <f t="shared" si="144"/>
        <v>1</v>
      </c>
      <c r="CN106">
        <f t="shared" si="144"/>
        <v>0</v>
      </c>
      <c r="CO106">
        <f t="shared" si="144"/>
        <v>0.15999999642372131</v>
      </c>
      <c r="CP106">
        <f t="shared" si="144"/>
        <v>111115</v>
      </c>
      <c r="CQ106">
        <f t="shared" si="144"/>
        <v>4.7949549416213033</v>
      </c>
      <c r="CR106">
        <f t="shared" si="144"/>
        <v>1.0852926367265795E-2</v>
      </c>
      <c r="CS106">
        <f t="shared" si="144"/>
        <v>302.68008346557616</v>
      </c>
      <c r="CT106">
        <f t="shared" si="144"/>
        <v>304.99508310953775</v>
      </c>
      <c r="CU106">
        <f t="shared" si="144"/>
        <v>239.96438005304469</v>
      </c>
      <c r="CV106">
        <f t="shared" si="144"/>
        <v>-1.4952515128575361</v>
      </c>
      <c r="CW106">
        <f t="shared" si="144"/>
        <v>4.1468000954863653</v>
      </c>
      <c r="CX106">
        <f t="shared" si="144"/>
        <v>56.622819269379193</v>
      </c>
      <c r="CY106">
        <f t="shared" si="144"/>
        <v>32.736078648448185</v>
      </c>
      <c r="CZ106">
        <f t="shared" si="144"/>
        <v>30.687583287556965</v>
      </c>
      <c r="DA106">
        <f t="shared" si="144"/>
        <v>4.4316378889383481</v>
      </c>
      <c r="DB106">
        <f t="shared" si="144"/>
        <v>0.31818424490341807</v>
      </c>
      <c r="DC106">
        <f t="shared" si="144"/>
        <v>1.7493572350229047</v>
      </c>
      <c r="DD106">
        <f t="shared" si="144"/>
        <v>2.6822806539154427</v>
      </c>
      <c r="DE106">
        <f t="shared" si="144"/>
        <v>0.20069479554773803</v>
      </c>
      <c r="DF106">
        <f t="shared" si="144"/>
        <v>16.867283370269789</v>
      </c>
      <c r="DG106">
        <f t="shared" si="144"/>
        <v>0.58536467102644041</v>
      </c>
      <c r="DH106">
        <f t="shared" si="144"/>
        <v>43.581141395947078</v>
      </c>
      <c r="DI106">
        <f t="shared" si="144"/>
        <v>385.5576309089829</v>
      </c>
      <c r="DJ106">
        <f t="shared" si="144"/>
        <v>3.3182867699456817E-2</v>
      </c>
    </row>
    <row r="107" spans="1:114" x14ac:dyDescent="0.25">
      <c r="A107" s="1" t="s">
        <v>9</v>
      </c>
      <c r="B107" s="1" t="s">
        <v>133</v>
      </c>
    </row>
    <row r="108" spans="1:114" x14ac:dyDescent="0.25">
      <c r="A108" s="1" t="s">
        <v>9</v>
      </c>
      <c r="B108" s="1" t="s">
        <v>134</v>
      </c>
    </row>
    <row r="109" spans="1:114" x14ac:dyDescent="0.25">
      <c r="A109" s="1" t="s">
        <v>9</v>
      </c>
      <c r="B109" s="1" t="s">
        <v>135</v>
      </c>
    </row>
    <row r="110" spans="1:114" x14ac:dyDescent="0.25">
      <c r="A110" s="1">
        <v>76</v>
      </c>
      <c r="B110" s="1" t="s">
        <v>136</v>
      </c>
      <c r="C110" s="1">
        <v>3231.4999984689057</v>
      </c>
      <c r="D110" s="1">
        <v>0</v>
      </c>
      <c r="E110">
        <f t="shared" ref="E110:E124" si="145">(R110-S110*(1000-T110)/(1000-U110))*AK110</f>
        <v>27.778002357580341</v>
      </c>
      <c r="F110">
        <f t="shared" ref="F110:F124" si="146">IF(AV110&lt;&gt;0,1/(1/AV110-1/N110),0)</f>
        <v>0.3129165635774066</v>
      </c>
      <c r="G110">
        <f t="shared" ref="G110:G124" si="147">((AY110-AL110/2)*S110-E110)/(AY110+AL110/2)</f>
        <v>221.76578639546145</v>
      </c>
      <c r="H110">
        <f t="shared" ref="H110:H124" si="148">AL110*1000</f>
        <v>12.369195946090745</v>
      </c>
      <c r="I110">
        <f t="shared" ref="I110:I124" si="149">(AQ110-AW110)</f>
        <v>2.92121568872001</v>
      </c>
      <c r="J110">
        <f t="shared" ref="J110:J124" si="150">(P110+AP110*D110)</f>
        <v>33.274482727050781</v>
      </c>
      <c r="K110" s="1">
        <v>1.04204973</v>
      </c>
      <c r="L110">
        <f t="shared" ref="L110:L124" si="151">(K110*AE110+AF110)</f>
        <v>2.5085935701681521</v>
      </c>
      <c r="M110" s="1">
        <v>1</v>
      </c>
      <c r="N110">
        <f t="shared" ref="N110:N124" si="152">L110*(M110+1)*(M110+1)/(M110*M110+1)</f>
        <v>5.0171871403363042</v>
      </c>
      <c r="O110" s="1">
        <v>36.491786956787109</v>
      </c>
      <c r="P110" s="1">
        <v>33.274482727050781</v>
      </c>
      <c r="Q110" s="1">
        <v>38.12603759765625</v>
      </c>
      <c r="R110" s="1">
        <v>398.62533569335938</v>
      </c>
      <c r="S110" s="1">
        <v>391.82470703125</v>
      </c>
      <c r="T110" s="1">
        <v>27.668176651000977</v>
      </c>
      <c r="U110" s="1">
        <v>30.168764114379883</v>
      </c>
      <c r="V110" s="1">
        <v>33.042789459228516</v>
      </c>
      <c r="W110" s="1">
        <v>36.029121398925781</v>
      </c>
      <c r="X110" s="1">
        <v>499.90103149414062</v>
      </c>
      <c r="Y110" s="1">
        <v>1500.8546142578125</v>
      </c>
      <c r="Z110" s="1">
        <v>256.897216796875</v>
      </c>
      <c r="AA110" s="1">
        <v>73.232467651367187</v>
      </c>
      <c r="AB110" s="1">
        <v>-3.4274826049804687</v>
      </c>
      <c r="AC110" s="1">
        <v>0.11125877499580383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ref="AK110:AK124" si="153">X110*0.000001/(K110*0.0001)</f>
        <v>4.7972857446461843</v>
      </c>
      <c r="AL110">
        <f t="shared" ref="AL110:AL124" si="154">(U110-T110)/(1000-U110)*AK110</f>
        <v>1.2369195946090745E-2</v>
      </c>
      <c r="AM110">
        <f t="shared" ref="AM110:AM124" si="155">(P110+273.15)</f>
        <v>306.42448272705076</v>
      </c>
      <c r="AN110">
        <f t="shared" ref="AN110:AN124" si="156">(O110+273.15)</f>
        <v>309.64178695678709</v>
      </c>
      <c r="AO110">
        <f t="shared" ref="AO110:AO124" si="157">(Y110*AG110+Z110*AH110)*AI110</f>
        <v>240.13673291377563</v>
      </c>
      <c r="AP110">
        <f t="shared" ref="AP110:AP124" si="158">((AO110+0.00000010773*(AN110^4-AM110^4))-AL110*44100)/(L110*51.4+0.00000043092*AM110^3)</f>
        <v>-1.8736545664338655</v>
      </c>
      <c r="AQ110">
        <f t="shared" ref="AQ110:AQ124" si="159">0.61365*EXP(17.502*J110/(240.97+J110))</f>
        <v>5.1305487308080622</v>
      </c>
      <c r="AR110">
        <f t="shared" ref="AR110:AR124" si="160">AQ110*1000/AA110</f>
        <v>70.058389336717639</v>
      </c>
      <c r="AS110">
        <f t="shared" ref="AS110:AS124" si="161">(AR110-U110)</f>
        <v>39.889625222337756</v>
      </c>
      <c r="AT110">
        <f t="shared" ref="AT110:AT124" si="162">IF(D110,P110,(O110+P110)/2)</f>
        <v>34.883134841918945</v>
      </c>
      <c r="AU110">
        <f t="shared" ref="AU110:AU124" si="163">0.61365*EXP(17.502*AT110/(240.97+AT110))</f>
        <v>5.6119199677032947</v>
      </c>
      <c r="AV110">
        <f t="shared" ref="AV110:AV124" si="164">IF(AS110&lt;&gt;0,(1000-(AR110+U110)/2)/AS110*AL110,0)</f>
        <v>0.29454604375258664</v>
      </c>
      <c r="AW110">
        <f t="shared" ref="AW110:AW124" si="165">U110*AA110/1000</f>
        <v>2.2093330420880521</v>
      </c>
      <c r="AX110">
        <f t="shared" ref="AX110:AX124" si="166">(AU110-AW110)</f>
        <v>3.4025869256152426</v>
      </c>
      <c r="AY110">
        <f t="shared" ref="AY110:AY124" si="167">1/(1.6/F110+1.37/N110)</f>
        <v>0.18565808110193699</v>
      </c>
      <c r="AZ110">
        <f t="shared" ref="AZ110:AZ124" si="168">G110*AA110*0.001</f>
        <v>16.240455778385638</v>
      </c>
      <c r="BA110">
        <f t="shared" ref="BA110:BA124" si="169">G110/S110</f>
        <v>0.56598214052329909</v>
      </c>
      <c r="BB110">
        <f t="shared" ref="BB110:BB124" si="170">(1-AL110*AA110/AQ110/F110)*100</f>
        <v>43.577442385449373</v>
      </c>
      <c r="BC110">
        <f t="shared" ref="BC110:BC124" si="171">(S110-E110/(N110/1.35))</f>
        <v>384.35033899716871</v>
      </c>
      <c r="BD110">
        <f t="shared" ref="BD110:BD124" si="172">E110*BB110/100/BC110</f>
        <v>3.1494555214357477E-2</v>
      </c>
    </row>
    <row r="111" spans="1:114" x14ac:dyDescent="0.25">
      <c r="A111" s="1">
        <v>77</v>
      </c>
      <c r="B111" s="1" t="s">
        <v>136</v>
      </c>
      <c r="C111" s="1">
        <v>3231.4999984689057</v>
      </c>
      <c r="D111" s="1">
        <v>0</v>
      </c>
      <c r="E111">
        <f t="shared" si="145"/>
        <v>27.778002357580341</v>
      </c>
      <c r="F111">
        <f t="shared" si="146"/>
        <v>0.3129165635774066</v>
      </c>
      <c r="G111">
        <f t="shared" si="147"/>
        <v>221.76578639546145</v>
      </c>
      <c r="H111">
        <f t="shared" si="148"/>
        <v>12.369195946090745</v>
      </c>
      <c r="I111">
        <f t="shared" si="149"/>
        <v>2.92121568872001</v>
      </c>
      <c r="J111">
        <f t="shared" si="150"/>
        <v>33.274482727050781</v>
      </c>
      <c r="K111" s="1">
        <v>1.04204973</v>
      </c>
      <c r="L111">
        <f t="shared" si="151"/>
        <v>2.5085935701681521</v>
      </c>
      <c r="M111" s="1">
        <v>1</v>
      </c>
      <c r="N111">
        <f t="shared" si="152"/>
        <v>5.0171871403363042</v>
      </c>
      <c r="O111" s="1">
        <v>36.491786956787109</v>
      </c>
      <c r="P111" s="1">
        <v>33.274482727050781</v>
      </c>
      <c r="Q111" s="1">
        <v>38.12603759765625</v>
      </c>
      <c r="R111" s="1">
        <v>398.62533569335938</v>
      </c>
      <c r="S111" s="1">
        <v>391.82470703125</v>
      </c>
      <c r="T111" s="1">
        <v>27.668176651000977</v>
      </c>
      <c r="U111" s="1">
        <v>30.168764114379883</v>
      </c>
      <c r="V111" s="1">
        <v>33.042789459228516</v>
      </c>
      <c r="W111" s="1">
        <v>36.029121398925781</v>
      </c>
      <c r="X111" s="1">
        <v>499.90103149414062</v>
      </c>
      <c r="Y111" s="1">
        <v>1500.8546142578125</v>
      </c>
      <c r="Z111" s="1">
        <v>256.897216796875</v>
      </c>
      <c r="AA111" s="1">
        <v>73.232467651367187</v>
      </c>
      <c r="AB111" s="1">
        <v>-3.4274826049804687</v>
      </c>
      <c r="AC111" s="1">
        <v>0.11125877499580383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4.7972857446461843</v>
      </c>
      <c r="AL111">
        <f t="shared" si="154"/>
        <v>1.2369195946090745E-2</v>
      </c>
      <c r="AM111">
        <f t="shared" si="155"/>
        <v>306.42448272705076</v>
      </c>
      <c r="AN111">
        <f t="shared" si="156"/>
        <v>309.64178695678709</v>
      </c>
      <c r="AO111">
        <f t="shared" si="157"/>
        <v>240.13673291377563</v>
      </c>
      <c r="AP111">
        <f t="shared" si="158"/>
        <v>-1.8736545664338655</v>
      </c>
      <c r="AQ111">
        <f t="shared" si="159"/>
        <v>5.1305487308080622</v>
      </c>
      <c r="AR111">
        <f t="shared" si="160"/>
        <v>70.058389336717639</v>
      </c>
      <c r="AS111">
        <f t="shared" si="161"/>
        <v>39.889625222337756</v>
      </c>
      <c r="AT111">
        <f t="shared" si="162"/>
        <v>34.883134841918945</v>
      </c>
      <c r="AU111">
        <f t="shared" si="163"/>
        <v>5.6119199677032947</v>
      </c>
      <c r="AV111">
        <f t="shared" si="164"/>
        <v>0.29454604375258664</v>
      </c>
      <c r="AW111">
        <f t="shared" si="165"/>
        <v>2.2093330420880521</v>
      </c>
      <c r="AX111">
        <f t="shared" si="166"/>
        <v>3.4025869256152426</v>
      </c>
      <c r="AY111">
        <f t="shared" si="167"/>
        <v>0.18565808110193699</v>
      </c>
      <c r="AZ111">
        <f t="shared" si="168"/>
        <v>16.240455778385638</v>
      </c>
      <c r="BA111">
        <f t="shared" si="169"/>
        <v>0.56598214052329909</v>
      </c>
      <c r="BB111">
        <f t="shared" si="170"/>
        <v>43.577442385449373</v>
      </c>
      <c r="BC111">
        <f t="shared" si="171"/>
        <v>384.35033899716871</v>
      </c>
      <c r="BD111">
        <f t="shared" si="172"/>
        <v>3.1494555214357477E-2</v>
      </c>
    </row>
    <row r="112" spans="1:114" x14ac:dyDescent="0.25">
      <c r="A112" s="1">
        <v>78</v>
      </c>
      <c r="B112" s="1" t="s">
        <v>137</v>
      </c>
      <c r="C112" s="1">
        <v>3231.9999984577298</v>
      </c>
      <c r="D112" s="1">
        <v>0</v>
      </c>
      <c r="E112">
        <f t="shared" si="145"/>
        <v>28.152696311308556</v>
      </c>
      <c r="F112">
        <f t="shared" si="146"/>
        <v>0.31256813604557854</v>
      </c>
      <c r="G112">
        <f t="shared" si="147"/>
        <v>219.6050894477772</v>
      </c>
      <c r="H112">
        <f t="shared" si="148"/>
        <v>12.365158440906765</v>
      </c>
      <c r="I112">
        <f t="shared" si="149"/>
        <v>2.9232801498768106</v>
      </c>
      <c r="J112">
        <f t="shared" si="150"/>
        <v>33.282207489013672</v>
      </c>
      <c r="K112" s="1">
        <v>1.04204973</v>
      </c>
      <c r="L112">
        <f t="shared" si="151"/>
        <v>2.5085935701681521</v>
      </c>
      <c r="M112" s="1">
        <v>1</v>
      </c>
      <c r="N112">
        <f t="shared" si="152"/>
        <v>5.0171871403363042</v>
      </c>
      <c r="O112" s="1">
        <v>36.491943359375</v>
      </c>
      <c r="P112" s="1">
        <v>33.282207489013672</v>
      </c>
      <c r="Q112" s="1">
        <v>38.126220703125</v>
      </c>
      <c r="R112" s="1">
        <v>398.66293334960937</v>
      </c>
      <c r="S112" s="1">
        <v>391.78424072265625</v>
      </c>
      <c r="T112" s="1">
        <v>27.670980453491211</v>
      </c>
      <c r="U112" s="1">
        <v>30.170888900756836</v>
      </c>
      <c r="V112" s="1">
        <v>33.0458984375</v>
      </c>
      <c r="W112" s="1">
        <v>36.031398773193359</v>
      </c>
      <c r="X112" s="1">
        <v>499.87249755859375</v>
      </c>
      <c r="Y112" s="1">
        <v>1500.814453125</v>
      </c>
      <c r="Z112" s="1">
        <v>256.73611450195312</v>
      </c>
      <c r="AA112" s="1">
        <v>73.232559204101562</v>
      </c>
      <c r="AB112" s="1">
        <v>-3.4274826049804687</v>
      </c>
      <c r="AC112" s="1">
        <v>0.11125877499580383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4.7970119195615908</v>
      </c>
      <c r="AL112">
        <f t="shared" si="154"/>
        <v>1.2365158440906765E-2</v>
      </c>
      <c r="AM112">
        <f t="shared" si="155"/>
        <v>306.43220748901365</v>
      </c>
      <c r="AN112">
        <f t="shared" si="156"/>
        <v>309.64194335937498</v>
      </c>
      <c r="AO112">
        <f t="shared" si="157"/>
        <v>240.13030713266926</v>
      </c>
      <c r="AP112">
        <f t="shared" si="158"/>
        <v>-1.873091337660689</v>
      </c>
      <c r="AQ112">
        <f t="shared" si="159"/>
        <v>5.1327715575418562</v>
      </c>
      <c r="AR112">
        <f t="shared" si="160"/>
        <v>70.088654736708733</v>
      </c>
      <c r="AS112">
        <f t="shared" si="161"/>
        <v>39.917765835951897</v>
      </c>
      <c r="AT112">
        <f t="shared" si="162"/>
        <v>34.887075424194336</v>
      </c>
      <c r="AU112">
        <f t="shared" si="163"/>
        <v>5.6131457346315301</v>
      </c>
      <c r="AV112">
        <f t="shared" si="164"/>
        <v>0.29423730571572326</v>
      </c>
      <c r="AW112">
        <f t="shared" si="165"/>
        <v>2.2094914076650456</v>
      </c>
      <c r="AX112">
        <f t="shared" si="166"/>
        <v>3.4036543269664845</v>
      </c>
      <c r="AY112">
        <f t="shared" si="167"/>
        <v>0.18546182300926559</v>
      </c>
      <c r="AZ112">
        <f t="shared" si="168"/>
        <v>16.082242714506364</v>
      </c>
      <c r="BA112">
        <f t="shared" si="169"/>
        <v>0.56052558174037292</v>
      </c>
      <c r="BB112">
        <f t="shared" si="170"/>
        <v>43.557367869232579</v>
      </c>
      <c r="BC112">
        <f t="shared" si="171"/>
        <v>384.2090518853272</v>
      </c>
      <c r="BD112">
        <f t="shared" si="172"/>
        <v>3.1916409666174345E-2</v>
      </c>
    </row>
    <row r="113" spans="1:114" x14ac:dyDescent="0.25">
      <c r="A113" s="1">
        <v>79</v>
      </c>
      <c r="B113" s="1" t="s">
        <v>137</v>
      </c>
      <c r="C113" s="1">
        <v>3232.4999984465539</v>
      </c>
      <c r="D113" s="1">
        <v>0</v>
      </c>
      <c r="E113">
        <f t="shared" si="145"/>
        <v>28.096676158679216</v>
      </c>
      <c r="F113">
        <f t="shared" si="146"/>
        <v>0.31264839681292361</v>
      </c>
      <c r="G113">
        <f t="shared" si="147"/>
        <v>219.907648731732</v>
      </c>
      <c r="H113">
        <f t="shared" si="148"/>
        <v>12.375985929214796</v>
      </c>
      <c r="I113">
        <f t="shared" si="149"/>
        <v>2.9250591108376507</v>
      </c>
      <c r="J113">
        <f t="shared" si="150"/>
        <v>33.289375305175781</v>
      </c>
      <c r="K113" s="1">
        <v>1.04204973</v>
      </c>
      <c r="L113">
        <f t="shared" si="151"/>
        <v>2.5085935701681521</v>
      </c>
      <c r="M113" s="1">
        <v>1</v>
      </c>
      <c r="N113">
        <f t="shared" si="152"/>
        <v>5.0171871403363042</v>
      </c>
      <c r="O113" s="1">
        <v>36.492549896240234</v>
      </c>
      <c r="P113" s="1">
        <v>33.289375305175781</v>
      </c>
      <c r="Q113" s="1">
        <v>38.127681732177734</v>
      </c>
      <c r="R113" s="1">
        <v>398.63824462890625</v>
      </c>
      <c r="S113" s="1">
        <v>391.77032470703125</v>
      </c>
      <c r="T113" s="1">
        <v>27.672903060913086</v>
      </c>
      <c r="U113" s="1">
        <v>30.175010681152344</v>
      </c>
      <c r="V113" s="1">
        <v>33.046833038330078</v>
      </c>
      <c r="W113" s="1">
        <v>36.034835815429687</v>
      </c>
      <c r="X113" s="1">
        <v>499.86834716796875</v>
      </c>
      <c r="Y113" s="1">
        <v>1500.8509521484375</v>
      </c>
      <c r="Z113" s="1">
        <v>256.82778930664062</v>
      </c>
      <c r="AA113" s="1">
        <v>73.231979370117188</v>
      </c>
      <c r="AB113" s="1">
        <v>-3.4274826049804687</v>
      </c>
      <c r="AC113" s="1">
        <v>0.11125877499580383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4.796972090458377</v>
      </c>
      <c r="AL113">
        <f t="shared" si="154"/>
        <v>1.2375985929214796E-2</v>
      </c>
      <c r="AM113">
        <f t="shared" si="155"/>
        <v>306.43937530517576</v>
      </c>
      <c r="AN113">
        <f t="shared" si="156"/>
        <v>309.64254989624021</v>
      </c>
      <c r="AO113">
        <f t="shared" si="157"/>
        <v>240.13614697628873</v>
      </c>
      <c r="AP113">
        <f t="shared" si="158"/>
        <v>-1.8769906937603364</v>
      </c>
      <c r="AQ113">
        <f t="shared" si="159"/>
        <v>5.134834870532865</v>
      </c>
      <c r="AR113">
        <f t="shared" si="160"/>
        <v>70.117384709502602</v>
      </c>
      <c r="AS113">
        <f t="shared" si="161"/>
        <v>39.942374028350258</v>
      </c>
      <c r="AT113">
        <f t="shared" si="162"/>
        <v>34.890962600708008</v>
      </c>
      <c r="AU113">
        <f t="shared" si="163"/>
        <v>5.6143551170302723</v>
      </c>
      <c r="AV113">
        <f t="shared" si="164"/>
        <v>0.29430842753087433</v>
      </c>
      <c r="AW113">
        <f t="shared" si="165"/>
        <v>2.2097757596952143</v>
      </c>
      <c r="AX113">
        <f t="shared" si="166"/>
        <v>3.404579357335058</v>
      </c>
      <c r="AY113">
        <f t="shared" si="167"/>
        <v>0.1855070332985258</v>
      </c>
      <c r="AZ113">
        <f t="shared" si="168"/>
        <v>16.104272395253176</v>
      </c>
      <c r="BA113">
        <f t="shared" si="169"/>
        <v>0.5613177794826103</v>
      </c>
      <c r="BB113">
        <f t="shared" si="170"/>
        <v>43.545587557956068</v>
      </c>
      <c r="BC113">
        <f t="shared" si="171"/>
        <v>384.21020949640462</v>
      </c>
      <c r="BD113">
        <f t="shared" si="172"/>
        <v>3.1844189496134455E-2</v>
      </c>
    </row>
    <row r="114" spans="1:114" x14ac:dyDescent="0.25">
      <c r="A114" s="1">
        <v>80</v>
      </c>
      <c r="B114" s="1" t="s">
        <v>138</v>
      </c>
      <c r="C114" s="1">
        <v>3232.9999984353781</v>
      </c>
      <c r="D114" s="1">
        <v>0</v>
      </c>
      <c r="E114">
        <f t="shared" si="145"/>
        <v>28.116153134166261</v>
      </c>
      <c r="F114">
        <f t="shared" si="146"/>
        <v>0.31230985473668926</v>
      </c>
      <c r="G114">
        <f t="shared" si="147"/>
        <v>219.6282127327311</v>
      </c>
      <c r="H114">
        <f t="shared" si="148"/>
        <v>12.365250209164616</v>
      </c>
      <c r="I114">
        <f t="shared" si="149"/>
        <v>2.9255147688710794</v>
      </c>
      <c r="J114">
        <f t="shared" si="150"/>
        <v>33.291202545166016</v>
      </c>
      <c r="K114" s="1">
        <v>1.04204973</v>
      </c>
      <c r="L114">
        <f t="shared" si="151"/>
        <v>2.5085935701681521</v>
      </c>
      <c r="M114" s="1">
        <v>1</v>
      </c>
      <c r="N114">
        <f t="shared" si="152"/>
        <v>5.0171871403363042</v>
      </c>
      <c r="O114" s="1">
        <v>36.493709564208984</v>
      </c>
      <c r="P114" s="1">
        <v>33.291202545166016</v>
      </c>
      <c r="Q114" s="1">
        <v>38.127033233642578</v>
      </c>
      <c r="R114" s="1">
        <v>398.61651611328125</v>
      </c>
      <c r="S114" s="1">
        <v>391.74496459960937</v>
      </c>
      <c r="T114" s="1">
        <v>27.675621032714844</v>
      </c>
      <c r="U114" s="1">
        <v>30.175743103027344</v>
      </c>
      <c r="V114" s="1">
        <v>33.048233032226563</v>
      </c>
      <c r="W114" s="1">
        <v>36.033695220947266</v>
      </c>
      <c r="X114" s="1">
        <v>499.83099365234375</v>
      </c>
      <c r="Y114" s="1">
        <v>1500.79345703125</v>
      </c>
      <c r="Z114" s="1">
        <v>256.7899169921875</v>
      </c>
      <c r="AA114" s="1">
        <v>73.232536315917969</v>
      </c>
      <c r="AB114" s="1">
        <v>-3.4274826049804687</v>
      </c>
      <c r="AC114" s="1">
        <v>0.11125877499580383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4.7966136285294532</v>
      </c>
      <c r="AL114">
        <f t="shared" si="154"/>
        <v>1.2365250209164616E-2</v>
      </c>
      <c r="AM114">
        <f t="shared" si="155"/>
        <v>306.44120254516599</v>
      </c>
      <c r="AN114">
        <f t="shared" si="156"/>
        <v>309.64370956420896</v>
      </c>
      <c r="AO114">
        <f t="shared" si="157"/>
        <v>240.12694775774435</v>
      </c>
      <c r="AP114">
        <f t="shared" si="158"/>
        <v>-1.8737585383437327</v>
      </c>
      <c r="AQ114">
        <f t="shared" si="159"/>
        <v>5.1353609715233404</v>
      </c>
      <c r="AR114">
        <f t="shared" si="160"/>
        <v>70.124035433784485</v>
      </c>
      <c r="AS114">
        <f t="shared" si="161"/>
        <v>39.948292330757141</v>
      </c>
      <c r="AT114">
        <f t="shared" si="162"/>
        <v>34.8924560546875</v>
      </c>
      <c r="AU114">
        <f t="shared" si="163"/>
        <v>5.6148198222039722</v>
      </c>
      <c r="AV114">
        <f t="shared" si="164"/>
        <v>0.29400841926241783</v>
      </c>
      <c r="AW114">
        <f t="shared" si="165"/>
        <v>2.2098462026522609</v>
      </c>
      <c r="AX114">
        <f t="shared" si="166"/>
        <v>3.4049736195517113</v>
      </c>
      <c r="AY114">
        <f t="shared" si="167"/>
        <v>0.18531632710149606</v>
      </c>
      <c r="AZ114">
        <f t="shared" si="168"/>
        <v>16.083931064949887</v>
      </c>
      <c r="BA114">
        <f t="shared" si="169"/>
        <v>0.56064080608465872</v>
      </c>
      <c r="BB114">
        <f t="shared" si="170"/>
        <v>43.538771967510591</v>
      </c>
      <c r="BC114">
        <f t="shared" si="171"/>
        <v>384.17960862036637</v>
      </c>
      <c r="BD114">
        <f t="shared" si="172"/>
        <v>3.1863814539978115E-2</v>
      </c>
    </row>
    <row r="115" spans="1:114" x14ac:dyDescent="0.25">
      <c r="A115" s="1">
        <v>81</v>
      </c>
      <c r="B115" s="1" t="s">
        <v>139</v>
      </c>
      <c r="C115" s="1">
        <v>3233.4999984242022</v>
      </c>
      <c r="D115" s="1">
        <v>0</v>
      </c>
      <c r="E115">
        <f t="shared" si="145"/>
        <v>27.926220893324192</v>
      </c>
      <c r="F115">
        <f t="shared" si="146"/>
        <v>0.31222585412280668</v>
      </c>
      <c r="G115">
        <f t="shared" si="147"/>
        <v>220.60058575319351</v>
      </c>
      <c r="H115">
        <f t="shared" si="148"/>
        <v>12.358279367506862</v>
      </c>
      <c r="I115">
        <f t="shared" si="149"/>
        <v>2.9246205659378597</v>
      </c>
      <c r="J115">
        <f t="shared" si="150"/>
        <v>33.288345336914062</v>
      </c>
      <c r="K115" s="1">
        <v>1.04204973</v>
      </c>
      <c r="L115">
        <f t="shared" si="151"/>
        <v>2.5085935701681521</v>
      </c>
      <c r="M115" s="1">
        <v>1</v>
      </c>
      <c r="N115">
        <f t="shared" si="152"/>
        <v>5.0171871403363042</v>
      </c>
      <c r="O115" s="1">
        <v>36.495872497558594</v>
      </c>
      <c r="P115" s="1">
        <v>33.288345336914062</v>
      </c>
      <c r="Q115" s="1">
        <v>38.127044677734375</v>
      </c>
      <c r="R115" s="1">
        <v>398.58877563476562</v>
      </c>
      <c r="S115" s="1">
        <v>391.75747680664062</v>
      </c>
      <c r="T115" s="1">
        <v>27.678066253662109</v>
      </c>
      <c r="U115" s="1">
        <v>30.176733016967773</v>
      </c>
      <c r="V115" s="1">
        <v>33.047222137451172</v>
      </c>
      <c r="W115" s="1">
        <v>36.030593872070313</v>
      </c>
      <c r="X115" s="1">
        <v>499.83966064453125</v>
      </c>
      <c r="Y115" s="1">
        <v>1500.867919921875</v>
      </c>
      <c r="Z115" s="1">
        <v>256.85821533203125</v>
      </c>
      <c r="AA115" s="1">
        <v>73.232505798339844</v>
      </c>
      <c r="AB115" s="1">
        <v>-3.4274826049804687</v>
      </c>
      <c r="AC115" s="1">
        <v>0.11125877499580383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4.7966968010685171</v>
      </c>
      <c r="AL115">
        <f t="shared" si="154"/>
        <v>1.2358279367506862E-2</v>
      </c>
      <c r="AM115">
        <f t="shared" si="155"/>
        <v>306.43834533691404</v>
      </c>
      <c r="AN115">
        <f t="shared" si="156"/>
        <v>309.64587249755857</v>
      </c>
      <c r="AO115">
        <f t="shared" si="157"/>
        <v>240.13886181997805</v>
      </c>
      <c r="AP115">
        <f t="shared" si="158"/>
        <v>-1.8710574280244512</v>
      </c>
      <c r="AQ115">
        <f t="shared" si="159"/>
        <v>5.1345383415779056</v>
      </c>
      <c r="AR115">
        <f t="shared" si="160"/>
        <v>70.112831530261573</v>
      </c>
      <c r="AS115">
        <f t="shared" si="161"/>
        <v>39.9360985132938</v>
      </c>
      <c r="AT115">
        <f t="shared" si="162"/>
        <v>34.892108917236328</v>
      </c>
      <c r="AU115">
        <f t="shared" si="163"/>
        <v>5.6147118034597794</v>
      </c>
      <c r="AV115">
        <f t="shared" si="164"/>
        <v>0.29393397393186083</v>
      </c>
      <c r="AW115">
        <f t="shared" si="165"/>
        <v>2.2099177756400459</v>
      </c>
      <c r="AX115">
        <f t="shared" si="166"/>
        <v>3.4047940278197335</v>
      </c>
      <c r="AY115">
        <f t="shared" si="167"/>
        <v>0.18526900496487722</v>
      </c>
      <c r="AZ115">
        <f t="shared" si="168"/>
        <v>16.15513367528791</v>
      </c>
      <c r="BA115">
        <f t="shared" si="169"/>
        <v>0.56310497900739531</v>
      </c>
      <c r="BB115">
        <f t="shared" si="170"/>
        <v>43.54640028048874</v>
      </c>
      <c r="BC115">
        <f t="shared" si="171"/>
        <v>384.2432268591171</v>
      </c>
      <c r="BD115">
        <f t="shared" si="172"/>
        <v>3.1648869995252286E-2</v>
      </c>
    </row>
    <row r="116" spans="1:114" x14ac:dyDescent="0.25">
      <c r="A116" s="1">
        <v>82</v>
      </c>
      <c r="B116" s="1" t="s">
        <v>139</v>
      </c>
      <c r="C116" s="1">
        <v>3233.9999984130263</v>
      </c>
      <c r="D116" s="1">
        <v>0</v>
      </c>
      <c r="E116">
        <f t="shared" si="145"/>
        <v>27.983905563347548</v>
      </c>
      <c r="F116">
        <f t="shared" si="146"/>
        <v>0.31229550761681474</v>
      </c>
      <c r="G116">
        <f t="shared" si="147"/>
        <v>220.32318963871549</v>
      </c>
      <c r="H116">
        <f t="shared" si="148"/>
        <v>12.359443589210557</v>
      </c>
      <c r="I116">
        <f t="shared" si="149"/>
        <v>2.9242844591476929</v>
      </c>
      <c r="J116">
        <f t="shared" si="150"/>
        <v>33.287765502929687</v>
      </c>
      <c r="K116" s="1">
        <v>1.04204973</v>
      </c>
      <c r="L116">
        <f t="shared" si="151"/>
        <v>2.5085935701681521</v>
      </c>
      <c r="M116" s="1">
        <v>1</v>
      </c>
      <c r="N116">
        <f t="shared" si="152"/>
        <v>5.0171871403363042</v>
      </c>
      <c r="O116" s="1">
        <v>36.497486114501953</v>
      </c>
      <c r="P116" s="1">
        <v>33.287765502929687</v>
      </c>
      <c r="Q116" s="1">
        <v>38.127391815185547</v>
      </c>
      <c r="R116" s="1">
        <v>398.59130859375</v>
      </c>
      <c r="S116" s="1">
        <v>391.74746704101562</v>
      </c>
      <c r="T116" s="1">
        <v>27.679958343505859</v>
      </c>
      <c r="U116" s="1">
        <v>30.179018020629883</v>
      </c>
      <c r="V116" s="1">
        <v>33.046585083007812</v>
      </c>
      <c r="W116" s="1">
        <v>36.030170440673828</v>
      </c>
      <c r="X116" s="1">
        <v>499.80697631835937</v>
      </c>
      <c r="Y116" s="1">
        <v>1500.8211669921875</v>
      </c>
      <c r="Z116" s="1">
        <v>256.86959838867187</v>
      </c>
      <c r="AA116" s="1">
        <v>73.232566833496094</v>
      </c>
      <c r="AB116" s="1">
        <v>-3.4274826049804687</v>
      </c>
      <c r="AC116" s="1">
        <v>0.11125877499580383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4.796383146880709</v>
      </c>
      <c r="AL116">
        <f t="shared" si="154"/>
        <v>1.2359443589210557E-2</v>
      </c>
      <c r="AM116">
        <f t="shared" si="155"/>
        <v>306.43776550292966</v>
      </c>
      <c r="AN116">
        <f t="shared" si="156"/>
        <v>309.64748611450193</v>
      </c>
      <c r="AO116">
        <f t="shared" si="157"/>
        <v>240.13138135139525</v>
      </c>
      <c r="AP116">
        <f t="shared" si="158"/>
        <v>-1.8712776052438074</v>
      </c>
      <c r="AQ116">
        <f t="shared" si="159"/>
        <v>5.1343714133127536</v>
      </c>
      <c r="AR116">
        <f t="shared" si="160"/>
        <v>70.110493668567216</v>
      </c>
      <c r="AS116">
        <f t="shared" si="161"/>
        <v>39.931475647937333</v>
      </c>
      <c r="AT116">
        <f t="shared" si="162"/>
        <v>34.89262580871582</v>
      </c>
      <c r="AU116">
        <f t="shared" si="163"/>
        <v>5.6148726452145103</v>
      </c>
      <c r="AV116">
        <f t="shared" si="164"/>
        <v>0.29399570433007327</v>
      </c>
      <c r="AW116">
        <f t="shared" si="165"/>
        <v>2.2100869541650607</v>
      </c>
      <c r="AX116">
        <f t="shared" si="166"/>
        <v>3.4047856910494496</v>
      </c>
      <c r="AY116">
        <f t="shared" si="167"/>
        <v>0.18530824467598664</v>
      </c>
      <c r="AZ116">
        <f t="shared" si="168"/>
        <v>16.134832710186267</v>
      </c>
      <c r="BA116">
        <f t="shared" si="169"/>
        <v>0.56241126790909879</v>
      </c>
      <c r="BB116">
        <f t="shared" si="170"/>
        <v>43.551792233852872</v>
      </c>
      <c r="BC116">
        <f t="shared" si="171"/>
        <v>384.21769558664909</v>
      </c>
      <c r="BD116">
        <f t="shared" si="172"/>
        <v>3.1720278763470403E-2</v>
      </c>
    </row>
    <row r="117" spans="1:114" x14ac:dyDescent="0.25">
      <c r="A117" s="1">
        <v>83</v>
      </c>
      <c r="B117" s="1" t="s">
        <v>140</v>
      </c>
      <c r="C117" s="1">
        <v>3234.4999984018505</v>
      </c>
      <c r="D117" s="1">
        <v>0</v>
      </c>
      <c r="E117">
        <f t="shared" si="145"/>
        <v>28.224888339019127</v>
      </c>
      <c r="F117">
        <f t="shared" si="146"/>
        <v>0.31220876413301052</v>
      </c>
      <c r="G117">
        <f t="shared" si="147"/>
        <v>219.01368634620789</v>
      </c>
      <c r="H117">
        <f t="shared" si="148"/>
        <v>12.364354437544327</v>
      </c>
      <c r="I117">
        <f t="shared" si="149"/>
        <v>2.9261741858697365</v>
      </c>
      <c r="J117">
        <f t="shared" si="150"/>
        <v>33.295085906982422</v>
      </c>
      <c r="K117" s="1">
        <v>1.04204973</v>
      </c>
      <c r="L117">
        <f t="shared" si="151"/>
        <v>2.5085935701681521</v>
      </c>
      <c r="M117" s="1">
        <v>1</v>
      </c>
      <c r="N117">
        <f t="shared" si="152"/>
        <v>5.0171871403363042</v>
      </c>
      <c r="O117" s="1">
        <v>36.499454498291016</v>
      </c>
      <c r="P117" s="1">
        <v>33.295085906982422</v>
      </c>
      <c r="Q117" s="1">
        <v>38.127388000488281</v>
      </c>
      <c r="R117" s="1">
        <v>398.64279174804687</v>
      </c>
      <c r="S117" s="1">
        <v>391.7484130859375</v>
      </c>
      <c r="T117" s="1">
        <v>27.681877136230469</v>
      </c>
      <c r="U117" s="1">
        <v>30.181882858276367</v>
      </c>
      <c r="V117" s="1">
        <v>33.045440673828125</v>
      </c>
      <c r="W117" s="1">
        <v>36.029842376708984</v>
      </c>
      <c r="X117" s="1">
        <v>499.81488037109375</v>
      </c>
      <c r="Y117" s="1">
        <v>1500.793701171875</v>
      </c>
      <c r="Z117" s="1">
        <v>256.93310546875</v>
      </c>
      <c r="AA117" s="1">
        <v>73.232841491699219</v>
      </c>
      <c r="AB117" s="1">
        <v>-3.4274826049804687</v>
      </c>
      <c r="AC117" s="1">
        <v>0.11125877499580383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4.7964589978934473</v>
      </c>
      <c r="AL117">
        <f t="shared" si="154"/>
        <v>1.2364354437544326E-2</v>
      </c>
      <c r="AM117">
        <f t="shared" si="155"/>
        <v>306.4450859069824</v>
      </c>
      <c r="AN117">
        <f t="shared" si="156"/>
        <v>309.64945449829099</v>
      </c>
      <c r="AO117">
        <f t="shared" si="157"/>
        <v>240.12698682024347</v>
      </c>
      <c r="AP117">
        <f t="shared" si="158"/>
        <v>-1.8732932266780915</v>
      </c>
      <c r="AQ117">
        <f t="shared" si="159"/>
        <v>5.1364792291509236</v>
      </c>
      <c r="AR117">
        <f t="shared" si="160"/>
        <v>70.13901310565879</v>
      </c>
      <c r="AS117">
        <f t="shared" si="161"/>
        <v>39.957130247382423</v>
      </c>
      <c r="AT117">
        <f t="shared" si="162"/>
        <v>34.897270202636719</v>
      </c>
      <c r="AU117">
        <f t="shared" si="163"/>
        <v>5.6163180266229498</v>
      </c>
      <c r="AV117">
        <f t="shared" si="164"/>
        <v>0.29391882768454397</v>
      </c>
      <c r="AW117">
        <f t="shared" si="165"/>
        <v>2.210305043281187</v>
      </c>
      <c r="AX117">
        <f t="shared" si="166"/>
        <v>3.4060129833417627</v>
      </c>
      <c r="AY117">
        <f t="shared" si="167"/>
        <v>0.18525937708192008</v>
      </c>
      <c r="AZ117">
        <f t="shared" si="168"/>
        <v>16.038994576704571</v>
      </c>
      <c r="BA117">
        <f t="shared" si="169"/>
        <v>0.55906719473593136</v>
      </c>
      <c r="BB117">
        <f t="shared" si="170"/>
        <v>43.536641728328526</v>
      </c>
      <c r="BC117">
        <f t="shared" si="171"/>
        <v>384.15379917342523</v>
      </c>
      <c r="BD117">
        <f t="shared" si="172"/>
        <v>3.1987627197283222E-2</v>
      </c>
    </row>
    <row r="118" spans="1:114" x14ac:dyDescent="0.25">
      <c r="A118" s="1">
        <v>84</v>
      </c>
      <c r="B118" s="1" t="s">
        <v>140</v>
      </c>
      <c r="C118" s="1">
        <v>3234.9999983906746</v>
      </c>
      <c r="D118" s="1">
        <v>0</v>
      </c>
      <c r="E118">
        <f t="shared" si="145"/>
        <v>28.40785263260787</v>
      </c>
      <c r="F118">
        <f t="shared" si="146"/>
        <v>0.31176159819751731</v>
      </c>
      <c r="G118">
        <f t="shared" si="147"/>
        <v>217.858459903626</v>
      </c>
      <c r="H118">
        <f t="shared" si="148"/>
        <v>12.358232907161222</v>
      </c>
      <c r="I118">
        <f t="shared" si="149"/>
        <v>2.9286036365491608</v>
      </c>
      <c r="J118">
        <f t="shared" si="150"/>
        <v>33.303916931152344</v>
      </c>
      <c r="K118" s="1">
        <v>1.04204973</v>
      </c>
      <c r="L118">
        <f t="shared" si="151"/>
        <v>2.5085935701681521</v>
      </c>
      <c r="M118" s="1">
        <v>1</v>
      </c>
      <c r="N118">
        <f t="shared" si="152"/>
        <v>5.0171871403363042</v>
      </c>
      <c r="O118" s="1">
        <v>36.500205993652344</v>
      </c>
      <c r="P118" s="1">
        <v>33.303916931152344</v>
      </c>
      <c r="Q118" s="1">
        <v>38.128448486328125</v>
      </c>
      <c r="R118" s="1">
        <v>398.701416015625</v>
      </c>
      <c r="S118" s="1">
        <v>391.76937866210937</v>
      </c>
      <c r="T118" s="1">
        <v>27.684843063354492</v>
      </c>
      <c r="U118" s="1">
        <v>30.183591842651367</v>
      </c>
      <c r="V118" s="1">
        <v>33.047451019287109</v>
      </c>
      <c r="W118" s="1">
        <v>36.03021240234375</v>
      </c>
      <c r="X118" s="1">
        <v>499.81784057617187</v>
      </c>
      <c r="Y118" s="1">
        <v>1500.7706298828125</v>
      </c>
      <c r="Z118" s="1">
        <v>256.94677734375</v>
      </c>
      <c r="AA118" s="1">
        <v>73.23248291015625</v>
      </c>
      <c r="AB118" s="1">
        <v>-3.4274826049804687</v>
      </c>
      <c r="AC118" s="1">
        <v>0.11125877499580383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4.7964874054155917</v>
      </c>
      <c r="AL118">
        <f t="shared" si="154"/>
        <v>1.2358232907161221E-2</v>
      </c>
      <c r="AM118">
        <f t="shared" si="155"/>
        <v>306.45391693115232</v>
      </c>
      <c r="AN118">
        <f t="shared" si="156"/>
        <v>309.65020599365232</v>
      </c>
      <c r="AO118">
        <f t="shared" si="157"/>
        <v>240.12329541407598</v>
      </c>
      <c r="AP118">
        <f t="shared" si="158"/>
        <v>-1.8721019926840745</v>
      </c>
      <c r="AQ118">
        <f t="shared" si="159"/>
        <v>5.1390230103332586</v>
      </c>
      <c r="AR118">
        <f t="shared" si="160"/>
        <v>70.174092234971226</v>
      </c>
      <c r="AS118">
        <f t="shared" si="161"/>
        <v>39.990500392319859</v>
      </c>
      <c r="AT118">
        <f t="shared" si="162"/>
        <v>34.902061462402344</v>
      </c>
      <c r="AU118">
        <f t="shared" si="163"/>
        <v>5.6178094530236491</v>
      </c>
      <c r="AV118">
        <f t="shared" si="164"/>
        <v>0.29352248596739816</v>
      </c>
      <c r="AW118">
        <f t="shared" si="165"/>
        <v>2.2104193737840978</v>
      </c>
      <c r="AX118">
        <f t="shared" si="166"/>
        <v>3.4073900792395513</v>
      </c>
      <c r="AY118">
        <f t="shared" si="167"/>
        <v>0.18500744099415956</v>
      </c>
      <c r="AZ118">
        <f t="shared" si="168"/>
        <v>15.954315941725252</v>
      </c>
      <c r="BA118">
        <f t="shared" si="169"/>
        <v>0.55608853516732637</v>
      </c>
      <c r="BB118">
        <f t="shared" si="170"/>
        <v>43.511901819925633</v>
      </c>
      <c r="BC118">
        <f t="shared" si="171"/>
        <v>384.1255336187989</v>
      </c>
      <c r="BD118">
        <f t="shared" si="172"/>
        <v>3.2179055711813696E-2</v>
      </c>
    </row>
    <row r="119" spans="1:114" x14ac:dyDescent="0.25">
      <c r="A119" s="1">
        <v>85</v>
      </c>
      <c r="B119" s="1" t="s">
        <v>141</v>
      </c>
      <c r="C119" s="1">
        <v>3235.4999983794987</v>
      </c>
      <c r="D119" s="1">
        <v>0</v>
      </c>
      <c r="E119">
        <f t="shared" si="145"/>
        <v>28.448780786524157</v>
      </c>
      <c r="F119">
        <f t="shared" si="146"/>
        <v>0.31158228158051049</v>
      </c>
      <c r="G119">
        <f t="shared" si="147"/>
        <v>217.56685777524604</v>
      </c>
      <c r="H119">
        <f t="shared" si="148"/>
        <v>12.357078529530202</v>
      </c>
      <c r="I119">
        <f t="shared" si="149"/>
        <v>2.9298729622876221</v>
      </c>
      <c r="J119">
        <f t="shared" si="150"/>
        <v>33.308853149414063</v>
      </c>
      <c r="K119" s="1">
        <v>1.04204973</v>
      </c>
      <c r="L119">
        <f t="shared" si="151"/>
        <v>2.5085935701681521</v>
      </c>
      <c r="M119" s="1">
        <v>1</v>
      </c>
      <c r="N119">
        <f t="shared" si="152"/>
        <v>5.0171871403363042</v>
      </c>
      <c r="O119" s="1">
        <v>36.500694274902344</v>
      </c>
      <c r="P119" s="1">
        <v>33.308853149414063</v>
      </c>
      <c r="Q119" s="1">
        <v>38.128505706787109</v>
      </c>
      <c r="R119" s="1">
        <v>398.72317504882812</v>
      </c>
      <c r="S119" s="1">
        <v>391.782958984375</v>
      </c>
      <c r="T119" s="1">
        <v>27.687381744384766</v>
      </c>
      <c r="U119" s="1">
        <v>30.185785293579102</v>
      </c>
      <c r="V119" s="1">
        <v>33.049491882324219</v>
      </c>
      <c r="W119" s="1">
        <v>36.031749725341797</v>
      </c>
      <c r="X119" s="1">
        <v>499.83908081054687</v>
      </c>
      <c r="Y119" s="1">
        <v>1500.76416015625</v>
      </c>
      <c r="Z119" s="1">
        <v>256.9388427734375</v>
      </c>
      <c r="AA119" s="1">
        <v>73.232231140136719</v>
      </c>
      <c r="AB119" s="1">
        <v>-3.4274826049804687</v>
      </c>
      <c r="AC119" s="1">
        <v>0.11125877499580383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4.7966912367085088</v>
      </c>
      <c r="AL119">
        <f t="shared" si="154"/>
        <v>1.2357078529530203E-2</v>
      </c>
      <c r="AM119">
        <f t="shared" si="155"/>
        <v>306.45885314941404</v>
      </c>
      <c r="AN119">
        <f t="shared" si="156"/>
        <v>309.65069427490232</v>
      </c>
      <c r="AO119">
        <f t="shared" si="157"/>
        <v>240.12226025784912</v>
      </c>
      <c r="AP119">
        <f t="shared" si="158"/>
        <v>-1.8721301403412152</v>
      </c>
      <c r="AQ119">
        <f t="shared" si="159"/>
        <v>5.1404453680535465</v>
      </c>
      <c r="AR119">
        <f t="shared" si="160"/>
        <v>70.193756055538216</v>
      </c>
      <c r="AS119">
        <f t="shared" si="161"/>
        <v>40.007970761959115</v>
      </c>
      <c r="AT119">
        <f t="shared" si="162"/>
        <v>34.904773712158203</v>
      </c>
      <c r="AU119">
        <f t="shared" si="163"/>
        <v>5.6186538764402068</v>
      </c>
      <c r="AV119">
        <f t="shared" si="164"/>
        <v>0.29336353152620726</v>
      </c>
      <c r="AW119">
        <f t="shared" si="165"/>
        <v>2.2105724057659244</v>
      </c>
      <c r="AX119">
        <f t="shared" si="166"/>
        <v>3.4080814706742824</v>
      </c>
      <c r="AY119">
        <f t="shared" si="167"/>
        <v>0.18490640263313904</v>
      </c>
      <c r="AZ119">
        <f t="shared" si="168"/>
        <v>15.93290641703007</v>
      </c>
      <c r="BA119">
        <f t="shared" si="169"/>
        <v>0.55532496446309954</v>
      </c>
      <c r="BB119">
        <f t="shared" si="170"/>
        <v>43.500504299062307</v>
      </c>
      <c r="BC119">
        <f t="shared" si="171"/>
        <v>384.12810119502944</v>
      </c>
      <c r="BD119">
        <f t="shared" si="172"/>
        <v>3.2216760686273084E-2</v>
      </c>
    </row>
    <row r="120" spans="1:114" x14ac:dyDescent="0.25">
      <c r="A120" s="1">
        <v>86</v>
      </c>
      <c r="B120" s="1" t="s">
        <v>141</v>
      </c>
      <c r="C120" s="1">
        <v>3235.9999983683228</v>
      </c>
      <c r="D120" s="1">
        <v>0</v>
      </c>
      <c r="E120">
        <f t="shared" si="145"/>
        <v>28.464540985139102</v>
      </c>
      <c r="F120">
        <f t="shared" si="146"/>
        <v>0.31142477117434958</v>
      </c>
      <c r="G120">
        <f t="shared" si="147"/>
        <v>217.44658917396345</v>
      </c>
      <c r="H120">
        <f t="shared" si="148"/>
        <v>12.351339439825622</v>
      </c>
      <c r="I120">
        <f t="shared" si="149"/>
        <v>2.9298917822781618</v>
      </c>
      <c r="J120">
        <f t="shared" si="150"/>
        <v>33.309406280517578</v>
      </c>
      <c r="K120" s="1">
        <v>1.04204973</v>
      </c>
      <c r="L120">
        <f t="shared" si="151"/>
        <v>2.5085935701681521</v>
      </c>
      <c r="M120" s="1">
        <v>1</v>
      </c>
      <c r="N120">
        <f t="shared" si="152"/>
        <v>5.0171871403363042</v>
      </c>
      <c r="O120" s="1">
        <v>36.502071380615234</v>
      </c>
      <c r="P120" s="1">
        <v>33.309406280517578</v>
      </c>
      <c r="Q120" s="1">
        <v>38.128162384033203</v>
      </c>
      <c r="R120" s="1">
        <v>398.7623291015625</v>
      </c>
      <c r="S120" s="1">
        <v>391.81936645507812</v>
      </c>
      <c r="T120" s="1">
        <v>27.690610885620117</v>
      </c>
      <c r="U120" s="1">
        <v>30.187789916992188</v>
      </c>
      <c r="V120" s="1">
        <v>33.050754547119141</v>
      </c>
      <c r="W120" s="1">
        <v>36.031318664550781</v>
      </c>
      <c r="X120" s="1">
        <v>499.85089111328125</v>
      </c>
      <c r="Y120" s="1">
        <v>1500.7667236328125</v>
      </c>
      <c r="Z120" s="1">
        <v>256.99679565429687</v>
      </c>
      <c r="AA120" s="1">
        <v>73.232025146484375</v>
      </c>
      <c r="AB120" s="1">
        <v>-3.4274826049804687</v>
      </c>
      <c r="AC120" s="1">
        <v>0.11125877499580383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4.7968045739360363</v>
      </c>
      <c r="AL120">
        <f t="shared" si="154"/>
        <v>1.2351339439825623E-2</v>
      </c>
      <c r="AM120">
        <f t="shared" si="155"/>
        <v>306.45940628051756</v>
      </c>
      <c r="AN120">
        <f t="shared" si="156"/>
        <v>309.65207138061521</v>
      </c>
      <c r="AO120">
        <f t="shared" si="157"/>
        <v>240.12267041408995</v>
      </c>
      <c r="AP120">
        <f t="shared" si="158"/>
        <v>-1.8702596131665712</v>
      </c>
      <c r="AQ120">
        <f t="shared" si="159"/>
        <v>5.140604772596121</v>
      </c>
      <c r="AR120">
        <f t="shared" si="160"/>
        <v>70.196130208245435</v>
      </c>
      <c r="AS120">
        <f t="shared" si="161"/>
        <v>40.008340291253248</v>
      </c>
      <c r="AT120">
        <f t="shared" si="162"/>
        <v>34.905738830566406</v>
      </c>
      <c r="AU120">
        <f t="shared" si="163"/>
        <v>5.6189543800199608</v>
      </c>
      <c r="AV120">
        <f t="shared" si="164"/>
        <v>0.29322389828069934</v>
      </c>
      <c r="AW120">
        <f t="shared" si="165"/>
        <v>2.2107129903179592</v>
      </c>
      <c r="AX120">
        <f t="shared" si="166"/>
        <v>3.4082413897020016</v>
      </c>
      <c r="AY120">
        <f t="shared" si="167"/>
        <v>0.18481764643076234</v>
      </c>
      <c r="AZ120">
        <f t="shared" si="168"/>
        <v>15.924054086404949</v>
      </c>
      <c r="BA120">
        <f t="shared" si="169"/>
        <v>0.55496641511438305</v>
      </c>
      <c r="BB120">
        <f t="shared" si="170"/>
        <v>43.500093089265633</v>
      </c>
      <c r="BC120">
        <f t="shared" si="171"/>
        <v>384.16026798912736</v>
      </c>
      <c r="BD120">
        <f t="shared" si="172"/>
        <v>3.223160450918397E-2</v>
      </c>
    </row>
    <row r="121" spans="1:114" x14ac:dyDescent="0.25">
      <c r="A121" s="1">
        <v>87</v>
      </c>
      <c r="B121" s="1" t="s">
        <v>142</v>
      </c>
      <c r="C121" s="1">
        <v>3236.499998357147</v>
      </c>
      <c r="D121" s="1">
        <v>0</v>
      </c>
      <c r="E121">
        <f t="shared" si="145"/>
        <v>28.382560642560414</v>
      </c>
      <c r="F121">
        <f t="shared" si="146"/>
        <v>0.31155373665388059</v>
      </c>
      <c r="G121">
        <f t="shared" si="147"/>
        <v>217.997890837651</v>
      </c>
      <c r="H121">
        <f t="shared" si="148"/>
        <v>12.345800024440754</v>
      </c>
      <c r="I121">
        <f t="shared" si="149"/>
        <v>2.9274924549076391</v>
      </c>
      <c r="J121">
        <f t="shared" si="150"/>
        <v>33.301383972167969</v>
      </c>
      <c r="K121" s="1">
        <v>1.04204973</v>
      </c>
      <c r="L121">
        <f t="shared" si="151"/>
        <v>2.5085935701681521</v>
      </c>
      <c r="M121" s="1">
        <v>1</v>
      </c>
      <c r="N121">
        <f t="shared" si="152"/>
        <v>5.0171871403363042</v>
      </c>
      <c r="O121" s="1">
        <v>36.502758026123047</v>
      </c>
      <c r="P121" s="1">
        <v>33.301383972167969</v>
      </c>
      <c r="Q121" s="1">
        <v>38.127609252929688</v>
      </c>
      <c r="R121" s="1">
        <v>398.79510498046875</v>
      </c>
      <c r="S121" s="1">
        <v>391.86968994140625</v>
      </c>
      <c r="T121" s="1">
        <v>27.692890167236328</v>
      </c>
      <c r="U121" s="1">
        <v>30.188898086547852</v>
      </c>
      <c r="V121" s="1">
        <v>33.052333831787109</v>
      </c>
      <c r="W121" s="1">
        <v>36.031398773193359</v>
      </c>
      <c r="X121" s="1">
        <v>499.86056518554688</v>
      </c>
      <c r="Y121" s="1">
        <v>1500.714599609375</v>
      </c>
      <c r="Z121" s="1">
        <v>256.8602294921875</v>
      </c>
      <c r="AA121" s="1">
        <v>73.232246398925781</v>
      </c>
      <c r="AB121" s="1">
        <v>-3.4274826049804687</v>
      </c>
      <c r="AC121" s="1">
        <v>0.11125877499580383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53"/>
        <v>4.7968974108898514</v>
      </c>
      <c r="AL121">
        <f t="shared" si="154"/>
        <v>1.2345800024440754E-2</v>
      </c>
      <c r="AM121">
        <f t="shared" si="155"/>
        <v>306.45138397216795</v>
      </c>
      <c r="AN121">
        <f t="shared" si="156"/>
        <v>309.65275802612302</v>
      </c>
      <c r="AO121">
        <f t="shared" si="157"/>
        <v>240.11433057052636</v>
      </c>
      <c r="AP121">
        <f t="shared" si="158"/>
        <v>-1.8678371005633185</v>
      </c>
      <c r="AQ121">
        <f t="shared" si="159"/>
        <v>5.1382932780937702</v>
      </c>
      <c r="AR121">
        <f t="shared" si="160"/>
        <v>70.164354239570912</v>
      </c>
      <c r="AS121">
        <f t="shared" si="161"/>
        <v>39.97545615302306</v>
      </c>
      <c r="AT121">
        <f t="shared" si="162"/>
        <v>34.902070999145508</v>
      </c>
      <c r="AU121">
        <f t="shared" si="163"/>
        <v>5.6178124219703962</v>
      </c>
      <c r="AV121">
        <f t="shared" si="164"/>
        <v>0.29333822701216933</v>
      </c>
      <c r="AW121">
        <f t="shared" si="165"/>
        <v>2.2108008231861311</v>
      </c>
      <c r="AX121">
        <f t="shared" si="166"/>
        <v>3.4070115987842651</v>
      </c>
      <c r="AY121">
        <f t="shared" si="167"/>
        <v>0.18489031806831957</v>
      </c>
      <c r="AZ121">
        <f t="shared" si="168"/>
        <v>15.964475256268983</v>
      </c>
      <c r="BA121">
        <f t="shared" si="169"/>
        <v>0.55630199638621403</v>
      </c>
      <c r="BB121">
        <f t="shared" si="170"/>
        <v>43.523244250790846</v>
      </c>
      <c r="BC121">
        <f t="shared" si="171"/>
        <v>384.23265034218412</v>
      </c>
      <c r="BD121">
        <f t="shared" si="172"/>
        <v>3.2149821682486493E-2</v>
      </c>
    </row>
    <row r="122" spans="1:114" x14ac:dyDescent="0.25">
      <c r="A122" s="1">
        <v>88</v>
      </c>
      <c r="B122" s="1" t="s">
        <v>142</v>
      </c>
      <c r="C122" s="1">
        <v>3236.9999983459711</v>
      </c>
      <c r="D122" s="1">
        <v>0</v>
      </c>
      <c r="E122">
        <f t="shared" si="145"/>
        <v>28.378350621205264</v>
      </c>
      <c r="F122">
        <f t="shared" si="146"/>
        <v>0.31201619042731887</v>
      </c>
      <c r="G122">
        <f t="shared" si="147"/>
        <v>218.28140393538501</v>
      </c>
      <c r="H122">
        <f t="shared" si="148"/>
        <v>12.357784586989327</v>
      </c>
      <c r="I122">
        <f t="shared" si="149"/>
        <v>2.9262376570491857</v>
      </c>
      <c r="J122">
        <f t="shared" si="150"/>
        <v>33.298252105712891</v>
      </c>
      <c r="K122" s="1">
        <v>1.04204973</v>
      </c>
      <c r="L122">
        <f t="shared" si="151"/>
        <v>2.5085935701681521</v>
      </c>
      <c r="M122" s="1">
        <v>1</v>
      </c>
      <c r="N122">
        <f t="shared" si="152"/>
        <v>5.0171871403363042</v>
      </c>
      <c r="O122" s="1">
        <v>36.503097534179688</v>
      </c>
      <c r="P122" s="1">
        <v>33.298252105712891</v>
      </c>
      <c r="Q122" s="1">
        <v>38.128734588623047</v>
      </c>
      <c r="R122" s="1">
        <v>398.84149169921875</v>
      </c>
      <c r="S122" s="1">
        <v>391.91653442382813</v>
      </c>
      <c r="T122" s="1">
        <v>27.69572639465332</v>
      </c>
      <c r="U122" s="1">
        <v>30.193899154663086</v>
      </c>
      <c r="V122" s="1">
        <v>33.054901123046875</v>
      </c>
      <c r="W122" s="1">
        <v>36.036476135253906</v>
      </c>
      <c r="X122" s="1">
        <v>499.90963745117187</v>
      </c>
      <c r="Y122" s="1">
        <v>1500.7818603515625</v>
      </c>
      <c r="Z122" s="1">
        <v>256.95855712890625</v>
      </c>
      <c r="AA122" s="1">
        <v>73.231796264648437</v>
      </c>
      <c r="AB122" s="1">
        <v>-3.4274826049804687</v>
      </c>
      <c r="AC122" s="1">
        <v>0.11125877499580383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53"/>
        <v>4.7973683314631419</v>
      </c>
      <c r="AL122">
        <f t="shared" si="154"/>
        <v>1.2357784586989327E-2</v>
      </c>
      <c r="AM122">
        <f t="shared" si="155"/>
        <v>306.44825210571287</v>
      </c>
      <c r="AN122">
        <f t="shared" si="156"/>
        <v>309.65309753417966</v>
      </c>
      <c r="AO122">
        <f t="shared" si="157"/>
        <v>240.12509228903582</v>
      </c>
      <c r="AP122">
        <f t="shared" si="158"/>
        <v>-1.8711997280398904</v>
      </c>
      <c r="AQ122">
        <f t="shared" si="159"/>
        <v>5.1373911283788134</v>
      </c>
      <c r="AR122">
        <f t="shared" si="160"/>
        <v>70.152466420638831</v>
      </c>
      <c r="AS122">
        <f t="shared" si="161"/>
        <v>39.958567265975745</v>
      </c>
      <c r="AT122">
        <f t="shared" si="162"/>
        <v>34.900674819946289</v>
      </c>
      <c r="AU122">
        <f t="shared" si="163"/>
        <v>5.6173777826815305</v>
      </c>
      <c r="AV122">
        <f t="shared" si="164"/>
        <v>0.29374814977539143</v>
      </c>
      <c r="AW122">
        <f t="shared" si="165"/>
        <v>2.2111534713296277</v>
      </c>
      <c r="AX122">
        <f t="shared" si="166"/>
        <v>3.4062243113519028</v>
      </c>
      <c r="AY122">
        <f t="shared" si="167"/>
        <v>0.18515088432625162</v>
      </c>
      <c r="AZ122">
        <f t="shared" si="168"/>
        <v>15.985139301357545</v>
      </c>
      <c r="BA122">
        <f t="shared" si="169"/>
        <v>0.55695890518191349</v>
      </c>
      <c r="BB122">
        <f t="shared" si="170"/>
        <v>43.542642630547178</v>
      </c>
      <c r="BC122">
        <f t="shared" si="171"/>
        <v>384.28062763641276</v>
      </c>
      <c r="BD122">
        <f t="shared" si="172"/>
        <v>3.2155364873418378E-2</v>
      </c>
    </row>
    <row r="123" spans="1:114" x14ac:dyDescent="0.25">
      <c r="A123" s="1">
        <v>89</v>
      </c>
      <c r="B123" s="1" t="s">
        <v>143</v>
      </c>
      <c r="C123" s="1">
        <v>3237.9999983236194</v>
      </c>
      <c r="D123" s="1">
        <v>0</v>
      </c>
      <c r="E123">
        <f t="shared" si="145"/>
        <v>28.79888836921166</v>
      </c>
      <c r="F123">
        <f t="shared" si="146"/>
        <v>0.31152682207483046</v>
      </c>
      <c r="G123">
        <f t="shared" si="147"/>
        <v>215.88051946044507</v>
      </c>
      <c r="H123">
        <f t="shared" si="148"/>
        <v>12.343759248792038</v>
      </c>
      <c r="I123">
        <f t="shared" si="149"/>
        <v>2.9271887923692095</v>
      </c>
      <c r="J123">
        <f t="shared" si="150"/>
        <v>33.302635192871094</v>
      </c>
      <c r="K123" s="1">
        <v>1.04204973</v>
      </c>
      <c r="L123">
        <f t="shared" si="151"/>
        <v>2.5085935701681521</v>
      </c>
      <c r="M123" s="1">
        <v>1</v>
      </c>
      <c r="N123">
        <f t="shared" si="152"/>
        <v>5.0171871403363042</v>
      </c>
      <c r="O123" s="1">
        <v>36.503280639648438</v>
      </c>
      <c r="P123" s="1">
        <v>33.302635192871094</v>
      </c>
      <c r="Q123" s="1">
        <v>38.129833221435547</v>
      </c>
      <c r="R123" s="1">
        <v>398.95877075195312</v>
      </c>
      <c r="S123" s="1">
        <v>391.94705200195313</v>
      </c>
      <c r="T123" s="1">
        <v>27.702936172485352</v>
      </c>
      <c r="U123" s="1">
        <v>30.198322296142578</v>
      </c>
      <c r="V123" s="1">
        <v>33.06298828125</v>
      </c>
      <c r="W123" s="1">
        <v>36.041187286376953</v>
      </c>
      <c r="X123" s="1">
        <v>499.89761352539062</v>
      </c>
      <c r="Y123" s="1">
        <v>1500.743896484375</v>
      </c>
      <c r="Z123" s="1">
        <v>256.868408203125</v>
      </c>
      <c r="AA123" s="1">
        <v>73.23138427734375</v>
      </c>
      <c r="AB123" s="1">
        <v>-3.4274826049804687</v>
      </c>
      <c r="AC123" s="1">
        <v>0.11125877499580383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53"/>
        <v>4.7972529442082434</v>
      </c>
      <c r="AL123">
        <f t="shared" si="154"/>
        <v>1.2343759248792038E-2</v>
      </c>
      <c r="AM123">
        <f t="shared" si="155"/>
        <v>306.45263519287107</v>
      </c>
      <c r="AN123">
        <f t="shared" si="156"/>
        <v>309.65328063964841</v>
      </c>
      <c r="AO123">
        <f t="shared" si="157"/>
        <v>240.11901807042159</v>
      </c>
      <c r="AP123">
        <f t="shared" si="158"/>
        <v>-1.8672276731450423</v>
      </c>
      <c r="AQ123">
        <f t="shared" si="159"/>
        <v>5.1386537369691041</v>
      </c>
      <c r="AR123">
        <f t="shared" si="160"/>
        <v>70.170102445528883</v>
      </c>
      <c r="AS123">
        <f t="shared" si="161"/>
        <v>39.971780149386305</v>
      </c>
      <c r="AT123">
        <f t="shared" si="162"/>
        <v>34.902957916259766</v>
      </c>
      <c r="AU123">
        <f t="shared" si="163"/>
        <v>5.6180885399790164</v>
      </c>
      <c r="AV123">
        <f t="shared" si="164"/>
        <v>0.29331436752076195</v>
      </c>
      <c r="AW123">
        <f t="shared" si="165"/>
        <v>2.2114649445998946</v>
      </c>
      <c r="AX123">
        <f t="shared" si="166"/>
        <v>3.4066235953791217</v>
      </c>
      <c r="AY123">
        <f t="shared" si="167"/>
        <v>0.18487515203943003</v>
      </c>
      <c r="AZ123">
        <f t="shared" si="168"/>
        <v>15.809229278600439</v>
      </c>
      <c r="BA123">
        <f t="shared" si="169"/>
        <v>0.5507900068588073</v>
      </c>
      <c r="BB123">
        <f t="shared" si="170"/>
        <v>43.532327491216719</v>
      </c>
      <c r="BC123">
        <f t="shared" si="171"/>
        <v>384.19798898896181</v>
      </c>
      <c r="BD123">
        <f t="shared" si="172"/>
        <v>3.2631160906662966E-2</v>
      </c>
    </row>
    <row r="124" spans="1:114" x14ac:dyDescent="0.25">
      <c r="A124" s="1">
        <v>90</v>
      </c>
      <c r="B124" s="1" t="s">
        <v>143</v>
      </c>
      <c r="C124" s="1">
        <v>3238.4999983124435</v>
      </c>
      <c r="D124" s="1">
        <v>0</v>
      </c>
      <c r="E124">
        <f t="shared" si="145"/>
        <v>28.862148818626128</v>
      </c>
      <c r="F124">
        <f t="shared" si="146"/>
        <v>0.31143963771933819</v>
      </c>
      <c r="G124">
        <f t="shared" si="147"/>
        <v>215.53460608048991</v>
      </c>
      <c r="H124">
        <f t="shared" si="148"/>
        <v>12.344954044757305</v>
      </c>
      <c r="I124">
        <f t="shared" si="149"/>
        <v>2.9282108457125986</v>
      </c>
      <c r="J124">
        <f t="shared" si="150"/>
        <v>33.306961059570313</v>
      </c>
      <c r="K124" s="1">
        <v>1.04204973</v>
      </c>
      <c r="L124">
        <f t="shared" si="151"/>
        <v>2.5085935701681521</v>
      </c>
      <c r="M124" s="1">
        <v>1</v>
      </c>
      <c r="N124">
        <f t="shared" si="152"/>
        <v>5.0171871403363042</v>
      </c>
      <c r="O124" s="1">
        <v>36.502544403076172</v>
      </c>
      <c r="P124" s="1">
        <v>33.306961059570313</v>
      </c>
      <c r="Q124" s="1">
        <v>38.130149841308594</v>
      </c>
      <c r="R124" s="1">
        <v>399.006591796875</v>
      </c>
      <c r="S124" s="1">
        <v>391.98178100585937</v>
      </c>
      <c r="T124" s="1">
        <v>27.70588493347168</v>
      </c>
      <c r="U124" s="1">
        <v>30.201404571533203</v>
      </c>
      <c r="V124" s="1">
        <v>33.067821502685547</v>
      </c>
      <c r="W124" s="1">
        <v>36.046298980712891</v>
      </c>
      <c r="X124" s="1">
        <v>499.91766357421875</v>
      </c>
      <c r="Y124" s="1">
        <v>1500.7845458984375</v>
      </c>
      <c r="Z124" s="1">
        <v>256.84152221679687</v>
      </c>
      <c r="AA124" s="1">
        <v>73.231338500976562</v>
      </c>
      <c r="AB124" s="1">
        <v>-3.4274826049804687</v>
      </c>
      <c r="AC124" s="1">
        <v>0.11125877499580383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53"/>
        <v>4.7974453539200921</v>
      </c>
      <c r="AL124">
        <f t="shared" si="154"/>
        <v>1.2344954044757305E-2</v>
      </c>
      <c r="AM124">
        <f t="shared" si="155"/>
        <v>306.45696105957029</v>
      </c>
      <c r="AN124">
        <f t="shared" si="156"/>
        <v>309.65254440307615</v>
      </c>
      <c r="AO124">
        <f t="shared" si="157"/>
        <v>240.12552197652622</v>
      </c>
      <c r="AP124">
        <f t="shared" si="158"/>
        <v>-1.8679937157836404</v>
      </c>
      <c r="AQ124">
        <f t="shared" si="159"/>
        <v>5.1399001270954878</v>
      </c>
      <c r="AR124">
        <f t="shared" si="160"/>
        <v>70.187166209271808</v>
      </c>
      <c r="AS124">
        <f t="shared" si="161"/>
        <v>39.985761637738605</v>
      </c>
      <c r="AT124">
        <f t="shared" si="162"/>
        <v>34.904752731323242</v>
      </c>
      <c r="AU124">
        <f t="shared" si="163"/>
        <v>5.6186473439088251</v>
      </c>
      <c r="AV124">
        <f t="shared" si="164"/>
        <v>0.29323707785115677</v>
      </c>
      <c r="AW124">
        <f t="shared" si="165"/>
        <v>2.2116892813828892</v>
      </c>
      <c r="AX124">
        <f t="shared" si="166"/>
        <v>3.4069580625259359</v>
      </c>
      <c r="AY124">
        <f t="shared" si="167"/>
        <v>0.18482602383647556</v>
      </c>
      <c r="AZ124">
        <f t="shared" si="168"/>
        <v>15.783887696554997</v>
      </c>
      <c r="BA124">
        <f t="shared" si="169"/>
        <v>0.54985873457539114</v>
      </c>
      <c r="BB124">
        <f t="shared" si="170"/>
        <v>43.524786186237542</v>
      </c>
      <c r="BC124">
        <f t="shared" si="171"/>
        <v>384.21569618277391</v>
      </c>
      <c r="BD124">
        <f t="shared" si="172"/>
        <v>3.2695667269368386E-2</v>
      </c>
      <c r="BE124">
        <f>AVERAGE(E110:E124)</f>
        <v>28.253311198058675</v>
      </c>
      <c r="BF124">
        <f>AVERAGE(O110:O124)</f>
        <v>36.497949473063152</v>
      </c>
      <c r="BG124">
        <f>AVERAGE(P110:P124)</f>
        <v>33.294290415445964</v>
      </c>
      <c r="BH124" t="e">
        <f>AVERAGE(B110:B124)</f>
        <v>#DIV/0!</v>
      </c>
      <c r="BI124">
        <f t="shared" ref="BI124:DJ124" si="173">AVERAGE(C110:C124)</f>
        <v>3234.5999983996153</v>
      </c>
      <c r="BJ124">
        <f t="shared" si="173"/>
        <v>0</v>
      </c>
      <c r="BK124">
        <f t="shared" si="173"/>
        <v>28.253311198058675</v>
      </c>
      <c r="BL124">
        <f t="shared" si="173"/>
        <v>0.31209297856335877</v>
      </c>
      <c r="BM124">
        <f t="shared" si="173"/>
        <v>218.87842084053912</v>
      </c>
      <c r="BN124">
        <f t="shared" si="173"/>
        <v>12.359054176481726</v>
      </c>
      <c r="BO124">
        <f t="shared" si="173"/>
        <v>2.9259241832756278</v>
      </c>
      <c r="BP124">
        <f t="shared" si="173"/>
        <v>33.294290415445964</v>
      </c>
      <c r="BQ124">
        <f t="shared" si="173"/>
        <v>1.0420497300000002</v>
      </c>
      <c r="BR124">
        <f t="shared" si="173"/>
        <v>2.5085935701681521</v>
      </c>
      <c r="BS124">
        <f t="shared" si="173"/>
        <v>1</v>
      </c>
      <c r="BT124">
        <f t="shared" si="173"/>
        <v>5.0171871403363042</v>
      </c>
      <c r="BU124">
        <f t="shared" si="173"/>
        <v>36.497949473063152</v>
      </c>
      <c r="BV124">
        <f t="shared" si="173"/>
        <v>33.294290415445964</v>
      </c>
      <c r="BW124">
        <f t="shared" si="173"/>
        <v>38.127751922607423</v>
      </c>
      <c r="BX124">
        <f t="shared" si="173"/>
        <v>398.71867472330729</v>
      </c>
      <c r="BY124">
        <f t="shared" si="173"/>
        <v>391.81927083333335</v>
      </c>
      <c r="BZ124">
        <f t="shared" si="173"/>
        <v>27.683735529581707</v>
      </c>
      <c r="CA124">
        <f t="shared" si="173"/>
        <v>30.182433064778646</v>
      </c>
      <c r="CB124">
        <f t="shared" si="173"/>
        <v>33.050102233886719</v>
      </c>
      <c r="CC124">
        <f t="shared" si="173"/>
        <v>36.033161417643228</v>
      </c>
      <c r="CD124">
        <f t="shared" si="173"/>
        <v>499.86191406249998</v>
      </c>
      <c r="CE124">
        <f t="shared" si="173"/>
        <v>1500.7984863281249</v>
      </c>
      <c r="CF124">
        <f t="shared" si="173"/>
        <v>256.8813537597656</v>
      </c>
      <c r="CG124">
        <f t="shared" si="173"/>
        <v>73.232228597005204</v>
      </c>
      <c r="CH124">
        <f t="shared" si="173"/>
        <v>-3.4274826049804687</v>
      </c>
      <c r="CI124">
        <f t="shared" si="173"/>
        <v>0.11125877499580383</v>
      </c>
      <c r="CJ124">
        <f t="shared" si="173"/>
        <v>1</v>
      </c>
      <c r="CK124">
        <f t="shared" si="173"/>
        <v>-0.21956524252891541</v>
      </c>
      <c r="CL124">
        <f t="shared" si="173"/>
        <v>2.737391471862793</v>
      </c>
      <c r="CM124">
        <f t="shared" si="173"/>
        <v>1</v>
      </c>
      <c r="CN124">
        <f t="shared" si="173"/>
        <v>0</v>
      </c>
      <c r="CO124">
        <f t="shared" si="173"/>
        <v>0.15999999642372131</v>
      </c>
      <c r="CP124">
        <f t="shared" si="173"/>
        <v>111115</v>
      </c>
      <c r="CQ124">
        <f t="shared" si="173"/>
        <v>4.7969103553483956</v>
      </c>
      <c r="CR124">
        <f t="shared" si="173"/>
        <v>1.2359054176481726E-2</v>
      </c>
      <c r="CS124">
        <f t="shared" si="173"/>
        <v>306.44429041544595</v>
      </c>
      <c r="CT124">
        <f t="shared" si="173"/>
        <v>309.64794947306314</v>
      </c>
      <c r="CU124">
        <f t="shared" si="173"/>
        <v>240.12775244522635</v>
      </c>
      <c r="CV124">
        <f t="shared" si="173"/>
        <v>-1.8717018617535064</v>
      </c>
      <c r="CW124">
        <f t="shared" si="173"/>
        <v>5.1362510177850575</v>
      </c>
      <c r="CX124">
        <f t="shared" si="173"/>
        <v>70.136483978112253</v>
      </c>
      <c r="CY124">
        <f t="shared" si="173"/>
        <v>39.954050913333617</v>
      </c>
      <c r="CZ124">
        <f t="shared" si="173"/>
        <v>34.896119944254558</v>
      </c>
      <c r="DA124">
        <f t="shared" si="173"/>
        <v>5.6159604588395444</v>
      </c>
      <c r="DB124">
        <f t="shared" si="173"/>
        <v>0.29381616559296347</v>
      </c>
      <c r="DC124">
        <f t="shared" si="173"/>
        <v>2.2103268345094294</v>
      </c>
      <c r="DD124">
        <f t="shared" si="173"/>
        <v>3.4056336243301164</v>
      </c>
      <c r="DE124">
        <f t="shared" si="173"/>
        <v>0.18519412271096553</v>
      </c>
      <c r="DF124">
        <f t="shared" si="173"/>
        <v>16.028955111440112</v>
      </c>
      <c r="DG124">
        <f t="shared" si="173"/>
        <v>0.55862142985025331</v>
      </c>
      <c r="DH124">
        <f t="shared" si="173"/>
        <v>43.537796411687602</v>
      </c>
      <c r="DI124">
        <f t="shared" si="173"/>
        <v>384.21700903792765</v>
      </c>
      <c r="DJ124">
        <f t="shared" si="173"/>
        <v>3.2015315715080983E-2</v>
      </c>
    </row>
    <row r="125" spans="1:114" x14ac:dyDescent="0.25">
      <c r="A125" s="1" t="s">
        <v>9</v>
      </c>
      <c r="B125" s="1" t="s">
        <v>144</v>
      </c>
    </row>
    <row r="126" spans="1:114" x14ac:dyDescent="0.25">
      <c r="A126" s="1" t="s">
        <v>9</v>
      </c>
      <c r="B126" s="1" t="s">
        <v>145</v>
      </c>
    </row>
    <row r="127" spans="1:114" x14ac:dyDescent="0.25">
      <c r="A127" s="1" t="s">
        <v>9</v>
      </c>
      <c r="B127" s="1" t="s">
        <v>146</v>
      </c>
    </row>
    <row r="128" spans="1:114" x14ac:dyDescent="0.25">
      <c r="A128" s="1">
        <v>91</v>
      </c>
      <c r="B128" s="1" t="s">
        <v>147</v>
      </c>
      <c r="C128" s="1">
        <v>3742.4999983794987</v>
      </c>
      <c r="D128" s="1">
        <v>0</v>
      </c>
      <c r="E128">
        <f t="shared" ref="E128:E142" si="174">(R128-S128*(1000-T128)/(1000-U128))*AK128</f>
        <v>23.975534288444713</v>
      </c>
      <c r="F128">
        <f t="shared" ref="F128:F142" si="175">IF(AV128&lt;&gt;0,1/(1/AV128-1/N128),0)</f>
        <v>0.28331652965493959</v>
      </c>
      <c r="G128">
        <f t="shared" ref="G128:G142" si="176">((AY128-AL128/2)*S128-E128)/(AY128+AL128/2)</f>
        <v>227.53276734785382</v>
      </c>
      <c r="H128">
        <f t="shared" ref="H128:H142" si="177">AL128*1000</f>
        <v>12.710544876834037</v>
      </c>
      <c r="I128">
        <f t="shared" ref="I128:I142" si="178">(AQ128-AW128)</f>
        <v>3.2575970685030873</v>
      </c>
      <c r="J128">
        <f t="shared" ref="J128:J142" si="179">(P128+AP128*D128)</f>
        <v>36.471153259277344</v>
      </c>
      <c r="K128" s="1">
        <v>1.04204973</v>
      </c>
      <c r="L128">
        <f t="shared" ref="L128:L142" si="180">(K128*AE128+AF128)</f>
        <v>2.5085935701681521</v>
      </c>
      <c r="M128" s="1">
        <v>1</v>
      </c>
      <c r="N128">
        <f t="shared" ref="N128:N142" si="181">L128*(M128+1)*(M128+1)/(M128*M128+1)</f>
        <v>5.0171871403363042</v>
      </c>
      <c r="O128" s="1">
        <v>40.873638153076172</v>
      </c>
      <c r="P128" s="1">
        <v>36.471153259277344</v>
      </c>
      <c r="Q128" s="1">
        <v>43.005008697509766</v>
      </c>
      <c r="R128" s="1">
        <v>398.85910034179687</v>
      </c>
      <c r="S128" s="1">
        <v>392.8203125</v>
      </c>
      <c r="T128" s="1">
        <v>36.614040374755859</v>
      </c>
      <c r="U128" s="1">
        <v>39.159927368164062</v>
      </c>
      <c r="V128" s="1">
        <v>34.520549774169922</v>
      </c>
      <c r="W128" s="1">
        <v>36.920871734619141</v>
      </c>
      <c r="X128" s="1">
        <v>499.878662109375</v>
      </c>
      <c r="Y128" s="1">
        <v>1500.08447265625</v>
      </c>
      <c r="Z128" s="1">
        <v>263.16867065429687</v>
      </c>
      <c r="AA128" s="1">
        <v>73.226654052734375</v>
      </c>
      <c r="AB128" s="1">
        <v>-2.1038131713867187</v>
      </c>
      <c r="AC128" s="1">
        <v>-6.3420027494430542E-2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ref="AK128:AK142" si="182">X128*0.000001/(K128*0.0001)</f>
        <v>4.7970710774943051</v>
      </c>
      <c r="AL128">
        <f t="shared" ref="AL128:AL142" si="183">(U128-T128)/(1000-U128)*AK128</f>
        <v>1.2710544876834037E-2</v>
      </c>
      <c r="AM128">
        <f t="shared" ref="AM128:AM142" si="184">(P128+273.15)</f>
        <v>309.62115325927732</v>
      </c>
      <c r="AN128">
        <f t="shared" ref="AN128:AN142" si="185">(O128+273.15)</f>
        <v>314.02363815307615</v>
      </c>
      <c r="AO128">
        <f t="shared" ref="AO128:AO142" si="186">(Y128*AG128+Z128*AH128)*AI128</f>
        <v>240.01351026027987</v>
      </c>
      <c r="AP128">
        <f t="shared" ref="AP128:AP142" si="187">((AO128+0.00000010773*(AN128^4-AM128^4))-AL128*44100)/(L128*51.4+0.00000043092*AM128^3)</f>
        <v>-1.8556044656264965</v>
      </c>
      <c r="AQ128">
        <f t="shared" ref="AQ128:AQ142" si="188">0.61365*EXP(17.502*J128/(240.97+J128))</f>
        <v>6.1251475226218419</v>
      </c>
      <c r="AR128">
        <f t="shared" ref="AR128:AR142" si="189">AQ128*1000/AA128</f>
        <v>83.646420853952989</v>
      </c>
      <c r="AS128">
        <f t="shared" ref="AS128:AS142" si="190">(AR128-U128)</f>
        <v>44.486493485788927</v>
      </c>
      <c r="AT128">
        <f t="shared" ref="AT128:AT142" si="191">IF(D128,P128,(O128+P128)/2)</f>
        <v>38.672395706176758</v>
      </c>
      <c r="AU128">
        <f t="shared" ref="AU128:AU142" si="192">0.61365*EXP(17.502*AT128/(240.97+AT128))</f>
        <v>6.9037285885480424</v>
      </c>
      <c r="AV128">
        <f t="shared" ref="AV128:AV142" si="193">IF(AS128&lt;&gt;0,(1000-(AR128+U128)/2)/AS128*AL128,0)</f>
        <v>0.26817301481687689</v>
      </c>
      <c r="AW128">
        <f t="shared" ref="AW128:AW142" si="194">U128*AA128/1000</f>
        <v>2.8675504541187546</v>
      </c>
      <c r="AX128">
        <f t="shared" ref="AX128:AX142" si="195">(AU128-AW128)</f>
        <v>4.0361781344292877</v>
      </c>
      <c r="AY128">
        <f t="shared" ref="AY128:AY142" si="196">1/(1.6/F128+1.37/N128)</f>
        <v>0.16890593355470609</v>
      </c>
      <c r="AZ128">
        <f t="shared" ref="AZ128:AZ142" si="197">G128*AA128*0.001</f>
        <v>16.66146324024259</v>
      </c>
      <c r="BA128">
        <f t="shared" ref="BA128:BA142" si="198">G128/S128</f>
        <v>0.57922861956853067</v>
      </c>
      <c r="BB128">
        <f t="shared" ref="BB128:BB142" si="199">(1-AL128*AA128/AQ128/F128)*100</f>
        <v>46.365419004541728</v>
      </c>
      <c r="BC128">
        <f t="shared" ref="BC128:BC142" si="200">(S128-E128/(N128/1.35))</f>
        <v>386.36909384220229</v>
      </c>
      <c r="BD128">
        <f t="shared" ref="BD128:BD142" si="201">E128*BB128/100/BC128</f>
        <v>2.8771340949840612E-2</v>
      </c>
    </row>
    <row r="129" spans="1:114" x14ac:dyDescent="0.25">
      <c r="A129" s="1">
        <v>92</v>
      </c>
      <c r="B129" s="1" t="s">
        <v>148</v>
      </c>
      <c r="C129" s="1">
        <v>3742.4999983794987</v>
      </c>
      <c r="D129" s="1">
        <v>0</v>
      </c>
      <c r="E129">
        <f t="shared" si="174"/>
        <v>23.975534288444713</v>
      </c>
      <c r="F129">
        <f t="shared" si="175"/>
        <v>0.28331652965493959</v>
      </c>
      <c r="G129">
        <f t="shared" si="176"/>
        <v>227.53276734785382</v>
      </c>
      <c r="H129">
        <f t="shared" si="177"/>
        <v>12.710544876834037</v>
      </c>
      <c r="I129">
        <f t="shared" si="178"/>
        <v>3.2575970685030873</v>
      </c>
      <c r="J129">
        <f t="shared" si="179"/>
        <v>36.471153259277344</v>
      </c>
      <c r="K129" s="1">
        <v>1.04204973</v>
      </c>
      <c r="L129">
        <f t="shared" si="180"/>
        <v>2.5085935701681521</v>
      </c>
      <c r="M129" s="1">
        <v>1</v>
      </c>
      <c r="N129">
        <f t="shared" si="181"/>
        <v>5.0171871403363042</v>
      </c>
      <c r="O129" s="1">
        <v>40.873638153076172</v>
      </c>
      <c r="P129" s="1">
        <v>36.471153259277344</v>
      </c>
      <c r="Q129" s="1">
        <v>43.005008697509766</v>
      </c>
      <c r="R129" s="1">
        <v>398.85910034179687</v>
      </c>
      <c r="S129" s="1">
        <v>392.8203125</v>
      </c>
      <c r="T129" s="1">
        <v>36.614040374755859</v>
      </c>
      <c r="U129" s="1">
        <v>39.159927368164062</v>
      </c>
      <c r="V129" s="1">
        <v>34.520549774169922</v>
      </c>
      <c r="W129" s="1">
        <v>36.920871734619141</v>
      </c>
      <c r="X129" s="1">
        <v>499.878662109375</v>
      </c>
      <c r="Y129" s="1">
        <v>1500.08447265625</v>
      </c>
      <c r="Z129" s="1">
        <v>263.16867065429687</v>
      </c>
      <c r="AA129" s="1">
        <v>73.226654052734375</v>
      </c>
      <c r="AB129" s="1">
        <v>-2.1038131713867187</v>
      </c>
      <c r="AC129" s="1">
        <v>-6.3420027494430542E-2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4.7970710774943051</v>
      </c>
      <c r="AL129">
        <f t="shared" si="183"/>
        <v>1.2710544876834037E-2</v>
      </c>
      <c r="AM129">
        <f t="shared" si="184"/>
        <v>309.62115325927732</v>
      </c>
      <c r="AN129">
        <f t="shared" si="185"/>
        <v>314.02363815307615</v>
      </c>
      <c r="AO129">
        <f t="shared" si="186"/>
        <v>240.01351026027987</v>
      </c>
      <c r="AP129">
        <f t="shared" si="187"/>
        <v>-1.8556044656264965</v>
      </c>
      <c r="AQ129">
        <f t="shared" si="188"/>
        <v>6.1251475226218419</v>
      </c>
      <c r="AR129">
        <f t="shared" si="189"/>
        <v>83.646420853952989</v>
      </c>
      <c r="AS129">
        <f t="shared" si="190"/>
        <v>44.486493485788927</v>
      </c>
      <c r="AT129">
        <f t="shared" si="191"/>
        <v>38.672395706176758</v>
      </c>
      <c r="AU129">
        <f t="shared" si="192"/>
        <v>6.9037285885480424</v>
      </c>
      <c r="AV129">
        <f t="shared" si="193"/>
        <v>0.26817301481687689</v>
      </c>
      <c r="AW129">
        <f t="shared" si="194"/>
        <v>2.8675504541187546</v>
      </c>
      <c r="AX129">
        <f t="shared" si="195"/>
        <v>4.0361781344292877</v>
      </c>
      <c r="AY129">
        <f t="shared" si="196"/>
        <v>0.16890593355470609</v>
      </c>
      <c r="AZ129">
        <f t="shared" si="197"/>
        <v>16.66146324024259</v>
      </c>
      <c r="BA129">
        <f t="shared" si="198"/>
        <v>0.57922861956853067</v>
      </c>
      <c r="BB129">
        <f t="shared" si="199"/>
        <v>46.365419004541728</v>
      </c>
      <c r="BC129">
        <f t="shared" si="200"/>
        <v>386.36909384220229</v>
      </c>
      <c r="BD129">
        <f t="shared" si="201"/>
        <v>2.8771340949840612E-2</v>
      </c>
    </row>
    <row r="130" spans="1:114" x14ac:dyDescent="0.25">
      <c r="A130" s="1">
        <v>93</v>
      </c>
      <c r="B130" s="1" t="s">
        <v>148</v>
      </c>
      <c r="C130" s="1">
        <v>3742.9999983683228</v>
      </c>
      <c r="D130" s="1">
        <v>0</v>
      </c>
      <c r="E130">
        <f t="shared" si="174"/>
        <v>24.046613243552169</v>
      </c>
      <c r="F130">
        <f t="shared" si="175"/>
        <v>0.28312375113350108</v>
      </c>
      <c r="G130">
        <f t="shared" si="176"/>
        <v>227.04871606228684</v>
      </c>
      <c r="H130">
        <f t="shared" si="177"/>
        <v>12.697475673618307</v>
      </c>
      <c r="I130">
        <f t="shared" si="178"/>
        <v>3.2563604418269896</v>
      </c>
      <c r="J130">
        <f t="shared" si="179"/>
        <v>36.467857360839844</v>
      </c>
      <c r="K130" s="1">
        <v>1.04204973</v>
      </c>
      <c r="L130">
        <f t="shared" si="180"/>
        <v>2.5085935701681521</v>
      </c>
      <c r="M130" s="1">
        <v>1</v>
      </c>
      <c r="N130">
        <f t="shared" si="181"/>
        <v>5.0171871403363042</v>
      </c>
      <c r="O130" s="1">
        <v>40.873268127441406</v>
      </c>
      <c r="P130" s="1">
        <v>36.467857360839844</v>
      </c>
      <c r="Q130" s="1">
        <v>43.003940582275391</v>
      </c>
      <c r="R130" s="1">
        <v>398.87515258789062</v>
      </c>
      <c r="S130" s="1">
        <v>392.82257080078125</v>
      </c>
      <c r="T130" s="1">
        <v>36.618515014648438</v>
      </c>
      <c r="U130" s="1">
        <v>39.161796569824219</v>
      </c>
      <c r="V130" s="1">
        <v>34.525375366210938</v>
      </c>
      <c r="W130" s="1">
        <v>36.92327880859375</v>
      </c>
      <c r="X130" s="1">
        <v>499.87527465820312</v>
      </c>
      <c r="Y130" s="1">
        <v>1500.0706787109375</v>
      </c>
      <c r="Z130" s="1">
        <v>263.21051025390625</v>
      </c>
      <c r="AA130" s="1">
        <v>73.226493835449219</v>
      </c>
      <c r="AB130" s="1">
        <v>-2.1038131713867187</v>
      </c>
      <c r="AC130" s="1">
        <v>-6.3420027494430542E-2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4.797038569917417</v>
      </c>
      <c r="AL130">
        <f t="shared" si="183"/>
        <v>1.2697475673618307E-2</v>
      </c>
      <c r="AM130">
        <f t="shared" si="184"/>
        <v>309.61785736083982</v>
      </c>
      <c r="AN130">
        <f t="shared" si="185"/>
        <v>314.02326812744138</v>
      </c>
      <c r="AO130">
        <f t="shared" si="186"/>
        <v>240.0113032290792</v>
      </c>
      <c r="AP130">
        <f t="shared" si="187"/>
        <v>-1.8512962949305314</v>
      </c>
      <c r="AQ130">
        <f t="shared" si="188"/>
        <v>6.1240414969323389</v>
      </c>
      <c r="AR130">
        <f t="shared" si="189"/>
        <v>83.631499695915636</v>
      </c>
      <c r="AS130">
        <f t="shared" si="190"/>
        <v>44.469703126091417</v>
      </c>
      <c r="AT130">
        <f t="shared" si="191"/>
        <v>38.670562744140625</v>
      </c>
      <c r="AU130">
        <f t="shared" si="192"/>
        <v>6.9030461505677732</v>
      </c>
      <c r="AV130">
        <f t="shared" si="193"/>
        <v>0.26800028760518035</v>
      </c>
      <c r="AW130">
        <f t="shared" si="194"/>
        <v>2.8676810551053493</v>
      </c>
      <c r="AX130">
        <f t="shared" si="195"/>
        <v>4.0353650954624243</v>
      </c>
      <c r="AY130">
        <f t="shared" si="196"/>
        <v>0.1687963013259991</v>
      </c>
      <c r="AZ130">
        <f t="shared" si="197"/>
        <v>16.62598140708171</v>
      </c>
      <c r="BA130">
        <f t="shared" si="198"/>
        <v>0.57799305065246342</v>
      </c>
      <c r="BB130">
        <f t="shared" si="199"/>
        <v>46.374518948921242</v>
      </c>
      <c r="BC130">
        <f t="shared" si="200"/>
        <v>386.35222656789313</v>
      </c>
      <c r="BD130">
        <f t="shared" si="201"/>
        <v>2.8863561404233989E-2</v>
      </c>
    </row>
    <row r="131" spans="1:114" x14ac:dyDescent="0.25">
      <c r="A131" s="1">
        <v>94</v>
      </c>
      <c r="B131" s="1" t="s">
        <v>149</v>
      </c>
      <c r="C131" s="1">
        <v>3743.499998357147</v>
      </c>
      <c r="D131" s="1">
        <v>0</v>
      </c>
      <c r="E131">
        <f t="shared" si="174"/>
        <v>24.158333411517805</v>
      </c>
      <c r="F131">
        <f t="shared" si="175"/>
        <v>0.28332436546284767</v>
      </c>
      <c r="G131">
        <f t="shared" si="176"/>
        <v>226.44214950090608</v>
      </c>
      <c r="H131">
        <f t="shared" si="177"/>
        <v>12.719652367880833</v>
      </c>
      <c r="I131">
        <f t="shared" si="178"/>
        <v>3.2597640265238557</v>
      </c>
      <c r="J131">
        <f t="shared" si="179"/>
        <v>36.479091644287109</v>
      </c>
      <c r="K131" s="1">
        <v>1.04204973</v>
      </c>
      <c r="L131">
        <f t="shared" si="180"/>
        <v>2.5085935701681521</v>
      </c>
      <c r="M131" s="1">
        <v>1</v>
      </c>
      <c r="N131">
        <f t="shared" si="181"/>
        <v>5.0171871403363042</v>
      </c>
      <c r="O131" s="1">
        <v>40.874080657958984</v>
      </c>
      <c r="P131" s="1">
        <v>36.479091644287109</v>
      </c>
      <c r="Q131" s="1">
        <v>43.004291534423828</v>
      </c>
      <c r="R131" s="1">
        <v>398.85946655273438</v>
      </c>
      <c r="S131" s="1">
        <v>392.78176879882812</v>
      </c>
      <c r="T131" s="1">
        <v>36.619041442871094</v>
      </c>
      <c r="U131" s="1">
        <v>39.166801452636719</v>
      </c>
      <c r="V131" s="1">
        <v>34.524391174316406</v>
      </c>
      <c r="W131" s="1">
        <v>36.926414489746094</v>
      </c>
      <c r="X131" s="1">
        <v>499.86550903320312</v>
      </c>
      <c r="Y131" s="1">
        <v>1500.1087646484375</v>
      </c>
      <c r="Z131" s="1">
        <v>263.30020141601562</v>
      </c>
      <c r="AA131" s="1">
        <v>73.226509094238281</v>
      </c>
      <c r="AB131" s="1">
        <v>-2.1038131713867187</v>
      </c>
      <c r="AC131" s="1">
        <v>-6.3420027494430542E-2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4.7969448543804436</v>
      </c>
      <c r="AL131">
        <f t="shared" si="183"/>
        <v>1.2719652367880833E-2</v>
      </c>
      <c r="AM131">
        <f t="shared" si="184"/>
        <v>309.62909164428709</v>
      </c>
      <c r="AN131">
        <f t="shared" si="185"/>
        <v>314.02408065795896</v>
      </c>
      <c r="AO131">
        <f t="shared" si="186"/>
        <v>240.017396978943</v>
      </c>
      <c r="AP131">
        <f t="shared" si="187"/>
        <v>-1.8590726949115968</v>
      </c>
      <c r="AQ131">
        <f t="shared" si="188"/>
        <v>6.1278121692875835</v>
      </c>
      <c r="AR131">
        <f t="shared" si="189"/>
        <v>83.682975538290975</v>
      </c>
      <c r="AS131">
        <f t="shared" si="190"/>
        <v>44.516174085654256</v>
      </c>
      <c r="AT131">
        <f t="shared" si="191"/>
        <v>38.676586151123047</v>
      </c>
      <c r="AU131">
        <f t="shared" si="192"/>
        <v>6.9052889709539436</v>
      </c>
      <c r="AV131">
        <f t="shared" si="193"/>
        <v>0.26818003533978296</v>
      </c>
      <c r="AW131">
        <f t="shared" si="194"/>
        <v>2.8680481427637279</v>
      </c>
      <c r="AX131">
        <f t="shared" si="195"/>
        <v>4.0372408281902157</v>
      </c>
      <c r="AY131">
        <f t="shared" si="196"/>
        <v>0.1689103895958815</v>
      </c>
      <c r="AZ131">
        <f t="shared" si="197"/>
        <v>16.581568119746965</v>
      </c>
      <c r="BA131">
        <f t="shared" si="198"/>
        <v>0.57650880842405761</v>
      </c>
      <c r="BB131">
        <f t="shared" si="199"/>
        <v>46.351917597273541</v>
      </c>
      <c r="BC131">
        <f t="shared" si="200"/>
        <v>386.28136345350094</v>
      </c>
      <c r="BD131">
        <f t="shared" si="201"/>
        <v>2.8988845580507249E-2</v>
      </c>
    </row>
    <row r="132" spans="1:114" x14ac:dyDescent="0.25">
      <c r="A132" s="1">
        <v>95</v>
      </c>
      <c r="B132" s="1" t="s">
        <v>149</v>
      </c>
      <c r="C132" s="1">
        <v>3743.9999983459711</v>
      </c>
      <c r="D132" s="1">
        <v>0</v>
      </c>
      <c r="E132">
        <f t="shared" si="174"/>
        <v>24.215329404733602</v>
      </c>
      <c r="F132">
        <f t="shared" si="175"/>
        <v>0.28370319064799704</v>
      </c>
      <c r="G132">
        <f t="shared" si="176"/>
        <v>226.29249820141152</v>
      </c>
      <c r="H132">
        <f t="shared" si="177"/>
        <v>12.732109778750527</v>
      </c>
      <c r="I132">
        <f t="shared" si="178"/>
        <v>3.2588136547694688</v>
      </c>
      <c r="J132">
        <f t="shared" si="179"/>
        <v>36.477336883544922</v>
      </c>
      <c r="K132" s="1">
        <v>1.04204973</v>
      </c>
      <c r="L132">
        <f t="shared" si="180"/>
        <v>2.5085935701681521</v>
      </c>
      <c r="M132" s="1">
        <v>1</v>
      </c>
      <c r="N132">
        <f t="shared" si="181"/>
        <v>5.0171871403363042</v>
      </c>
      <c r="O132" s="1">
        <v>40.875984191894531</v>
      </c>
      <c r="P132" s="1">
        <v>36.477336883544922</v>
      </c>
      <c r="Q132" s="1">
        <v>43.005935668945313</v>
      </c>
      <c r="R132" s="1">
        <v>398.86444091796875</v>
      </c>
      <c r="S132" s="1">
        <v>392.77413940429687</v>
      </c>
      <c r="T132" s="1">
        <v>36.621883392333984</v>
      </c>
      <c r="U132" s="1">
        <v>39.172008514404297</v>
      </c>
      <c r="V132" s="1">
        <v>34.523334503173828</v>
      </c>
      <c r="W132" s="1">
        <v>36.927330017089844</v>
      </c>
      <c r="X132" s="1">
        <v>499.8883056640625</v>
      </c>
      <c r="Y132" s="1">
        <v>1500.145751953125</v>
      </c>
      <c r="Z132" s="1">
        <v>263.20797729492187</v>
      </c>
      <c r="AA132" s="1">
        <v>73.225997924804687</v>
      </c>
      <c r="AB132" s="1">
        <v>-2.1038131713867187</v>
      </c>
      <c r="AC132" s="1">
        <v>-6.3420027494430542E-2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4.7971636215870666</v>
      </c>
      <c r="AL132">
        <f t="shared" si="183"/>
        <v>1.2732109778750526E-2</v>
      </c>
      <c r="AM132">
        <f t="shared" si="184"/>
        <v>309.6273368835449</v>
      </c>
      <c r="AN132">
        <f t="shared" si="185"/>
        <v>314.02598419189451</v>
      </c>
      <c r="AO132">
        <f t="shared" si="186"/>
        <v>240.02331494756072</v>
      </c>
      <c r="AP132">
        <f t="shared" si="187"/>
        <v>-1.8625723127079226</v>
      </c>
      <c r="AQ132">
        <f t="shared" si="188"/>
        <v>6.1272230689556695</v>
      </c>
      <c r="AR132">
        <f t="shared" si="189"/>
        <v>83.675514743379466</v>
      </c>
      <c r="AS132">
        <f t="shared" si="190"/>
        <v>44.503506228975169</v>
      </c>
      <c r="AT132">
        <f t="shared" si="191"/>
        <v>38.676660537719727</v>
      </c>
      <c r="AU132">
        <f t="shared" si="192"/>
        <v>6.9053166728130329</v>
      </c>
      <c r="AV132">
        <f t="shared" si="193"/>
        <v>0.26851942049651978</v>
      </c>
      <c r="AW132">
        <f t="shared" si="194"/>
        <v>2.8684094141862007</v>
      </c>
      <c r="AX132">
        <f t="shared" si="195"/>
        <v>4.0369072586268322</v>
      </c>
      <c r="AY132">
        <f t="shared" si="196"/>
        <v>0.16912580508261188</v>
      </c>
      <c r="AZ132">
        <f t="shared" si="197"/>
        <v>16.57049400369543</v>
      </c>
      <c r="BA132">
        <f t="shared" si="198"/>
        <v>0.57613899566967242</v>
      </c>
      <c r="BB132">
        <f t="shared" si="199"/>
        <v>46.366299587692424</v>
      </c>
      <c r="BC132">
        <f t="shared" si="200"/>
        <v>386.25839785788946</v>
      </c>
      <c r="BD132">
        <f t="shared" si="201"/>
        <v>2.9067982056085226E-2</v>
      </c>
    </row>
    <row r="133" spans="1:114" x14ac:dyDescent="0.25">
      <c r="A133" s="1">
        <v>96</v>
      </c>
      <c r="B133" s="1" t="s">
        <v>150</v>
      </c>
      <c r="C133" s="1">
        <v>3744.4999983347952</v>
      </c>
      <c r="D133" s="1">
        <v>0</v>
      </c>
      <c r="E133">
        <f t="shared" si="174"/>
        <v>23.994054985055769</v>
      </c>
      <c r="F133">
        <f t="shared" si="175"/>
        <v>0.28374440576426357</v>
      </c>
      <c r="G133">
        <f t="shared" si="176"/>
        <v>227.61707901053535</v>
      </c>
      <c r="H133">
        <f t="shared" si="177"/>
        <v>12.726182279832663</v>
      </c>
      <c r="I133">
        <f t="shared" si="178"/>
        <v>3.2568831523129482</v>
      </c>
      <c r="J133">
        <f t="shared" si="179"/>
        <v>36.472339630126953</v>
      </c>
      <c r="K133" s="1">
        <v>1.04204973</v>
      </c>
      <c r="L133">
        <f t="shared" si="180"/>
        <v>2.5085935701681521</v>
      </c>
      <c r="M133" s="1">
        <v>1</v>
      </c>
      <c r="N133">
        <f t="shared" si="181"/>
        <v>5.0171871403363042</v>
      </c>
      <c r="O133" s="1">
        <v>40.876884460449219</v>
      </c>
      <c r="P133" s="1">
        <v>36.472339630126953</v>
      </c>
      <c r="Q133" s="1">
        <v>43.005916595458984</v>
      </c>
      <c r="R133" s="1">
        <v>398.85137939453125</v>
      </c>
      <c r="S133" s="1">
        <v>392.8077392578125</v>
      </c>
      <c r="T133" s="1">
        <v>36.6265869140625</v>
      </c>
      <c r="U133" s="1">
        <v>39.175457000732422</v>
      </c>
      <c r="V133" s="1">
        <v>34.526126861572266</v>
      </c>
      <c r="W133" s="1">
        <v>36.928825378417969</v>
      </c>
      <c r="X133" s="1">
        <v>499.89981079101562</v>
      </c>
      <c r="Y133" s="1">
        <v>1500.13525390625</v>
      </c>
      <c r="Z133" s="1">
        <v>263.2755126953125</v>
      </c>
      <c r="AA133" s="1">
        <v>73.22601318359375</v>
      </c>
      <c r="AB133" s="1">
        <v>-2.1038131713867187</v>
      </c>
      <c r="AC133" s="1">
        <v>-6.3420027494430542E-2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4.7972740302040631</v>
      </c>
      <c r="AL133">
        <f t="shared" si="183"/>
        <v>1.2726182279832663E-2</v>
      </c>
      <c r="AM133">
        <f t="shared" si="184"/>
        <v>309.62233963012693</v>
      </c>
      <c r="AN133">
        <f t="shared" si="185"/>
        <v>314.0268844604492</v>
      </c>
      <c r="AO133">
        <f t="shared" si="186"/>
        <v>240.02163526009826</v>
      </c>
      <c r="AP133">
        <f t="shared" si="187"/>
        <v>-1.8602122119629081</v>
      </c>
      <c r="AQ133">
        <f t="shared" si="188"/>
        <v>6.1255456831218904</v>
      </c>
      <c r="AR133">
        <f t="shared" si="189"/>
        <v>83.65259034059109</v>
      </c>
      <c r="AS133">
        <f t="shared" si="190"/>
        <v>44.477133339858668</v>
      </c>
      <c r="AT133">
        <f t="shared" si="191"/>
        <v>38.674612045288086</v>
      </c>
      <c r="AU133">
        <f t="shared" si="192"/>
        <v>6.904553841454562</v>
      </c>
      <c r="AV133">
        <f t="shared" si="193"/>
        <v>0.26855634172262549</v>
      </c>
      <c r="AW133">
        <f t="shared" si="194"/>
        <v>2.8686625308089422</v>
      </c>
      <c r="AX133">
        <f t="shared" si="195"/>
        <v>4.0358913106456198</v>
      </c>
      <c r="AY133">
        <f t="shared" si="196"/>
        <v>0.16914924008013868</v>
      </c>
      <c r="AZ133">
        <f t="shared" si="197"/>
        <v>16.66749122843656</v>
      </c>
      <c r="BA133">
        <f t="shared" si="198"/>
        <v>0.579461798386673</v>
      </c>
      <c r="BB133">
        <f t="shared" si="199"/>
        <v>46.384366973383173</v>
      </c>
      <c r="BC133">
        <f t="shared" si="200"/>
        <v>386.35153714220752</v>
      </c>
      <c r="BD133">
        <f t="shared" si="201"/>
        <v>2.8806642257429627E-2</v>
      </c>
    </row>
    <row r="134" spans="1:114" x14ac:dyDescent="0.25">
      <c r="A134" s="1">
        <v>97</v>
      </c>
      <c r="B134" s="1" t="s">
        <v>150</v>
      </c>
      <c r="C134" s="1">
        <v>3744.9999983236194</v>
      </c>
      <c r="D134" s="1">
        <v>0</v>
      </c>
      <c r="E134">
        <f t="shared" si="174"/>
        <v>23.715066996308622</v>
      </c>
      <c r="F134">
        <f t="shared" si="175"/>
        <v>0.28401966795592976</v>
      </c>
      <c r="G134">
        <f t="shared" si="176"/>
        <v>229.33955152301644</v>
      </c>
      <c r="H134">
        <f t="shared" si="177"/>
        <v>12.731230787556767</v>
      </c>
      <c r="I134">
        <f t="shared" si="178"/>
        <v>3.2552256113609421</v>
      </c>
      <c r="J134">
        <f t="shared" si="179"/>
        <v>36.468067169189453</v>
      </c>
      <c r="K134" s="1">
        <v>1.04204973</v>
      </c>
      <c r="L134">
        <f t="shared" si="180"/>
        <v>2.5085935701681521</v>
      </c>
      <c r="M134" s="1">
        <v>1</v>
      </c>
      <c r="N134">
        <f t="shared" si="181"/>
        <v>5.0171871403363042</v>
      </c>
      <c r="O134" s="1">
        <v>40.878215789794922</v>
      </c>
      <c r="P134" s="1">
        <v>36.468067169189453</v>
      </c>
      <c r="Q134" s="1">
        <v>43.005966186523438</v>
      </c>
      <c r="R134" s="1">
        <v>398.78945922851562</v>
      </c>
      <c r="S134" s="1">
        <v>392.80352783203125</v>
      </c>
      <c r="T134" s="1">
        <v>36.628501892089844</v>
      </c>
      <c r="U134" s="1">
        <v>39.178394317626953</v>
      </c>
      <c r="V134" s="1">
        <v>34.525596618652344</v>
      </c>
      <c r="W134" s="1">
        <v>36.929092407226562</v>
      </c>
      <c r="X134" s="1">
        <v>499.89608764648437</v>
      </c>
      <c r="Y134" s="1">
        <v>1500.118408203125</v>
      </c>
      <c r="Z134" s="1">
        <v>263.23117065429687</v>
      </c>
      <c r="AA134" s="1">
        <v>73.226234436035156</v>
      </c>
      <c r="AB134" s="1">
        <v>-2.1038131713867187</v>
      </c>
      <c r="AC134" s="1">
        <v>-6.3420027494430542E-2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4.7972383011555921</v>
      </c>
      <c r="AL134">
        <f t="shared" si="183"/>
        <v>1.2731230787556766E-2</v>
      </c>
      <c r="AM134">
        <f t="shared" si="184"/>
        <v>309.61806716918943</v>
      </c>
      <c r="AN134">
        <f t="shared" si="185"/>
        <v>314.0282157897949</v>
      </c>
      <c r="AO134">
        <f t="shared" si="186"/>
        <v>240.01893994765851</v>
      </c>
      <c r="AP134">
        <f t="shared" si="187"/>
        <v>-1.861298115319898</v>
      </c>
      <c r="AQ134">
        <f t="shared" si="188"/>
        <v>6.1241118984909209</v>
      </c>
      <c r="AR134">
        <f t="shared" si="189"/>
        <v>83.632757380696361</v>
      </c>
      <c r="AS134">
        <f t="shared" si="190"/>
        <v>44.454363063069408</v>
      </c>
      <c r="AT134">
        <f t="shared" si="191"/>
        <v>38.673141479492188</v>
      </c>
      <c r="AU134">
        <f t="shared" si="192"/>
        <v>6.9040062673671345</v>
      </c>
      <c r="AV134">
        <f t="shared" si="193"/>
        <v>0.268802911714763</v>
      </c>
      <c r="AW134">
        <f t="shared" si="194"/>
        <v>2.8688862871299787</v>
      </c>
      <c r="AX134">
        <f t="shared" si="195"/>
        <v>4.0351199802371553</v>
      </c>
      <c r="AY134">
        <f t="shared" si="196"/>
        <v>0.16930574665004983</v>
      </c>
      <c r="AZ134">
        <f t="shared" si="197"/>
        <v>16.793671765279566</v>
      </c>
      <c r="BA134">
        <f t="shared" si="198"/>
        <v>0.58385308499847666</v>
      </c>
      <c r="BB134">
        <f t="shared" si="199"/>
        <v>46.402373267675486</v>
      </c>
      <c r="BC134">
        <f t="shared" si="200"/>
        <v>386.42239443008469</v>
      </c>
      <c r="BD134">
        <f t="shared" si="201"/>
        <v>2.847752632074086E-2</v>
      </c>
    </row>
    <row r="135" spans="1:114" x14ac:dyDescent="0.25">
      <c r="A135" s="1">
        <v>98</v>
      </c>
      <c r="B135" s="1" t="s">
        <v>151</v>
      </c>
      <c r="C135" s="1">
        <v>3745.4999983124435</v>
      </c>
      <c r="D135" s="1">
        <v>0</v>
      </c>
      <c r="E135">
        <f t="shared" si="174"/>
        <v>23.550747535306293</v>
      </c>
      <c r="F135">
        <f t="shared" si="175"/>
        <v>0.28337448324234282</v>
      </c>
      <c r="G135">
        <f t="shared" si="176"/>
        <v>229.9486790683213</v>
      </c>
      <c r="H135">
        <f t="shared" si="177"/>
        <v>12.717654770921703</v>
      </c>
      <c r="I135">
        <f t="shared" si="178"/>
        <v>3.258673173349389</v>
      </c>
      <c r="J135">
        <f t="shared" si="179"/>
        <v>36.478694915771484</v>
      </c>
      <c r="K135" s="1">
        <v>1.04204973</v>
      </c>
      <c r="L135">
        <f t="shared" si="180"/>
        <v>2.5085935701681521</v>
      </c>
      <c r="M135" s="1">
        <v>1</v>
      </c>
      <c r="N135">
        <f t="shared" si="181"/>
        <v>5.0171871403363042</v>
      </c>
      <c r="O135" s="1">
        <v>40.879493713378906</v>
      </c>
      <c r="P135" s="1">
        <v>36.478694915771484</v>
      </c>
      <c r="Q135" s="1">
        <v>43.005924224853516</v>
      </c>
      <c r="R135" s="1">
        <v>398.74334716796875</v>
      </c>
      <c r="S135" s="1">
        <v>392.79248046875</v>
      </c>
      <c r="T135" s="1">
        <v>36.632724761962891</v>
      </c>
      <c r="U135" s="1">
        <v>39.180034637451172</v>
      </c>
      <c r="V135" s="1">
        <v>34.527229309082031</v>
      </c>
      <c r="W135" s="1">
        <v>36.928131103515625</v>
      </c>
      <c r="X135" s="1">
        <v>499.86843872070312</v>
      </c>
      <c r="Y135" s="1">
        <v>1500.1727294921875</v>
      </c>
      <c r="Z135" s="1">
        <v>263.23587036132813</v>
      </c>
      <c r="AA135" s="1">
        <v>73.226219177246094</v>
      </c>
      <c r="AB135" s="1">
        <v>-2.1038131713867187</v>
      </c>
      <c r="AC135" s="1">
        <v>-6.3420027494430542E-2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4.7969729690415353</v>
      </c>
      <c r="AL135">
        <f t="shared" si="183"/>
        <v>1.2717654770921703E-2</v>
      </c>
      <c r="AM135">
        <f t="shared" si="184"/>
        <v>309.62869491577146</v>
      </c>
      <c r="AN135">
        <f t="shared" si="185"/>
        <v>314.02949371337888</v>
      </c>
      <c r="AO135">
        <f t="shared" si="186"/>
        <v>240.02763135371424</v>
      </c>
      <c r="AP135">
        <f t="shared" si="187"/>
        <v>-1.8578341328498935</v>
      </c>
      <c r="AQ135">
        <f t="shared" si="188"/>
        <v>6.1276789770834821</v>
      </c>
      <c r="AR135">
        <f t="shared" si="189"/>
        <v>83.681487941515385</v>
      </c>
      <c r="AS135">
        <f t="shared" si="190"/>
        <v>44.501453304064214</v>
      </c>
      <c r="AT135">
        <f t="shared" si="191"/>
        <v>38.679094314575195</v>
      </c>
      <c r="AU135">
        <f t="shared" si="192"/>
        <v>6.9062230739896062</v>
      </c>
      <c r="AV135">
        <f t="shared" si="193"/>
        <v>0.26822493807043896</v>
      </c>
      <c r="AW135">
        <f t="shared" si="194"/>
        <v>2.8690058037340931</v>
      </c>
      <c r="AX135">
        <f t="shared" si="195"/>
        <v>4.0372172702555131</v>
      </c>
      <c r="AY135">
        <f t="shared" si="196"/>
        <v>0.16893889013912344</v>
      </c>
      <c r="AZ135">
        <f t="shared" si="197"/>
        <v>16.838272372975116</v>
      </c>
      <c r="BA135">
        <f t="shared" si="198"/>
        <v>0.5854202677044773</v>
      </c>
      <c r="BB135">
        <f t="shared" si="199"/>
        <v>46.368876289388496</v>
      </c>
      <c r="BC135">
        <f t="shared" si="200"/>
        <v>386.45556133789768</v>
      </c>
      <c r="BD135">
        <f t="shared" si="201"/>
        <v>2.8257367941780725E-2</v>
      </c>
    </row>
    <row r="136" spans="1:114" x14ac:dyDescent="0.25">
      <c r="A136" s="1">
        <v>99</v>
      </c>
      <c r="B136" s="1" t="s">
        <v>152</v>
      </c>
      <c r="C136" s="1">
        <v>3745.9999983012676</v>
      </c>
      <c r="D136" s="1">
        <v>0</v>
      </c>
      <c r="E136">
        <f t="shared" si="174"/>
        <v>23.643005585968986</v>
      </c>
      <c r="F136">
        <f t="shared" si="175"/>
        <v>0.28234712797890149</v>
      </c>
      <c r="G136">
        <f t="shared" si="176"/>
        <v>228.87642459264549</v>
      </c>
      <c r="H136">
        <f t="shared" si="177"/>
        <v>12.702720799923176</v>
      </c>
      <c r="I136">
        <f t="shared" si="178"/>
        <v>3.2658806856217337</v>
      </c>
      <c r="J136">
        <f t="shared" si="179"/>
        <v>36.500377655029297</v>
      </c>
      <c r="K136" s="1">
        <v>1.04204973</v>
      </c>
      <c r="L136">
        <f t="shared" si="180"/>
        <v>2.5085935701681521</v>
      </c>
      <c r="M136" s="1">
        <v>1</v>
      </c>
      <c r="N136">
        <f t="shared" si="181"/>
        <v>5.0171871403363042</v>
      </c>
      <c r="O136" s="1">
        <v>40.879283905029297</v>
      </c>
      <c r="P136" s="1">
        <v>36.500377655029297</v>
      </c>
      <c r="Q136" s="1">
        <v>43.006011962890625</v>
      </c>
      <c r="R136" s="1">
        <v>398.733154296875</v>
      </c>
      <c r="S136" s="1">
        <v>392.7642822265625</v>
      </c>
      <c r="T136" s="1">
        <v>36.636734008789063</v>
      </c>
      <c r="U136" s="1">
        <v>39.181079864501953</v>
      </c>
      <c r="V136" s="1">
        <v>34.531379699707031</v>
      </c>
      <c r="W136" s="1">
        <v>36.929512023925781</v>
      </c>
      <c r="X136" s="1">
        <v>499.862548828125</v>
      </c>
      <c r="Y136" s="1">
        <v>1500.1845703125</v>
      </c>
      <c r="Z136" s="1">
        <v>263.20846557617187</v>
      </c>
      <c r="AA136" s="1">
        <v>73.2261962890625</v>
      </c>
      <c r="AB136" s="1">
        <v>-2.1038131713867187</v>
      </c>
      <c r="AC136" s="1">
        <v>-6.3420027494430542E-2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4.7969164468582983</v>
      </c>
      <c r="AL136">
        <f t="shared" si="183"/>
        <v>1.2702720799923175E-2</v>
      </c>
      <c r="AM136">
        <f t="shared" si="184"/>
        <v>309.65037765502927</v>
      </c>
      <c r="AN136">
        <f t="shared" si="185"/>
        <v>314.02928390502927</v>
      </c>
      <c r="AO136">
        <f t="shared" si="186"/>
        <v>240.0295258849219</v>
      </c>
      <c r="AP136">
        <f t="shared" si="187"/>
        <v>-1.8551157481114782</v>
      </c>
      <c r="AQ136">
        <f t="shared" si="188"/>
        <v>6.134962130597188</v>
      </c>
      <c r="AR136">
        <f t="shared" si="189"/>
        <v>83.780975135991625</v>
      </c>
      <c r="AS136">
        <f t="shared" si="190"/>
        <v>44.599895271489672</v>
      </c>
      <c r="AT136">
        <f t="shared" si="191"/>
        <v>38.689830780029297</v>
      </c>
      <c r="AU136">
        <f t="shared" si="192"/>
        <v>6.9102228421052878</v>
      </c>
      <c r="AV136">
        <f t="shared" si="193"/>
        <v>0.26730431541430266</v>
      </c>
      <c r="AW136">
        <f t="shared" si="194"/>
        <v>2.8690814449754543</v>
      </c>
      <c r="AX136">
        <f t="shared" si="195"/>
        <v>4.0411413971298336</v>
      </c>
      <c r="AY136">
        <f t="shared" si="196"/>
        <v>0.16835456971984086</v>
      </c>
      <c r="AZ136">
        <f t="shared" si="197"/>
        <v>16.759749993159872</v>
      </c>
      <c r="BA136">
        <f t="shared" si="198"/>
        <v>0.58273227722020871</v>
      </c>
      <c r="BB136">
        <f t="shared" si="199"/>
        <v>46.300781260977331</v>
      </c>
      <c r="BC136">
        <f t="shared" si="200"/>
        <v>386.40253875392045</v>
      </c>
      <c r="BD136">
        <f t="shared" si="201"/>
        <v>2.833029082878686E-2</v>
      </c>
    </row>
    <row r="137" spans="1:114" x14ac:dyDescent="0.25">
      <c r="A137" s="1">
        <v>100</v>
      </c>
      <c r="B137" s="1" t="s">
        <v>152</v>
      </c>
      <c r="C137" s="1">
        <v>3746.4999982900918</v>
      </c>
      <c r="D137" s="1">
        <v>0</v>
      </c>
      <c r="E137">
        <f t="shared" si="174"/>
        <v>23.721134384413755</v>
      </c>
      <c r="F137">
        <f t="shared" si="175"/>
        <v>0.28218584882116493</v>
      </c>
      <c r="G137">
        <f t="shared" si="176"/>
        <v>228.34412687790402</v>
      </c>
      <c r="H137">
        <f t="shared" si="177"/>
        <v>12.700172151936252</v>
      </c>
      <c r="I137">
        <f t="shared" si="178"/>
        <v>3.2669417973885286</v>
      </c>
      <c r="J137">
        <f t="shared" si="179"/>
        <v>36.504020690917969</v>
      </c>
      <c r="K137" s="1">
        <v>1.04204973</v>
      </c>
      <c r="L137">
        <f t="shared" si="180"/>
        <v>2.5085935701681521</v>
      </c>
      <c r="M137" s="1">
        <v>1</v>
      </c>
      <c r="N137">
        <f t="shared" si="181"/>
        <v>5.0171871403363042</v>
      </c>
      <c r="O137" s="1">
        <v>40.879776000976562</v>
      </c>
      <c r="P137" s="1">
        <v>36.504020690917969</v>
      </c>
      <c r="Q137" s="1">
        <v>43.005893707275391</v>
      </c>
      <c r="R137" s="1">
        <v>398.74569702148437</v>
      </c>
      <c r="S137" s="1">
        <v>392.7607421875</v>
      </c>
      <c r="T137" s="1">
        <v>36.639671325683594</v>
      </c>
      <c r="U137" s="1">
        <v>39.183506011962891</v>
      </c>
      <c r="V137" s="1">
        <v>34.533077239990234</v>
      </c>
      <c r="W137" s="1">
        <v>36.930652618408203</v>
      </c>
      <c r="X137" s="1">
        <v>499.86141967773438</v>
      </c>
      <c r="Y137" s="1">
        <v>1500.1605224609375</v>
      </c>
      <c r="Z137" s="1">
        <v>263.21658325195312</v>
      </c>
      <c r="AA137" s="1">
        <v>73.225830078125</v>
      </c>
      <c r="AB137" s="1">
        <v>-2.1038131713867187</v>
      </c>
      <c r="AC137" s="1">
        <v>-6.3420027494430542E-2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4.7969056109993362</v>
      </c>
      <c r="AL137">
        <f t="shared" si="183"/>
        <v>1.2700172151936253E-2</v>
      </c>
      <c r="AM137">
        <f t="shared" si="184"/>
        <v>309.65402069091795</v>
      </c>
      <c r="AN137">
        <f t="shared" si="185"/>
        <v>314.02977600097654</v>
      </c>
      <c r="AO137">
        <f t="shared" si="186"/>
        <v>240.0256782287579</v>
      </c>
      <c r="AP137">
        <f t="shared" si="187"/>
        <v>-1.8546265161819204</v>
      </c>
      <c r="AQ137">
        <f t="shared" si="188"/>
        <v>6.1361865504857125</v>
      </c>
      <c r="AR137">
        <f t="shared" si="189"/>
        <v>83.798115281711176</v>
      </c>
      <c r="AS137">
        <f t="shared" si="190"/>
        <v>44.614609269748286</v>
      </c>
      <c r="AT137">
        <f t="shared" si="191"/>
        <v>38.691898345947266</v>
      </c>
      <c r="AU137">
        <f t="shared" si="192"/>
        <v>6.9109933248079924</v>
      </c>
      <c r="AV137">
        <f t="shared" si="193"/>
        <v>0.26715975923701185</v>
      </c>
      <c r="AW137">
        <f t="shared" si="194"/>
        <v>2.8692447530971839</v>
      </c>
      <c r="AX137">
        <f t="shared" si="195"/>
        <v>4.0417485717108086</v>
      </c>
      <c r="AY137">
        <f t="shared" si="196"/>
        <v>0.16826282254435468</v>
      </c>
      <c r="AZ137">
        <f t="shared" si="197"/>
        <v>16.720688234099217</v>
      </c>
      <c r="BA137">
        <f t="shared" si="198"/>
        <v>0.58138225731556148</v>
      </c>
      <c r="BB137">
        <f t="shared" si="199"/>
        <v>46.291858285938993</v>
      </c>
      <c r="BC137">
        <f t="shared" si="200"/>
        <v>386.37797620265138</v>
      </c>
      <c r="BD137">
        <f t="shared" si="201"/>
        <v>2.8420237667197059E-2</v>
      </c>
    </row>
    <row r="138" spans="1:114" x14ac:dyDescent="0.25">
      <c r="A138" s="1">
        <v>101</v>
      </c>
      <c r="B138" s="1" t="s">
        <v>153</v>
      </c>
      <c r="C138" s="1">
        <v>3746.9999982789159</v>
      </c>
      <c r="D138" s="1">
        <v>0</v>
      </c>
      <c r="E138">
        <f t="shared" si="174"/>
        <v>23.81351971460909</v>
      </c>
      <c r="F138">
        <f t="shared" si="175"/>
        <v>0.28278330150070774</v>
      </c>
      <c r="G138">
        <f t="shared" si="176"/>
        <v>228.05672474999352</v>
      </c>
      <c r="H138">
        <f t="shared" si="177"/>
        <v>12.730970443312692</v>
      </c>
      <c r="I138">
        <f t="shared" si="178"/>
        <v>3.2682611316120749</v>
      </c>
      <c r="J138">
        <f t="shared" si="179"/>
        <v>36.509586334228516</v>
      </c>
      <c r="K138" s="1">
        <v>1.04204973</v>
      </c>
      <c r="L138">
        <f t="shared" si="180"/>
        <v>2.5085935701681521</v>
      </c>
      <c r="M138" s="1">
        <v>1</v>
      </c>
      <c r="N138">
        <f t="shared" si="181"/>
        <v>5.0171871403363042</v>
      </c>
      <c r="O138" s="1">
        <v>40.879978179931641</v>
      </c>
      <c r="P138" s="1">
        <v>36.509586334228516</v>
      </c>
      <c r="Q138" s="1">
        <v>43.006847381591797</v>
      </c>
      <c r="R138" s="1">
        <v>398.7410888671875</v>
      </c>
      <c r="S138" s="1">
        <v>392.73477172851563</v>
      </c>
      <c r="T138" s="1">
        <v>36.641147613525391</v>
      </c>
      <c r="U138" s="1">
        <v>39.190982818603516</v>
      </c>
      <c r="V138" s="1">
        <v>34.534145355224609</v>
      </c>
      <c r="W138" s="1">
        <v>36.937355041503906</v>
      </c>
      <c r="X138" s="1">
        <v>499.89053344726562</v>
      </c>
      <c r="Y138" s="1">
        <v>1500.151611328125</v>
      </c>
      <c r="Z138" s="1">
        <v>263.19686889648438</v>
      </c>
      <c r="AA138" s="1">
        <v>73.225936889648438</v>
      </c>
      <c r="AB138" s="1">
        <v>-2.1038131713867187</v>
      </c>
      <c r="AC138" s="1">
        <v>-6.3420027494430542E-2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182"/>
        <v>4.7971850004439389</v>
      </c>
      <c r="AL138">
        <f t="shared" si="183"/>
        <v>1.2730970443312693E-2</v>
      </c>
      <c r="AM138">
        <f t="shared" si="184"/>
        <v>309.65958633422849</v>
      </c>
      <c r="AN138">
        <f t="shared" si="185"/>
        <v>314.02997817993162</v>
      </c>
      <c r="AO138">
        <f t="shared" si="186"/>
        <v>240.02425244753977</v>
      </c>
      <c r="AP138">
        <f t="shared" si="187"/>
        <v>-1.8646935062303993</v>
      </c>
      <c r="AQ138">
        <f t="shared" si="188"/>
        <v>6.1380575661304322</v>
      </c>
      <c r="AR138">
        <f t="shared" si="189"/>
        <v>83.823544318463163</v>
      </c>
      <c r="AS138">
        <f t="shared" si="190"/>
        <v>44.632561499859648</v>
      </c>
      <c r="AT138">
        <f t="shared" si="191"/>
        <v>38.694782257080078</v>
      </c>
      <c r="AU138">
        <f t="shared" si="192"/>
        <v>6.9120681446922836</v>
      </c>
      <c r="AV138">
        <f t="shared" si="193"/>
        <v>0.26769521818303488</v>
      </c>
      <c r="AW138">
        <f t="shared" si="194"/>
        <v>2.8697964345183573</v>
      </c>
      <c r="AX138">
        <f t="shared" si="195"/>
        <v>4.0422717101739263</v>
      </c>
      <c r="AY138">
        <f t="shared" si="196"/>
        <v>0.16860267243024923</v>
      </c>
      <c r="AZ138">
        <f t="shared" si="197"/>
        <v>16.69966733380295</v>
      </c>
      <c r="BA138">
        <f t="shared" si="198"/>
        <v>0.58068890550807017</v>
      </c>
      <c r="BB138">
        <f t="shared" si="199"/>
        <v>46.291660055606997</v>
      </c>
      <c r="BC138">
        <f t="shared" si="200"/>
        <v>386.32714715412766</v>
      </c>
      <c r="BD138">
        <f t="shared" si="201"/>
        <v>2.8534555945052005E-2</v>
      </c>
    </row>
    <row r="139" spans="1:114" x14ac:dyDescent="0.25">
      <c r="A139" s="1">
        <v>102</v>
      </c>
      <c r="B139" s="1" t="s">
        <v>153</v>
      </c>
      <c r="C139" s="1">
        <v>3747.49999826774</v>
      </c>
      <c r="D139" s="1">
        <v>0</v>
      </c>
      <c r="E139">
        <f t="shared" si="174"/>
        <v>23.969051270402311</v>
      </c>
      <c r="F139">
        <f t="shared" si="175"/>
        <v>0.28243330688151225</v>
      </c>
      <c r="G139">
        <f t="shared" si="176"/>
        <v>227.01920683210668</v>
      </c>
      <c r="H139">
        <f t="shared" si="177"/>
        <v>12.717558694646904</v>
      </c>
      <c r="I139">
        <f t="shared" si="178"/>
        <v>3.2686534963717797</v>
      </c>
      <c r="J139">
        <f t="shared" si="179"/>
        <v>36.511348724365234</v>
      </c>
      <c r="K139" s="1">
        <v>1.04204973</v>
      </c>
      <c r="L139">
        <f t="shared" si="180"/>
        <v>2.5085935701681521</v>
      </c>
      <c r="M139" s="1">
        <v>1</v>
      </c>
      <c r="N139">
        <f t="shared" si="181"/>
        <v>5.0171871403363042</v>
      </c>
      <c r="O139" s="1">
        <v>40.880401611328125</v>
      </c>
      <c r="P139" s="1">
        <v>36.511348724365234</v>
      </c>
      <c r="Q139" s="1">
        <v>43.007045745849609</v>
      </c>
      <c r="R139" s="1">
        <v>398.7896728515625</v>
      </c>
      <c r="S139" s="1">
        <v>392.75225830078125</v>
      </c>
      <c r="T139" s="1">
        <v>36.646415710449219</v>
      </c>
      <c r="U139" s="1">
        <v>39.193443298339844</v>
      </c>
      <c r="V139" s="1">
        <v>34.53857421875</v>
      </c>
      <c r="W139" s="1">
        <v>36.939102172851562</v>
      </c>
      <c r="X139" s="1">
        <v>499.9130859375</v>
      </c>
      <c r="Y139" s="1">
        <v>1500.1519775390625</v>
      </c>
      <c r="Z139" s="1">
        <v>263.12521362304687</v>
      </c>
      <c r="AA139" s="1">
        <v>73.226448059082031</v>
      </c>
      <c r="AB139" s="1">
        <v>-2.1038131713867187</v>
      </c>
      <c r="AC139" s="1">
        <v>-6.3420027494430542E-2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182"/>
        <v>4.7974014247621364</v>
      </c>
      <c r="AL139">
        <f t="shared" si="183"/>
        <v>1.2717558694646905E-2</v>
      </c>
      <c r="AM139">
        <f t="shared" si="184"/>
        <v>309.66134872436521</v>
      </c>
      <c r="AN139">
        <f t="shared" si="185"/>
        <v>314.0304016113281</v>
      </c>
      <c r="AO139">
        <f t="shared" si="186"/>
        <v>240.02431104128846</v>
      </c>
      <c r="AP139">
        <f t="shared" si="187"/>
        <v>-1.8606365324487903</v>
      </c>
      <c r="AQ139">
        <f t="shared" si="188"/>
        <v>6.1386501363142392</v>
      </c>
      <c r="AR139">
        <f t="shared" si="189"/>
        <v>83.831051471475575</v>
      </c>
      <c r="AS139">
        <f t="shared" si="190"/>
        <v>44.637608173135732</v>
      </c>
      <c r="AT139">
        <f t="shared" si="191"/>
        <v>38.69587516784668</v>
      </c>
      <c r="AU139">
        <f t="shared" si="192"/>
        <v>6.9124755051904057</v>
      </c>
      <c r="AV139">
        <f t="shared" si="193"/>
        <v>0.26738155484936377</v>
      </c>
      <c r="AW139">
        <f t="shared" si="194"/>
        <v>2.8699966399424595</v>
      </c>
      <c r="AX139">
        <f t="shared" si="195"/>
        <v>4.0424788652479462</v>
      </c>
      <c r="AY139">
        <f t="shared" si="196"/>
        <v>0.16840359249781287</v>
      </c>
      <c r="AZ139">
        <f t="shared" si="197"/>
        <v>16.623810157505261</v>
      </c>
      <c r="BA139">
        <f t="shared" si="198"/>
        <v>0.5780213914346195</v>
      </c>
      <c r="BB139">
        <f t="shared" si="199"/>
        <v>46.286565045939753</v>
      </c>
      <c r="BC139">
        <f t="shared" si="200"/>
        <v>386.30278406154167</v>
      </c>
      <c r="BD139">
        <f t="shared" si="201"/>
        <v>2.8719571706224009E-2</v>
      </c>
    </row>
    <row r="140" spans="1:114" x14ac:dyDescent="0.25">
      <c r="A140" s="1">
        <v>103</v>
      </c>
      <c r="B140" s="1" t="s">
        <v>154</v>
      </c>
      <c r="C140" s="1">
        <v>3748.4999982453883</v>
      </c>
      <c r="D140" s="1">
        <v>0</v>
      </c>
      <c r="E140">
        <f t="shared" si="174"/>
        <v>24.390181066091607</v>
      </c>
      <c r="F140">
        <f t="shared" si="175"/>
        <v>0.28204586306957091</v>
      </c>
      <c r="G140">
        <f t="shared" si="176"/>
        <v>224.37525033099723</v>
      </c>
      <c r="H140">
        <f t="shared" si="177"/>
        <v>12.715206907151373</v>
      </c>
      <c r="I140">
        <f t="shared" si="178"/>
        <v>3.2722208953745859</v>
      </c>
      <c r="J140">
        <f t="shared" si="179"/>
        <v>36.523235321044922</v>
      </c>
      <c r="K140" s="1">
        <v>1.04204973</v>
      </c>
      <c r="L140">
        <f t="shared" si="180"/>
        <v>2.5085935701681521</v>
      </c>
      <c r="M140" s="1">
        <v>1</v>
      </c>
      <c r="N140">
        <f t="shared" si="181"/>
        <v>5.0171871403363042</v>
      </c>
      <c r="O140" s="1">
        <v>40.879627227783203</v>
      </c>
      <c r="P140" s="1">
        <v>36.523235321044922</v>
      </c>
      <c r="Q140" s="1">
        <v>43.007320404052734</v>
      </c>
      <c r="R140" s="1">
        <v>398.8487548828125</v>
      </c>
      <c r="S140" s="1">
        <v>392.72415161132812</v>
      </c>
      <c r="T140" s="1">
        <v>36.652610778808594</v>
      </c>
      <c r="U140" s="1">
        <v>39.199016571044922</v>
      </c>
      <c r="V140" s="1">
        <v>34.546100616455078</v>
      </c>
      <c r="W140" s="1">
        <v>36.946159362792969</v>
      </c>
      <c r="X140" s="1">
        <v>499.93978881835937</v>
      </c>
      <c r="Y140" s="1">
        <v>1500.0224609375</v>
      </c>
      <c r="Z140" s="1">
        <v>263.2740478515625</v>
      </c>
      <c r="AA140" s="1">
        <v>73.227020263671875</v>
      </c>
      <c r="AB140" s="1">
        <v>-2.1038131713867187</v>
      </c>
      <c r="AC140" s="1">
        <v>-6.3420027494430542E-2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182"/>
        <v>4.7976576781835485</v>
      </c>
      <c r="AL140">
        <f t="shared" si="183"/>
        <v>1.2715206907151373E-2</v>
      </c>
      <c r="AM140">
        <f t="shared" si="184"/>
        <v>309.6732353210449</v>
      </c>
      <c r="AN140">
        <f t="shared" si="185"/>
        <v>314.02962722778318</v>
      </c>
      <c r="AO140">
        <f t="shared" si="186"/>
        <v>240.00358838550164</v>
      </c>
      <c r="AP140">
        <f t="shared" si="187"/>
        <v>-1.8611777034338504</v>
      </c>
      <c r="AQ140">
        <f t="shared" si="188"/>
        <v>6.1426480761385021</v>
      </c>
      <c r="AR140">
        <f t="shared" si="189"/>
        <v>83.884992916827542</v>
      </c>
      <c r="AS140">
        <f t="shared" si="190"/>
        <v>44.68597634578262</v>
      </c>
      <c r="AT140">
        <f t="shared" si="191"/>
        <v>38.701431274414063</v>
      </c>
      <c r="AU140">
        <f t="shared" si="192"/>
        <v>6.9145467541594341</v>
      </c>
      <c r="AV140">
        <f t="shared" si="193"/>
        <v>0.26703428142680646</v>
      </c>
      <c r="AW140">
        <f t="shared" si="194"/>
        <v>2.8704271807639161</v>
      </c>
      <c r="AX140">
        <f t="shared" si="195"/>
        <v>4.044119573395518</v>
      </c>
      <c r="AY140">
        <f t="shared" si="196"/>
        <v>0.16818318468222546</v>
      </c>
      <c r="AZ140">
        <f t="shared" si="197"/>
        <v>16.430331002654384</v>
      </c>
      <c r="BA140">
        <f t="shared" si="198"/>
        <v>0.57133040942451963</v>
      </c>
      <c r="BB140">
        <f t="shared" si="199"/>
        <v>46.257306929211005</v>
      </c>
      <c r="BC140">
        <f t="shared" si="200"/>
        <v>386.1613618412386</v>
      </c>
      <c r="BD140">
        <f t="shared" si="201"/>
        <v>2.921638991155914E-2</v>
      </c>
    </row>
    <row r="141" spans="1:114" x14ac:dyDescent="0.25">
      <c r="A141" s="1">
        <v>104</v>
      </c>
      <c r="B141" s="1" t="s">
        <v>154</v>
      </c>
      <c r="C141" s="1">
        <v>3748.9999982342124</v>
      </c>
      <c r="D141" s="1">
        <v>0</v>
      </c>
      <c r="E141">
        <f t="shared" si="174"/>
        <v>24.900075212615576</v>
      </c>
      <c r="F141">
        <f t="shared" si="175"/>
        <v>0.28238326299281263</v>
      </c>
      <c r="G141">
        <f t="shared" si="176"/>
        <v>221.57011301692853</v>
      </c>
      <c r="H141">
        <f t="shared" si="177"/>
        <v>12.736487862586758</v>
      </c>
      <c r="I141">
        <f t="shared" si="178"/>
        <v>3.2739371680977052</v>
      </c>
      <c r="J141">
        <f t="shared" si="179"/>
        <v>36.529670715332031</v>
      </c>
      <c r="K141" s="1">
        <v>1.04204973</v>
      </c>
      <c r="L141">
        <f t="shared" si="180"/>
        <v>2.5085935701681521</v>
      </c>
      <c r="M141" s="1">
        <v>1</v>
      </c>
      <c r="N141">
        <f t="shared" si="181"/>
        <v>5.0171871403363042</v>
      </c>
      <c r="O141" s="1">
        <v>40.878635406494141</v>
      </c>
      <c r="P141" s="1">
        <v>36.529670715332031</v>
      </c>
      <c r="Q141" s="1">
        <v>43.006435394287109</v>
      </c>
      <c r="R141" s="1">
        <v>398.91925048828125</v>
      </c>
      <c r="S141" s="1">
        <v>392.68692016601562</v>
      </c>
      <c r="T141" s="1">
        <v>36.654468536376953</v>
      </c>
      <c r="U141" s="1">
        <v>39.205039978027344</v>
      </c>
      <c r="V141" s="1">
        <v>34.549770355224609</v>
      </c>
      <c r="W141" s="1">
        <v>36.953887939453125</v>
      </c>
      <c r="X141" s="1">
        <v>499.95550537109375</v>
      </c>
      <c r="Y141" s="1">
        <v>1499.93408203125</v>
      </c>
      <c r="Z141" s="1">
        <v>263.29586791992187</v>
      </c>
      <c r="AA141" s="1">
        <v>73.227226257324219</v>
      </c>
      <c r="AB141" s="1">
        <v>-2.1038131713867187</v>
      </c>
      <c r="AC141" s="1">
        <v>-6.3420027494430542E-2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182"/>
        <v>4.7978085016258651</v>
      </c>
      <c r="AL141">
        <f t="shared" si="183"/>
        <v>1.2736487862586758E-2</v>
      </c>
      <c r="AM141">
        <f t="shared" si="184"/>
        <v>309.67967071533201</v>
      </c>
      <c r="AN141">
        <f t="shared" si="185"/>
        <v>314.02863540649412</v>
      </c>
      <c r="AO141">
        <f t="shared" si="186"/>
        <v>239.98944776081771</v>
      </c>
      <c r="AP141">
        <f t="shared" si="187"/>
        <v>-1.8685626427970554</v>
      </c>
      <c r="AQ141">
        <f t="shared" si="188"/>
        <v>6.1448135009961549</v>
      </c>
      <c r="AR141">
        <f t="shared" si="189"/>
        <v>83.914328250027751</v>
      </c>
      <c r="AS141">
        <f t="shared" si="190"/>
        <v>44.709288272000407</v>
      </c>
      <c r="AT141">
        <f t="shared" si="191"/>
        <v>38.704153060913086</v>
      </c>
      <c r="AU141">
        <f t="shared" si="192"/>
        <v>6.9155615995004522</v>
      </c>
      <c r="AV141">
        <f t="shared" si="193"/>
        <v>0.26733670239454677</v>
      </c>
      <c r="AW141">
        <f t="shared" si="194"/>
        <v>2.8708763328984497</v>
      </c>
      <c r="AX141">
        <f t="shared" si="195"/>
        <v>4.0446852666020021</v>
      </c>
      <c r="AY141">
        <f t="shared" si="196"/>
        <v>0.16837512525192558</v>
      </c>
      <c r="AZ141">
        <f t="shared" si="197"/>
        <v>16.224964797751525</v>
      </c>
      <c r="BA141">
        <f t="shared" si="198"/>
        <v>0.56424113368292406</v>
      </c>
      <c r="BB141">
        <f t="shared" si="199"/>
        <v>46.250477368825607</v>
      </c>
      <c r="BC141">
        <f t="shared" si="200"/>
        <v>385.98693059082552</v>
      </c>
      <c r="BD141">
        <f t="shared" si="201"/>
        <v>2.9836252832196423E-2</v>
      </c>
    </row>
    <row r="142" spans="1:114" x14ac:dyDescent="0.25">
      <c r="A142" s="1">
        <v>105</v>
      </c>
      <c r="B142" s="1" t="s">
        <v>155</v>
      </c>
      <c r="C142" s="1">
        <v>3749.4999982230365</v>
      </c>
      <c r="D142" s="1">
        <v>0</v>
      </c>
      <c r="E142">
        <f t="shared" si="174"/>
        <v>25.163876309888629</v>
      </c>
      <c r="F142">
        <f t="shared" si="175"/>
        <v>0.28326860769671186</v>
      </c>
      <c r="G142">
        <f t="shared" si="176"/>
        <v>220.50078208243531</v>
      </c>
      <c r="H142">
        <f t="shared" si="177"/>
        <v>12.763801606731294</v>
      </c>
      <c r="I142">
        <f t="shared" si="178"/>
        <v>3.271296743618068</v>
      </c>
      <c r="J142">
        <f t="shared" si="179"/>
        <v>36.522972106933594</v>
      </c>
      <c r="K142" s="1">
        <v>1.04204973</v>
      </c>
      <c r="L142">
        <f t="shared" si="180"/>
        <v>2.5085935701681521</v>
      </c>
      <c r="M142" s="1">
        <v>1</v>
      </c>
      <c r="N142">
        <f t="shared" si="181"/>
        <v>5.0171871403363042</v>
      </c>
      <c r="O142" s="1">
        <v>40.878673553466797</v>
      </c>
      <c r="P142" s="1">
        <v>36.522972106933594</v>
      </c>
      <c r="Q142" s="1">
        <v>43.006412506103516</v>
      </c>
      <c r="R142" s="1">
        <v>398.96771240234375</v>
      </c>
      <c r="S142" s="1">
        <v>392.67837524414062</v>
      </c>
      <c r="T142" s="1">
        <v>36.654342651367188</v>
      </c>
      <c r="U142" s="1">
        <v>39.210292816162109</v>
      </c>
      <c r="V142" s="1">
        <v>34.549602508544922</v>
      </c>
      <c r="W142" s="1">
        <v>36.958786010742188</v>
      </c>
      <c r="X142" s="1">
        <v>499.9705810546875</v>
      </c>
      <c r="Y142" s="1">
        <v>1499.9046630859375</v>
      </c>
      <c r="Z142" s="1">
        <v>263.35504150390625</v>
      </c>
      <c r="AA142" s="1">
        <v>73.227272033691406</v>
      </c>
      <c r="AB142" s="1">
        <v>-2.1038131713867187</v>
      </c>
      <c r="AC142" s="1">
        <v>-6.3420027494430542E-2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182"/>
        <v>4.797953174986068</v>
      </c>
      <c r="AL142">
        <f t="shared" si="183"/>
        <v>1.2763801606731294E-2</v>
      </c>
      <c r="AM142">
        <f t="shared" si="184"/>
        <v>309.67297210693357</v>
      </c>
      <c r="AN142">
        <f t="shared" si="185"/>
        <v>314.02867355346677</v>
      </c>
      <c r="AO142">
        <f t="shared" si="186"/>
        <v>239.98474072967292</v>
      </c>
      <c r="AP142">
        <f t="shared" si="187"/>
        <v>-1.8764966904866673</v>
      </c>
      <c r="AQ142">
        <f t="shared" si="188"/>
        <v>6.1425595221878666</v>
      </c>
      <c r="AR142">
        <f t="shared" si="189"/>
        <v>83.883495200554705</v>
      </c>
      <c r="AS142">
        <f t="shared" si="190"/>
        <v>44.673202384392596</v>
      </c>
      <c r="AT142">
        <f t="shared" si="191"/>
        <v>38.700822830200195</v>
      </c>
      <c r="AU142">
        <f t="shared" si="192"/>
        <v>6.9143199073105501</v>
      </c>
      <c r="AV142">
        <f t="shared" si="193"/>
        <v>0.26813007849831022</v>
      </c>
      <c r="AW142">
        <f t="shared" si="194"/>
        <v>2.8712627785697986</v>
      </c>
      <c r="AX142">
        <f t="shared" si="195"/>
        <v>4.0430571287407515</v>
      </c>
      <c r="AY142">
        <f t="shared" si="196"/>
        <v>0.16887868120754593</v>
      </c>
      <c r="AZ142">
        <f t="shared" si="197"/>
        <v>16.1466707531922</v>
      </c>
      <c r="BA142">
        <f t="shared" si="198"/>
        <v>0.56153023946211189</v>
      </c>
      <c r="BB142">
        <f t="shared" si="199"/>
        <v>46.283825109109102</v>
      </c>
      <c r="BC142">
        <f t="shared" si="200"/>
        <v>385.90740336923614</v>
      </c>
      <c r="BD142">
        <f t="shared" si="201"/>
        <v>3.0180308541004404E-2</v>
      </c>
      <c r="BE142">
        <f>AVERAGE(E128:E142)</f>
        <v>24.082137179823572</v>
      </c>
      <c r="BF142">
        <f>AVERAGE(O128:O142)</f>
        <v>40.877438608805342</v>
      </c>
      <c r="BG142">
        <f>AVERAGE(P128:P142)</f>
        <v>36.492460378011067</v>
      </c>
      <c r="BH142" t="e">
        <f>AVERAGE(B128:B142)</f>
        <v>#DIV/0!</v>
      </c>
      <c r="BI142">
        <f t="shared" ref="BI142:DJ142" si="202">AVERAGE(C128:C142)</f>
        <v>3745.6333316427967</v>
      </c>
      <c r="BJ142">
        <f t="shared" si="202"/>
        <v>0</v>
      </c>
      <c r="BK142">
        <f t="shared" si="202"/>
        <v>24.082137179823572</v>
      </c>
      <c r="BL142">
        <f t="shared" si="202"/>
        <v>0.28302468283054288</v>
      </c>
      <c r="BM142">
        <f t="shared" si="202"/>
        <v>226.69978910301307</v>
      </c>
      <c r="BN142">
        <f t="shared" si="202"/>
        <v>12.720820925234488</v>
      </c>
      <c r="BO142">
        <f t="shared" si="202"/>
        <v>3.2632070743489501</v>
      </c>
      <c r="BP142">
        <f t="shared" si="202"/>
        <v>36.492460378011067</v>
      </c>
      <c r="BQ142">
        <f t="shared" si="202"/>
        <v>1.0420497300000002</v>
      </c>
      <c r="BR142">
        <f t="shared" si="202"/>
        <v>2.5085935701681521</v>
      </c>
      <c r="BS142">
        <f t="shared" si="202"/>
        <v>1</v>
      </c>
      <c r="BT142">
        <f t="shared" si="202"/>
        <v>5.0171871403363042</v>
      </c>
      <c r="BU142">
        <f t="shared" si="202"/>
        <v>40.877438608805342</v>
      </c>
      <c r="BV142">
        <f t="shared" si="202"/>
        <v>36.492460378011067</v>
      </c>
      <c r="BW142">
        <f t="shared" si="202"/>
        <v>43.005863952636716</v>
      </c>
      <c r="BX142">
        <f t="shared" si="202"/>
        <v>398.82978515625001</v>
      </c>
      <c r="BY142">
        <f t="shared" si="202"/>
        <v>392.76829020182294</v>
      </c>
      <c r="BZ142">
        <f t="shared" si="202"/>
        <v>36.633381652832028</v>
      </c>
      <c r="CA142">
        <f t="shared" si="202"/>
        <v>39.181180572509767</v>
      </c>
      <c r="CB142">
        <f t="shared" si="202"/>
        <v>34.531720225016279</v>
      </c>
      <c r="CC142">
        <f t="shared" si="202"/>
        <v>36.933351389567058</v>
      </c>
      <c r="CD142">
        <f t="shared" si="202"/>
        <v>499.89628092447919</v>
      </c>
      <c r="CE142">
        <f t="shared" si="202"/>
        <v>1500.0953613281249</v>
      </c>
      <c r="CF142">
        <f t="shared" si="202"/>
        <v>263.23137817382815</v>
      </c>
      <c r="CG142">
        <f t="shared" si="202"/>
        <v>73.226447041829431</v>
      </c>
      <c r="CH142">
        <f t="shared" si="202"/>
        <v>-2.1038131713867187</v>
      </c>
      <c r="CI142">
        <f t="shared" si="202"/>
        <v>-6.3420027494430542E-2</v>
      </c>
      <c r="CJ142">
        <f t="shared" si="202"/>
        <v>1</v>
      </c>
      <c r="CK142">
        <f t="shared" si="202"/>
        <v>-0.21956524252891541</v>
      </c>
      <c r="CL142">
        <f t="shared" si="202"/>
        <v>2.737391471862793</v>
      </c>
      <c r="CM142">
        <f t="shared" si="202"/>
        <v>1</v>
      </c>
      <c r="CN142">
        <f t="shared" si="202"/>
        <v>0</v>
      </c>
      <c r="CO142">
        <f t="shared" si="202"/>
        <v>0.15999999642372131</v>
      </c>
      <c r="CP142">
        <f t="shared" si="202"/>
        <v>111115</v>
      </c>
      <c r="CQ142">
        <f t="shared" si="202"/>
        <v>4.7972401559422613</v>
      </c>
      <c r="CR142">
        <f t="shared" si="202"/>
        <v>1.272082092523449E-2</v>
      </c>
      <c r="CS142">
        <f t="shared" si="202"/>
        <v>309.64246037801109</v>
      </c>
      <c r="CT142">
        <f t="shared" si="202"/>
        <v>314.02743860880531</v>
      </c>
      <c r="CU142">
        <f t="shared" si="202"/>
        <v>240.01525244774092</v>
      </c>
      <c r="CV142">
        <f t="shared" si="202"/>
        <v>-1.8603202689083935</v>
      </c>
      <c r="CW142">
        <f t="shared" si="202"/>
        <v>6.1323057214643777</v>
      </c>
      <c r="CX142">
        <f t="shared" si="202"/>
        <v>83.744411328223094</v>
      </c>
      <c r="CY142">
        <f t="shared" si="202"/>
        <v>44.563230755713327</v>
      </c>
      <c r="CZ142">
        <f t="shared" si="202"/>
        <v>38.684949493408205</v>
      </c>
      <c r="DA142">
        <f t="shared" si="202"/>
        <v>6.9084053488005699</v>
      </c>
      <c r="DB142">
        <f t="shared" si="202"/>
        <v>0.26791145830576274</v>
      </c>
      <c r="DC142">
        <f t="shared" si="202"/>
        <v>2.8690986471154281</v>
      </c>
      <c r="DD142">
        <f t="shared" si="202"/>
        <v>4.0393067016851409</v>
      </c>
      <c r="DE142">
        <f t="shared" si="202"/>
        <v>0.16873992588781139</v>
      </c>
      <c r="DF142">
        <f t="shared" si="202"/>
        <v>16.600419176657731</v>
      </c>
      <c r="DG142">
        <f t="shared" si="202"/>
        <v>0.57718399060139314</v>
      </c>
      <c r="DH142">
        <f t="shared" si="202"/>
        <v>46.329444315268439</v>
      </c>
      <c r="DI142">
        <f t="shared" si="202"/>
        <v>386.28838736316123</v>
      </c>
      <c r="DJ142">
        <f t="shared" si="202"/>
        <v>2.8882814326165251E-2</v>
      </c>
    </row>
    <row r="143" spans="1:114" x14ac:dyDescent="0.25">
      <c r="A143" s="1" t="s">
        <v>9</v>
      </c>
      <c r="B143" s="1" t="s">
        <v>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stm-rartr2_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2015-06-25T23:17:37Z</dcterms:created>
  <dcterms:modified xsi:type="dcterms:W3CDTF">2015-07-22T14:55:57Z</dcterms:modified>
</cp:coreProperties>
</file>