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artr3_" sheetId="1" r:id="rId1"/>
  </sheets>
  <calcPr calcId="152511"/>
</workbook>
</file>

<file path=xl/calcChain.xml><?xml version="1.0" encoding="utf-8"?>
<calcChain xmlns="http://schemas.openxmlformats.org/spreadsheetml/2006/main">
  <c r="DJ138" i="1" l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138" i="1" l="1"/>
  <c r="BF138" i="1"/>
  <c r="BG120" i="1"/>
  <c r="BF120" i="1"/>
  <c r="BG102" i="1"/>
  <c r="BF102" i="1"/>
  <c r="BG85" i="1"/>
  <c r="BF85" i="1"/>
  <c r="BG67" i="1"/>
  <c r="BF67" i="1"/>
  <c r="BG49" i="1"/>
  <c r="BF49" i="1"/>
  <c r="BG31" i="1"/>
  <c r="BF31" i="1"/>
  <c r="L17" i="1"/>
  <c r="N17" i="1" s="1"/>
  <c r="AK17" i="1"/>
  <c r="E17" i="1" s="1"/>
  <c r="AM17" i="1"/>
  <c r="AN17" i="1"/>
  <c r="AO17" i="1"/>
  <c r="AT17" i="1"/>
  <c r="AU17" i="1" s="1"/>
  <c r="AW17" i="1"/>
  <c r="AX17" i="1"/>
  <c r="L18" i="1"/>
  <c r="N18" i="1"/>
  <c r="AK18" i="1"/>
  <c r="E18" i="1" s="1"/>
  <c r="AM18" i="1"/>
  <c r="AN18" i="1"/>
  <c r="AO18" i="1"/>
  <c r="AT18" i="1"/>
  <c r="AU18" i="1" s="1"/>
  <c r="AX18" i="1" s="1"/>
  <c r="AW18" i="1"/>
  <c r="L19" i="1"/>
  <c r="N19" i="1"/>
  <c r="AK19" i="1"/>
  <c r="E19" i="1" s="1"/>
  <c r="AM19" i="1"/>
  <c r="AN19" i="1"/>
  <c r="AO19" i="1"/>
  <c r="AT19" i="1"/>
  <c r="AU19" i="1" s="1"/>
  <c r="AX19" i="1" s="1"/>
  <c r="AW19" i="1"/>
  <c r="L20" i="1"/>
  <c r="N20" i="1"/>
  <c r="AK20" i="1"/>
  <c r="E20" i="1" s="1"/>
  <c r="AM20" i="1"/>
  <c r="AN20" i="1"/>
  <c r="AO20" i="1"/>
  <c r="AT20" i="1"/>
  <c r="AU20" i="1" s="1"/>
  <c r="AW20" i="1"/>
  <c r="L21" i="1"/>
  <c r="N21" i="1"/>
  <c r="AK21" i="1"/>
  <c r="E21" i="1" s="1"/>
  <c r="AL21" i="1"/>
  <c r="H21" i="1" s="1"/>
  <c r="AM21" i="1"/>
  <c r="AN21" i="1"/>
  <c r="AO21" i="1"/>
  <c r="AT21" i="1"/>
  <c r="AU21" i="1" s="1"/>
  <c r="AX21" i="1" s="1"/>
  <c r="AW21" i="1"/>
  <c r="L22" i="1"/>
  <c r="N22" i="1" s="1"/>
  <c r="AK22" i="1"/>
  <c r="E22" i="1" s="1"/>
  <c r="AM22" i="1"/>
  <c r="AN22" i="1"/>
  <c r="AO22" i="1"/>
  <c r="AT22" i="1"/>
  <c r="AU22" i="1" s="1"/>
  <c r="AW22" i="1"/>
  <c r="L23" i="1"/>
  <c r="N23" i="1"/>
  <c r="AK23" i="1"/>
  <c r="E23" i="1" s="1"/>
  <c r="AM23" i="1"/>
  <c r="AN23" i="1"/>
  <c r="AO23" i="1"/>
  <c r="AT23" i="1"/>
  <c r="AU23" i="1" s="1"/>
  <c r="AX23" i="1" s="1"/>
  <c r="AW23" i="1"/>
  <c r="L24" i="1"/>
  <c r="N24" i="1" s="1"/>
  <c r="AK24" i="1"/>
  <c r="E24" i="1" s="1"/>
  <c r="AL24" i="1"/>
  <c r="AP24" i="1" s="1"/>
  <c r="J24" i="1" s="1"/>
  <c r="AQ24" i="1" s="1"/>
  <c r="AM24" i="1"/>
  <c r="AN24" i="1"/>
  <c r="AO24" i="1"/>
  <c r="AT24" i="1"/>
  <c r="AU24" i="1" s="1"/>
  <c r="AW24" i="1"/>
  <c r="H25" i="1"/>
  <c r="L25" i="1"/>
  <c r="N25" i="1" s="1"/>
  <c r="AK25" i="1"/>
  <c r="E25" i="1" s="1"/>
  <c r="AL25" i="1"/>
  <c r="AM25" i="1"/>
  <c r="AN25" i="1"/>
  <c r="AO25" i="1"/>
  <c r="AP25" i="1" s="1"/>
  <c r="J25" i="1" s="1"/>
  <c r="AQ25" i="1" s="1"/>
  <c r="AT25" i="1"/>
  <c r="AU25" i="1" s="1"/>
  <c r="AX25" i="1" s="1"/>
  <c r="AW25" i="1"/>
  <c r="L26" i="1"/>
  <c r="N26" i="1"/>
  <c r="AK26" i="1"/>
  <c r="E26" i="1" s="1"/>
  <c r="AL26" i="1"/>
  <c r="AP26" i="1" s="1"/>
  <c r="J26" i="1" s="1"/>
  <c r="AQ26" i="1" s="1"/>
  <c r="AM26" i="1"/>
  <c r="AN26" i="1"/>
  <c r="AO26" i="1"/>
  <c r="AT26" i="1"/>
  <c r="AU26" i="1"/>
  <c r="AW26" i="1"/>
  <c r="L27" i="1"/>
  <c r="N27" i="1" s="1"/>
  <c r="AK27" i="1"/>
  <c r="AL27" i="1" s="1"/>
  <c r="AM27" i="1"/>
  <c r="AN27" i="1"/>
  <c r="AO27" i="1"/>
  <c r="AT27" i="1"/>
  <c r="AU27" i="1"/>
  <c r="AW27" i="1"/>
  <c r="L28" i="1"/>
  <c r="N28" i="1" s="1"/>
  <c r="AK28" i="1"/>
  <c r="AL28" i="1" s="1"/>
  <c r="AM28" i="1"/>
  <c r="AN28" i="1"/>
  <c r="AO28" i="1"/>
  <c r="AT28" i="1"/>
  <c r="AU28" i="1"/>
  <c r="AW28" i="1"/>
  <c r="L29" i="1"/>
  <c r="N29" i="1" s="1"/>
  <c r="AK29" i="1"/>
  <c r="AL29" i="1" s="1"/>
  <c r="AM29" i="1"/>
  <c r="AN29" i="1"/>
  <c r="AO29" i="1"/>
  <c r="AP29" i="1" s="1"/>
  <c r="J29" i="1" s="1"/>
  <c r="AQ29" i="1" s="1"/>
  <c r="AT29" i="1"/>
  <c r="AU29" i="1" s="1"/>
  <c r="AX29" i="1" s="1"/>
  <c r="AW29" i="1"/>
  <c r="L30" i="1"/>
  <c r="N30" i="1" s="1"/>
  <c r="AK30" i="1"/>
  <c r="AL30" i="1" s="1"/>
  <c r="AM30" i="1"/>
  <c r="AN30" i="1"/>
  <c r="AO30" i="1"/>
  <c r="AP30" i="1" s="1"/>
  <c r="J30" i="1" s="1"/>
  <c r="AQ30" i="1" s="1"/>
  <c r="AT30" i="1"/>
  <c r="AU30" i="1"/>
  <c r="AW30" i="1"/>
  <c r="L31" i="1"/>
  <c r="N31" i="1" s="1"/>
  <c r="AK31" i="1"/>
  <c r="AL31" i="1" s="1"/>
  <c r="AM31" i="1"/>
  <c r="AN31" i="1"/>
  <c r="AO31" i="1"/>
  <c r="AT31" i="1"/>
  <c r="AU31" i="1"/>
  <c r="AW31" i="1"/>
  <c r="L35" i="1"/>
  <c r="N35" i="1" s="1"/>
  <c r="AK35" i="1"/>
  <c r="AL35" i="1" s="1"/>
  <c r="AM35" i="1"/>
  <c r="AN35" i="1"/>
  <c r="AO35" i="1"/>
  <c r="AT35" i="1"/>
  <c r="AU35" i="1"/>
  <c r="AW35" i="1"/>
  <c r="L36" i="1"/>
  <c r="N36" i="1" s="1"/>
  <c r="AK36" i="1"/>
  <c r="AL36" i="1" s="1"/>
  <c r="AM36" i="1"/>
  <c r="AN36" i="1"/>
  <c r="AO36" i="1"/>
  <c r="AT36" i="1"/>
  <c r="AU36" i="1"/>
  <c r="AW36" i="1"/>
  <c r="L37" i="1"/>
  <c r="N37" i="1" s="1"/>
  <c r="AK37" i="1"/>
  <c r="AL37" i="1" s="1"/>
  <c r="AM37" i="1"/>
  <c r="AN37" i="1"/>
  <c r="AO37" i="1"/>
  <c r="AT37" i="1"/>
  <c r="AU37" i="1" s="1"/>
  <c r="AX37" i="1" s="1"/>
  <c r="AW37" i="1"/>
  <c r="L38" i="1"/>
  <c r="N38" i="1" s="1"/>
  <c r="AK38" i="1"/>
  <c r="AL38" i="1" s="1"/>
  <c r="AM38" i="1"/>
  <c r="AN38" i="1"/>
  <c r="AO38" i="1"/>
  <c r="AP38" i="1" s="1"/>
  <c r="J38" i="1" s="1"/>
  <c r="AQ38" i="1" s="1"/>
  <c r="AT38" i="1"/>
  <c r="AU38" i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/>
  <c r="AW40" i="1"/>
  <c r="L41" i="1"/>
  <c r="N41" i="1" s="1"/>
  <c r="AK41" i="1"/>
  <c r="AL41" i="1" s="1"/>
  <c r="AM41" i="1"/>
  <c r="AN41" i="1"/>
  <c r="AO41" i="1"/>
  <c r="AT41" i="1"/>
  <c r="AU41" i="1" s="1"/>
  <c r="AW41" i="1"/>
  <c r="L42" i="1"/>
  <c r="N42" i="1" s="1"/>
  <c r="AK42" i="1"/>
  <c r="AL42" i="1" s="1"/>
  <c r="AM42" i="1"/>
  <c r="AN42" i="1"/>
  <c r="AO42" i="1"/>
  <c r="AT42" i="1"/>
  <c r="AU42" i="1" s="1"/>
  <c r="AW42" i="1"/>
  <c r="L43" i="1"/>
  <c r="N43" i="1" s="1"/>
  <c r="AK43" i="1"/>
  <c r="AL43" i="1" s="1"/>
  <c r="AM43" i="1"/>
  <c r="AN43" i="1"/>
  <c r="AO43" i="1"/>
  <c r="AT43" i="1"/>
  <c r="AU43" i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/>
  <c r="AW45" i="1"/>
  <c r="L46" i="1"/>
  <c r="N46" i="1" s="1"/>
  <c r="AK46" i="1"/>
  <c r="AL46" i="1" s="1"/>
  <c r="AM46" i="1"/>
  <c r="AN46" i="1"/>
  <c r="AO46" i="1"/>
  <c r="AT46" i="1"/>
  <c r="AU46" i="1" s="1"/>
  <c r="AW46" i="1"/>
  <c r="L47" i="1"/>
  <c r="N47" i="1" s="1"/>
  <c r="AK47" i="1"/>
  <c r="AL47" i="1" s="1"/>
  <c r="AM47" i="1"/>
  <c r="AN47" i="1"/>
  <c r="AO47" i="1"/>
  <c r="AT47" i="1"/>
  <c r="AU47" i="1"/>
  <c r="AW47" i="1"/>
  <c r="L48" i="1"/>
  <c r="N48" i="1" s="1"/>
  <c r="AK48" i="1"/>
  <c r="AL48" i="1" s="1"/>
  <c r="AM48" i="1"/>
  <c r="AN48" i="1"/>
  <c r="AO48" i="1"/>
  <c r="AT48" i="1"/>
  <c r="AU48" i="1"/>
  <c r="AW48" i="1"/>
  <c r="E49" i="1"/>
  <c r="L49" i="1"/>
  <c r="N49" i="1" s="1"/>
  <c r="AK49" i="1"/>
  <c r="AL49" i="1" s="1"/>
  <c r="AM49" i="1"/>
  <c r="AN49" i="1"/>
  <c r="AO49" i="1"/>
  <c r="AT49" i="1"/>
  <c r="AU49" i="1"/>
  <c r="AW49" i="1"/>
  <c r="L53" i="1"/>
  <c r="N53" i="1" s="1"/>
  <c r="AK53" i="1"/>
  <c r="AL53" i="1" s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/>
  <c r="AW55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 s="1"/>
  <c r="AW58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T60" i="1"/>
  <c r="AU60" i="1"/>
  <c r="AW60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L62" i="1" s="1"/>
  <c r="AM62" i="1"/>
  <c r="AN62" i="1"/>
  <c r="AO62" i="1"/>
  <c r="AT62" i="1"/>
  <c r="AU62" i="1"/>
  <c r="AW62" i="1"/>
  <c r="E63" i="1"/>
  <c r="L63" i="1"/>
  <c r="N63" i="1" s="1"/>
  <c r="AK63" i="1"/>
  <c r="AL63" i="1" s="1"/>
  <c r="AM63" i="1"/>
  <c r="AN63" i="1"/>
  <c r="AO63" i="1"/>
  <c r="AT63" i="1"/>
  <c r="AU63" i="1"/>
  <c r="AW63" i="1"/>
  <c r="L64" i="1"/>
  <c r="N64" i="1" s="1"/>
  <c r="AK64" i="1"/>
  <c r="AL64" i="1" s="1"/>
  <c r="AM64" i="1"/>
  <c r="AN64" i="1"/>
  <c r="AO64" i="1"/>
  <c r="AT64" i="1"/>
  <c r="AU64" i="1" s="1"/>
  <c r="AW64" i="1"/>
  <c r="L65" i="1"/>
  <c r="N65" i="1" s="1"/>
  <c r="AK65" i="1"/>
  <c r="AL65" i="1" s="1"/>
  <c r="AM65" i="1"/>
  <c r="AN65" i="1"/>
  <c r="AO65" i="1"/>
  <c r="AT65" i="1"/>
  <c r="AU65" i="1" s="1"/>
  <c r="AW65" i="1"/>
  <c r="L66" i="1"/>
  <c r="N66" i="1" s="1"/>
  <c r="AK66" i="1"/>
  <c r="AL66" i="1" s="1"/>
  <c r="AM66" i="1"/>
  <c r="AN66" i="1"/>
  <c r="AO66" i="1"/>
  <c r="AP66" i="1" s="1"/>
  <c r="J66" i="1" s="1"/>
  <c r="AQ66" i="1" s="1"/>
  <c r="AT66" i="1"/>
  <c r="AU66" i="1"/>
  <c r="AW66" i="1"/>
  <c r="L67" i="1"/>
  <c r="N67" i="1" s="1"/>
  <c r="AK67" i="1"/>
  <c r="AL67" i="1" s="1"/>
  <c r="AM67" i="1"/>
  <c r="AN67" i="1"/>
  <c r="AO67" i="1"/>
  <c r="AT67" i="1"/>
  <c r="AU67" i="1"/>
  <c r="AW67" i="1"/>
  <c r="L71" i="1"/>
  <c r="N71" i="1" s="1"/>
  <c r="AK71" i="1"/>
  <c r="AL71" i="1" s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T72" i="1"/>
  <c r="AU72" i="1"/>
  <c r="AW72" i="1"/>
  <c r="L73" i="1"/>
  <c r="N73" i="1" s="1"/>
  <c r="AK73" i="1"/>
  <c r="AL73" i="1" s="1"/>
  <c r="AM73" i="1"/>
  <c r="AN73" i="1"/>
  <c r="AO73" i="1"/>
  <c r="AT73" i="1"/>
  <c r="AU73" i="1"/>
  <c r="AW73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/>
  <c r="AX74" i="1" s="1"/>
  <c r="AW74" i="1"/>
  <c r="L75" i="1"/>
  <c r="N75" i="1" s="1"/>
  <c r="AK75" i="1"/>
  <c r="AL75" i="1" s="1"/>
  <c r="AM75" i="1"/>
  <c r="AN75" i="1"/>
  <c r="AO75" i="1"/>
  <c r="AT75" i="1"/>
  <c r="AU75" i="1"/>
  <c r="AW75" i="1"/>
  <c r="L76" i="1"/>
  <c r="N76" i="1" s="1"/>
  <c r="AK76" i="1"/>
  <c r="AL76" i="1" s="1"/>
  <c r="AM76" i="1"/>
  <c r="AN76" i="1"/>
  <c r="AO76" i="1"/>
  <c r="AT76" i="1"/>
  <c r="AU76" i="1"/>
  <c r="AW76" i="1"/>
  <c r="L77" i="1"/>
  <c r="N77" i="1" s="1"/>
  <c r="AK77" i="1"/>
  <c r="AL77" i="1" s="1"/>
  <c r="AM77" i="1"/>
  <c r="AN77" i="1"/>
  <c r="AO77" i="1"/>
  <c r="AT77" i="1"/>
  <c r="AU77" i="1"/>
  <c r="AW77" i="1"/>
  <c r="L78" i="1"/>
  <c r="N78" i="1" s="1"/>
  <c r="AK78" i="1"/>
  <c r="AL78" i="1" s="1"/>
  <c r="AM78" i="1"/>
  <c r="AN78" i="1"/>
  <c r="AO78" i="1"/>
  <c r="AT78" i="1"/>
  <c r="AU78" i="1"/>
  <c r="AW78" i="1"/>
  <c r="L79" i="1"/>
  <c r="N79" i="1" s="1"/>
  <c r="AK79" i="1"/>
  <c r="AL79" i="1" s="1"/>
  <c r="AM79" i="1"/>
  <c r="AN79" i="1"/>
  <c r="AO79" i="1"/>
  <c r="AP79" i="1" s="1"/>
  <c r="J79" i="1" s="1"/>
  <c r="AQ79" i="1" s="1"/>
  <c r="AT79" i="1"/>
  <c r="AU79" i="1"/>
  <c r="AX79" i="1" s="1"/>
  <c r="AW79" i="1"/>
  <c r="L80" i="1"/>
  <c r="N80" i="1" s="1"/>
  <c r="AK80" i="1"/>
  <c r="AL80" i="1" s="1"/>
  <c r="AM80" i="1"/>
  <c r="AN80" i="1"/>
  <c r="AO80" i="1"/>
  <c r="AT80" i="1"/>
  <c r="AU80" i="1"/>
  <c r="AW80" i="1"/>
  <c r="L81" i="1"/>
  <c r="N81" i="1" s="1"/>
  <c r="AK81" i="1"/>
  <c r="AL81" i="1" s="1"/>
  <c r="AM81" i="1"/>
  <c r="AN81" i="1"/>
  <c r="AO81" i="1"/>
  <c r="AT81" i="1"/>
  <c r="AU81" i="1"/>
  <c r="AW81" i="1"/>
  <c r="L82" i="1"/>
  <c r="N82" i="1" s="1"/>
  <c r="AK82" i="1"/>
  <c r="AL82" i="1" s="1"/>
  <c r="AM82" i="1"/>
  <c r="AN82" i="1"/>
  <c r="AO82" i="1"/>
  <c r="AT82" i="1"/>
  <c r="AU82" i="1"/>
  <c r="AW82" i="1"/>
  <c r="L83" i="1"/>
  <c r="N83" i="1" s="1"/>
  <c r="AK83" i="1"/>
  <c r="AL83" i="1" s="1"/>
  <c r="AM83" i="1"/>
  <c r="AN83" i="1"/>
  <c r="AO83" i="1"/>
  <c r="AT83" i="1"/>
  <c r="AU83" i="1"/>
  <c r="AW83" i="1"/>
  <c r="L84" i="1"/>
  <c r="N84" i="1" s="1"/>
  <c r="AK84" i="1"/>
  <c r="AL84" i="1" s="1"/>
  <c r="AM84" i="1"/>
  <c r="AN84" i="1"/>
  <c r="AO84" i="1"/>
  <c r="AP84" i="1" s="1"/>
  <c r="J84" i="1" s="1"/>
  <c r="AQ84" i="1" s="1"/>
  <c r="AT84" i="1"/>
  <c r="AU84" i="1"/>
  <c r="AX84" i="1" s="1"/>
  <c r="AW84" i="1"/>
  <c r="L85" i="1"/>
  <c r="N85" i="1" s="1"/>
  <c r="AK85" i="1"/>
  <c r="AL85" i="1" s="1"/>
  <c r="AM85" i="1"/>
  <c r="AN85" i="1"/>
  <c r="AO85" i="1"/>
  <c r="AT85" i="1"/>
  <c r="AU85" i="1"/>
  <c r="AW85" i="1"/>
  <c r="L88" i="1"/>
  <c r="N88" i="1" s="1"/>
  <c r="AK88" i="1"/>
  <c r="AL88" i="1" s="1"/>
  <c r="AM88" i="1"/>
  <c r="AN88" i="1"/>
  <c r="AO88" i="1"/>
  <c r="AT88" i="1"/>
  <c r="AU88" i="1"/>
  <c r="AW88" i="1"/>
  <c r="L89" i="1"/>
  <c r="N89" i="1" s="1"/>
  <c r="AK89" i="1"/>
  <c r="AL89" i="1" s="1"/>
  <c r="AM89" i="1"/>
  <c r="AN89" i="1"/>
  <c r="AO89" i="1"/>
  <c r="AT89" i="1"/>
  <c r="AU89" i="1"/>
  <c r="AW89" i="1"/>
  <c r="L90" i="1"/>
  <c r="N90" i="1" s="1"/>
  <c r="AK90" i="1"/>
  <c r="AL90" i="1" s="1"/>
  <c r="AM90" i="1"/>
  <c r="AN90" i="1"/>
  <c r="AO90" i="1"/>
  <c r="AT90" i="1"/>
  <c r="AU90" i="1"/>
  <c r="AW90" i="1"/>
  <c r="L91" i="1"/>
  <c r="N91" i="1" s="1"/>
  <c r="AK91" i="1"/>
  <c r="AL91" i="1" s="1"/>
  <c r="AM91" i="1"/>
  <c r="AN91" i="1"/>
  <c r="AO91" i="1"/>
  <c r="AP91" i="1" s="1"/>
  <c r="J91" i="1" s="1"/>
  <c r="AQ91" i="1" s="1"/>
  <c r="AT91" i="1"/>
  <c r="AU91" i="1"/>
  <c r="AX91" i="1" s="1"/>
  <c r="AW91" i="1"/>
  <c r="L92" i="1"/>
  <c r="N92" i="1" s="1"/>
  <c r="AK92" i="1"/>
  <c r="AL92" i="1" s="1"/>
  <c r="AM92" i="1"/>
  <c r="AN92" i="1"/>
  <c r="AO92" i="1"/>
  <c r="AT92" i="1"/>
  <c r="AU92" i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AL94" i="1" s="1"/>
  <c r="AM94" i="1"/>
  <c r="AN94" i="1"/>
  <c r="AO94" i="1"/>
  <c r="AT94" i="1"/>
  <c r="AU94" i="1"/>
  <c r="AW94" i="1"/>
  <c r="L95" i="1"/>
  <c r="N95" i="1" s="1"/>
  <c r="AK95" i="1"/>
  <c r="AL95" i="1" s="1"/>
  <c r="AM95" i="1"/>
  <c r="AN95" i="1"/>
  <c r="AO95" i="1"/>
  <c r="AT95" i="1"/>
  <c r="AU95" i="1"/>
  <c r="AW95" i="1"/>
  <c r="L96" i="1"/>
  <c r="N96" i="1" s="1"/>
  <c r="AK96" i="1"/>
  <c r="AL96" i="1" s="1"/>
  <c r="AM96" i="1"/>
  <c r="AN96" i="1"/>
  <c r="AO96" i="1"/>
  <c r="AP96" i="1" s="1"/>
  <c r="J96" i="1" s="1"/>
  <c r="AQ96" i="1" s="1"/>
  <c r="AT96" i="1"/>
  <c r="AU96" i="1"/>
  <c r="AX96" i="1" s="1"/>
  <c r="AW96" i="1"/>
  <c r="L97" i="1"/>
  <c r="N97" i="1" s="1"/>
  <c r="AK97" i="1"/>
  <c r="AL97" i="1" s="1"/>
  <c r="AM97" i="1"/>
  <c r="AN97" i="1"/>
  <c r="AO97" i="1"/>
  <c r="AT97" i="1"/>
  <c r="AU97" i="1"/>
  <c r="AW97" i="1"/>
  <c r="L98" i="1"/>
  <c r="N98" i="1" s="1"/>
  <c r="AK98" i="1"/>
  <c r="AL98" i="1" s="1"/>
  <c r="AM98" i="1"/>
  <c r="AN98" i="1"/>
  <c r="AO98" i="1"/>
  <c r="AT98" i="1"/>
  <c r="AU98" i="1"/>
  <c r="AW98" i="1"/>
  <c r="L99" i="1"/>
  <c r="N99" i="1" s="1"/>
  <c r="AK99" i="1"/>
  <c r="AL99" i="1" s="1"/>
  <c r="AM99" i="1"/>
  <c r="AN99" i="1"/>
  <c r="AO99" i="1"/>
  <c r="AT99" i="1"/>
  <c r="AU99" i="1"/>
  <c r="AW99" i="1"/>
  <c r="L100" i="1"/>
  <c r="N100" i="1" s="1"/>
  <c r="AK100" i="1"/>
  <c r="AL100" i="1" s="1"/>
  <c r="AM100" i="1"/>
  <c r="AN100" i="1"/>
  <c r="AO100" i="1"/>
  <c r="AT100" i="1"/>
  <c r="AU100" i="1"/>
  <c r="AW100" i="1"/>
  <c r="L101" i="1"/>
  <c r="N101" i="1" s="1"/>
  <c r="AK101" i="1"/>
  <c r="AL101" i="1" s="1"/>
  <c r="AM101" i="1"/>
  <c r="AN101" i="1"/>
  <c r="AO101" i="1"/>
  <c r="AP101" i="1" s="1"/>
  <c r="J101" i="1" s="1"/>
  <c r="AQ101" i="1" s="1"/>
  <c r="AT101" i="1"/>
  <c r="AU101" i="1"/>
  <c r="AX101" i="1" s="1"/>
  <c r="AW101" i="1"/>
  <c r="L102" i="1"/>
  <c r="N102" i="1" s="1"/>
  <c r="AK102" i="1"/>
  <c r="AL102" i="1" s="1"/>
  <c r="AM102" i="1"/>
  <c r="AN102" i="1"/>
  <c r="AO102" i="1"/>
  <c r="AT102" i="1"/>
  <c r="AU102" i="1"/>
  <c r="AW102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W106" i="1"/>
  <c r="L107" i="1"/>
  <c r="N107" i="1" s="1"/>
  <c r="AK107" i="1"/>
  <c r="AL107" i="1" s="1"/>
  <c r="AM107" i="1"/>
  <c r="AN107" i="1"/>
  <c r="AO107" i="1"/>
  <c r="AT107" i="1"/>
  <c r="AU107" i="1"/>
  <c r="AW107" i="1"/>
  <c r="L108" i="1"/>
  <c r="N108" i="1" s="1"/>
  <c r="AK108" i="1"/>
  <c r="AL108" i="1" s="1"/>
  <c r="AM108" i="1"/>
  <c r="AN108" i="1"/>
  <c r="AO108" i="1"/>
  <c r="AT108" i="1"/>
  <c r="AU108" i="1"/>
  <c r="AW108" i="1"/>
  <c r="L109" i="1"/>
  <c r="N109" i="1" s="1"/>
  <c r="AK109" i="1"/>
  <c r="AL109" i="1" s="1"/>
  <c r="AM109" i="1"/>
  <c r="AN109" i="1"/>
  <c r="AO109" i="1"/>
  <c r="AP109" i="1" s="1"/>
  <c r="J109" i="1" s="1"/>
  <c r="AQ109" i="1" s="1"/>
  <c r="AT109" i="1"/>
  <c r="AU109" i="1"/>
  <c r="AX109" i="1" s="1"/>
  <c r="AW109" i="1"/>
  <c r="L110" i="1"/>
  <c r="N110" i="1" s="1"/>
  <c r="AK110" i="1"/>
  <c r="AL110" i="1" s="1"/>
  <c r="AM110" i="1"/>
  <c r="AN110" i="1"/>
  <c r="AO110" i="1"/>
  <c r="AT110" i="1"/>
  <c r="AU110" i="1"/>
  <c r="AW110" i="1"/>
  <c r="L111" i="1"/>
  <c r="N111" i="1" s="1"/>
  <c r="AK111" i="1"/>
  <c r="AL111" i="1" s="1"/>
  <c r="AM111" i="1"/>
  <c r="AN111" i="1"/>
  <c r="AO111" i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/>
  <c r="AW112" i="1"/>
  <c r="L113" i="1"/>
  <c r="N113" i="1" s="1"/>
  <c r="AK113" i="1"/>
  <c r="AL113" i="1" s="1"/>
  <c r="AM113" i="1"/>
  <c r="AN113" i="1"/>
  <c r="AO113" i="1"/>
  <c r="AT113" i="1"/>
  <c r="AU113" i="1"/>
  <c r="AW113" i="1"/>
  <c r="L114" i="1"/>
  <c r="N114" i="1" s="1"/>
  <c r="AK114" i="1"/>
  <c r="AL114" i="1" s="1"/>
  <c r="AM114" i="1"/>
  <c r="AN114" i="1"/>
  <c r="AO114" i="1"/>
  <c r="AP114" i="1" s="1"/>
  <c r="J114" i="1" s="1"/>
  <c r="AQ114" i="1" s="1"/>
  <c r="AT114" i="1"/>
  <c r="AU114" i="1"/>
  <c r="AX114" i="1" s="1"/>
  <c r="AW114" i="1"/>
  <c r="L115" i="1"/>
  <c r="N115" i="1" s="1"/>
  <c r="AK115" i="1"/>
  <c r="AL115" i="1" s="1"/>
  <c r="AM115" i="1"/>
  <c r="AN115" i="1"/>
  <c r="AO115" i="1"/>
  <c r="AT115" i="1"/>
  <c r="AU115" i="1"/>
  <c r="AW115" i="1"/>
  <c r="L116" i="1"/>
  <c r="N116" i="1" s="1"/>
  <c r="AK116" i="1"/>
  <c r="AL116" i="1" s="1"/>
  <c r="AM116" i="1"/>
  <c r="AN116" i="1"/>
  <c r="AO116" i="1"/>
  <c r="AP116" i="1" s="1"/>
  <c r="J116" i="1" s="1"/>
  <c r="AQ116" i="1" s="1"/>
  <c r="AT116" i="1"/>
  <c r="AU116" i="1"/>
  <c r="AW116" i="1"/>
  <c r="L117" i="1"/>
  <c r="N117" i="1" s="1"/>
  <c r="AK117" i="1"/>
  <c r="AL117" i="1" s="1"/>
  <c r="H117" i="1" s="1"/>
  <c r="AM117" i="1"/>
  <c r="AN117" i="1"/>
  <c r="AO117" i="1"/>
  <c r="AT117" i="1"/>
  <c r="AU117" i="1"/>
  <c r="AX117" i="1" s="1"/>
  <c r="AW117" i="1"/>
  <c r="L118" i="1"/>
  <c r="N118" i="1" s="1"/>
  <c r="AK118" i="1"/>
  <c r="E118" i="1" s="1"/>
  <c r="AM118" i="1"/>
  <c r="AN118" i="1"/>
  <c r="AO118" i="1"/>
  <c r="AT118" i="1"/>
  <c r="AU118" i="1" s="1"/>
  <c r="AW118" i="1"/>
  <c r="L119" i="1"/>
  <c r="N119" i="1"/>
  <c r="AK119" i="1"/>
  <c r="E119" i="1" s="1"/>
  <c r="AL119" i="1"/>
  <c r="H119" i="1" s="1"/>
  <c r="AM119" i="1"/>
  <c r="AN119" i="1"/>
  <c r="AO119" i="1"/>
  <c r="AT119" i="1"/>
  <c r="AU119" i="1" s="1"/>
  <c r="AX119" i="1" s="1"/>
  <c r="AW119" i="1"/>
  <c r="L120" i="1"/>
  <c r="N120" i="1"/>
  <c r="AK120" i="1"/>
  <c r="E120" i="1" s="1"/>
  <c r="AM120" i="1"/>
  <c r="AN120" i="1"/>
  <c r="AO120" i="1"/>
  <c r="AT120" i="1"/>
  <c r="AU120" i="1" s="1"/>
  <c r="AW120" i="1"/>
  <c r="L124" i="1"/>
  <c r="N124" i="1" s="1"/>
  <c r="AK124" i="1"/>
  <c r="E124" i="1" s="1"/>
  <c r="AL124" i="1"/>
  <c r="H124" i="1" s="1"/>
  <c r="AM124" i="1"/>
  <c r="AN124" i="1"/>
  <c r="AO124" i="1"/>
  <c r="AT124" i="1"/>
  <c r="AU124" i="1" s="1"/>
  <c r="AX124" i="1" s="1"/>
  <c r="AW124" i="1"/>
  <c r="L125" i="1"/>
  <c r="N125" i="1"/>
  <c r="AK125" i="1"/>
  <c r="E125" i="1" s="1"/>
  <c r="AM125" i="1"/>
  <c r="AN125" i="1"/>
  <c r="AO125" i="1"/>
  <c r="AT125" i="1"/>
  <c r="AU125" i="1" s="1"/>
  <c r="AW125" i="1"/>
  <c r="L126" i="1"/>
  <c r="N126" i="1" s="1"/>
  <c r="AK126" i="1"/>
  <c r="E126" i="1" s="1"/>
  <c r="AL126" i="1"/>
  <c r="H126" i="1" s="1"/>
  <c r="AM126" i="1"/>
  <c r="AN126" i="1"/>
  <c r="AO126" i="1"/>
  <c r="AT126" i="1"/>
  <c r="AU126" i="1" s="1"/>
  <c r="AX126" i="1" s="1"/>
  <c r="AW126" i="1"/>
  <c r="L127" i="1"/>
  <c r="N127" i="1"/>
  <c r="AK127" i="1"/>
  <c r="E127" i="1" s="1"/>
  <c r="AM127" i="1"/>
  <c r="AN127" i="1"/>
  <c r="AO127" i="1"/>
  <c r="AT127" i="1"/>
  <c r="AU127" i="1" s="1"/>
  <c r="AW127" i="1"/>
  <c r="L128" i="1"/>
  <c r="N128" i="1"/>
  <c r="AK128" i="1"/>
  <c r="E128" i="1" s="1"/>
  <c r="AM128" i="1"/>
  <c r="AN128" i="1"/>
  <c r="AO128" i="1"/>
  <c r="AT128" i="1"/>
  <c r="AU128" i="1" s="1"/>
  <c r="AX128" i="1" s="1"/>
  <c r="AW128" i="1"/>
  <c r="L129" i="1"/>
  <c r="N129" i="1"/>
  <c r="AK129" i="1"/>
  <c r="E129" i="1" s="1"/>
  <c r="AM129" i="1"/>
  <c r="AN129" i="1"/>
  <c r="AO129" i="1"/>
  <c r="AT129" i="1"/>
  <c r="AU129" i="1" s="1"/>
  <c r="AW129" i="1"/>
  <c r="L130" i="1"/>
  <c r="N130" i="1"/>
  <c r="AK130" i="1"/>
  <c r="E130" i="1" s="1"/>
  <c r="AL130" i="1"/>
  <c r="H130" i="1" s="1"/>
  <c r="AM130" i="1"/>
  <c r="AN130" i="1"/>
  <c r="AO130" i="1"/>
  <c r="AT130" i="1"/>
  <c r="AU130" i="1" s="1"/>
  <c r="AX130" i="1" s="1"/>
  <c r="AW130" i="1"/>
  <c r="L131" i="1"/>
  <c r="N131" i="1" s="1"/>
  <c r="AK131" i="1"/>
  <c r="E131" i="1" s="1"/>
  <c r="AM131" i="1"/>
  <c r="AN131" i="1"/>
  <c r="AO131" i="1"/>
  <c r="AT131" i="1"/>
  <c r="AU131" i="1" s="1"/>
  <c r="AW131" i="1"/>
  <c r="L132" i="1"/>
  <c r="N132" i="1"/>
  <c r="AK132" i="1"/>
  <c r="E132" i="1" s="1"/>
  <c r="AM132" i="1"/>
  <c r="AN132" i="1"/>
  <c r="AO132" i="1"/>
  <c r="AT132" i="1"/>
  <c r="AU132" i="1" s="1"/>
  <c r="AX132" i="1" s="1"/>
  <c r="AW132" i="1"/>
  <c r="L133" i="1"/>
  <c r="N133" i="1" s="1"/>
  <c r="AK133" i="1"/>
  <c r="E133" i="1" s="1"/>
  <c r="AM133" i="1"/>
  <c r="AN133" i="1"/>
  <c r="AO133" i="1"/>
  <c r="AT133" i="1"/>
  <c r="AU133" i="1" s="1"/>
  <c r="AW133" i="1"/>
  <c r="L134" i="1"/>
  <c r="N134" i="1"/>
  <c r="AK134" i="1"/>
  <c r="E134" i="1" s="1"/>
  <c r="AL134" i="1"/>
  <c r="H134" i="1" s="1"/>
  <c r="AM134" i="1"/>
  <c r="AN134" i="1"/>
  <c r="AO134" i="1"/>
  <c r="AT134" i="1"/>
  <c r="AU134" i="1" s="1"/>
  <c r="AX134" i="1" s="1"/>
  <c r="AW134" i="1"/>
  <c r="L135" i="1"/>
  <c r="N135" i="1"/>
  <c r="AK135" i="1"/>
  <c r="E135" i="1" s="1"/>
  <c r="AM135" i="1"/>
  <c r="AN135" i="1"/>
  <c r="AO135" i="1"/>
  <c r="AT135" i="1"/>
  <c r="AU135" i="1" s="1"/>
  <c r="AW135" i="1"/>
  <c r="L136" i="1"/>
  <c r="N136" i="1"/>
  <c r="AK136" i="1"/>
  <c r="E136" i="1" s="1"/>
  <c r="AL136" i="1"/>
  <c r="H136" i="1" s="1"/>
  <c r="AM136" i="1"/>
  <c r="AN136" i="1"/>
  <c r="AO136" i="1"/>
  <c r="AT136" i="1"/>
  <c r="AU136" i="1" s="1"/>
  <c r="AX136" i="1" s="1"/>
  <c r="AW136" i="1"/>
  <c r="L137" i="1"/>
  <c r="N137" i="1"/>
  <c r="AK137" i="1"/>
  <c r="E137" i="1" s="1"/>
  <c r="AM137" i="1"/>
  <c r="AN137" i="1"/>
  <c r="AO137" i="1"/>
  <c r="AT137" i="1"/>
  <c r="AU137" i="1" s="1"/>
  <c r="AW137" i="1"/>
  <c r="L138" i="1"/>
  <c r="N138" i="1"/>
  <c r="AK138" i="1"/>
  <c r="E138" i="1" s="1"/>
  <c r="AM138" i="1"/>
  <c r="AN138" i="1"/>
  <c r="AO138" i="1"/>
  <c r="AT138" i="1"/>
  <c r="AU138" i="1" s="1"/>
  <c r="AX138" i="1" s="1"/>
  <c r="AW138" i="1"/>
  <c r="AP28" i="1" l="1"/>
  <c r="J28" i="1" s="1"/>
  <c r="AQ28" i="1" s="1"/>
  <c r="AP21" i="1"/>
  <c r="J21" i="1" s="1"/>
  <c r="AQ21" i="1" s="1"/>
  <c r="AL132" i="1"/>
  <c r="H132" i="1" s="1"/>
  <c r="AP36" i="1"/>
  <c r="J36" i="1" s="1"/>
  <c r="AQ36" i="1" s="1"/>
  <c r="BC26" i="1"/>
  <c r="AL19" i="1"/>
  <c r="E46" i="1"/>
  <c r="AP111" i="1"/>
  <c r="J111" i="1" s="1"/>
  <c r="AQ111" i="1" s="1"/>
  <c r="AP88" i="1"/>
  <c r="J88" i="1" s="1"/>
  <c r="AQ88" i="1" s="1"/>
  <c r="AP81" i="1"/>
  <c r="J81" i="1" s="1"/>
  <c r="AQ81" i="1" s="1"/>
  <c r="AR81" i="1" s="1"/>
  <c r="AS81" i="1" s="1"/>
  <c r="AV81" i="1" s="1"/>
  <c r="F81" i="1" s="1"/>
  <c r="AY81" i="1" s="1"/>
  <c r="AP71" i="1"/>
  <c r="J71" i="1" s="1"/>
  <c r="AQ71" i="1" s="1"/>
  <c r="AR71" i="1" s="1"/>
  <c r="AS71" i="1" s="1"/>
  <c r="AV71" i="1" s="1"/>
  <c r="F71" i="1" s="1"/>
  <c r="AY71" i="1" s="1"/>
  <c r="AP98" i="1"/>
  <c r="J98" i="1" s="1"/>
  <c r="AQ98" i="1" s="1"/>
  <c r="AR98" i="1" s="1"/>
  <c r="AS98" i="1" s="1"/>
  <c r="AV98" i="1" s="1"/>
  <c r="F98" i="1" s="1"/>
  <c r="AP93" i="1"/>
  <c r="J93" i="1" s="1"/>
  <c r="AQ93" i="1" s="1"/>
  <c r="AR93" i="1" s="1"/>
  <c r="AS93" i="1" s="1"/>
  <c r="AV93" i="1" s="1"/>
  <c r="F93" i="1" s="1"/>
  <c r="AY93" i="1" s="1"/>
  <c r="AP76" i="1"/>
  <c r="J76" i="1" s="1"/>
  <c r="AQ76" i="1" s="1"/>
  <c r="I76" i="1" s="1"/>
  <c r="AL138" i="1"/>
  <c r="H138" i="1" s="1"/>
  <c r="BE138" i="1"/>
  <c r="AL18" i="1"/>
  <c r="AP18" i="1" s="1"/>
  <c r="J18" i="1" s="1"/>
  <c r="AQ18" i="1" s="1"/>
  <c r="E58" i="1"/>
  <c r="BC58" i="1" s="1"/>
  <c r="AP37" i="1"/>
  <c r="J37" i="1" s="1"/>
  <c r="AQ37" i="1" s="1"/>
  <c r="AR37" i="1" s="1"/>
  <c r="AS37" i="1" s="1"/>
  <c r="AV37" i="1" s="1"/>
  <c r="F37" i="1" s="1"/>
  <c r="AY37" i="1" s="1"/>
  <c r="E40" i="1"/>
  <c r="BC40" i="1" s="1"/>
  <c r="E59" i="1"/>
  <c r="E54" i="1"/>
  <c r="AL128" i="1"/>
  <c r="H128" i="1" s="1"/>
  <c r="I21" i="1"/>
  <c r="AR21" i="1"/>
  <c r="AS21" i="1" s="1"/>
  <c r="AV21" i="1" s="1"/>
  <c r="F21" i="1" s="1"/>
  <c r="I25" i="1"/>
  <c r="AR25" i="1"/>
  <c r="AS25" i="1" s="1"/>
  <c r="AV25" i="1" s="1"/>
  <c r="F25" i="1" s="1"/>
  <c r="AX36" i="1"/>
  <c r="AP136" i="1"/>
  <c r="J136" i="1" s="1"/>
  <c r="AQ136" i="1" s="1"/>
  <c r="I136" i="1" s="1"/>
  <c r="AP134" i="1"/>
  <c r="J134" i="1" s="1"/>
  <c r="AQ134" i="1" s="1"/>
  <c r="I134" i="1" s="1"/>
  <c r="AP132" i="1"/>
  <c r="J132" i="1" s="1"/>
  <c r="AQ132" i="1" s="1"/>
  <c r="I132" i="1" s="1"/>
  <c r="AP130" i="1"/>
  <c r="J130" i="1" s="1"/>
  <c r="AQ130" i="1" s="1"/>
  <c r="I130" i="1" s="1"/>
  <c r="AP128" i="1"/>
  <c r="J128" i="1" s="1"/>
  <c r="AQ128" i="1" s="1"/>
  <c r="I128" i="1" s="1"/>
  <c r="AP126" i="1"/>
  <c r="J126" i="1" s="1"/>
  <c r="AQ126" i="1" s="1"/>
  <c r="I126" i="1" s="1"/>
  <c r="AP124" i="1"/>
  <c r="J124" i="1" s="1"/>
  <c r="AQ124" i="1" s="1"/>
  <c r="I124" i="1" s="1"/>
  <c r="AP119" i="1"/>
  <c r="J119" i="1" s="1"/>
  <c r="AQ119" i="1" s="1"/>
  <c r="AX112" i="1"/>
  <c r="AX107" i="1"/>
  <c r="AX99" i="1"/>
  <c r="AX94" i="1"/>
  <c r="AX89" i="1"/>
  <c r="AX82" i="1"/>
  <c r="AX77" i="1"/>
  <c r="AX72" i="1"/>
  <c r="E65" i="1"/>
  <c r="E42" i="1"/>
  <c r="AX39" i="1"/>
  <c r="AX31" i="1"/>
  <c r="AP117" i="1"/>
  <c r="J117" i="1" s="1"/>
  <c r="AQ117" i="1" s="1"/>
  <c r="AR117" i="1" s="1"/>
  <c r="AS117" i="1" s="1"/>
  <c r="AV117" i="1" s="1"/>
  <c r="F117" i="1" s="1"/>
  <c r="AP112" i="1"/>
  <c r="J112" i="1" s="1"/>
  <c r="AQ112" i="1" s="1"/>
  <c r="I112" i="1" s="1"/>
  <c r="AP107" i="1"/>
  <c r="J107" i="1" s="1"/>
  <c r="AQ107" i="1" s="1"/>
  <c r="AP99" i="1"/>
  <c r="J99" i="1" s="1"/>
  <c r="AQ99" i="1" s="1"/>
  <c r="I99" i="1" s="1"/>
  <c r="AP94" i="1"/>
  <c r="J94" i="1" s="1"/>
  <c r="AQ94" i="1" s="1"/>
  <c r="AP89" i="1"/>
  <c r="J89" i="1" s="1"/>
  <c r="AQ89" i="1" s="1"/>
  <c r="I89" i="1" s="1"/>
  <c r="AP82" i="1"/>
  <c r="J82" i="1" s="1"/>
  <c r="AQ82" i="1" s="1"/>
  <c r="AP77" i="1"/>
  <c r="J77" i="1" s="1"/>
  <c r="AQ77" i="1" s="1"/>
  <c r="AR77" i="1" s="1"/>
  <c r="AS77" i="1" s="1"/>
  <c r="AV77" i="1" s="1"/>
  <c r="F77" i="1" s="1"/>
  <c r="AY77" i="1" s="1"/>
  <c r="AP72" i="1"/>
  <c r="J72" i="1" s="1"/>
  <c r="AQ72" i="1" s="1"/>
  <c r="AR72" i="1" s="1"/>
  <c r="AS72" i="1" s="1"/>
  <c r="AV72" i="1" s="1"/>
  <c r="F72" i="1" s="1"/>
  <c r="AY72" i="1" s="1"/>
  <c r="E56" i="1"/>
  <c r="BC56" i="1" s="1"/>
  <c r="AX26" i="1"/>
  <c r="E44" i="1"/>
  <c r="BC44" i="1" s="1"/>
  <c r="AP39" i="1"/>
  <c r="J39" i="1" s="1"/>
  <c r="AQ39" i="1" s="1"/>
  <c r="AP31" i="1"/>
  <c r="J31" i="1" s="1"/>
  <c r="AQ31" i="1" s="1"/>
  <c r="AL23" i="1"/>
  <c r="AX106" i="1"/>
  <c r="AX131" i="1"/>
  <c r="AX113" i="1"/>
  <c r="AX108" i="1"/>
  <c r="AX100" i="1"/>
  <c r="AX95" i="1"/>
  <c r="AX90" i="1"/>
  <c r="AX83" i="1"/>
  <c r="AX78" i="1"/>
  <c r="AX73" i="1"/>
  <c r="E66" i="1"/>
  <c r="BC66" i="1" s="1"/>
  <c r="E43" i="1"/>
  <c r="BC43" i="1" s="1"/>
  <c r="AX98" i="1"/>
  <c r="AX120" i="1"/>
  <c r="AX22" i="1"/>
  <c r="E57" i="1"/>
  <c r="AX35" i="1"/>
  <c r="AX27" i="1"/>
  <c r="AX20" i="1"/>
  <c r="AL17" i="1"/>
  <c r="AX28" i="1"/>
  <c r="E48" i="1"/>
  <c r="AX137" i="1"/>
  <c r="AX118" i="1"/>
  <c r="AL137" i="1"/>
  <c r="AL135" i="1"/>
  <c r="AL133" i="1"/>
  <c r="AL131" i="1"/>
  <c r="AL129" i="1"/>
  <c r="AL127" i="1"/>
  <c r="AL125" i="1"/>
  <c r="AL120" i="1"/>
  <c r="AL118" i="1"/>
  <c r="AP113" i="1"/>
  <c r="J113" i="1" s="1"/>
  <c r="AQ113" i="1" s="1"/>
  <c r="AR113" i="1" s="1"/>
  <c r="AS113" i="1" s="1"/>
  <c r="AV113" i="1" s="1"/>
  <c r="F113" i="1" s="1"/>
  <c r="AY113" i="1" s="1"/>
  <c r="G113" i="1" s="1"/>
  <c r="AP108" i="1"/>
  <c r="J108" i="1" s="1"/>
  <c r="AQ108" i="1" s="1"/>
  <c r="AR108" i="1" s="1"/>
  <c r="AS108" i="1" s="1"/>
  <c r="AV108" i="1" s="1"/>
  <c r="F108" i="1" s="1"/>
  <c r="AY108" i="1" s="1"/>
  <c r="AP100" i="1"/>
  <c r="J100" i="1" s="1"/>
  <c r="AQ100" i="1" s="1"/>
  <c r="AR100" i="1" s="1"/>
  <c r="AS100" i="1" s="1"/>
  <c r="AV100" i="1" s="1"/>
  <c r="F100" i="1" s="1"/>
  <c r="AP95" i="1"/>
  <c r="J95" i="1" s="1"/>
  <c r="AQ95" i="1" s="1"/>
  <c r="AR95" i="1" s="1"/>
  <c r="AS95" i="1" s="1"/>
  <c r="AV95" i="1" s="1"/>
  <c r="F95" i="1" s="1"/>
  <c r="AY95" i="1" s="1"/>
  <c r="AP90" i="1"/>
  <c r="J90" i="1" s="1"/>
  <c r="AQ90" i="1" s="1"/>
  <c r="AP83" i="1"/>
  <c r="J83" i="1" s="1"/>
  <c r="AQ83" i="1" s="1"/>
  <c r="AP78" i="1"/>
  <c r="J78" i="1" s="1"/>
  <c r="AQ78" i="1" s="1"/>
  <c r="AP73" i="1"/>
  <c r="J73" i="1" s="1"/>
  <c r="AQ73" i="1" s="1"/>
  <c r="E45" i="1"/>
  <c r="AL22" i="1"/>
  <c r="AP22" i="1" s="1"/>
  <c r="J22" i="1" s="1"/>
  <c r="AQ22" i="1" s="1"/>
  <c r="AX24" i="1"/>
  <c r="AX129" i="1"/>
  <c r="AP35" i="1"/>
  <c r="J35" i="1" s="1"/>
  <c r="AQ35" i="1" s="1"/>
  <c r="AR35" i="1" s="1"/>
  <c r="AS35" i="1" s="1"/>
  <c r="AV35" i="1" s="1"/>
  <c r="F35" i="1" s="1"/>
  <c r="AY35" i="1" s="1"/>
  <c r="AP27" i="1"/>
  <c r="J27" i="1" s="1"/>
  <c r="AQ27" i="1" s="1"/>
  <c r="AR27" i="1" s="1"/>
  <c r="AS27" i="1" s="1"/>
  <c r="AV27" i="1" s="1"/>
  <c r="F27" i="1" s="1"/>
  <c r="AX88" i="1"/>
  <c r="E62" i="1"/>
  <c r="BC62" i="1" s="1"/>
  <c r="AX133" i="1"/>
  <c r="E55" i="1"/>
  <c r="BC55" i="1" s="1"/>
  <c r="AX92" i="1"/>
  <c r="AX85" i="1"/>
  <c r="AX80" i="1"/>
  <c r="AX75" i="1"/>
  <c r="AX67" i="1"/>
  <c r="E47" i="1"/>
  <c r="BC47" i="1" s="1"/>
  <c r="AX66" i="1"/>
  <c r="E60" i="1"/>
  <c r="AX116" i="1"/>
  <c r="AX111" i="1"/>
  <c r="AX93" i="1"/>
  <c r="AX81" i="1"/>
  <c r="AX76" i="1"/>
  <c r="AX71" i="1"/>
  <c r="AX135" i="1"/>
  <c r="AX127" i="1"/>
  <c r="E53" i="1"/>
  <c r="BC53" i="1" s="1"/>
  <c r="AX38" i="1"/>
  <c r="AX30" i="1"/>
  <c r="E41" i="1"/>
  <c r="BC41" i="1" s="1"/>
  <c r="AX115" i="1"/>
  <c r="AX110" i="1"/>
  <c r="AX102" i="1"/>
  <c r="AX97" i="1"/>
  <c r="E61" i="1"/>
  <c r="BC61" i="1" s="1"/>
  <c r="AX125" i="1"/>
  <c r="E64" i="1"/>
  <c r="AP115" i="1"/>
  <c r="J115" i="1" s="1"/>
  <c r="AQ115" i="1" s="1"/>
  <c r="I115" i="1" s="1"/>
  <c r="AP110" i="1"/>
  <c r="J110" i="1" s="1"/>
  <c r="AQ110" i="1" s="1"/>
  <c r="AP102" i="1"/>
  <c r="J102" i="1" s="1"/>
  <c r="AQ102" i="1" s="1"/>
  <c r="AR102" i="1" s="1"/>
  <c r="AS102" i="1" s="1"/>
  <c r="AV102" i="1" s="1"/>
  <c r="F102" i="1" s="1"/>
  <c r="AP97" i="1"/>
  <c r="J97" i="1" s="1"/>
  <c r="AQ97" i="1" s="1"/>
  <c r="AR97" i="1" s="1"/>
  <c r="AS97" i="1" s="1"/>
  <c r="AV97" i="1" s="1"/>
  <c r="F97" i="1" s="1"/>
  <c r="AY97" i="1" s="1"/>
  <c r="AP92" i="1"/>
  <c r="J92" i="1" s="1"/>
  <c r="AQ92" i="1" s="1"/>
  <c r="AR92" i="1" s="1"/>
  <c r="AS92" i="1" s="1"/>
  <c r="AV92" i="1" s="1"/>
  <c r="F92" i="1" s="1"/>
  <c r="AP85" i="1"/>
  <c r="J85" i="1" s="1"/>
  <c r="AQ85" i="1" s="1"/>
  <c r="AP80" i="1"/>
  <c r="J80" i="1" s="1"/>
  <c r="AQ80" i="1" s="1"/>
  <c r="AR80" i="1" s="1"/>
  <c r="AS80" i="1" s="1"/>
  <c r="AV80" i="1" s="1"/>
  <c r="F80" i="1" s="1"/>
  <c r="AP75" i="1"/>
  <c r="J75" i="1" s="1"/>
  <c r="AQ75" i="1" s="1"/>
  <c r="AP67" i="1"/>
  <c r="J67" i="1" s="1"/>
  <c r="AQ67" i="1" s="1"/>
  <c r="AR67" i="1" s="1"/>
  <c r="AS67" i="1" s="1"/>
  <c r="AV67" i="1" s="1"/>
  <c r="F67" i="1" s="1"/>
  <c r="AY67" i="1" s="1"/>
  <c r="AL20" i="1"/>
  <c r="AP20" i="1" s="1"/>
  <c r="J20" i="1" s="1"/>
  <c r="AQ20" i="1" s="1"/>
  <c r="AR130" i="1"/>
  <c r="AS130" i="1" s="1"/>
  <c r="AV130" i="1" s="1"/>
  <c r="F130" i="1" s="1"/>
  <c r="AY130" i="1" s="1"/>
  <c r="G130" i="1" s="1"/>
  <c r="I119" i="1"/>
  <c r="AR119" i="1"/>
  <c r="AS119" i="1" s="1"/>
  <c r="AV119" i="1" s="1"/>
  <c r="F119" i="1" s="1"/>
  <c r="AY119" i="1" s="1"/>
  <c r="G119" i="1" s="1"/>
  <c r="AR116" i="1"/>
  <c r="AS116" i="1" s="1"/>
  <c r="AV116" i="1" s="1"/>
  <c r="F116" i="1" s="1"/>
  <c r="AY116" i="1" s="1"/>
  <c r="I116" i="1"/>
  <c r="AR115" i="1"/>
  <c r="AS115" i="1" s="1"/>
  <c r="AV115" i="1" s="1"/>
  <c r="F115" i="1" s="1"/>
  <c r="AY115" i="1" s="1"/>
  <c r="AR114" i="1"/>
  <c r="AS114" i="1" s="1"/>
  <c r="AV114" i="1" s="1"/>
  <c r="F114" i="1" s="1"/>
  <c r="AY114" i="1" s="1"/>
  <c r="I114" i="1"/>
  <c r="AR111" i="1"/>
  <c r="AS111" i="1" s="1"/>
  <c r="AV111" i="1" s="1"/>
  <c r="F111" i="1" s="1"/>
  <c r="AY111" i="1" s="1"/>
  <c r="I111" i="1"/>
  <c r="AR110" i="1"/>
  <c r="AS110" i="1" s="1"/>
  <c r="AV110" i="1" s="1"/>
  <c r="F110" i="1" s="1"/>
  <c r="AY110" i="1" s="1"/>
  <c r="I110" i="1"/>
  <c r="AR109" i="1"/>
  <c r="AS109" i="1" s="1"/>
  <c r="AV109" i="1" s="1"/>
  <c r="F109" i="1" s="1"/>
  <c r="AY109" i="1" s="1"/>
  <c r="G109" i="1" s="1"/>
  <c r="I109" i="1"/>
  <c r="AR107" i="1"/>
  <c r="AS107" i="1" s="1"/>
  <c r="AV107" i="1" s="1"/>
  <c r="F107" i="1" s="1"/>
  <c r="AY107" i="1" s="1"/>
  <c r="G107" i="1" s="1"/>
  <c r="I107" i="1"/>
  <c r="AR106" i="1"/>
  <c r="AS106" i="1" s="1"/>
  <c r="AV106" i="1" s="1"/>
  <c r="F106" i="1" s="1"/>
  <c r="AY106" i="1" s="1"/>
  <c r="I106" i="1"/>
  <c r="I102" i="1"/>
  <c r="AR101" i="1"/>
  <c r="AS101" i="1" s="1"/>
  <c r="AV101" i="1" s="1"/>
  <c r="F101" i="1" s="1"/>
  <c r="AY101" i="1" s="1"/>
  <c r="I101" i="1"/>
  <c r="I97" i="1"/>
  <c r="AR96" i="1"/>
  <c r="AS96" i="1" s="1"/>
  <c r="AV96" i="1" s="1"/>
  <c r="F96" i="1" s="1"/>
  <c r="AY96" i="1" s="1"/>
  <c r="I96" i="1"/>
  <c r="I92" i="1"/>
  <c r="AR91" i="1"/>
  <c r="AS91" i="1" s="1"/>
  <c r="AV91" i="1" s="1"/>
  <c r="F91" i="1" s="1"/>
  <c r="AY91" i="1" s="1"/>
  <c r="I91" i="1"/>
  <c r="AR90" i="1"/>
  <c r="AS90" i="1" s="1"/>
  <c r="AV90" i="1" s="1"/>
  <c r="F90" i="1" s="1"/>
  <c r="AY90" i="1" s="1"/>
  <c r="I90" i="1"/>
  <c r="AR88" i="1"/>
  <c r="AS88" i="1" s="1"/>
  <c r="AV88" i="1" s="1"/>
  <c r="F88" i="1" s="1"/>
  <c r="AY88" i="1" s="1"/>
  <c r="I88" i="1"/>
  <c r="AR85" i="1"/>
  <c r="AS85" i="1" s="1"/>
  <c r="AV85" i="1" s="1"/>
  <c r="F85" i="1" s="1"/>
  <c r="AY85" i="1" s="1"/>
  <c r="I85" i="1"/>
  <c r="AR84" i="1"/>
  <c r="AS84" i="1" s="1"/>
  <c r="AV84" i="1" s="1"/>
  <c r="F84" i="1" s="1"/>
  <c r="AY84" i="1" s="1"/>
  <c r="G84" i="1" s="1"/>
  <c r="I84" i="1"/>
  <c r="AR83" i="1"/>
  <c r="AS83" i="1" s="1"/>
  <c r="AV83" i="1" s="1"/>
  <c r="F83" i="1" s="1"/>
  <c r="AY83" i="1" s="1"/>
  <c r="I83" i="1"/>
  <c r="AR79" i="1"/>
  <c r="AS79" i="1" s="1"/>
  <c r="AV79" i="1" s="1"/>
  <c r="F79" i="1" s="1"/>
  <c r="AY79" i="1" s="1"/>
  <c r="I79" i="1"/>
  <c r="AR78" i="1"/>
  <c r="AS78" i="1" s="1"/>
  <c r="AV78" i="1" s="1"/>
  <c r="F78" i="1" s="1"/>
  <c r="AY78" i="1" s="1"/>
  <c r="I78" i="1"/>
  <c r="AR75" i="1"/>
  <c r="AS75" i="1" s="1"/>
  <c r="AV75" i="1" s="1"/>
  <c r="F75" i="1" s="1"/>
  <c r="AY75" i="1" s="1"/>
  <c r="I75" i="1"/>
  <c r="AR74" i="1"/>
  <c r="AS74" i="1" s="1"/>
  <c r="AV74" i="1" s="1"/>
  <c r="F74" i="1" s="1"/>
  <c r="AY74" i="1" s="1"/>
  <c r="I74" i="1"/>
  <c r="AR73" i="1"/>
  <c r="AS73" i="1" s="1"/>
  <c r="AV73" i="1" s="1"/>
  <c r="F73" i="1" s="1"/>
  <c r="AY73" i="1" s="1"/>
  <c r="I73" i="1"/>
  <c r="I72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0" i="1"/>
  <c r="BC119" i="1"/>
  <c r="BC118" i="1"/>
  <c r="AR66" i="1"/>
  <c r="AS66" i="1" s="1"/>
  <c r="AV66" i="1" s="1"/>
  <c r="F66" i="1" s="1"/>
  <c r="AY66" i="1" s="1"/>
  <c r="I66" i="1"/>
  <c r="BC65" i="1"/>
  <c r="BC64" i="1"/>
  <c r="BC63" i="1"/>
  <c r="BC60" i="1"/>
  <c r="BC59" i="1"/>
  <c r="BC57" i="1"/>
  <c r="BC54" i="1"/>
  <c r="BC49" i="1"/>
  <c r="BC48" i="1"/>
  <c r="BC46" i="1"/>
  <c r="BC45" i="1"/>
  <c r="BC42" i="1"/>
  <c r="I24" i="1"/>
  <c r="AR24" i="1"/>
  <c r="AS24" i="1" s="1"/>
  <c r="AV24" i="1" s="1"/>
  <c r="F24" i="1" s="1"/>
  <c r="AY24" i="1" s="1"/>
  <c r="G24" i="1" s="1"/>
  <c r="BC17" i="1"/>
  <c r="E117" i="1"/>
  <c r="H116" i="1"/>
  <c r="E116" i="1"/>
  <c r="H115" i="1"/>
  <c r="BB115" i="1"/>
  <c r="E115" i="1"/>
  <c r="H114" i="1"/>
  <c r="E114" i="1"/>
  <c r="H113" i="1"/>
  <c r="E113" i="1"/>
  <c r="H112" i="1"/>
  <c r="E112" i="1"/>
  <c r="H111" i="1"/>
  <c r="BB111" i="1"/>
  <c r="E111" i="1"/>
  <c r="H110" i="1"/>
  <c r="E110" i="1"/>
  <c r="H109" i="1"/>
  <c r="E109" i="1"/>
  <c r="H108" i="1"/>
  <c r="E108" i="1"/>
  <c r="H107" i="1"/>
  <c r="E107" i="1"/>
  <c r="H106" i="1"/>
  <c r="E106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BB90" i="1"/>
  <c r="E90" i="1"/>
  <c r="H89" i="1"/>
  <c r="E89" i="1"/>
  <c r="H88" i="1"/>
  <c r="E88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BB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67" i="1"/>
  <c r="E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49" i="1"/>
  <c r="H48" i="1"/>
  <c r="H47" i="1"/>
  <c r="H46" i="1"/>
  <c r="H45" i="1"/>
  <c r="H44" i="1"/>
  <c r="H43" i="1"/>
  <c r="H42" i="1"/>
  <c r="H41" i="1"/>
  <c r="H40" i="1"/>
  <c r="AY25" i="1"/>
  <c r="G25" i="1" s="1"/>
  <c r="BB25" i="1"/>
  <c r="BC25" i="1"/>
  <c r="BD25" i="1" s="1"/>
  <c r="I22" i="1"/>
  <c r="AR22" i="1"/>
  <c r="AS22" i="1" s="1"/>
  <c r="AV22" i="1" s="1"/>
  <c r="F22" i="1" s="1"/>
  <c r="AY22" i="1" s="1"/>
  <c r="G22" i="1" s="1"/>
  <c r="AX65" i="1"/>
  <c r="AP65" i="1"/>
  <c r="J65" i="1" s="1"/>
  <c r="AQ65" i="1" s="1"/>
  <c r="AX64" i="1"/>
  <c r="AP64" i="1"/>
  <c r="J64" i="1" s="1"/>
  <c r="AQ64" i="1" s="1"/>
  <c r="AX63" i="1"/>
  <c r="AP63" i="1"/>
  <c r="J63" i="1" s="1"/>
  <c r="AQ63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49" i="1"/>
  <c r="AP49" i="1"/>
  <c r="J49" i="1" s="1"/>
  <c r="AQ49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R39" i="1"/>
  <c r="AS39" i="1" s="1"/>
  <c r="AV39" i="1" s="1"/>
  <c r="F39" i="1" s="1"/>
  <c r="AY39" i="1" s="1"/>
  <c r="I39" i="1"/>
  <c r="AR38" i="1"/>
  <c r="AS38" i="1" s="1"/>
  <c r="AV38" i="1" s="1"/>
  <c r="F38" i="1" s="1"/>
  <c r="AY38" i="1" s="1"/>
  <c r="I38" i="1"/>
  <c r="AR36" i="1"/>
  <c r="AS36" i="1" s="1"/>
  <c r="AV36" i="1" s="1"/>
  <c r="F36" i="1" s="1"/>
  <c r="AY36" i="1" s="1"/>
  <c r="I36" i="1"/>
  <c r="I35" i="1"/>
  <c r="AR31" i="1"/>
  <c r="AS31" i="1" s="1"/>
  <c r="AV31" i="1" s="1"/>
  <c r="F31" i="1" s="1"/>
  <c r="AY31" i="1" s="1"/>
  <c r="G31" i="1" s="1"/>
  <c r="I31" i="1"/>
  <c r="AR30" i="1"/>
  <c r="AS30" i="1" s="1"/>
  <c r="AV30" i="1" s="1"/>
  <c r="F30" i="1" s="1"/>
  <c r="AY30" i="1" s="1"/>
  <c r="I30" i="1"/>
  <c r="AR29" i="1"/>
  <c r="AS29" i="1" s="1"/>
  <c r="AV29" i="1" s="1"/>
  <c r="F29" i="1" s="1"/>
  <c r="AY29" i="1" s="1"/>
  <c r="I29" i="1"/>
  <c r="AR28" i="1"/>
  <c r="AS28" i="1" s="1"/>
  <c r="AV28" i="1" s="1"/>
  <c r="F28" i="1" s="1"/>
  <c r="AY28" i="1" s="1"/>
  <c r="I28" i="1"/>
  <c r="I26" i="1"/>
  <c r="AR26" i="1"/>
  <c r="AS26" i="1" s="1"/>
  <c r="AV26" i="1" s="1"/>
  <c r="F26" i="1" s="1"/>
  <c r="AY26" i="1" s="1"/>
  <c r="G26" i="1" s="1"/>
  <c r="H24" i="1"/>
  <c r="AY21" i="1"/>
  <c r="G21" i="1" s="1"/>
  <c r="BB21" i="1"/>
  <c r="BC21" i="1"/>
  <c r="H39" i="1"/>
  <c r="E39" i="1"/>
  <c r="H38" i="1"/>
  <c r="E38" i="1"/>
  <c r="H37" i="1"/>
  <c r="E37" i="1"/>
  <c r="H36" i="1"/>
  <c r="E36" i="1"/>
  <c r="H35" i="1"/>
  <c r="E35" i="1"/>
  <c r="H31" i="1"/>
  <c r="E31" i="1"/>
  <c r="H30" i="1"/>
  <c r="E30" i="1"/>
  <c r="H29" i="1"/>
  <c r="E29" i="1"/>
  <c r="H28" i="1"/>
  <c r="E28" i="1"/>
  <c r="H27" i="1"/>
  <c r="E27" i="1"/>
  <c r="BE31" i="1" s="1"/>
  <c r="H26" i="1"/>
  <c r="BC23" i="1"/>
  <c r="H22" i="1"/>
  <c r="BB22" i="1"/>
  <c r="BC19" i="1"/>
  <c r="BC24" i="1"/>
  <c r="BC22" i="1"/>
  <c r="BC20" i="1"/>
  <c r="BC18" i="1"/>
  <c r="I18" i="1" l="1"/>
  <c r="AR18" i="1"/>
  <c r="AS18" i="1" s="1"/>
  <c r="AV18" i="1" s="1"/>
  <c r="F18" i="1" s="1"/>
  <c r="AY18" i="1" s="1"/>
  <c r="G18" i="1" s="1"/>
  <c r="AY98" i="1"/>
  <c r="BB98" i="1"/>
  <c r="AY27" i="1"/>
  <c r="BB27" i="1"/>
  <c r="AR136" i="1"/>
  <c r="AS136" i="1" s="1"/>
  <c r="AV136" i="1" s="1"/>
  <c r="F136" i="1" s="1"/>
  <c r="AY136" i="1" s="1"/>
  <c r="G136" i="1" s="1"/>
  <c r="AZ136" i="1" s="1"/>
  <c r="I77" i="1"/>
  <c r="I93" i="1"/>
  <c r="I37" i="1"/>
  <c r="AR76" i="1"/>
  <c r="AS76" i="1" s="1"/>
  <c r="AV76" i="1" s="1"/>
  <c r="F76" i="1" s="1"/>
  <c r="AY76" i="1" s="1"/>
  <c r="G76" i="1" s="1"/>
  <c r="AZ76" i="1" s="1"/>
  <c r="BB72" i="1"/>
  <c r="H18" i="1"/>
  <c r="I27" i="1"/>
  <c r="H19" i="1"/>
  <c r="AP19" i="1"/>
  <c r="J19" i="1" s="1"/>
  <c r="AQ19" i="1" s="1"/>
  <c r="G96" i="1"/>
  <c r="AZ96" i="1" s="1"/>
  <c r="I80" i="1"/>
  <c r="BB107" i="1"/>
  <c r="BD107" i="1" s="1"/>
  <c r="AP138" i="1"/>
  <c r="J138" i="1" s="1"/>
  <c r="AQ138" i="1" s="1"/>
  <c r="I81" i="1"/>
  <c r="G67" i="1"/>
  <c r="I71" i="1"/>
  <c r="I98" i="1"/>
  <c r="G88" i="1"/>
  <c r="BB36" i="1"/>
  <c r="BB26" i="1"/>
  <c r="BD26" i="1" s="1"/>
  <c r="G29" i="1"/>
  <c r="AZ29" i="1" s="1"/>
  <c r="BB38" i="1"/>
  <c r="H20" i="1"/>
  <c r="I117" i="1"/>
  <c r="AY117" i="1"/>
  <c r="G117" i="1" s="1"/>
  <c r="BB117" i="1"/>
  <c r="BD117" i="1" s="1"/>
  <c r="AY80" i="1"/>
  <c r="G80" i="1" s="1"/>
  <c r="AZ80" i="1" s="1"/>
  <c r="BB80" i="1"/>
  <c r="AY92" i="1"/>
  <c r="G92" i="1" s="1"/>
  <c r="AZ92" i="1" s="1"/>
  <c r="BB92" i="1"/>
  <c r="AY100" i="1"/>
  <c r="G100" i="1" s="1"/>
  <c r="AZ100" i="1" s="1"/>
  <c r="BB100" i="1"/>
  <c r="BD100" i="1" s="1"/>
  <c r="I20" i="1"/>
  <c r="AR20" i="1"/>
  <c r="AS20" i="1" s="1"/>
  <c r="AV20" i="1" s="1"/>
  <c r="F20" i="1" s="1"/>
  <c r="AY20" i="1" s="1"/>
  <c r="G20" i="1" s="1"/>
  <c r="BA20" i="1" s="1"/>
  <c r="AY102" i="1"/>
  <c r="G102" i="1" s="1"/>
  <c r="AZ102" i="1" s="1"/>
  <c r="BB102" i="1"/>
  <c r="I82" i="1"/>
  <c r="I94" i="1"/>
  <c r="G27" i="1"/>
  <c r="AZ27" i="1" s="1"/>
  <c r="BB109" i="1"/>
  <c r="G72" i="1"/>
  <c r="AZ72" i="1" s="1"/>
  <c r="AR82" i="1"/>
  <c r="AS82" i="1" s="1"/>
  <c r="AV82" i="1" s="1"/>
  <c r="F82" i="1" s="1"/>
  <c r="AY82" i="1" s="1"/>
  <c r="G82" i="1" s="1"/>
  <c r="AR94" i="1"/>
  <c r="AS94" i="1" s="1"/>
  <c r="AV94" i="1" s="1"/>
  <c r="F94" i="1" s="1"/>
  <c r="AY94" i="1" s="1"/>
  <c r="G94" i="1" s="1"/>
  <c r="BA94" i="1" s="1"/>
  <c r="AR128" i="1"/>
  <c r="AS128" i="1" s="1"/>
  <c r="AV128" i="1" s="1"/>
  <c r="F128" i="1" s="1"/>
  <c r="AY128" i="1" s="1"/>
  <c r="G128" i="1" s="1"/>
  <c r="I95" i="1"/>
  <c r="I108" i="1"/>
  <c r="H118" i="1"/>
  <c r="AP118" i="1"/>
  <c r="J118" i="1" s="1"/>
  <c r="AQ118" i="1" s="1"/>
  <c r="G98" i="1"/>
  <c r="AZ98" i="1" s="1"/>
  <c r="H133" i="1"/>
  <c r="AP133" i="1"/>
  <c r="J133" i="1" s="1"/>
  <c r="AQ133" i="1" s="1"/>
  <c r="BB84" i="1"/>
  <c r="BB113" i="1"/>
  <c r="AR89" i="1"/>
  <c r="AS89" i="1" s="1"/>
  <c r="AV89" i="1" s="1"/>
  <c r="F89" i="1" s="1"/>
  <c r="AY89" i="1" s="1"/>
  <c r="AR99" i="1"/>
  <c r="AS99" i="1" s="1"/>
  <c r="AV99" i="1" s="1"/>
  <c r="F99" i="1" s="1"/>
  <c r="AY99" i="1" s="1"/>
  <c r="AR112" i="1"/>
  <c r="AS112" i="1" s="1"/>
  <c r="AV112" i="1" s="1"/>
  <c r="F112" i="1" s="1"/>
  <c r="AY112" i="1" s="1"/>
  <c r="G112" i="1" s="1"/>
  <c r="AR124" i="1"/>
  <c r="AS124" i="1" s="1"/>
  <c r="AV124" i="1" s="1"/>
  <c r="F124" i="1" s="1"/>
  <c r="AY124" i="1" s="1"/>
  <c r="G124" i="1" s="1"/>
  <c r="BA124" i="1" s="1"/>
  <c r="AR132" i="1"/>
  <c r="AS132" i="1" s="1"/>
  <c r="AV132" i="1" s="1"/>
  <c r="F132" i="1" s="1"/>
  <c r="AY132" i="1" s="1"/>
  <c r="G132" i="1" s="1"/>
  <c r="BA132" i="1" s="1"/>
  <c r="H137" i="1"/>
  <c r="AP137" i="1"/>
  <c r="J137" i="1" s="1"/>
  <c r="AQ137" i="1" s="1"/>
  <c r="G74" i="1"/>
  <c r="AZ74" i="1" s="1"/>
  <c r="BB29" i="1"/>
  <c r="I100" i="1"/>
  <c r="I113" i="1"/>
  <c r="BB74" i="1"/>
  <c r="BD74" i="1" s="1"/>
  <c r="H127" i="1"/>
  <c r="AP127" i="1"/>
  <c r="J127" i="1" s="1"/>
  <c r="AQ127" i="1" s="1"/>
  <c r="BE67" i="1"/>
  <c r="BE120" i="1"/>
  <c r="G78" i="1"/>
  <c r="AZ78" i="1" s="1"/>
  <c r="G90" i="1"/>
  <c r="AZ90" i="1" s="1"/>
  <c r="BD21" i="1"/>
  <c r="H131" i="1"/>
  <c r="AP131" i="1"/>
  <c r="J131" i="1" s="1"/>
  <c r="AQ131" i="1" s="1"/>
  <c r="G66" i="1"/>
  <c r="AZ66" i="1" s="1"/>
  <c r="G111" i="1"/>
  <c r="AZ111" i="1" s="1"/>
  <c r="BB67" i="1"/>
  <c r="I67" i="1"/>
  <c r="AR126" i="1"/>
  <c r="AS126" i="1" s="1"/>
  <c r="AV126" i="1" s="1"/>
  <c r="F126" i="1" s="1"/>
  <c r="AY126" i="1" s="1"/>
  <c r="G126" i="1" s="1"/>
  <c r="AR134" i="1"/>
  <c r="AS134" i="1" s="1"/>
  <c r="AV134" i="1" s="1"/>
  <c r="F134" i="1" s="1"/>
  <c r="AY134" i="1" s="1"/>
  <c r="G134" i="1" s="1"/>
  <c r="H17" i="1"/>
  <c r="AP17" i="1"/>
  <c r="J17" i="1" s="1"/>
  <c r="AQ17" i="1" s="1"/>
  <c r="H23" i="1"/>
  <c r="AP23" i="1"/>
  <c r="J23" i="1" s="1"/>
  <c r="AQ23" i="1" s="1"/>
  <c r="H120" i="1"/>
  <c r="AP120" i="1"/>
  <c r="J120" i="1" s="1"/>
  <c r="AQ120" i="1" s="1"/>
  <c r="H135" i="1"/>
  <c r="AP135" i="1"/>
  <c r="J135" i="1" s="1"/>
  <c r="AQ135" i="1" s="1"/>
  <c r="BE102" i="1"/>
  <c r="BB31" i="1"/>
  <c r="BB88" i="1"/>
  <c r="BB96" i="1"/>
  <c r="BB18" i="1"/>
  <c r="G38" i="1"/>
  <c r="BA38" i="1" s="1"/>
  <c r="G115" i="1"/>
  <c r="AZ115" i="1" s="1"/>
  <c r="H125" i="1"/>
  <c r="AP125" i="1"/>
  <c r="J125" i="1" s="1"/>
  <c r="AQ125" i="1" s="1"/>
  <c r="H129" i="1"/>
  <c r="AP129" i="1"/>
  <c r="J129" i="1" s="1"/>
  <c r="AQ129" i="1" s="1"/>
  <c r="G36" i="1"/>
  <c r="AZ36" i="1" s="1"/>
  <c r="BE49" i="1"/>
  <c r="BE85" i="1"/>
  <c r="BC28" i="1"/>
  <c r="BC30" i="1"/>
  <c r="BC35" i="1"/>
  <c r="BC37" i="1"/>
  <c r="BC39" i="1"/>
  <c r="BA21" i="1"/>
  <c r="AZ21" i="1"/>
  <c r="G28" i="1"/>
  <c r="G30" i="1"/>
  <c r="AZ31" i="1"/>
  <c r="BA31" i="1"/>
  <c r="G35" i="1"/>
  <c r="G37" i="1"/>
  <c r="G39" i="1"/>
  <c r="BA25" i="1"/>
  <c r="AZ25" i="1"/>
  <c r="BC71" i="1"/>
  <c r="BC73" i="1"/>
  <c r="BC75" i="1"/>
  <c r="BC77" i="1"/>
  <c r="BD77" i="1" s="1"/>
  <c r="BC79" i="1"/>
  <c r="BC81" i="1"/>
  <c r="BD81" i="1" s="1"/>
  <c r="BC83" i="1"/>
  <c r="BC85" i="1"/>
  <c r="BC89" i="1"/>
  <c r="BC91" i="1"/>
  <c r="BC93" i="1"/>
  <c r="BC95" i="1"/>
  <c r="BC97" i="1"/>
  <c r="BC99" i="1"/>
  <c r="BC101" i="1"/>
  <c r="BC106" i="1"/>
  <c r="BC108" i="1"/>
  <c r="BC110" i="1"/>
  <c r="BC112" i="1"/>
  <c r="BC114" i="1"/>
  <c r="BC116" i="1"/>
  <c r="BA24" i="1"/>
  <c r="AZ24" i="1"/>
  <c r="AZ67" i="1"/>
  <c r="BA67" i="1"/>
  <c r="G71" i="1"/>
  <c r="G73" i="1"/>
  <c r="G75" i="1"/>
  <c r="G77" i="1"/>
  <c r="G79" i="1"/>
  <c r="G81" i="1"/>
  <c r="AZ82" i="1"/>
  <c r="BA82" i="1"/>
  <c r="G83" i="1"/>
  <c r="AZ84" i="1"/>
  <c r="BA84" i="1"/>
  <c r="G85" i="1"/>
  <c r="AZ88" i="1"/>
  <c r="BA88" i="1"/>
  <c r="G89" i="1"/>
  <c r="BA90" i="1"/>
  <c r="G91" i="1"/>
  <c r="G93" i="1"/>
  <c r="G95" i="1"/>
  <c r="G97" i="1"/>
  <c r="G99" i="1"/>
  <c r="G101" i="1"/>
  <c r="G106" i="1"/>
  <c r="AZ107" i="1"/>
  <c r="BA107" i="1"/>
  <c r="G108" i="1"/>
  <c r="AZ109" i="1"/>
  <c r="BA109" i="1"/>
  <c r="G110" i="1"/>
  <c r="AZ113" i="1"/>
  <c r="BA113" i="1"/>
  <c r="G114" i="1"/>
  <c r="G116" i="1"/>
  <c r="BA119" i="1"/>
  <c r="AZ119" i="1"/>
  <c r="BA126" i="1"/>
  <c r="AZ126" i="1"/>
  <c r="BA128" i="1"/>
  <c r="AZ128" i="1"/>
  <c r="BA130" i="1"/>
  <c r="AZ130" i="1"/>
  <c r="BA134" i="1"/>
  <c r="AZ134" i="1"/>
  <c r="BA136" i="1"/>
  <c r="BD18" i="1"/>
  <c r="BD22" i="1"/>
  <c r="BC27" i="1"/>
  <c r="BD27" i="1" s="1"/>
  <c r="BB28" i="1"/>
  <c r="BC29" i="1"/>
  <c r="BB30" i="1"/>
  <c r="BC31" i="1"/>
  <c r="BB35" i="1"/>
  <c r="BC36" i="1"/>
  <c r="BD36" i="1" s="1"/>
  <c r="BB37" i="1"/>
  <c r="BC38" i="1"/>
  <c r="BD38" i="1" s="1"/>
  <c r="BB39" i="1"/>
  <c r="BA18" i="1"/>
  <c r="AZ18" i="1"/>
  <c r="BB24" i="1"/>
  <c r="BD24" i="1" s="1"/>
  <c r="AZ26" i="1"/>
  <c r="BA26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AY49" i="1" s="1"/>
  <c r="G49" i="1" s="1"/>
  <c r="I49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AR63" i="1"/>
  <c r="AS63" i="1" s="1"/>
  <c r="AV63" i="1" s="1"/>
  <c r="F63" i="1" s="1"/>
  <c r="AY63" i="1" s="1"/>
  <c r="G63" i="1" s="1"/>
  <c r="I63" i="1"/>
  <c r="AR64" i="1"/>
  <c r="AS64" i="1" s="1"/>
  <c r="AV64" i="1" s="1"/>
  <c r="F64" i="1" s="1"/>
  <c r="AY64" i="1" s="1"/>
  <c r="G64" i="1" s="1"/>
  <c r="I64" i="1"/>
  <c r="AR65" i="1"/>
  <c r="AS65" i="1" s="1"/>
  <c r="AV65" i="1" s="1"/>
  <c r="F65" i="1" s="1"/>
  <c r="AY65" i="1" s="1"/>
  <c r="G65" i="1" s="1"/>
  <c r="I65" i="1"/>
  <c r="BA22" i="1"/>
  <c r="AZ22" i="1"/>
  <c r="BB57" i="1"/>
  <c r="BD57" i="1" s="1"/>
  <c r="BB66" i="1"/>
  <c r="BD66" i="1" s="1"/>
  <c r="BC67" i="1"/>
  <c r="BB71" i="1"/>
  <c r="BC72" i="1"/>
  <c r="BD72" i="1" s="1"/>
  <c r="BB73" i="1"/>
  <c r="BD73" i="1" s="1"/>
  <c r="BC74" i="1"/>
  <c r="BB75" i="1"/>
  <c r="BC76" i="1"/>
  <c r="BB77" i="1"/>
  <c r="BC78" i="1"/>
  <c r="BD78" i="1" s="1"/>
  <c r="BB79" i="1"/>
  <c r="BC80" i="1"/>
  <c r="BB81" i="1"/>
  <c r="BC82" i="1"/>
  <c r="BB83" i="1"/>
  <c r="BC84" i="1"/>
  <c r="BB85" i="1"/>
  <c r="BD85" i="1" s="1"/>
  <c r="BC88" i="1"/>
  <c r="BD88" i="1" s="1"/>
  <c r="BB89" i="1"/>
  <c r="BD89" i="1" s="1"/>
  <c r="BC90" i="1"/>
  <c r="BD90" i="1" s="1"/>
  <c r="BB91" i="1"/>
  <c r="BD91" i="1" s="1"/>
  <c r="BC92" i="1"/>
  <c r="BD92" i="1" s="1"/>
  <c r="BB93" i="1"/>
  <c r="BD93" i="1" s="1"/>
  <c r="BC94" i="1"/>
  <c r="BB95" i="1"/>
  <c r="BC96" i="1"/>
  <c r="BD96" i="1" s="1"/>
  <c r="BB97" i="1"/>
  <c r="BC98" i="1"/>
  <c r="BD98" i="1" s="1"/>
  <c r="BB99" i="1"/>
  <c r="BC100" i="1"/>
  <c r="BB101" i="1"/>
  <c r="BC102" i="1"/>
  <c r="BD102" i="1" s="1"/>
  <c r="BB106" i="1"/>
  <c r="BD106" i="1" s="1"/>
  <c r="BC107" i="1"/>
  <c r="BB108" i="1"/>
  <c r="BD108" i="1" s="1"/>
  <c r="BC109" i="1"/>
  <c r="BD109" i="1" s="1"/>
  <c r="BB110" i="1"/>
  <c r="BC111" i="1"/>
  <c r="BD111" i="1" s="1"/>
  <c r="BC113" i="1"/>
  <c r="BB114" i="1"/>
  <c r="BD114" i="1" s="1"/>
  <c r="BC115" i="1"/>
  <c r="BD115" i="1" s="1"/>
  <c r="BB116" i="1"/>
  <c r="BC117" i="1"/>
  <c r="AZ20" i="1"/>
  <c r="BB119" i="1"/>
  <c r="BD119" i="1" s="1"/>
  <c r="BB124" i="1"/>
  <c r="BD124" i="1" s="1"/>
  <c r="BB126" i="1"/>
  <c r="BD126" i="1" s="1"/>
  <c r="BB130" i="1"/>
  <c r="BD130" i="1" s="1"/>
  <c r="BB134" i="1"/>
  <c r="BD134" i="1" s="1"/>
  <c r="BB136" i="1"/>
  <c r="BD136" i="1" s="1"/>
  <c r="I138" i="1" l="1"/>
  <c r="AR138" i="1"/>
  <c r="AS138" i="1" s="1"/>
  <c r="AV138" i="1" s="1"/>
  <c r="F138" i="1" s="1"/>
  <c r="AY138" i="1" s="1"/>
  <c r="G138" i="1" s="1"/>
  <c r="BA100" i="1"/>
  <c r="BD110" i="1"/>
  <c r="BB82" i="1"/>
  <c r="I19" i="1"/>
  <c r="AR19" i="1"/>
  <c r="AS19" i="1" s="1"/>
  <c r="AV19" i="1" s="1"/>
  <c r="F19" i="1" s="1"/>
  <c r="BA96" i="1"/>
  <c r="BD80" i="1"/>
  <c r="BD29" i="1"/>
  <c r="AZ94" i="1"/>
  <c r="BA76" i="1"/>
  <c r="BA36" i="1"/>
  <c r="BA80" i="1"/>
  <c r="BB128" i="1"/>
  <c r="BD128" i="1" s="1"/>
  <c r="BD99" i="1"/>
  <c r="BD67" i="1"/>
  <c r="BA92" i="1"/>
  <c r="BB44" i="1"/>
  <c r="BD44" i="1" s="1"/>
  <c r="BA74" i="1"/>
  <c r="BD95" i="1"/>
  <c r="BB61" i="1"/>
  <c r="BD61" i="1" s="1"/>
  <c r="BB59" i="1"/>
  <c r="BD59" i="1" s="1"/>
  <c r="BD83" i="1"/>
  <c r="BB20" i="1"/>
  <c r="BD20" i="1" s="1"/>
  <c r="BB138" i="1"/>
  <c r="BD138" i="1" s="1"/>
  <c r="BA98" i="1"/>
  <c r="BD82" i="1"/>
  <c r="BD31" i="1"/>
  <c r="BD30" i="1"/>
  <c r="BD116" i="1"/>
  <c r="BA72" i="1"/>
  <c r="BA29" i="1"/>
  <c r="BB46" i="1"/>
  <c r="BD46" i="1" s="1"/>
  <c r="BB76" i="1"/>
  <c r="BD71" i="1"/>
  <c r="AZ124" i="1"/>
  <c r="BA102" i="1"/>
  <c r="BA27" i="1"/>
  <c r="I131" i="1"/>
  <c r="AR131" i="1"/>
  <c r="AS131" i="1" s="1"/>
  <c r="AV131" i="1" s="1"/>
  <c r="F131" i="1" s="1"/>
  <c r="AY131" i="1" s="1"/>
  <c r="G131" i="1" s="1"/>
  <c r="BD28" i="1"/>
  <c r="I133" i="1"/>
  <c r="AR133" i="1"/>
  <c r="AS133" i="1" s="1"/>
  <c r="AV133" i="1" s="1"/>
  <c r="F133" i="1" s="1"/>
  <c r="BB55" i="1"/>
  <c r="BD55" i="1" s="1"/>
  <c r="AZ38" i="1"/>
  <c r="BB132" i="1"/>
  <c r="BD132" i="1" s="1"/>
  <c r="BB63" i="1"/>
  <c r="BD63" i="1" s="1"/>
  <c r="BA115" i="1"/>
  <c r="BD97" i="1"/>
  <c r="BD79" i="1"/>
  <c r="BB53" i="1"/>
  <c r="BD53" i="1" s="1"/>
  <c r="I23" i="1"/>
  <c r="AR23" i="1"/>
  <c r="AS23" i="1" s="1"/>
  <c r="AV23" i="1" s="1"/>
  <c r="F23" i="1" s="1"/>
  <c r="AY23" i="1" s="1"/>
  <c r="G23" i="1" s="1"/>
  <c r="AZ23" i="1" s="1"/>
  <c r="BA66" i="1"/>
  <c r="I127" i="1"/>
  <c r="AR127" i="1"/>
  <c r="AS127" i="1" s="1"/>
  <c r="AV127" i="1" s="1"/>
  <c r="F127" i="1" s="1"/>
  <c r="AY127" i="1" s="1"/>
  <c r="G127" i="1" s="1"/>
  <c r="BB48" i="1"/>
  <c r="BD48" i="1" s="1"/>
  <c r="BD39" i="1"/>
  <c r="BA111" i="1"/>
  <c r="AZ132" i="1"/>
  <c r="I17" i="1"/>
  <c r="AR17" i="1"/>
  <c r="AS17" i="1" s="1"/>
  <c r="AV17" i="1" s="1"/>
  <c r="F17" i="1" s="1"/>
  <c r="AY17" i="1" s="1"/>
  <c r="G17" i="1" s="1"/>
  <c r="I120" i="1"/>
  <c r="AR120" i="1"/>
  <c r="AS120" i="1" s="1"/>
  <c r="AV120" i="1" s="1"/>
  <c r="F120" i="1" s="1"/>
  <c r="BA78" i="1"/>
  <c r="BD101" i="1"/>
  <c r="BD94" i="1"/>
  <c r="I129" i="1"/>
  <c r="AR129" i="1"/>
  <c r="AS129" i="1" s="1"/>
  <c r="AV129" i="1" s="1"/>
  <c r="F129" i="1" s="1"/>
  <c r="BB65" i="1"/>
  <c r="BD65" i="1" s="1"/>
  <c r="I118" i="1"/>
  <c r="AR118" i="1"/>
  <c r="AS118" i="1" s="1"/>
  <c r="AV118" i="1" s="1"/>
  <c r="F118" i="1" s="1"/>
  <c r="AY118" i="1" s="1"/>
  <c r="G118" i="1" s="1"/>
  <c r="BD113" i="1"/>
  <c r="BD76" i="1"/>
  <c r="BB42" i="1"/>
  <c r="BD42" i="1" s="1"/>
  <c r="BD37" i="1"/>
  <c r="BB112" i="1"/>
  <c r="BD112" i="1" s="1"/>
  <c r="BD75" i="1"/>
  <c r="BB40" i="1"/>
  <c r="BD40" i="1" s="1"/>
  <c r="AR137" i="1"/>
  <c r="AS137" i="1" s="1"/>
  <c r="AV137" i="1" s="1"/>
  <c r="F137" i="1" s="1"/>
  <c r="AY137" i="1" s="1"/>
  <c r="G137" i="1" s="1"/>
  <c r="I137" i="1"/>
  <c r="BB137" i="1"/>
  <c r="BD137" i="1" s="1"/>
  <c r="BB94" i="1"/>
  <c r="BD84" i="1"/>
  <c r="I135" i="1"/>
  <c r="AR135" i="1"/>
  <c r="AS135" i="1" s="1"/>
  <c r="AV135" i="1" s="1"/>
  <c r="F135" i="1" s="1"/>
  <c r="AY135" i="1" s="1"/>
  <c r="G135" i="1" s="1"/>
  <c r="BD35" i="1"/>
  <c r="I125" i="1"/>
  <c r="AR125" i="1"/>
  <c r="AS125" i="1" s="1"/>
  <c r="AV125" i="1" s="1"/>
  <c r="F125" i="1" s="1"/>
  <c r="AY125" i="1" s="1"/>
  <c r="G125" i="1" s="1"/>
  <c r="AZ65" i="1"/>
  <c r="BA65" i="1"/>
  <c r="AZ64" i="1"/>
  <c r="BA64" i="1"/>
  <c r="AZ63" i="1"/>
  <c r="BA63" i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6" i="1"/>
  <c r="BA56" i="1"/>
  <c r="AZ55" i="1"/>
  <c r="BA55" i="1"/>
  <c r="AZ54" i="1"/>
  <c r="BA54" i="1"/>
  <c r="AZ53" i="1"/>
  <c r="BA53" i="1"/>
  <c r="AZ49" i="1"/>
  <c r="BA49" i="1"/>
  <c r="AZ48" i="1"/>
  <c r="BA48" i="1"/>
  <c r="AZ47" i="1"/>
  <c r="BA47" i="1"/>
  <c r="AZ46" i="1"/>
  <c r="BA46" i="1"/>
  <c r="AZ45" i="1"/>
  <c r="BA45" i="1"/>
  <c r="AZ44" i="1"/>
  <c r="BA44" i="1"/>
  <c r="AZ43" i="1"/>
  <c r="BA43" i="1"/>
  <c r="AZ42" i="1"/>
  <c r="BA42" i="1"/>
  <c r="AZ41" i="1"/>
  <c r="BA41" i="1"/>
  <c r="AZ40" i="1"/>
  <c r="BA40" i="1"/>
  <c r="AZ114" i="1"/>
  <c r="BA114" i="1"/>
  <c r="AZ110" i="1"/>
  <c r="BA110" i="1"/>
  <c r="AZ106" i="1"/>
  <c r="BA106" i="1"/>
  <c r="AZ99" i="1"/>
  <c r="BA99" i="1"/>
  <c r="AZ95" i="1"/>
  <c r="BA95" i="1"/>
  <c r="AZ91" i="1"/>
  <c r="BA91" i="1"/>
  <c r="AZ85" i="1"/>
  <c r="BA85" i="1"/>
  <c r="AZ81" i="1"/>
  <c r="BA81" i="1"/>
  <c r="AZ77" i="1"/>
  <c r="BA77" i="1"/>
  <c r="AZ73" i="1"/>
  <c r="BA73" i="1"/>
  <c r="AZ37" i="1"/>
  <c r="BA37" i="1"/>
  <c r="AZ30" i="1"/>
  <c r="BA30" i="1"/>
  <c r="BA117" i="1"/>
  <c r="AZ117" i="1"/>
  <c r="BB64" i="1"/>
  <c r="BD64" i="1" s="1"/>
  <c r="BB62" i="1"/>
  <c r="BD62" i="1" s="1"/>
  <c r="BB60" i="1"/>
  <c r="BD60" i="1" s="1"/>
  <c r="BB58" i="1"/>
  <c r="BD58" i="1" s="1"/>
  <c r="BB56" i="1"/>
  <c r="BD56" i="1" s="1"/>
  <c r="BB54" i="1"/>
  <c r="BD54" i="1" s="1"/>
  <c r="BB49" i="1"/>
  <c r="BD49" i="1" s="1"/>
  <c r="BB47" i="1"/>
  <c r="BD47" i="1" s="1"/>
  <c r="BB45" i="1"/>
  <c r="BD45" i="1" s="1"/>
  <c r="BB43" i="1"/>
  <c r="BD43" i="1" s="1"/>
  <c r="BB41" i="1"/>
  <c r="BD41" i="1" s="1"/>
  <c r="AZ116" i="1"/>
  <c r="BA116" i="1"/>
  <c r="AZ112" i="1"/>
  <c r="BA112" i="1"/>
  <c r="AZ108" i="1"/>
  <c r="BA108" i="1"/>
  <c r="AZ101" i="1"/>
  <c r="BA101" i="1"/>
  <c r="AZ97" i="1"/>
  <c r="BA97" i="1"/>
  <c r="AZ93" i="1"/>
  <c r="BA93" i="1"/>
  <c r="AZ89" i="1"/>
  <c r="BA89" i="1"/>
  <c r="AZ83" i="1"/>
  <c r="BA83" i="1"/>
  <c r="AZ79" i="1"/>
  <c r="BA79" i="1"/>
  <c r="AZ75" i="1"/>
  <c r="BA75" i="1"/>
  <c r="AZ71" i="1"/>
  <c r="BA71" i="1"/>
  <c r="BA23" i="1"/>
  <c r="AZ39" i="1"/>
  <c r="BA39" i="1"/>
  <c r="AZ35" i="1"/>
  <c r="BA35" i="1"/>
  <c r="AZ28" i="1"/>
  <c r="BA28" i="1"/>
  <c r="BB19" i="1" l="1"/>
  <c r="BD19" i="1" s="1"/>
  <c r="AY19" i="1"/>
  <c r="G19" i="1" s="1"/>
  <c r="BB17" i="1"/>
  <c r="BD17" i="1" s="1"/>
  <c r="BA138" i="1"/>
  <c r="AZ138" i="1"/>
  <c r="BB23" i="1"/>
  <c r="BD23" i="1" s="1"/>
  <c r="AY133" i="1"/>
  <c r="G133" i="1" s="1"/>
  <c r="BB133" i="1"/>
  <c r="BD133" i="1" s="1"/>
  <c r="BB131" i="1"/>
  <c r="BD131" i="1" s="1"/>
  <c r="BA17" i="1"/>
  <c r="AZ17" i="1"/>
  <c r="BA135" i="1"/>
  <c r="AZ135" i="1"/>
  <c r="BA127" i="1"/>
  <c r="AZ127" i="1"/>
  <c r="AY120" i="1"/>
  <c r="G120" i="1" s="1"/>
  <c r="BB120" i="1"/>
  <c r="BD120" i="1" s="1"/>
  <c r="BB118" i="1"/>
  <c r="BD118" i="1" s="1"/>
  <c r="AY129" i="1"/>
  <c r="G129" i="1" s="1"/>
  <c r="BB129" i="1"/>
  <c r="BD129" i="1" s="1"/>
  <c r="BA118" i="1"/>
  <c r="AZ118" i="1"/>
  <c r="BA137" i="1"/>
  <c r="AZ137" i="1"/>
  <c r="BA131" i="1"/>
  <c r="AZ131" i="1"/>
  <c r="BB125" i="1"/>
  <c r="BD125" i="1" s="1"/>
  <c r="BB127" i="1"/>
  <c r="BD127" i="1" s="1"/>
  <c r="BA125" i="1"/>
  <c r="AZ125" i="1"/>
  <c r="BB135" i="1"/>
  <c r="BD135" i="1" s="1"/>
  <c r="AZ19" i="1" l="1"/>
  <c r="BA19" i="1"/>
  <c r="AZ120" i="1"/>
  <c r="BA120" i="1"/>
  <c r="AZ129" i="1"/>
  <c r="BA129" i="1"/>
  <c r="BA133" i="1"/>
  <c r="AZ133" i="1"/>
</calcChain>
</file>

<file path=xl/sharedStrings.xml><?xml version="1.0" encoding="utf-8"?>
<sst xmlns="http://schemas.openxmlformats.org/spreadsheetml/2006/main" count="390" uniqueCount="147">
  <si>
    <t>OPEN 6.2.4</t>
  </si>
  <si>
    <t>Wed Jun 24 2015 11:52:31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</si>
  <si>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</si>
  <si>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</si>
  <si>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</si>
  <si>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</si>
  <si>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</si>
  <si>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</si>
  <si>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</si>
  <si>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</si>
  <si>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</si>
  <si>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</si>
  <si>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</si>
  <si>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</si>
  <si>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</si>
  <si>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</si>
  <si>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</si>
  <si>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</si>
  <si>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</si>
  <si>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</si>
  <si>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</si>
  <si>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</si>
  <si>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</si>
  <si>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</si>
  <si>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</si>
  <si>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</si>
  <si>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</si>
  <si>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</si>
  <si>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</si>
  <si>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</si>
  <si>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</si>
  <si>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</si>
  <si>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</si>
  <si>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</si>
  <si>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</si>
  <si>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</si>
  <si>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</si>
  <si>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</si>
  <si>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</si>
  <si>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</si>
  <si>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</si>
  <si>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</si>
  <si>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</si>
  <si>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</si>
  <si>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</si>
  <si>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</si>
  <si>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</si>
  <si>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</si>
  <si>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</si>
  <si>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</si>
  <si>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</si>
  <si>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</si>
  <si>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</si>
  <si>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</si>
  <si>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</si>
  <si>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</si>
  <si>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</si>
  <si>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</si>
  <si>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</si>
  <si>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</si>
  <si>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</si>
  <si>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</si>
  <si>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</si>
  <si>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</si>
  <si>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</si>
  <si>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</si>
  <si>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</si>
  <si>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</si>
  <si>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</si>
  <si>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"11:52:38 CO2 Mixer: CO2R -&gt; 400 uml"
</t>
  </si>
  <si>
    <t xml:space="preserve">"11:52:46 Coolers: Tblock -&gt; 0.00 C"
</t>
  </si>
  <si>
    <t xml:space="preserve">"11:52:54 Lamp: ParIn -&gt;  1500 uml"
</t>
  </si>
  <si>
    <t xml:space="preserve">"12:02:02 Flow: Fixed -&gt; 500 umol/s"
</t>
  </si>
  <si>
    <t xml:space="preserve">"12:09:50 Coolers: Tblock -&gt; 16.72 C"
</t>
  </si>
  <si>
    <t xml:space="preserve">"12:10:30 Flow: Fixed -&gt; 500 umol/s"
</t>
  </si>
  <si>
    <t>12:11:04</t>
  </si>
  <si>
    <t>12:11:05</t>
  </si>
  <si>
    <t>12:11:06</t>
  </si>
  <si>
    <t>12:11:07</t>
  </si>
  <si>
    <t>12:11:08</t>
  </si>
  <si>
    <t>12:11:09</t>
  </si>
  <si>
    <t>12:11:10</t>
  </si>
  <si>
    <t>12:11:11</t>
  </si>
  <si>
    <t xml:space="preserve">"12:11:20 Coolers: Tblock -&gt; 21.00 C"
</t>
  </si>
  <si>
    <t xml:space="preserve">"12:13:48 Flow: Fixed -&gt; 500 umol/s"
</t>
  </si>
  <si>
    <t xml:space="preserve">"12:17:18 Flow: Fixed -&gt; 500 umol/s"
</t>
  </si>
  <si>
    <t>12:18:58</t>
  </si>
  <si>
    <t>12:18:59</t>
  </si>
  <si>
    <t>12:19:00</t>
  </si>
  <si>
    <t>12:19:01</t>
  </si>
  <si>
    <t>12:19:02</t>
  </si>
  <si>
    <t>12:19:03</t>
  </si>
  <si>
    <t>12:19:04</t>
  </si>
  <si>
    <t>12:19:05</t>
  </si>
  <si>
    <t xml:space="preserve">"12:19:14 Coolers: Tblock -&gt; 26.00 C"
</t>
  </si>
  <si>
    <t xml:space="preserve">"12:21:42 Flow: Fixed -&gt; 500 umol/s"
</t>
  </si>
  <si>
    <t xml:space="preserve">"12:24:29 Flow: Fixed -&gt; 500 umol/s"
</t>
  </si>
  <si>
    <t>12:26:01</t>
  </si>
  <si>
    <t>12:26:02</t>
  </si>
  <si>
    <t>12:26:03</t>
  </si>
  <si>
    <t>12:26:04</t>
  </si>
  <si>
    <t>12:26:05</t>
  </si>
  <si>
    <t>12:26:06</t>
  </si>
  <si>
    <t>12:26:07</t>
  </si>
  <si>
    <t>12:26:08</t>
  </si>
  <si>
    <t xml:space="preserve">"12:26:19 Coolers: Tblock -&gt; 31.00 C"
</t>
  </si>
  <si>
    <t xml:space="preserve">"12:32:48 Flow: Fixed -&gt; 500 umol/s"
</t>
  </si>
  <si>
    <t xml:space="preserve">"12:34:15 Flow: Fixed -&gt; 500 umol/s"
</t>
  </si>
  <si>
    <t>12:35:51</t>
  </si>
  <si>
    <t>12:35:52</t>
  </si>
  <si>
    <t>12:35:53</t>
  </si>
  <si>
    <t>12:35:54</t>
  </si>
  <si>
    <t>12:35:55</t>
  </si>
  <si>
    <t>12:35:56</t>
  </si>
  <si>
    <t>12:35:57</t>
  </si>
  <si>
    <t>12:35:58</t>
  </si>
  <si>
    <t xml:space="preserve">"12:36:04 Coolers: Tblock -&gt; 36.00 C"
</t>
  </si>
  <si>
    <t xml:space="preserve">"12:40:01 Flow: Fixed -&gt; 500 umol/s"
</t>
  </si>
  <si>
    <t>12:41:47</t>
  </si>
  <si>
    <t>12:41:48</t>
  </si>
  <si>
    <t>12:41:49</t>
  </si>
  <si>
    <t>12:41:50</t>
  </si>
  <si>
    <t>12:41:51</t>
  </si>
  <si>
    <t>12:41:52</t>
  </si>
  <si>
    <t>12:41:53</t>
  </si>
  <si>
    <t xml:space="preserve">"12:42:04 Coolers: Tblock -&gt; 41.00 C"
</t>
  </si>
  <si>
    <t xml:space="preserve">"12:45:08 Flow: Fixed -&gt; 500 umol/s"
</t>
  </si>
  <si>
    <t xml:space="preserve">"12:47:20 Flow: Fixed -&gt; 500 umol/s"
</t>
  </si>
  <si>
    <t>12:48:37</t>
  </si>
  <si>
    <t>12:48:38</t>
  </si>
  <si>
    <t>12:48:39</t>
  </si>
  <si>
    <t>12:48:40</t>
  </si>
  <si>
    <t>12:48:41</t>
  </si>
  <si>
    <t>12:48:42</t>
  </si>
  <si>
    <t>12:48:43</t>
  </si>
  <si>
    <t>12:48:44</t>
  </si>
  <si>
    <t xml:space="preserve">"12:48:53 Coolers: Tblock -&gt; 46.00 C"
</t>
  </si>
  <si>
    <t xml:space="preserve">"12:54:24 Flow: Fixed -&gt; 500 umol/s"
</t>
  </si>
  <si>
    <t xml:space="preserve">"12:57:09 Flow: Fixed -&gt; 500 umol/s"
</t>
  </si>
  <si>
    <t>12:58:57</t>
  </si>
  <si>
    <t>12:58:58</t>
  </si>
  <si>
    <t>12:58:59</t>
  </si>
  <si>
    <t>12:59:00</t>
  </si>
  <si>
    <t>12:59:01</t>
  </si>
  <si>
    <t>12:59:02</t>
  </si>
  <si>
    <t>12:59:03</t>
  </si>
  <si>
    <t>12:59:04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</si>
</sst>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8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1121.0000032633543</v>
      </c>
      <c r="D17" s="1">
        <v>0</v>
      </c>
      <c r="E17">
        <f t="shared" ref="E17:E31" si="0">(R17-S17*(1000-T17)/(1000-U17))*AK17</f>
        <v>23.945741582019423</v>
      </c>
      <c r="F17">
        <f t="shared" ref="F17:F31" si="1">IF(AV17&lt;&gt;0,1/(1/AV17-1/N17),0)</f>
        <v>0.39806345691977635</v>
      </c>
      <c r="G17">
        <f t="shared" ref="G17:G31" si="2">((AY17-AL17/2)*S17-E17)/(AY17+AL17/2)</f>
        <v>277.81304931372119</v>
      </c>
      <c r="H17">
        <f t="shared" ref="H17:H31" si="3">AL17*1000</f>
        <v>9.864996396978901</v>
      </c>
      <c r="I17">
        <f t="shared" ref="I17:I31" si="4">(AQ17-AW17)</f>
        <v>1.9102886473039931</v>
      </c>
      <c r="J17">
        <f t="shared" ref="J17:J31" si="5">(P17+AP17*D17)</f>
        <v>22.458280563354492</v>
      </c>
      <c r="K17" s="1">
        <v>0.94233668299999995</v>
      </c>
      <c r="L17">
        <f t="shared" ref="L17:L31" si="6">(K17*AE17+AF17)</f>
        <v>2.5304870895160043</v>
      </c>
      <c r="M17" s="1">
        <v>1</v>
      </c>
      <c r="N17">
        <f t="shared" ref="N17:N31" si="7">L17*(M17+1)*(M17+1)/(M17*M17+1)</f>
        <v>5.0609741790320086</v>
      </c>
      <c r="O17" s="1">
        <v>18.759687423706055</v>
      </c>
      <c r="P17" s="1">
        <v>22.458280563354492</v>
      </c>
      <c r="Q17" s="1">
        <v>16.795387268066406</v>
      </c>
      <c r="R17" s="1">
        <v>400.02572631835938</v>
      </c>
      <c r="S17" s="1">
        <v>394.77688598632812</v>
      </c>
      <c r="T17" s="1">
        <v>9.3344440460205078</v>
      </c>
      <c r="U17" s="1">
        <v>11.173554420471191</v>
      </c>
      <c r="V17" s="1">
        <v>31.468910217285156</v>
      </c>
      <c r="W17" s="1">
        <v>37.669040679931641</v>
      </c>
      <c r="X17" s="1">
        <v>499.82192993164062</v>
      </c>
      <c r="Y17" s="1">
        <v>1498.64501953125</v>
      </c>
      <c r="Z17" s="1">
        <v>285.48776245117187</v>
      </c>
      <c r="AA17" s="1">
        <v>73.2349853515625</v>
      </c>
      <c r="AB17" s="1">
        <v>-2.2480056285858154</v>
      </c>
      <c r="AC17" s="1">
        <v>0.342731773853302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5.3040695427500468</v>
      </c>
      <c r="AL17">
        <f t="shared" ref="AL17:AL31" si="9">(U17-T17)/(1000-U17)*AK17</f>
        <v>9.8649963969789003E-3</v>
      </c>
      <c r="AM17">
        <f t="shared" ref="AM17:AM31" si="10">(P17+273.15)</f>
        <v>295.60828056335447</v>
      </c>
      <c r="AN17">
        <f t="shared" ref="AN17:AN31" si="11">(O17+273.15)</f>
        <v>291.90968742370603</v>
      </c>
      <c r="AO17">
        <f t="shared" ref="AO17:AO31" si="12">(Y17*AG17+Z17*AH17)*AI17</f>
        <v>239.78319776542776</v>
      </c>
      <c r="AP17">
        <f t="shared" ref="AP17:AP31" si="13">((AO17+0.00000010773*(AN17^4-AM17^4))-AL17*44100)/(L17*51.4+0.00000043092*AM17^3)</f>
        <v>-1.6690499498012328</v>
      </c>
      <c r="AQ17">
        <f t="shared" ref="AQ17:AQ31" si="14">0.61365*EXP(17.502*J17/(240.97+J17))</f>
        <v>2.7285837416120873</v>
      </c>
      <c r="AR17">
        <f t="shared" ref="AR17:AR31" si="15">AQ17*1000/AA17</f>
        <v>37.257927048303443</v>
      </c>
      <c r="AS17">
        <f t="shared" ref="AS17:AS31" si="16">(AR17-U17)</f>
        <v>26.084372627832252</v>
      </c>
      <c r="AT17">
        <f t="shared" ref="AT17:AT31" si="17">IF(D17,P17,(O17+P17)/2)</f>
        <v>20.608983993530273</v>
      </c>
      <c r="AU17">
        <f t="shared" ref="AU17:AU31" si="18">0.61365*EXP(17.502*AT17/(240.97+AT17))</f>
        <v>2.4365835912059088</v>
      </c>
      <c r="AV17">
        <f t="shared" ref="AV17:AV31" si="19">IF(AS17&lt;&gt;0,(1000-(AR17+U17)/2)/AS17*AL17,0)</f>
        <v>0.36903736728606823</v>
      </c>
      <c r="AW17">
        <f t="shared" ref="AW17:AW31" si="20">U17*AA17/1000</f>
        <v>0.81829509430809411</v>
      </c>
      <c r="AX17">
        <f t="shared" ref="AX17:AX31" si="21">(AU17-AW17)</f>
        <v>1.6182884968978146</v>
      </c>
      <c r="AY17">
        <f t="shared" ref="AY17:AY31" si="22">1/(1.6/F17+1.37/N17)</f>
        <v>0.23309162046831314</v>
      </c>
      <c r="AZ17">
        <f t="shared" ref="AZ17:AZ31" si="23">G17*AA17*0.001</f>
        <v>20.345634596963283</v>
      </c>
      <c r="BA17">
        <f t="shared" ref="BA17:BA31" si="24">G17/S17</f>
        <v>0.70372166956943472</v>
      </c>
      <c r="BB17">
        <f t="shared" ref="BB17:BB31" si="25">(1-AL17*AA17/AQ17/F17)*100</f>
        <v>33.48402939588987</v>
      </c>
      <c r="BC17">
        <f t="shared" ref="BC17:BC31" si="26">(S17-E17/(N17/1.35))</f>
        <v>388.38942973933553</v>
      </c>
      <c r="BD17">
        <f t="shared" ref="BD17:BD31" si="27">E17*BB17/100/BC17</f>
        <v>2.0644225966109389E-2</v>
      </c>
    </row>
    <row r="18" spans="1:114" x14ac:dyDescent="0.25">
      <c r="A18" s="1">
        <v>2</v>
      </c>
      <c r="B18" s="1" t="s">
        <v>75</v>
      </c>
      <c r="C18" s="1">
        <v>1121.0000032633543</v>
      </c>
      <c r="D18" s="1">
        <v>0</v>
      </c>
      <c r="E18">
        <f t="shared" si="0"/>
        <v>23.945741582019423</v>
      </c>
      <c r="F18">
        <f t="shared" si="1"/>
        <v>0.39806345691977635</v>
      </c>
      <c r="G18">
        <f t="shared" si="2"/>
        <v>277.81304931372119</v>
      </c>
      <c r="H18">
        <f t="shared" si="3"/>
        <v>9.864996396978901</v>
      </c>
      <c r="I18">
        <f t="shared" si="4"/>
        <v>1.9102886473039931</v>
      </c>
      <c r="J18">
        <f t="shared" si="5"/>
        <v>22.458280563354492</v>
      </c>
      <c r="K18" s="1">
        <v>0.94233668299999995</v>
      </c>
      <c r="L18">
        <f t="shared" si="6"/>
        <v>2.5304870895160043</v>
      </c>
      <c r="M18" s="1">
        <v>1</v>
      </c>
      <c r="N18">
        <f t="shared" si="7"/>
        <v>5.0609741790320086</v>
      </c>
      <c r="O18" s="1">
        <v>18.759687423706055</v>
      </c>
      <c r="P18" s="1">
        <v>22.458280563354492</v>
      </c>
      <c r="Q18" s="1">
        <v>16.795387268066406</v>
      </c>
      <c r="R18" s="1">
        <v>400.02572631835938</v>
      </c>
      <c r="S18" s="1">
        <v>394.77688598632812</v>
      </c>
      <c r="T18" s="1">
        <v>9.3344440460205078</v>
      </c>
      <c r="U18" s="1">
        <v>11.173554420471191</v>
      </c>
      <c r="V18" s="1">
        <v>31.468910217285156</v>
      </c>
      <c r="W18" s="1">
        <v>37.669040679931641</v>
      </c>
      <c r="X18" s="1">
        <v>499.82192993164062</v>
      </c>
      <c r="Y18" s="1">
        <v>1498.64501953125</v>
      </c>
      <c r="Z18" s="1">
        <v>285.48776245117187</v>
      </c>
      <c r="AA18" s="1">
        <v>73.2349853515625</v>
      </c>
      <c r="AB18" s="1">
        <v>-2.2480056285858154</v>
      </c>
      <c r="AC18" s="1">
        <v>0.342731773853302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5.3040695427500468</v>
      </c>
      <c r="AL18">
        <f t="shared" si="9"/>
        <v>9.8649963969789003E-3</v>
      </c>
      <c r="AM18">
        <f t="shared" si="10"/>
        <v>295.60828056335447</v>
      </c>
      <c r="AN18">
        <f t="shared" si="11"/>
        <v>291.90968742370603</v>
      </c>
      <c r="AO18">
        <f t="shared" si="12"/>
        <v>239.78319776542776</v>
      </c>
      <c r="AP18">
        <f t="shared" si="13"/>
        <v>-1.6690499498012328</v>
      </c>
      <c r="AQ18">
        <f t="shared" si="14"/>
        <v>2.7285837416120873</v>
      </c>
      <c r="AR18">
        <f t="shared" si="15"/>
        <v>37.257927048303443</v>
      </c>
      <c r="AS18">
        <f t="shared" si="16"/>
        <v>26.084372627832252</v>
      </c>
      <c r="AT18">
        <f t="shared" si="17"/>
        <v>20.608983993530273</v>
      </c>
      <c r="AU18">
        <f t="shared" si="18"/>
        <v>2.4365835912059088</v>
      </c>
      <c r="AV18">
        <f t="shared" si="19"/>
        <v>0.36903736728606823</v>
      </c>
      <c r="AW18">
        <f t="shared" si="20"/>
        <v>0.81829509430809411</v>
      </c>
      <c r="AX18">
        <f t="shared" si="21"/>
        <v>1.6182884968978146</v>
      </c>
      <c r="AY18">
        <f t="shared" si="22"/>
        <v>0.23309162046831314</v>
      </c>
      <c r="AZ18">
        <f t="shared" si="23"/>
        <v>20.345634596963283</v>
      </c>
      <c r="BA18">
        <f t="shared" si="24"/>
        <v>0.70372166956943472</v>
      </c>
      <c r="BB18">
        <f t="shared" si="25"/>
        <v>33.48402939588987</v>
      </c>
      <c r="BC18">
        <f t="shared" si="26"/>
        <v>388.38942973933553</v>
      </c>
      <c r="BD18">
        <f t="shared" si="27"/>
        <v>2.0644225966109389E-2</v>
      </c>
    </row>
    <row r="19" spans="1:114" x14ac:dyDescent="0.25">
      <c r="A19" s="1">
        <v>3</v>
      </c>
      <c r="B19" s="1" t="s">
        <v>75</v>
      </c>
      <c r="C19" s="1">
        <v>1121.5000032521784</v>
      </c>
      <c r="D19" s="1">
        <v>0</v>
      </c>
      <c r="E19">
        <f t="shared" si="0"/>
        <v>24.404087371038862</v>
      </c>
      <c r="F19">
        <f t="shared" si="1"/>
        <v>0.39819902671296009</v>
      </c>
      <c r="G19">
        <f t="shared" si="2"/>
        <v>275.91387388000521</v>
      </c>
      <c r="H19">
        <f t="shared" si="3"/>
        <v>9.8728114023016822</v>
      </c>
      <c r="I19">
        <f t="shared" si="4"/>
        <v>1.9111958581945632</v>
      </c>
      <c r="J19">
        <f t="shared" si="5"/>
        <v>22.464242935180664</v>
      </c>
      <c r="K19" s="1">
        <v>0.94233668299999995</v>
      </c>
      <c r="L19">
        <f t="shared" si="6"/>
        <v>2.5304870895160043</v>
      </c>
      <c r="M19" s="1">
        <v>1</v>
      </c>
      <c r="N19">
        <f t="shared" si="7"/>
        <v>5.0609741790320086</v>
      </c>
      <c r="O19" s="1">
        <v>18.759384155273438</v>
      </c>
      <c r="P19" s="1">
        <v>22.464242935180664</v>
      </c>
      <c r="Q19" s="1">
        <v>16.796258926391602</v>
      </c>
      <c r="R19" s="1">
        <v>400.113037109375</v>
      </c>
      <c r="S19" s="1">
        <v>394.7772216796875</v>
      </c>
      <c r="T19" s="1">
        <v>9.33404541015625</v>
      </c>
      <c r="U19" s="1">
        <v>11.174603462219238</v>
      </c>
      <c r="V19" s="1">
        <v>31.468353271484375</v>
      </c>
      <c r="W19" s="1">
        <v>37.673519134521484</v>
      </c>
      <c r="X19" s="1">
        <v>499.82391357421875</v>
      </c>
      <c r="Y19" s="1">
        <v>1498.532470703125</v>
      </c>
      <c r="Z19" s="1">
        <v>285.56982421875</v>
      </c>
      <c r="AA19" s="1">
        <v>73.235420227050781</v>
      </c>
      <c r="AB19" s="1">
        <v>-2.2480056285858154</v>
      </c>
      <c r="AC19" s="1">
        <v>0.342731773853302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5.3040905930032514</v>
      </c>
      <c r="AL19">
        <f t="shared" si="9"/>
        <v>9.872811402301682E-3</v>
      </c>
      <c r="AM19">
        <f t="shared" si="10"/>
        <v>295.61424293518064</v>
      </c>
      <c r="AN19">
        <f t="shared" si="11"/>
        <v>291.90938415527341</v>
      </c>
      <c r="AO19">
        <f t="shared" si="12"/>
        <v>239.76518995333026</v>
      </c>
      <c r="AP19">
        <f t="shared" si="13"/>
        <v>-1.6721034200208571</v>
      </c>
      <c r="AQ19">
        <f t="shared" si="14"/>
        <v>2.7295726386208456</v>
      </c>
      <c r="AR19">
        <f t="shared" si="15"/>
        <v>37.271208797032756</v>
      </c>
      <c r="AS19">
        <f t="shared" si="16"/>
        <v>26.096605334813518</v>
      </c>
      <c r="AT19">
        <f t="shared" si="17"/>
        <v>20.611813545227051</v>
      </c>
      <c r="AU19">
        <f t="shared" si="18"/>
        <v>2.4370085796119887</v>
      </c>
      <c r="AV19">
        <f t="shared" si="19"/>
        <v>0.36915388399642468</v>
      </c>
      <c r="AW19">
        <f t="shared" si="20"/>
        <v>0.81837678042628248</v>
      </c>
      <c r="AX19">
        <f t="shared" si="21"/>
        <v>1.6186317991857062</v>
      </c>
      <c r="AY19">
        <f t="shared" si="22"/>
        <v>0.23316599466454618</v>
      </c>
      <c r="AZ19">
        <f t="shared" si="23"/>
        <v>20.206668500075672</v>
      </c>
      <c r="BA19">
        <f t="shared" si="24"/>
        <v>0.69891031885288191</v>
      </c>
      <c r="BB19">
        <f t="shared" si="25"/>
        <v>33.477713479812202</v>
      </c>
      <c r="BC19">
        <f t="shared" si="26"/>
        <v>388.26750303947034</v>
      </c>
      <c r="BD19">
        <f t="shared" si="27"/>
        <v>2.1042014547915662E-2</v>
      </c>
    </row>
    <row r="20" spans="1:114" x14ac:dyDescent="0.25">
      <c r="A20" s="1">
        <v>4</v>
      </c>
      <c r="B20" s="1" t="s">
        <v>76</v>
      </c>
      <c r="C20" s="1">
        <v>1122.0000032410026</v>
      </c>
      <c r="D20" s="1">
        <v>0</v>
      </c>
      <c r="E20">
        <f t="shared" si="0"/>
        <v>24.624411047358791</v>
      </c>
      <c r="F20">
        <f t="shared" si="1"/>
        <v>0.39775394857765262</v>
      </c>
      <c r="G20">
        <f t="shared" si="2"/>
        <v>274.91807125397128</v>
      </c>
      <c r="H20">
        <f t="shared" si="3"/>
        <v>9.8660811086311337</v>
      </c>
      <c r="I20">
        <f t="shared" si="4"/>
        <v>1.9118863939046533</v>
      </c>
      <c r="J20">
        <f t="shared" si="5"/>
        <v>22.46790885925293</v>
      </c>
      <c r="K20" s="1">
        <v>0.94233668299999995</v>
      </c>
      <c r="L20">
        <f t="shared" si="6"/>
        <v>2.5304870895160043</v>
      </c>
      <c r="M20" s="1">
        <v>1</v>
      </c>
      <c r="N20">
        <f t="shared" si="7"/>
        <v>5.0609741790320086</v>
      </c>
      <c r="O20" s="1">
        <v>18.757406234741211</v>
      </c>
      <c r="P20" s="1">
        <v>22.46790885925293</v>
      </c>
      <c r="Q20" s="1">
        <v>16.795934677124023</v>
      </c>
      <c r="R20" s="1">
        <v>400.19891357421875</v>
      </c>
      <c r="S20" s="1">
        <v>394.82211303710937</v>
      </c>
      <c r="T20" s="1">
        <v>9.3341102600097656</v>
      </c>
      <c r="U20" s="1">
        <v>11.173369407653809</v>
      </c>
      <c r="V20" s="1">
        <v>31.472766876220703</v>
      </c>
      <c r="W20" s="1">
        <v>37.674385070800781</v>
      </c>
      <c r="X20" s="1">
        <v>499.8365478515625</v>
      </c>
      <c r="Y20" s="1">
        <v>1498.4727783203125</v>
      </c>
      <c r="Z20" s="1">
        <v>285.62060546875</v>
      </c>
      <c r="AA20" s="1">
        <v>73.236137390136719</v>
      </c>
      <c r="AB20" s="1">
        <v>-2.2480056285858154</v>
      </c>
      <c r="AC20" s="1">
        <v>0.342731773853302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5.3042246669236626</v>
      </c>
      <c r="AL20">
        <f t="shared" si="9"/>
        <v>9.8660811086311341E-3</v>
      </c>
      <c r="AM20">
        <f t="shared" si="10"/>
        <v>295.61790885925291</v>
      </c>
      <c r="AN20">
        <f t="shared" si="11"/>
        <v>291.90740623474119</v>
      </c>
      <c r="AO20">
        <f t="shared" si="12"/>
        <v>239.75563917229374</v>
      </c>
      <c r="AP20">
        <f t="shared" si="13"/>
        <v>-1.6705032901954204</v>
      </c>
      <c r="AQ20">
        <f t="shared" si="14"/>
        <v>2.7301808109543382</v>
      </c>
      <c r="AR20">
        <f t="shared" si="15"/>
        <v>37.279148085191515</v>
      </c>
      <c r="AS20">
        <f t="shared" si="16"/>
        <v>26.105778677537707</v>
      </c>
      <c r="AT20">
        <f t="shared" si="17"/>
        <v>20.61265754699707</v>
      </c>
      <c r="AU20">
        <f t="shared" si="18"/>
        <v>2.4371353581895892</v>
      </c>
      <c r="AV20">
        <f t="shared" si="19"/>
        <v>0.36877133579484817</v>
      </c>
      <c r="AW20">
        <f t="shared" si="20"/>
        <v>0.81829441704968486</v>
      </c>
      <c r="AX20">
        <f t="shared" si="21"/>
        <v>1.6188409411399043</v>
      </c>
      <c r="AY20">
        <f t="shared" si="22"/>
        <v>0.23292181082463712</v>
      </c>
      <c r="AZ20">
        <f t="shared" si="23"/>
        <v>20.133937637387238</v>
      </c>
      <c r="BA20">
        <f t="shared" si="24"/>
        <v>0.6963086974516336</v>
      </c>
      <c r="BB20">
        <f t="shared" si="25"/>
        <v>33.462848784934039</v>
      </c>
      <c r="BC20">
        <f t="shared" si="26"/>
        <v>388.25362370324507</v>
      </c>
      <c r="BD20">
        <f t="shared" si="27"/>
        <v>2.1223316229126526E-2</v>
      </c>
    </row>
    <row r="21" spans="1:114" x14ac:dyDescent="0.25">
      <c r="A21" s="1">
        <v>5</v>
      </c>
      <c r="B21" s="1" t="s">
        <v>76</v>
      </c>
      <c r="C21" s="1">
        <v>1122.5000032298267</v>
      </c>
      <c r="D21" s="1">
        <v>0</v>
      </c>
      <c r="E21">
        <f t="shared" si="0"/>
        <v>24.760715038722964</v>
      </c>
      <c r="F21">
        <f t="shared" si="1"/>
        <v>0.39722417564742146</v>
      </c>
      <c r="G21">
        <f t="shared" si="2"/>
        <v>274.22669845078423</v>
      </c>
      <c r="H21">
        <f t="shared" si="3"/>
        <v>9.857834643051218</v>
      </c>
      <c r="I21">
        <f t="shared" si="4"/>
        <v>1.9126407352473507</v>
      </c>
      <c r="J21">
        <f t="shared" si="5"/>
        <v>22.472644805908203</v>
      </c>
      <c r="K21" s="1">
        <v>0.94233668299999995</v>
      </c>
      <c r="L21">
        <f t="shared" si="6"/>
        <v>2.5304870895160043</v>
      </c>
      <c r="M21" s="1">
        <v>1</v>
      </c>
      <c r="N21">
        <f t="shared" si="7"/>
        <v>5.0609741790320086</v>
      </c>
      <c r="O21" s="1">
        <v>18.757282257080078</v>
      </c>
      <c r="P21" s="1">
        <v>22.472644805908203</v>
      </c>
      <c r="Q21" s="1">
        <v>16.795497894287109</v>
      </c>
      <c r="R21" s="1">
        <v>400.24246215820312</v>
      </c>
      <c r="S21" s="1">
        <v>394.84036254882812</v>
      </c>
      <c r="T21" s="1">
        <v>9.3360099792480469</v>
      </c>
      <c r="U21" s="1">
        <v>11.173792839050293</v>
      </c>
      <c r="V21" s="1">
        <v>31.479434967041016</v>
      </c>
      <c r="W21" s="1">
        <v>37.676128387451172</v>
      </c>
      <c r="X21" s="1">
        <v>499.81973266601562</v>
      </c>
      <c r="Y21" s="1">
        <v>1498.4852294921875</v>
      </c>
      <c r="Z21" s="1">
        <v>285.70489501953125</v>
      </c>
      <c r="AA21" s="1">
        <v>73.236183166503906</v>
      </c>
      <c r="AB21" s="1">
        <v>-2.2480056285858154</v>
      </c>
      <c r="AC21" s="1">
        <v>0.342731773853302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5.3040462255464966</v>
      </c>
      <c r="AL21">
        <f t="shared" si="9"/>
        <v>9.8578346430512175E-3</v>
      </c>
      <c r="AM21">
        <f t="shared" si="10"/>
        <v>295.62264480590818</v>
      </c>
      <c r="AN21">
        <f t="shared" si="11"/>
        <v>291.90728225708006</v>
      </c>
      <c r="AO21">
        <f t="shared" si="12"/>
        <v>239.75763135974921</v>
      </c>
      <c r="AP21">
        <f t="shared" si="13"/>
        <v>-1.6682900989530174</v>
      </c>
      <c r="AQ21">
        <f t="shared" si="14"/>
        <v>2.7309666742726075</v>
      </c>
      <c r="AR21">
        <f t="shared" si="15"/>
        <v>37.289855317332702</v>
      </c>
      <c r="AS21">
        <f t="shared" si="16"/>
        <v>26.116062478282409</v>
      </c>
      <c r="AT21">
        <f t="shared" si="17"/>
        <v>20.614963531494141</v>
      </c>
      <c r="AU21">
        <f t="shared" si="18"/>
        <v>2.4374817725048397</v>
      </c>
      <c r="AV21">
        <f t="shared" si="19"/>
        <v>0.36831591041673423</v>
      </c>
      <c r="AW21">
        <f t="shared" si="20"/>
        <v>0.81832593902525697</v>
      </c>
      <c r="AX21">
        <f t="shared" si="21"/>
        <v>1.6191558334795828</v>
      </c>
      <c r="AY21">
        <f t="shared" si="22"/>
        <v>0.23263111584221619</v>
      </c>
      <c r="AZ21">
        <f t="shared" si="23"/>
        <v>20.083316716887268</v>
      </c>
      <c r="BA21">
        <f t="shared" si="24"/>
        <v>0.69452549552066589</v>
      </c>
      <c r="BB21">
        <f t="shared" si="25"/>
        <v>33.44891225512746</v>
      </c>
      <c r="BC21">
        <f t="shared" si="26"/>
        <v>388.23551452554312</v>
      </c>
      <c r="BD21">
        <f t="shared" si="27"/>
        <v>2.1332901131330385E-2</v>
      </c>
    </row>
    <row r="22" spans="1:114" x14ac:dyDescent="0.25">
      <c r="A22" s="1">
        <v>6</v>
      </c>
      <c r="B22" s="1" t="s">
        <v>77</v>
      </c>
      <c r="C22" s="1">
        <v>1123.0000032186508</v>
      </c>
      <c r="D22" s="1">
        <v>0</v>
      </c>
      <c r="E22">
        <f t="shared" si="0"/>
        <v>24.961680780027596</v>
      </c>
      <c r="F22">
        <f t="shared" si="1"/>
        <v>0.39712648477552048</v>
      </c>
      <c r="G22">
        <f t="shared" si="2"/>
        <v>273.34564099155682</v>
      </c>
      <c r="H22">
        <f t="shared" si="3"/>
        <v>9.854708959002247</v>
      </c>
      <c r="I22">
        <f t="shared" si="4"/>
        <v>1.9124615473650821</v>
      </c>
      <c r="J22">
        <f t="shared" si="5"/>
        <v>22.470880508422852</v>
      </c>
      <c r="K22" s="1">
        <v>0.94233668299999995</v>
      </c>
      <c r="L22">
        <f t="shared" si="6"/>
        <v>2.5304870895160043</v>
      </c>
      <c r="M22" s="1">
        <v>1</v>
      </c>
      <c r="N22">
        <f t="shared" si="7"/>
        <v>5.0609741790320086</v>
      </c>
      <c r="O22" s="1">
        <v>18.756755828857422</v>
      </c>
      <c r="P22" s="1">
        <v>22.470880508422852</v>
      </c>
      <c r="Q22" s="1">
        <v>16.796003341674805</v>
      </c>
      <c r="R22" s="1">
        <v>400.267822265625</v>
      </c>
      <c r="S22" s="1">
        <v>394.8277587890625</v>
      </c>
      <c r="T22" s="1">
        <v>9.3350086212158203</v>
      </c>
      <c r="U22" s="1">
        <v>11.172323226928711</v>
      </c>
      <c r="V22" s="1">
        <v>31.476865768432617</v>
      </c>
      <c r="W22" s="1">
        <v>37.672138214111328</v>
      </c>
      <c r="X22" s="1">
        <v>499.78933715820312</v>
      </c>
      <c r="Y22" s="1">
        <v>1498.55078125</v>
      </c>
      <c r="Z22" s="1">
        <v>285.770751953125</v>
      </c>
      <c r="AA22" s="1">
        <v>73.235649108886719</v>
      </c>
      <c r="AB22" s="1">
        <v>-2.2480056285858154</v>
      </c>
      <c r="AC22" s="1">
        <v>0.342731773853302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5.3037236708973907</v>
      </c>
      <c r="AL22">
        <f t="shared" si="9"/>
        <v>9.8547089590022476E-3</v>
      </c>
      <c r="AM22">
        <f t="shared" si="10"/>
        <v>295.62088050842283</v>
      </c>
      <c r="AN22">
        <f t="shared" si="11"/>
        <v>291.9067558288574</v>
      </c>
      <c r="AO22">
        <f t="shared" si="12"/>
        <v>239.76811964076478</v>
      </c>
      <c r="AP22">
        <f t="shared" si="13"/>
        <v>-1.6671428054765074</v>
      </c>
      <c r="AQ22">
        <f t="shared" si="14"/>
        <v>2.730673890943498</v>
      </c>
      <c r="AR22">
        <f t="shared" si="15"/>
        <v>37.286129421527129</v>
      </c>
      <c r="AS22">
        <f t="shared" si="16"/>
        <v>26.113806194598418</v>
      </c>
      <c r="AT22">
        <f t="shared" si="17"/>
        <v>20.613818168640137</v>
      </c>
      <c r="AU22">
        <f t="shared" si="18"/>
        <v>2.4373097060749198</v>
      </c>
      <c r="AV22">
        <f t="shared" si="19"/>
        <v>0.36823191968332136</v>
      </c>
      <c r="AW22">
        <f t="shared" si="20"/>
        <v>0.81821234357841599</v>
      </c>
      <c r="AX22">
        <f t="shared" si="21"/>
        <v>1.6190973624965039</v>
      </c>
      <c r="AY22">
        <f t="shared" si="22"/>
        <v>0.23257750594713658</v>
      </c>
      <c r="AZ22">
        <f t="shared" si="23"/>
        <v>20.018645449101378</v>
      </c>
      <c r="BA22">
        <f t="shared" si="24"/>
        <v>0.69231616801693086</v>
      </c>
      <c r="BB22">
        <f t="shared" si="25"/>
        <v>33.446998229890326</v>
      </c>
      <c r="BC22">
        <f t="shared" si="26"/>
        <v>388.16930374444843</v>
      </c>
      <c r="BD22">
        <f t="shared" si="27"/>
        <v>2.1508483149258063E-2</v>
      </c>
    </row>
    <row r="23" spans="1:114" x14ac:dyDescent="0.25">
      <c r="A23" s="1">
        <v>7</v>
      </c>
      <c r="B23" s="1" t="s">
        <v>78</v>
      </c>
      <c r="C23" s="1">
        <v>1123.5000032074749</v>
      </c>
      <c r="D23" s="1">
        <v>0</v>
      </c>
      <c r="E23">
        <f t="shared" si="0"/>
        <v>25.050130216563371</v>
      </c>
      <c r="F23">
        <f t="shared" si="1"/>
        <v>0.39680460244587579</v>
      </c>
      <c r="G23">
        <f t="shared" si="2"/>
        <v>272.9353796255939</v>
      </c>
      <c r="H23">
        <f t="shared" si="3"/>
        <v>9.8435482870060831</v>
      </c>
      <c r="I23">
        <f t="shared" si="4"/>
        <v>1.9117653837782156</v>
      </c>
      <c r="J23">
        <f t="shared" si="5"/>
        <v>22.466064453125</v>
      </c>
      <c r="K23" s="1">
        <v>0.94233668299999995</v>
      </c>
      <c r="L23">
        <f t="shared" si="6"/>
        <v>2.5304870895160043</v>
      </c>
      <c r="M23" s="1">
        <v>1</v>
      </c>
      <c r="N23">
        <f t="shared" si="7"/>
        <v>5.0609741790320086</v>
      </c>
      <c r="O23" s="1">
        <v>18.755630493164062</v>
      </c>
      <c r="P23" s="1">
        <v>22.466064453125</v>
      </c>
      <c r="Q23" s="1">
        <v>16.795778274536133</v>
      </c>
      <c r="R23" s="1">
        <v>400.32217407226562</v>
      </c>
      <c r="S23" s="1">
        <v>394.86651611328125</v>
      </c>
      <c r="T23" s="1">
        <v>9.3356714248657227</v>
      </c>
      <c r="U23" s="1">
        <v>11.170799255371094</v>
      </c>
      <c r="V23" s="1">
        <v>31.481653213500977</v>
      </c>
      <c r="W23" s="1">
        <v>37.670051574707031</v>
      </c>
      <c r="X23" s="1">
        <v>499.8189697265625</v>
      </c>
      <c r="Y23" s="1">
        <v>1498.489990234375</v>
      </c>
      <c r="Z23" s="1">
        <v>285.84823608398437</v>
      </c>
      <c r="AA23" s="1">
        <v>73.236427307128906</v>
      </c>
      <c r="AB23" s="1">
        <v>-2.2480056285858154</v>
      </c>
      <c r="AC23" s="1">
        <v>0.342731773853302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5.3040381292952645</v>
      </c>
      <c r="AL23">
        <f t="shared" si="9"/>
        <v>9.8435482870060827E-3</v>
      </c>
      <c r="AM23">
        <f t="shared" si="10"/>
        <v>295.61606445312498</v>
      </c>
      <c r="AN23">
        <f t="shared" si="11"/>
        <v>291.90563049316404</v>
      </c>
      <c r="AO23">
        <f t="shared" si="12"/>
        <v>239.75839307848219</v>
      </c>
      <c r="AP23">
        <f t="shared" si="13"/>
        <v>-1.6634380766397219</v>
      </c>
      <c r="AQ23">
        <f t="shared" si="14"/>
        <v>2.7298748114067304</v>
      </c>
      <c r="AR23">
        <f t="shared" si="15"/>
        <v>37.274822267866163</v>
      </c>
      <c r="AS23">
        <f t="shared" si="16"/>
        <v>26.10402301249507</v>
      </c>
      <c r="AT23">
        <f t="shared" si="17"/>
        <v>20.610847473144531</v>
      </c>
      <c r="AU23">
        <f t="shared" si="18"/>
        <v>2.436863471788357</v>
      </c>
      <c r="AV23">
        <f t="shared" si="19"/>
        <v>0.36795515675991608</v>
      </c>
      <c r="AW23">
        <f t="shared" si="20"/>
        <v>0.8181094276285148</v>
      </c>
      <c r="AX23">
        <f t="shared" si="21"/>
        <v>1.6187540441598423</v>
      </c>
      <c r="AY23">
        <f t="shared" si="22"/>
        <v>0.2324008545828222</v>
      </c>
      <c r="AZ23">
        <f t="shared" si="23"/>
        <v>19.98881208949344</v>
      </c>
      <c r="BA23">
        <f t="shared" si="24"/>
        <v>0.69120922764515402</v>
      </c>
      <c r="BB23">
        <f t="shared" si="25"/>
        <v>33.448263174745698</v>
      </c>
      <c r="BC23">
        <f t="shared" si="26"/>
        <v>388.18446744121536</v>
      </c>
      <c r="BD23">
        <f t="shared" si="27"/>
        <v>2.1584669617728737E-2</v>
      </c>
    </row>
    <row r="24" spans="1:114" x14ac:dyDescent="0.25">
      <c r="A24" s="1">
        <v>8</v>
      </c>
      <c r="B24" s="1" t="s">
        <v>78</v>
      </c>
      <c r="C24" s="1">
        <v>1124.0000031962991</v>
      </c>
      <c r="D24" s="1">
        <v>0</v>
      </c>
      <c r="E24">
        <f t="shared" si="0"/>
        <v>24.948986306297027</v>
      </c>
      <c r="F24">
        <f t="shared" si="1"/>
        <v>0.39696451211992878</v>
      </c>
      <c r="G24">
        <f t="shared" si="2"/>
        <v>273.430826182099</v>
      </c>
      <c r="H24">
        <f t="shared" si="3"/>
        <v>9.8465579212706587</v>
      </c>
      <c r="I24">
        <f t="shared" si="4"/>
        <v>1.9116305558509705</v>
      </c>
      <c r="J24">
        <f t="shared" si="5"/>
        <v>22.465358734130859</v>
      </c>
      <c r="K24" s="1">
        <v>0.94233668299999995</v>
      </c>
      <c r="L24">
        <f t="shared" si="6"/>
        <v>2.5304870895160043</v>
      </c>
      <c r="M24" s="1">
        <v>1</v>
      </c>
      <c r="N24">
        <f t="shared" si="7"/>
        <v>5.0609741790320086</v>
      </c>
      <c r="O24" s="1">
        <v>18.755149841308594</v>
      </c>
      <c r="P24" s="1">
        <v>22.465358734130859</v>
      </c>
      <c r="Q24" s="1">
        <v>16.795629501342773</v>
      </c>
      <c r="R24" s="1">
        <v>400.3331298828125</v>
      </c>
      <c r="S24" s="1">
        <v>394.89633178710937</v>
      </c>
      <c r="T24" s="1">
        <v>9.3354129791259766</v>
      </c>
      <c r="U24" s="1">
        <v>11.171077728271484</v>
      </c>
      <c r="V24" s="1">
        <v>31.481622695922852</v>
      </c>
      <c r="W24" s="1">
        <v>37.6719970703125</v>
      </c>
      <c r="X24" s="1">
        <v>499.82540893554687</v>
      </c>
      <c r="Y24" s="1">
        <v>1498.4945068359375</v>
      </c>
      <c r="Z24" s="1">
        <v>285.91387939453125</v>
      </c>
      <c r="AA24" s="1">
        <v>73.236190795898437</v>
      </c>
      <c r="AB24" s="1">
        <v>-2.2480056285858154</v>
      </c>
      <c r="AC24" s="1">
        <v>0.342731773853302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5.3041064616556675</v>
      </c>
      <c r="AL24">
        <f t="shared" si="9"/>
        <v>9.8465579212706593E-3</v>
      </c>
      <c r="AM24">
        <f t="shared" si="10"/>
        <v>295.61535873413084</v>
      </c>
      <c r="AN24">
        <f t="shared" si="11"/>
        <v>291.90514984130857</v>
      </c>
      <c r="AO24">
        <f t="shared" si="12"/>
        <v>239.75911573471603</v>
      </c>
      <c r="AP24">
        <f t="shared" si="13"/>
        <v>-1.664354728046302</v>
      </c>
      <c r="AQ24">
        <f t="shared" si="14"/>
        <v>2.7297577357544727</v>
      </c>
      <c r="AR24">
        <f t="shared" si="15"/>
        <v>37.273344040544387</v>
      </c>
      <c r="AS24">
        <f t="shared" si="16"/>
        <v>26.102266312272903</v>
      </c>
      <c r="AT24">
        <f t="shared" si="17"/>
        <v>20.610254287719727</v>
      </c>
      <c r="AU24">
        <f t="shared" si="18"/>
        <v>2.4367743767565639</v>
      </c>
      <c r="AV24">
        <f t="shared" si="19"/>
        <v>0.36809265539898883</v>
      </c>
      <c r="AW24">
        <f t="shared" si="20"/>
        <v>0.81812717990350214</v>
      </c>
      <c r="AX24">
        <f t="shared" si="21"/>
        <v>1.6186471968530618</v>
      </c>
      <c r="AY24">
        <f t="shared" si="22"/>
        <v>0.23248861642891955</v>
      </c>
      <c r="AZ24">
        <f t="shared" si="23"/>
        <v>20.025032155752346</v>
      </c>
      <c r="BA24">
        <f t="shared" si="24"/>
        <v>0.69241166395414111</v>
      </c>
      <c r="BB24">
        <f t="shared" si="25"/>
        <v>33.452093372771444</v>
      </c>
      <c r="BC24">
        <f t="shared" si="26"/>
        <v>388.24126295608386</v>
      </c>
      <c r="BD24">
        <f t="shared" si="27"/>
        <v>2.1496834548692733E-2</v>
      </c>
    </row>
    <row r="25" spans="1:114" x14ac:dyDescent="0.25">
      <c r="A25" s="1">
        <v>9</v>
      </c>
      <c r="B25" s="1" t="s">
        <v>79</v>
      </c>
      <c r="C25" s="1">
        <v>1124.5000031851232</v>
      </c>
      <c r="D25" s="1">
        <v>0</v>
      </c>
      <c r="E25">
        <f t="shared" si="0"/>
        <v>24.970879020309059</v>
      </c>
      <c r="F25">
        <f t="shared" si="1"/>
        <v>0.39692272016348362</v>
      </c>
      <c r="G25">
        <f t="shared" si="2"/>
        <v>273.33679488775357</v>
      </c>
      <c r="H25">
        <f t="shared" si="3"/>
        <v>9.8438067356916932</v>
      </c>
      <c r="I25">
        <f t="shared" si="4"/>
        <v>1.9112945521516629</v>
      </c>
      <c r="J25">
        <f t="shared" si="5"/>
        <v>22.463310241699219</v>
      </c>
      <c r="K25" s="1">
        <v>0.94233668299999995</v>
      </c>
      <c r="L25">
        <f t="shared" si="6"/>
        <v>2.5304870895160043</v>
      </c>
      <c r="M25" s="1">
        <v>1</v>
      </c>
      <c r="N25">
        <f t="shared" si="7"/>
        <v>5.0609741790320086</v>
      </c>
      <c r="O25" s="1">
        <v>18.754854202270508</v>
      </c>
      <c r="P25" s="1">
        <v>22.463310241699219</v>
      </c>
      <c r="Q25" s="1">
        <v>16.796440124511719</v>
      </c>
      <c r="R25" s="1">
        <v>400.34341430664062</v>
      </c>
      <c r="S25" s="1">
        <v>394.90264892578125</v>
      </c>
      <c r="T25" s="1">
        <v>9.3358230590820312</v>
      </c>
      <c r="U25" s="1">
        <v>11.170986175537109</v>
      </c>
      <c r="V25" s="1">
        <v>31.483701705932617</v>
      </c>
      <c r="W25" s="1">
        <v>37.672523498535156</v>
      </c>
      <c r="X25" s="1">
        <v>499.8223876953125</v>
      </c>
      <c r="Y25" s="1">
        <v>1498.6270751953125</v>
      </c>
      <c r="Z25" s="1">
        <v>286.09637451171875</v>
      </c>
      <c r="AA25" s="1">
        <v>73.2364501953125</v>
      </c>
      <c r="AB25" s="1">
        <v>-2.2480056285858154</v>
      </c>
      <c r="AC25" s="1">
        <v>0.342731773853302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5.3040744005007863</v>
      </c>
      <c r="AL25">
        <f t="shared" si="9"/>
        <v>9.8438067356916934E-3</v>
      </c>
      <c r="AM25">
        <f t="shared" si="10"/>
        <v>295.6133102416992</v>
      </c>
      <c r="AN25">
        <f t="shared" si="11"/>
        <v>291.90485420227049</v>
      </c>
      <c r="AO25">
        <f t="shared" si="12"/>
        <v>239.78032667174193</v>
      </c>
      <c r="AP25">
        <f t="shared" si="13"/>
        <v>-1.6632089108181007</v>
      </c>
      <c r="AQ25">
        <f t="shared" si="14"/>
        <v>2.729417924828911</v>
      </c>
      <c r="AR25">
        <f t="shared" si="15"/>
        <v>37.268572105145637</v>
      </c>
      <c r="AS25">
        <f t="shared" si="16"/>
        <v>26.097585929608528</v>
      </c>
      <c r="AT25">
        <f t="shared" si="17"/>
        <v>20.609082221984863</v>
      </c>
      <c r="AU25">
        <f t="shared" si="18"/>
        <v>2.4365983436758443</v>
      </c>
      <c r="AV25">
        <f t="shared" si="19"/>
        <v>0.36805672128299871</v>
      </c>
      <c r="AW25">
        <f t="shared" si="20"/>
        <v>0.818123372677248</v>
      </c>
      <c r="AX25">
        <f t="shared" si="21"/>
        <v>1.6184749709985962</v>
      </c>
      <c r="AY25">
        <f t="shared" si="22"/>
        <v>0.23246568053971958</v>
      </c>
      <c r="AZ25">
        <f t="shared" si="23"/>
        <v>20.018216565343312</v>
      </c>
      <c r="BA25">
        <f t="shared" si="24"/>
        <v>0.69216247505882145</v>
      </c>
      <c r="BB25">
        <f t="shared" si="25"/>
        <v>33.455162949452031</v>
      </c>
      <c r="BC25">
        <f t="shared" si="26"/>
        <v>388.24174027758403</v>
      </c>
      <c r="BD25">
        <f t="shared" si="27"/>
        <v>2.151764583628224E-2</v>
      </c>
    </row>
    <row r="26" spans="1:114" x14ac:dyDescent="0.25">
      <c r="A26" s="1">
        <v>10</v>
      </c>
      <c r="B26" s="1" t="s">
        <v>79</v>
      </c>
      <c r="C26" s="1">
        <v>1125.0000031739473</v>
      </c>
      <c r="D26" s="1">
        <v>0</v>
      </c>
      <c r="E26">
        <f t="shared" si="0"/>
        <v>24.878909988588671</v>
      </c>
      <c r="F26">
        <f t="shared" si="1"/>
        <v>0.39685848213328895</v>
      </c>
      <c r="G26">
        <f t="shared" si="2"/>
        <v>273.74682253544563</v>
      </c>
      <c r="H26">
        <f t="shared" si="3"/>
        <v>9.8447384813373819</v>
      </c>
      <c r="I26">
        <f t="shared" si="4"/>
        <v>1.9117528757753188</v>
      </c>
      <c r="J26">
        <f t="shared" si="5"/>
        <v>22.466323852539063</v>
      </c>
      <c r="K26" s="1">
        <v>0.94233668299999995</v>
      </c>
      <c r="L26">
        <f t="shared" si="6"/>
        <v>2.5304870895160043</v>
      </c>
      <c r="M26" s="1">
        <v>1</v>
      </c>
      <c r="N26">
        <f t="shared" si="7"/>
        <v>5.0609741790320086</v>
      </c>
      <c r="O26" s="1">
        <v>18.753908157348633</v>
      </c>
      <c r="P26" s="1">
        <v>22.466323852539063</v>
      </c>
      <c r="Q26" s="1">
        <v>16.796768188476563</v>
      </c>
      <c r="R26" s="1">
        <v>400.36972045898437</v>
      </c>
      <c r="S26" s="1">
        <v>394.94638061523438</v>
      </c>
      <c r="T26" s="1">
        <v>9.3363113403320312</v>
      </c>
      <c r="U26" s="1">
        <v>11.171566963195801</v>
      </c>
      <c r="V26" s="1">
        <v>31.487173080444336</v>
      </c>
      <c r="W26" s="1">
        <v>37.676662445068359</v>
      </c>
      <c r="X26" s="1">
        <v>499.84420776367187</v>
      </c>
      <c r="Y26" s="1">
        <v>1498.9261474609375</v>
      </c>
      <c r="Z26" s="1">
        <v>286.25811767578125</v>
      </c>
      <c r="AA26" s="1">
        <v>73.236366271972656</v>
      </c>
      <c r="AB26" s="1">
        <v>-2.2480056285858154</v>
      </c>
      <c r="AC26" s="1">
        <v>0.342731773853302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5.3043059532860388</v>
      </c>
      <c r="AL26">
        <f t="shared" si="9"/>
        <v>9.8447384813373819E-3</v>
      </c>
      <c r="AM26">
        <f t="shared" si="10"/>
        <v>295.61632385253904</v>
      </c>
      <c r="AN26">
        <f t="shared" si="11"/>
        <v>291.90390815734861</v>
      </c>
      <c r="AO26">
        <f t="shared" si="12"/>
        <v>239.82817823317237</v>
      </c>
      <c r="AP26">
        <f t="shared" si="13"/>
        <v>-1.6634664169206004</v>
      </c>
      <c r="AQ26">
        <f t="shared" si="14"/>
        <v>2.7299178457237958</v>
      </c>
      <c r="AR26">
        <f t="shared" si="15"/>
        <v>37.275440941265373</v>
      </c>
      <c r="AS26">
        <f t="shared" si="16"/>
        <v>26.103873978069572</v>
      </c>
      <c r="AT26">
        <f t="shared" si="17"/>
        <v>20.610116004943848</v>
      </c>
      <c r="AU26">
        <f t="shared" si="18"/>
        <v>2.4367536074245497</v>
      </c>
      <c r="AV26">
        <f t="shared" si="19"/>
        <v>0.3680014862122174</v>
      </c>
      <c r="AW26">
        <f t="shared" si="20"/>
        <v>0.81816496994847698</v>
      </c>
      <c r="AX26">
        <f t="shared" si="21"/>
        <v>1.6185886374760727</v>
      </c>
      <c r="AY26">
        <f t="shared" si="22"/>
        <v>0.2324304254036674</v>
      </c>
      <c r="AZ26">
        <f t="shared" si="23"/>
        <v>20.048222560994596</v>
      </c>
      <c r="BA26">
        <f t="shared" si="24"/>
        <v>0.69312401878202279</v>
      </c>
      <c r="BB26">
        <f t="shared" si="25"/>
        <v>33.450357418123566</v>
      </c>
      <c r="BC26">
        <f t="shared" si="26"/>
        <v>388.31000443616864</v>
      </c>
      <c r="BD26">
        <f t="shared" si="27"/>
        <v>2.1431547520903909E-2</v>
      </c>
    </row>
    <row r="27" spans="1:114" x14ac:dyDescent="0.25">
      <c r="A27" s="1">
        <v>11</v>
      </c>
      <c r="B27" s="1" t="s">
        <v>80</v>
      </c>
      <c r="C27" s="1">
        <v>1125.5000031627715</v>
      </c>
      <c r="D27" s="1">
        <v>0</v>
      </c>
      <c r="E27">
        <f t="shared" si="0"/>
        <v>24.741695608894407</v>
      </c>
      <c r="F27">
        <f t="shared" si="1"/>
        <v>0.39654713771467226</v>
      </c>
      <c r="G27">
        <f t="shared" si="2"/>
        <v>274.26454512595217</v>
      </c>
      <c r="H27">
        <f t="shared" si="3"/>
        <v>9.8403893686889639</v>
      </c>
      <c r="I27">
        <f t="shared" si="4"/>
        <v>1.9122853910590369</v>
      </c>
      <c r="J27">
        <f t="shared" si="5"/>
        <v>22.469509124755859</v>
      </c>
      <c r="K27" s="1">
        <v>0.94233668299999995</v>
      </c>
      <c r="L27">
        <f t="shared" si="6"/>
        <v>2.5304870895160043</v>
      </c>
      <c r="M27" s="1">
        <v>1</v>
      </c>
      <c r="N27">
        <f t="shared" si="7"/>
        <v>5.0609741790320086</v>
      </c>
      <c r="O27" s="1">
        <v>18.753652572631836</v>
      </c>
      <c r="P27" s="1">
        <v>22.469509124755859</v>
      </c>
      <c r="Q27" s="1">
        <v>16.795782089233398</v>
      </c>
      <c r="R27" s="1">
        <v>400.36474609375</v>
      </c>
      <c r="S27" s="1">
        <v>394.9676513671875</v>
      </c>
      <c r="T27" s="1">
        <v>9.3371391296386719</v>
      </c>
      <c r="U27" s="1">
        <v>11.171552658081055</v>
      </c>
      <c r="V27" s="1">
        <v>31.490354537963867</v>
      </c>
      <c r="W27" s="1">
        <v>37.677082061767578</v>
      </c>
      <c r="X27" s="1">
        <v>499.85275268554687</v>
      </c>
      <c r="Y27" s="1">
        <v>1499.2701416015625</v>
      </c>
      <c r="Z27" s="1">
        <v>286.44073486328125</v>
      </c>
      <c r="AA27" s="1">
        <v>73.236099243164062</v>
      </c>
      <c r="AB27" s="1">
        <v>-2.2480056285858154</v>
      </c>
      <c r="AC27" s="1">
        <v>0.342731773853302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5.3043966312998432</v>
      </c>
      <c r="AL27">
        <f t="shared" si="9"/>
        <v>9.8403893686889645E-3</v>
      </c>
      <c r="AM27">
        <f t="shared" si="10"/>
        <v>295.61950912475584</v>
      </c>
      <c r="AN27">
        <f t="shared" si="11"/>
        <v>291.90365257263181</v>
      </c>
      <c r="AO27">
        <f t="shared" si="12"/>
        <v>239.88321729444215</v>
      </c>
      <c r="AP27">
        <f t="shared" si="13"/>
        <v>-1.661984582676149</v>
      </c>
      <c r="AQ27">
        <f t="shared" si="14"/>
        <v>2.7304463302264943</v>
      </c>
      <c r="AR27">
        <f t="shared" si="15"/>
        <v>37.282793027529486</v>
      </c>
      <c r="AS27">
        <f t="shared" si="16"/>
        <v>26.111240369448431</v>
      </c>
      <c r="AT27">
        <f t="shared" si="17"/>
        <v>20.611580848693848</v>
      </c>
      <c r="AU27">
        <f t="shared" si="18"/>
        <v>2.4369736269861924</v>
      </c>
      <c r="AV27">
        <f t="shared" si="19"/>
        <v>0.36773375828779381</v>
      </c>
      <c r="AW27">
        <f t="shared" si="20"/>
        <v>0.81816093916745736</v>
      </c>
      <c r="AX27">
        <f t="shared" si="21"/>
        <v>1.618812687818735</v>
      </c>
      <c r="AY27">
        <f t="shared" si="22"/>
        <v>0.23225954308618144</v>
      </c>
      <c r="AZ27">
        <f t="shared" si="23"/>
        <v>20.086065445725481</v>
      </c>
      <c r="BA27">
        <f t="shared" si="24"/>
        <v>0.69439748844387783</v>
      </c>
      <c r="BB27">
        <f t="shared" si="25"/>
        <v>33.440657415534737</v>
      </c>
      <c r="BC27">
        <f t="shared" si="26"/>
        <v>388.36787672095608</v>
      </c>
      <c r="BD27">
        <f t="shared" si="27"/>
        <v>2.1303990786317093E-2</v>
      </c>
    </row>
    <row r="28" spans="1:114" x14ac:dyDescent="0.25">
      <c r="A28" s="1">
        <v>12</v>
      </c>
      <c r="B28" s="1" t="s">
        <v>80</v>
      </c>
      <c r="C28" s="1">
        <v>1126.0000031515956</v>
      </c>
      <c r="D28" s="1">
        <v>0</v>
      </c>
      <c r="E28">
        <f t="shared" si="0"/>
        <v>24.9779015269655</v>
      </c>
      <c r="F28">
        <f t="shared" si="1"/>
        <v>0.3968526653734808</v>
      </c>
      <c r="G28">
        <f t="shared" si="2"/>
        <v>273.31181423668261</v>
      </c>
      <c r="H28">
        <f t="shared" si="3"/>
        <v>9.8444992958072124</v>
      </c>
      <c r="I28">
        <f t="shared" si="4"/>
        <v>1.9117167417252823</v>
      </c>
      <c r="J28">
        <f t="shared" si="5"/>
        <v>22.466434478759766</v>
      </c>
      <c r="K28" s="1">
        <v>0.94233668299999995</v>
      </c>
      <c r="L28">
        <f t="shared" si="6"/>
        <v>2.5304870895160043</v>
      </c>
      <c r="M28" s="1">
        <v>1</v>
      </c>
      <c r="N28">
        <f t="shared" si="7"/>
        <v>5.0609741790320086</v>
      </c>
      <c r="O28" s="1">
        <v>18.753837585449219</v>
      </c>
      <c r="P28" s="1">
        <v>22.466434478759766</v>
      </c>
      <c r="Q28" s="1">
        <v>16.796253204345703</v>
      </c>
      <c r="R28" s="1">
        <v>400.37094116210937</v>
      </c>
      <c r="S28" s="1">
        <v>394.92901611328125</v>
      </c>
      <c r="T28" s="1">
        <v>9.3371944427490234</v>
      </c>
      <c r="U28" s="1">
        <v>11.172394752502441</v>
      </c>
      <c r="V28" s="1">
        <v>31.490056991577148</v>
      </c>
      <c r="W28" s="1">
        <v>37.679344177246094</v>
      </c>
      <c r="X28" s="1">
        <v>499.84671020507812</v>
      </c>
      <c r="Y28" s="1">
        <v>1499.533935546875</v>
      </c>
      <c r="Z28" s="1">
        <v>286.72763061523438</v>
      </c>
      <c r="AA28" s="1">
        <v>73.235816955566406</v>
      </c>
      <c r="AB28" s="1">
        <v>-2.2480056285858154</v>
      </c>
      <c r="AC28" s="1">
        <v>0.342731773853302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5.3043325089900808</v>
      </c>
      <c r="AL28">
        <f t="shared" si="9"/>
        <v>9.8444992958072117E-3</v>
      </c>
      <c r="AM28">
        <f t="shared" si="10"/>
        <v>295.61643447875974</v>
      </c>
      <c r="AN28">
        <f t="shared" si="11"/>
        <v>291.9038375854492</v>
      </c>
      <c r="AO28">
        <f t="shared" si="12"/>
        <v>239.92542432474875</v>
      </c>
      <c r="AP28">
        <f t="shared" si="13"/>
        <v>-1.6627169296779709</v>
      </c>
      <c r="AQ28">
        <f t="shared" si="14"/>
        <v>2.7299361987748818</v>
      </c>
      <c r="AR28">
        <f t="shared" si="15"/>
        <v>37.275971133512265</v>
      </c>
      <c r="AS28">
        <f t="shared" si="16"/>
        <v>26.103576381009823</v>
      </c>
      <c r="AT28">
        <f t="shared" si="17"/>
        <v>20.610136032104492</v>
      </c>
      <c r="AU28">
        <f t="shared" si="18"/>
        <v>2.4367566153871696</v>
      </c>
      <c r="AV28">
        <f t="shared" si="19"/>
        <v>0.36799648460705137</v>
      </c>
      <c r="AW28">
        <f t="shared" si="20"/>
        <v>0.81821945704959942</v>
      </c>
      <c r="AX28">
        <f t="shared" si="21"/>
        <v>1.6185371583375701</v>
      </c>
      <c r="AY28">
        <f t="shared" si="22"/>
        <v>0.23242723301225315</v>
      </c>
      <c r="AZ28">
        <f t="shared" si="23"/>
        <v>20.016213999231457</v>
      </c>
      <c r="BA28">
        <f t="shared" si="24"/>
        <v>0.69205300974463213</v>
      </c>
      <c r="BB28">
        <f t="shared" si="25"/>
        <v>33.451945438774189</v>
      </c>
      <c r="BC28">
        <f t="shared" si="26"/>
        <v>388.26623423205598</v>
      </c>
      <c r="BD28">
        <f t="shared" si="27"/>
        <v>2.1520269479723381E-2</v>
      </c>
    </row>
    <row r="29" spans="1:114" x14ac:dyDescent="0.25">
      <c r="A29" s="1">
        <v>13</v>
      </c>
      <c r="B29" s="1" t="s">
        <v>81</v>
      </c>
      <c r="C29" s="1">
        <v>1126.5000031404197</v>
      </c>
      <c r="D29" s="1">
        <v>0</v>
      </c>
      <c r="E29">
        <f t="shared" si="0"/>
        <v>24.981288741001279</v>
      </c>
      <c r="F29">
        <f t="shared" si="1"/>
        <v>0.39740855887109489</v>
      </c>
      <c r="G29">
        <f t="shared" si="2"/>
        <v>273.44584380031375</v>
      </c>
      <c r="H29">
        <f t="shared" si="3"/>
        <v>9.8537082069048676</v>
      </c>
      <c r="I29">
        <f t="shared" si="4"/>
        <v>1.9110328414892226</v>
      </c>
      <c r="J29">
        <f t="shared" si="5"/>
        <v>22.462856292724609</v>
      </c>
      <c r="K29" s="1">
        <v>0.94233668299999995</v>
      </c>
      <c r="L29">
        <f t="shared" si="6"/>
        <v>2.5304870895160043</v>
      </c>
      <c r="M29" s="1">
        <v>1</v>
      </c>
      <c r="N29">
        <f t="shared" si="7"/>
        <v>5.0609741790320086</v>
      </c>
      <c r="O29" s="1">
        <v>18.753040313720703</v>
      </c>
      <c r="P29" s="1">
        <v>22.462856292724609</v>
      </c>
      <c r="Q29" s="1">
        <v>16.796417236328125</v>
      </c>
      <c r="R29" s="1">
        <v>400.37744140625</v>
      </c>
      <c r="S29" s="1">
        <v>394.93435668945312</v>
      </c>
      <c r="T29" s="1">
        <v>9.3367547988891602</v>
      </c>
      <c r="U29" s="1">
        <v>11.173610687255859</v>
      </c>
      <c r="V29" s="1">
        <v>31.490190505981445</v>
      </c>
      <c r="W29" s="1">
        <v>37.685379028320313</v>
      </c>
      <c r="X29" s="1">
        <v>499.86273193359375</v>
      </c>
      <c r="Y29" s="1">
        <v>1499.80419921875</v>
      </c>
      <c r="Z29" s="1">
        <v>287.02352905273438</v>
      </c>
      <c r="AA29" s="1">
        <v>73.235931396484375</v>
      </c>
      <c r="AB29" s="1">
        <v>-2.2480056285858154</v>
      </c>
      <c r="AC29" s="1">
        <v>0.342731773853302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5.3045025302659656</v>
      </c>
      <c r="AL29">
        <f t="shared" si="9"/>
        <v>9.8537082069048675E-3</v>
      </c>
      <c r="AM29">
        <f t="shared" si="10"/>
        <v>295.61285629272459</v>
      </c>
      <c r="AN29">
        <f t="shared" si="11"/>
        <v>291.90304031372068</v>
      </c>
      <c r="AO29">
        <f t="shared" si="12"/>
        <v>239.96866651128221</v>
      </c>
      <c r="AP29">
        <f t="shared" si="13"/>
        <v>-1.6650700335586726</v>
      </c>
      <c r="AQ29">
        <f t="shared" si="14"/>
        <v>2.7293426272321173</v>
      </c>
      <c r="AR29">
        <f t="shared" si="15"/>
        <v>37.267807962405961</v>
      </c>
      <c r="AS29">
        <f t="shared" si="16"/>
        <v>26.094197275150101</v>
      </c>
      <c r="AT29">
        <f t="shared" si="17"/>
        <v>20.607948303222656</v>
      </c>
      <c r="AU29">
        <f t="shared" si="18"/>
        <v>2.4364280505075313</v>
      </c>
      <c r="AV29">
        <f t="shared" si="19"/>
        <v>0.36847442760043347</v>
      </c>
      <c r="AW29">
        <f t="shared" si="20"/>
        <v>0.8183097857428947</v>
      </c>
      <c r="AX29">
        <f t="shared" si="21"/>
        <v>1.6181182647646366</v>
      </c>
      <c r="AY29">
        <f t="shared" si="22"/>
        <v>0.23273229544139282</v>
      </c>
      <c r="AZ29">
        <f t="shared" si="23"/>
        <v>20.02606105721356</v>
      </c>
      <c r="BA29">
        <f t="shared" si="24"/>
        <v>0.69238302307370825</v>
      </c>
      <c r="BB29">
        <f t="shared" si="25"/>
        <v>33.468298173303793</v>
      </c>
      <c r="BC29">
        <f t="shared" si="26"/>
        <v>388.27067127883083</v>
      </c>
      <c r="BD29">
        <f t="shared" si="27"/>
        <v>2.1533463178752647E-2</v>
      </c>
    </row>
    <row r="30" spans="1:114" x14ac:dyDescent="0.25">
      <c r="A30" s="1">
        <v>14</v>
      </c>
      <c r="B30" s="1" t="s">
        <v>81</v>
      </c>
      <c r="C30" s="1">
        <v>1127.0000031292439</v>
      </c>
      <c r="D30" s="1">
        <v>0</v>
      </c>
      <c r="E30">
        <f t="shared" si="0"/>
        <v>24.862559231187635</v>
      </c>
      <c r="F30">
        <f t="shared" si="1"/>
        <v>0.39734653765268907</v>
      </c>
      <c r="G30">
        <f t="shared" si="2"/>
        <v>273.9265751379188</v>
      </c>
      <c r="H30">
        <f t="shared" si="3"/>
        <v>9.854018683747455</v>
      </c>
      <c r="I30">
        <f t="shared" si="4"/>
        <v>1.9113773608130487</v>
      </c>
      <c r="J30">
        <f t="shared" si="5"/>
        <v>22.465511322021484</v>
      </c>
      <c r="K30" s="1">
        <v>0.94233668299999995</v>
      </c>
      <c r="L30">
        <f t="shared" si="6"/>
        <v>2.5304870895160043</v>
      </c>
      <c r="M30" s="1">
        <v>1</v>
      </c>
      <c r="N30">
        <f t="shared" si="7"/>
        <v>5.0609741790320086</v>
      </c>
      <c r="O30" s="1">
        <v>18.752922058105469</v>
      </c>
      <c r="P30" s="1">
        <v>22.465511322021484</v>
      </c>
      <c r="Q30" s="1">
        <v>16.796165466308594</v>
      </c>
      <c r="R30" s="1">
        <v>400.35366821289062</v>
      </c>
      <c r="S30" s="1">
        <v>394.9332275390625</v>
      </c>
      <c r="T30" s="1">
        <v>9.3380193710327148</v>
      </c>
      <c r="U30" s="1">
        <v>11.174835205078125</v>
      </c>
      <c r="V30" s="1">
        <v>31.494926452636719</v>
      </c>
      <c r="W30" s="1">
        <v>37.690074920654297</v>
      </c>
      <c r="X30" s="1">
        <v>499.88876342773437</v>
      </c>
      <c r="Y30" s="1">
        <v>1500.0174560546875</v>
      </c>
      <c r="Z30" s="1">
        <v>287.32275390625</v>
      </c>
      <c r="AA30" s="1">
        <v>73.236488342285156</v>
      </c>
      <c r="AB30" s="1">
        <v>-2.2480056285858154</v>
      </c>
      <c r="AC30" s="1">
        <v>0.342731773853302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5.304778774358021</v>
      </c>
      <c r="AL30">
        <f t="shared" si="9"/>
        <v>9.8540186837474553E-3</v>
      </c>
      <c r="AM30">
        <f t="shared" si="10"/>
        <v>295.61551132202146</v>
      </c>
      <c r="AN30">
        <f t="shared" si="11"/>
        <v>291.90292205810545</v>
      </c>
      <c r="AO30">
        <f t="shared" si="12"/>
        <v>240.00278760426954</v>
      </c>
      <c r="AP30">
        <f t="shared" si="13"/>
        <v>-1.665140109791116</v>
      </c>
      <c r="AQ30">
        <f t="shared" si="14"/>
        <v>2.7297830490367105</v>
      </c>
      <c r="AR30">
        <f t="shared" si="15"/>
        <v>37.273538243375782</v>
      </c>
      <c r="AS30">
        <f t="shared" si="16"/>
        <v>26.098703038297657</v>
      </c>
      <c r="AT30">
        <f t="shared" si="17"/>
        <v>20.609216690063477</v>
      </c>
      <c r="AU30">
        <f t="shared" si="18"/>
        <v>2.4366185389314539</v>
      </c>
      <c r="AV30">
        <f t="shared" si="19"/>
        <v>0.36842110816996043</v>
      </c>
      <c r="AW30">
        <f t="shared" si="20"/>
        <v>0.81840568822366189</v>
      </c>
      <c r="AX30">
        <f t="shared" si="21"/>
        <v>1.618212850707792</v>
      </c>
      <c r="AY30">
        <f t="shared" si="22"/>
        <v>0.23269826219169759</v>
      </c>
      <c r="AZ30">
        <f t="shared" si="23"/>
        <v>20.06142042673029</v>
      </c>
      <c r="BA30">
        <f t="shared" si="24"/>
        <v>0.69360224978999763</v>
      </c>
      <c r="BB30">
        <f t="shared" si="25"/>
        <v>33.466046920859341</v>
      </c>
      <c r="BC30">
        <f t="shared" si="26"/>
        <v>388.30121287651724</v>
      </c>
      <c r="BD30">
        <f t="shared" si="27"/>
        <v>2.1427993171583747E-2</v>
      </c>
    </row>
    <row r="31" spans="1:114" x14ac:dyDescent="0.25">
      <c r="A31" s="1">
        <v>15</v>
      </c>
      <c r="B31" s="1" t="s">
        <v>82</v>
      </c>
      <c r="C31" s="1">
        <v>1127.500003118068</v>
      </c>
      <c r="D31" s="1">
        <v>0</v>
      </c>
      <c r="E31">
        <f t="shared" si="0"/>
        <v>24.724625216078358</v>
      </c>
      <c r="F31">
        <f t="shared" si="1"/>
        <v>0.39736887308999463</v>
      </c>
      <c r="G31">
        <f t="shared" si="2"/>
        <v>274.48064793034592</v>
      </c>
      <c r="H31">
        <f t="shared" si="3"/>
        <v>9.8613021838312225</v>
      </c>
      <c r="I31">
        <f t="shared" si="4"/>
        <v>1.9126602271398252</v>
      </c>
      <c r="J31">
        <f t="shared" si="5"/>
        <v>22.473836898803711</v>
      </c>
      <c r="K31" s="1">
        <v>0.94233668299999995</v>
      </c>
      <c r="L31">
        <f t="shared" si="6"/>
        <v>2.5304870895160043</v>
      </c>
      <c r="M31" s="1">
        <v>1</v>
      </c>
      <c r="N31">
        <f t="shared" si="7"/>
        <v>5.0609741790320086</v>
      </c>
      <c r="O31" s="1">
        <v>18.752346038818359</v>
      </c>
      <c r="P31" s="1">
        <v>22.473836898803711</v>
      </c>
      <c r="Q31" s="1">
        <v>16.797174453735352</v>
      </c>
      <c r="R31" s="1">
        <v>400.30496215820312</v>
      </c>
      <c r="S31" s="1">
        <v>394.909912109375</v>
      </c>
      <c r="T31" s="1">
        <v>9.3380317687988281</v>
      </c>
      <c r="U31" s="1">
        <v>11.176240921020508</v>
      </c>
      <c r="V31" s="1">
        <v>31.495937347412109</v>
      </c>
      <c r="W31" s="1">
        <v>37.695972442626953</v>
      </c>
      <c r="X31" s="1">
        <v>499.87835693359375</v>
      </c>
      <c r="Y31" s="1">
        <v>1500.2965087890625</v>
      </c>
      <c r="Z31" s="1">
        <v>287.60128784179687</v>
      </c>
      <c r="AA31" s="1">
        <v>73.236099243164062</v>
      </c>
      <c r="AB31" s="1">
        <v>-2.2480056285858154</v>
      </c>
      <c r="AC31" s="1">
        <v>0.342731773853302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5.304668341491209</v>
      </c>
      <c r="AL31">
        <f t="shared" si="9"/>
        <v>9.8613021838312217E-3</v>
      </c>
      <c r="AM31">
        <f t="shared" si="10"/>
        <v>295.62383689880369</v>
      </c>
      <c r="AN31">
        <f t="shared" si="11"/>
        <v>291.90234603881834</v>
      </c>
      <c r="AO31">
        <f t="shared" si="12"/>
        <v>240.04743604077157</v>
      </c>
      <c r="AP31">
        <f t="shared" si="13"/>
        <v>-1.6677877477521286</v>
      </c>
      <c r="AQ31">
        <f t="shared" si="14"/>
        <v>2.7311645163971945</v>
      </c>
      <c r="AR31">
        <f t="shared" si="15"/>
        <v>37.292599477874624</v>
      </c>
      <c r="AS31">
        <f t="shared" si="16"/>
        <v>26.116358556854117</v>
      </c>
      <c r="AT31">
        <f t="shared" si="17"/>
        <v>20.613091468811035</v>
      </c>
      <c r="AU31">
        <f t="shared" si="18"/>
        <v>2.43720054038485</v>
      </c>
      <c r="AV31">
        <f t="shared" si="19"/>
        <v>0.3684403100090381</v>
      </c>
      <c r="AW31">
        <f t="shared" si="20"/>
        <v>0.81850428925736929</v>
      </c>
      <c r="AX31">
        <f t="shared" si="21"/>
        <v>1.6186962511274807</v>
      </c>
      <c r="AY31">
        <f t="shared" si="22"/>
        <v>0.23271051851810914</v>
      </c>
      <c r="AZ31">
        <f t="shared" si="23"/>
        <v>20.101891972154789</v>
      </c>
      <c r="BA31">
        <f t="shared" si="24"/>
        <v>0.69504623589778436</v>
      </c>
      <c r="BB31">
        <f t="shared" si="25"/>
        <v>33.454642023373182</v>
      </c>
      <c r="BC31">
        <f t="shared" si="26"/>
        <v>388.31469094029762</v>
      </c>
      <c r="BD31">
        <f t="shared" si="27"/>
        <v>2.1301112346870748E-2</v>
      </c>
      <c r="BE31">
        <f>AVERAGE(E17:E31)</f>
        <v>24.718623550471492</v>
      </c>
      <c r="BF31">
        <f>AVERAGE(O17:O31)</f>
        <v>18.755702972412109</v>
      </c>
      <c r="BG31">
        <f>AVERAGE(P17:P31)</f>
        <v>22.466096242268879</v>
      </c>
      <c r="BH31" t="e">
        <f>AVERAGE(B17:B31)</f>
        <v>#DIV/0!</v>
      </c>
      <c r="BI31">
        <f t="shared" ref="BI31:DJ31" si="28">AVERAGE(C17:C31)</f>
        <v>1124.0333365288873</v>
      </c>
      <c r="BJ31">
        <f t="shared" si="28"/>
        <v>0</v>
      </c>
      <c r="BK31">
        <f t="shared" si="28"/>
        <v>24.718623550471492</v>
      </c>
      <c r="BL31">
        <f t="shared" si="28"/>
        <v>0.39730030927450771</v>
      </c>
      <c r="BM31">
        <f t="shared" si="28"/>
        <v>274.46064217772437</v>
      </c>
      <c r="BN31">
        <f t="shared" si="28"/>
        <v>9.8542665380819745</v>
      </c>
      <c r="BO31">
        <f t="shared" si="28"/>
        <v>1.9116185172734814</v>
      </c>
      <c r="BP31">
        <f t="shared" si="28"/>
        <v>22.466096242268879</v>
      </c>
      <c r="BQ31">
        <f t="shared" si="28"/>
        <v>0.94233668300000017</v>
      </c>
      <c r="BR31">
        <f t="shared" si="28"/>
        <v>2.5304870895160034</v>
      </c>
      <c r="BS31">
        <f t="shared" si="28"/>
        <v>1</v>
      </c>
      <c r="BT31">
        <f t="shared" si="28"/>
        <v>5.0609741790320069</v>
      </c>
      <c r="BU31">
        <f t="shared" si="28"/>
        <v>18.755702972412109</v>
      </c>
      <c r="BV31">
        <f t="shared" si="28"/>
        <v>22.466096242268879</v>
      </c>
      <c r="BW31">
        <f t="shared" si="28"/>
        <v>16.796058527628581</v>
      </c>
      <c r="BX31">
        <f t="shared" si="28"/>
        <v>400.26759236653646</v>
      </c>
      <c r="BY31">
        <f t="shared" si="28"/>
        <v>394.87381795247398</v>
      </c>
      <c r="BZ31">
        <f t="shared" si="28"/>
        <v>9.3358947118123368</v>
      </c>
      <c r="CA31">
        <f t="shared" si="28"/>
        <v>11.172950808207194</v>
      </c>
      <c r="CB31">
        <f t="shared" si="28"/>
        <v>31.482057189941408</v>
      </c>
      <c r="CC31">
        <f t="shared" si="28"/>
        <v>37.676889292399089</v>
      </c>
      <c r="CD31">
        <f t="shared" si="28"/>
        <v>499.8369120279948</v>
      </c>
      <c r="CE31">
        <f t="shared" si="28"/>
        <v>1498.986083984375</v>
      </c>
      <c r="CF31">
        <f t="shared" si="28"/>
        <v>286.19160970052081</v>
      </c>
      <c r="CG31">
        <f t="shared" si="28"/>
        <v>73.235948689778652</v>
      </c>
      <c r="CH31">
        <f t="shared" si="28"/>
        <v>-2.2480056285858154</v>
      </c>
      <c r="CI31">
        <f t="shared" si="28"/>
        <v>0.342731773853302</v>
      </c>
      <c r="CJ31">
        <f t="shared" si="28"/>
        <v>1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5.3042285315342514</v>
      </c>
      <c r="CR31">
        <f t="shared" si="28"/>
        <v>9.8542665380819752E-3</v>
      </c>
      <c r="CS31">
        <f t="shared" si="28"/>
        <v>295.6160962422689</v>
      </c>
      <c r="CT31">
        <f t="shared" si="28"/>
        <v>291.90570297241214</v>
      </c>
      <c r="CU31">
        <f t="shared" si="28"/>
        <v>239.83776807670802</v>
      </c>
      <c r="CV31">
        <f t="shared" si="28"/>
        <v>-1.6662204700086021</v>
      </c>
      <c r="CW31">
        <f t="shared" si="28"/>
        <v>2.7298801691597849</v>
      </c>
      <c r="CX31">
        <f t="shared" si="28"/>
        <v>37.275138994480713</v>
      </c>
      <c r="CY31">
        <f t="shared" si="28"/>
        <v>26.102188186273516</v>
      </c>
      <c r="CZ31">
        <f t="shared" si="28"/>
        <v>20.610899607340496</v>
      </c>
      <c r="DA31">
        <f t="shared" si="28"/>
        <v>2.4368713180423778</v>
      </c>
      <c r="DB31">
        <f t="shared" si="28"/>
        <v>0.36838132618612413</v>
      </c>
      <c r="DC31">
        <f t="shared" si="28"/>
        <v>0.8182616518863034</v>
      </c>
      <c r="DD31">
        <f t="shared" si="28"/>
        <v>1.6186096661560743</v>
      </c>
      <c r="DE31">
        <f t="shared" si="28"/>
        <v>0.23267287316132831</v>
      </c>
      <c r="DF31">
        <f t="shared" si="28"/>
        <v>20.100384918001161</v>
      </c>
      <c r="DG31">
        <f t="shared" si="28"/>
        <v>0.69505956075807473</v>
      </c>
      <c r="DH31">
        <f t="shared" si="28"/>
        <v>33.459466561898793</v>
      </c>
      <c r="DI31">
        <f t="shared" si="28"/>
        <v>388.28019771007263</v>
      </c>
      <c r="DJ31">
        <f t="shared" si="28"/>
        <v>2.1300846231780309E-2</v>
      </c>
    </row>
    <row r="32" spans="1:114" x14ac:dyDescent="0.25">
      <c r="A32" s="1" t="s">
        <v>9</v>
      </c>
      <c r="B32" s="1" t="s">
        <v>83</v>
      </c>
    </row>
    <row r="33" spans="1:56" x14ac:dyDescent="0.25">
      <c r="A33" s="1" t="s">
        <v>9</v>
      </c>
      <c r="B33" s="1" t="s">
        <v>84</v>
      </c>
    </row>
    <row r="34" spans="1:56" x14ac:dyDescent="0.25">
      <c r="A34" s="1" t="s">
        <v>9</v>
      </c>
      <c r="B34" s="1" t="s">
        <v>85</v>
      </c>
    </row>
    <row r="35" spans="1:56" x14ac:dyDescent="0.25">
      <c r="A35" s="1">
        <v>16</v>
      </c>
      <c r="B35" s="1" t="s">
        <v>86</v>
      </c>
      <c r="C35" s="1">
        <v>1595.5000017769635</v>
      </c>
      <c r="D35" s="1">
        <v>0</v>
      </c>
      <c r="E35">
        <f t="shared" ref="E35:E49" si="29">(R35-S35*(1000-T35)/(1000-U35))*AK35</f>
        <v>27.155998202767513</v>
      </c>
      <c r="F35">
        <f t="shared" ref="F35:F49" si="30">IF(AV35&lt;&gt;0,1/(1/AV35-1/N35),0)</f>
        <v>0.33628022911026811</v>
      </c>
      <c r="G35">
        <f t="shared" ref="G35:G49" si="31">((AY35-AL35/2)*S35-E35)/(AY35+AL35/2)</f>
        <v>242.7692401825536</v>
      </c>
      <c r="H35">
        <f t="shared" ref="H35:H49" si="32">AL35*1000</f>
        <v>9.5492346600975893</v>
      </c>
      <c r="I35">
        <f t="shared" ref="I35:I49" si="33">(AQ35-AW35)</f>
        <v>2.1554210876495548</v>
      </c>
      <c r="J35">
        <f t="shared" ref="J35:J49" si="34">(P35+AP35*D35)</f>
        <v>24.78864860534668</v>
      </c>
      <c r="K35" s="1">
        <v>0.94233668299999995</v>
      </c>
      <c r="L35">
        <f t="shared" ref="L35:L49" si="35">(K35*AE35+AF35)</f>
        <v>2.5304870895160043</v>
      </c>
      <c r="M35" s="1">
        <v>1</v>
      </c>
      <c r="N35">
        <f t="shared" ref="N35:N49" si="36">L35*(M35+1)*(M35+1)/(M35*M35+1)</f>
        <v>5.0609741790320086</v>
      </c>
      <c r="O35" s="1">
        <v>22.397432327270508</v>
      </c>
      <c r="P35" s="1">
        <v>24.78864860534668</v>
      </c>
      <c r="Q35" s="1">
        <v>21.120988845825195</v>
      </c>
      <c r="R35" s="1">
        <v>400.4608154296875</v>
      </c>
      <c r="S35" s="1">
        <v>394.63070678710937</v>
      </c>
      <c r="T35" s="1">
        <v>11.665360450744629</v>
      </c>
      <c r="U35" s="1">
        <v>13.44145679473877</v>
      </c>
      <c r="V35" s="1">
        <v>31.42658805847168</v>
      </c>
      <c r="W35" s="1">
        <v>36.211406707763672</v>
      </c>
      <c r="X35" s="1">
        <v>499.83999633789062</v>
      </c>
      <c r="Y35" s="1">
        <v>1500.3548583984375</v>
      </c>
      <c r="Z35" s="1">
        <v>306.98281860351562</v>
      </c>
      <c r="AA35" s="1">
        <v>73.236900329589844</v>
      </c>
      <c r="AB35" s="1">
        <v>-2.6730849742889404</v>
      </c>
      <c r="AC35" s="1">
        <v>0.33610278367996216</v>
      </c>
      <c r="AD35" s="1">
        <v>0.66666668653488159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ref="AK35:AK49" si="37">X35*0.000001/(K35*0.0001)</f>
        <v>5.3042612619792351</v>
      </c>
      <c r="AL35">
        <f t="shared" ref="AL35:AL49" si="38">(U35-T35)/(1000-U35)*AK35</f>
        <v>9.5492346600975896E-3</v>
      </c>
      <c r="AM35">
        <f t="shared" ref="AM35:AM49" si="39">(P35+273.15)</f>
        <v>297.93864860534666</v>
      </c>
      <c r="AN35">
        <f t="shared" ref="AN35:AN49" si="40">(O35+273.15)</f>
        <v>295.54743232727049</v>
      </c>
      <c r="AO35">
        <f t="shared" ref="AO35:AO49" si="41">(Y35*AG35+Z35*AH35)*AI35</f>
        <v>240.0567719780629</v>
      </c>
      <c r="AP35">
        <f t="shared" ref="AP35:AP49" si="42">((AO35+0.00000010773*(AN35^4-AM35^4))-AL35*44100)/(L35*51.4+0.00000043092*AM35^3)</f>
        <v>-1.4702713349494583</v>
      </c>
      <c r="AQ35">
        <f t="shared" ref="AQ35:AQ49" si="43">0.61365*EXP(17.502*J35/(240.97+J35))</f>
        <v>3.1398317192103264</v>
      </c>
      <c r="AR35">
        <f t="shared" ref="AR35:AR49" si="44">AQ35*1000/AA35</f>
        <v>42.872263914502987</v>
      </c>
      <c r="AS35">
        <f t="shared" ref="AS35:AS49" si="45">(AR35-U35)</f>
        <v>29.430807119764218</v>
      </c>
      <c r="AT35">
        <f t="shared" ref="AT35:AT49" si="46">IF(D35,P35,(O35+P35)/2)</f>
        <v>23.593040466308594</v>
      </c>
      <c r="AU35">
        <f t="shared" ref="AU35:AU49" si="47">0.61365*EXP(17.502*AT35/(240.97+AT35))</f>
        <v>2.9225369848017269</v>
      </c>
      <c r="AV35">
        <f t="shared" ref="AV35:AV49" si="48">IF(AS35&lt;&gt;0,(1000-(AR35+U35)/2)/AS35*AL35,0)</f>
        <v>0.31532802194362874</v>
      </c>
      <c r="AW35">
        <f t="shared" ref="AW35:AW49" si="49">U35*AA35/1000</f>
        <v>0.98441063156077147</v>
      </c>
      <c r="AX35">
        <f t="shared" ref="AX35:AX49" si="50">(AU35-AW35)</f>
        <v>1.9381263532409554</v>
      </c>
      <c r="AY35">
        <f t="shared" ref="AY35:AY49" si="51">1/(1.6/F35+1.37/N35)</f>
        <v>0.19886110486723751</v>
      </c>
      <c r="AZ35">
        <f t="shared" ref="AZ35:AZ49" si="52">G35*AA35*0.001</f>
        <v>17.779666646339933</v>
      </c>
      <c r="BA35">
        <f t="shared" ref="BA35:BA49" si="53">G35/S35</f>
        <v>0.61518081590523521</v>
      </c>
      <c r="BB35">
        <f t="shared" ref="BB35:BB49" si="54">(1-AL35*AA35/AQ35/F35)*100</f>
        <v>33.764500838456698</v>
      </c>
      <c r="BC35">
        <f t="shared" ref="BC35:BC49" si="55">(S35-E35/(N35/1.35))</f>
        <v>387.38692401389869</v>
      </c>
      <c r="BD35">
        <f t="shared" ref="BD35:BD49" si="56">E35*BB35/100/BC35</f>
        <v>2.3669067468409837E-2</v>
      </c>
    </row>
    <row r="36" spans="1:56" x14ac:dyDescent="0.25">
      <c r="A36" s="1">
        <v>17</v>
      </c>
      <c r="B36" s="1" t="s">
        <v>87</v>
      </c>
      <c r="C36" s="1">
        <v>1595.5000017769635</v>
      </c>
      <c r="D36" s="1">
        <v>0</v>
      </c>
      <c r="E36">
        <f t="shared" si="29"/>
        <v>27.155998202767513</v>
      </c>
      <c r="F36">
        <f t="shared" si="30"/>
        <v>0.33628022911026811</v>
      </c>
      <c r="G36">
        <f t="shared" si="31"/>
        <v>242.7692401825536</v>
      </c>
      <c r="H36">
        <f t="shared" si="32"/>
        <v>9.5492346600975893</v>
      </c>
      <c r="I36">
        <f t="shared" si="33"/>
        <v>2.1554210876495548</v>
      </c>
      <c r="J36">
        <f t="shared" si="34"/>
        <v>24.78864860534668</v>
      </c>
      <c r="K36" s="1">
        <v>0.94233668299999995</v>
      </c>
      <c r="L36">
        <f t="shared" si="35"/>
        <v>2.5304870895160043</v>
      </c>
      <c r="M36" s="1">
        <v>1</v>
      </c>
      <c r="N36">
        <f t="shared" si="36"/>
        <v>5.0609741790320086</v>
      </c>
      <c r="O36" s="1">
        <v>22.397432327270508</v>
      </c>
      <c r="P36" s="1">
        <v>24.78864860534668</v>
      </c>
      <c r="Q36" s="1">
        <v>21.120988845825195</v>
      </c>
      <c r="R36" s="1">
        <v>400.4608154296875</v>
      </c>
      <c r="S36" s="1">
        <v>394.63070678710937</v>
      </c>
      <c r="T36" s="1">
        <v>11.665360450744629</v>
      </c>
      <c r="U36" s="1">
        <v>13.44145679473877</v>
      </c>
      <c r="V36" s="1">
        <v>31.42658805847168</v>
      </c>
      <c r="W36" s="1">
        <v>36.211406707763672</v>
      </c>
      <c r="X36" s="1">
        <v>499.83999633789062</v>
      </c>
      <c r="Y36" s="1">
        <v>1500.3548583984375</v>
      </c>
      <c r="Z36" s="1">
        <v>306.98281860351562</v>
      </c>
      <c r="AA36" s="1">
        <v>73.236900329589844</v>
      </c>
      <c r="AB36" s="1">
        <v>-2.6730849742889404</v>
      </c>
      <c r="AC36" s="1">
        <v>0.33610278367996216</v>
      </c>
      <c r="AD36" s="1">
        <v>0.66666668653488159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5.3042612619792351</v>
      </c>
      <c r="AL36">
        <f t="shared" si="38"/>
        <v>9.5492346600975896E-3</v>
      </c>
      <c r="AM36">
        <f t="shared" si="39"/>
        <v>297.93864860534666</v>
      </c>
      <c r="AN36">
        <f t="shared" si="40"/>
        <v>295.54743232727049</v>
      </c>
      <c r="AO36">
        <f t="shared" si="41"/>
        <v>240.0567719780629</v>
      </c>
      <c r="AP36">
        <f t="shared" si="42"/>
        <v>-1.4702713349494583</v>
      </c>
      <c r="AQ36">
        <f t="shared" si="43"/>
        <v>3.1398317192103264</v>
      </c>
      <c r="AR36">
        <f t="shared" si="44"/>
        <v>42.872263914502987</v>
      </c>
      <c r="AS36">
        <f t="shared" si="45"/>
        <v>29.430807119764218</v>
      </c>
      <c r="AT36">
        <f t="shared" si="46"/>
        <v>23.593040466308594</v>
      </c>
      <c r="AU36">
        <f t="shared" si="47"/>
        <v>2.9225369848017269</v>
      </c>
      <c r="AV36">
        <f t="shared" si="48"/>
        <v>0.31532802194362874</v>
      </c>
      <c r="AW36">
        <f t="shared" si="49"/>
        <v>0.98441063156077147</v>
      </c>
      <c r="AX36">
        <f t="shared" si="50"/>
        <v>1.9381263532409554</v>
      </c>
      <c r="AY36">
        <f t="shared" si="51"/>
        <v>0.19886110486723751</v>
      </c>
      <c r="AZ36">
        <f t="shared" si="52"/>
        <v>17.779666646339933</v>
      </c>
      <c r="BA36">
        <f t="shared" si="53"/>
        <v>0.61518081590523521</v>
      </c>
      <c r="BB36">
        <f t="shared" si="54"/>
        <v>33.764500838456698</v>
      </c>
      <c r="BC36">
        <f t="shared" si="55"/>
        <v>387.38692401389869</v>
      </c>
      <c r="BD36">
        <f t="shared" si="56"/>
        <v>2.3669067468409837E-2</v>
      </c>
    </row>
    <row r="37" spans="1:56" x14ac:dyDescent="0.25">
      <c r="A37" s="1">
        <v>18</v>
      </c>
      <c r="B37" s="1" t="s">
        <v>87</v>
      </c>
      <c r="C37" s="1">
        <v>1596.0000017657876</v>
      </c>
      <c r="D37" s="1">
        <v>0</v>
      </c>
      <c r="E37">
        <f t="shared" si="29"/>
        <v>27.308770031054287</v>
      </c>
      <c r="F37">
        <f t="shared" si="30"/>
        <v>0.33590461394222215</v>
      </c>
      <c r="G37">
        <f t="shared" si="31"/>
        <v>241.84348061011741</v>
      </c>
      <c r="H37">
        <f t="shared" si="32"/>
        <v>9.5412417425739626</v>
      </c>
      <c r="I37">
        <f t="shared" si="33"/>
        <v>2.1558784802008111</v>
      </c>
      <c r="J37">
        <f t="shared" si="34"/>
        <v>24.790904998779297</v>
      </c>
      <c r="K37" s="1">
        <v>0.94233668299999995</v>
      </c>
      <c r="L37">
        <f t="shared" si="35"/>
        <v>2.5304870895160043</v>
      </c>
      <c r="M37" s="1">
        <v>1</v>
      </c>
      <c r="N37">
        <f t="shared" si="36"/>
        <v>5.0609741790320086</v>
      </c>
      <c r="O37" s="1">
        <v>22.397605895996094</v>
      </c>
      <c r="P37" s="1">
        <v>24.790904998779297</v>
      </c>
      <c r="Q37" s="1">
        <v>21.120822906494141</v>
      </c>
      <c r="R37" s="1">
        <v>400.4569091796875</v>
      </c>
      <c r="S37" s="1">
        <v>394.59884643554687</v>
      </c>
      <c r="T37" s="1">
        <v>11.666380882263184</v>
      </c>
      <c r="U37" s="1">
        <v>13.440932273864746</v>
      </c>
      <c r="V37" s="1">
        <v>31.429136276245117</v>
      </c>
      <c r="W37" s="1">
        <v>36.209766387939453</v>
      </c>
      <c r="X37" s="1">
        <v>499.856689453125</v>
      </c>
      <c r="Y37" s="1">
        <v>1500.3443603515625</v>
      </c>
      <c r="Z37" s="1">
        <v>307.0108642578125</v>
      </c>
      <c r="AA37" s="1">
        <v>73.237205505371094</v>
      </c>
      <c r="AB37" s="1">
        <v>-2.6730849742889404</v>
      </c>
      <c r="AC37" s="1">
        <v>0.33610278367996216</v>
      </c>
      <c r="AD37" s="1">
        <v>0.66666668653488159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5.3044384079562024</v>
      </c>
      <c r="AL37">
        <f t="shared" si="38"/>
        <v>9.541241742573963E-3</v>
      </c>
      <c r="AM37">
        <f t="shared" si="39"/>
        <v>297.94090499877927</v>
      </c>
      <c r="AN37">
        <f t="shared" si="40"/>
        <v>295.54760589599607</v>
      </c>
      <c r="AO37">
        <f t="shared" si="41"/>
        <v>240.05509229060044</v>
      </c>
      <c r="AP37">
        <f t="shared" si="42"/>
        <v>-1.4679569366032452</v>
      </c>
      <c r="AQ37">
        <f t="shared" si="43"/>
        <v>3.1402547993256182</v>
      </c>
      <c r="AR37">
        <f t="shared" si="44"/>
        <v>42.877862114705032</v>
      </c>
      <c r="AS37">
        <f t="shared" si="45"/>
        <v>29.436929840840286</v>
      </c>
      <c r="AT37">
        <f t="shared" si="46"/>
        <v>23.594255447387695</v>
      </c>
      <c r="AU37">
        <f t="shared" si="47"/>
        <v>2.9227509463561261</v>
      </c>
      <c r="AV37">
        <f t="shared" si="48"/>
        <v>0.31499773165045003</v>
      </c>
      <c r="AW37">
        <f t="shared" si="49"/>
        <v>0.98437631912480716</v>
      </c>
      <c r="AX37">
        <f t="shared" si="50"/>
        <v>1.9383746272313189</v>
      </c>
      <c r="AY37">
        <f t="shared" si="51"/>
        <v>0.19865092735601445</v>
      </c>
      <c r="AZ37">
        <f t="shared" si="52"/>
        <v>17.711940689577396</v>
      </c>
      <c r="BA37">
        <f t="shared" si="53"/>
        <v>0.61288440854481752</v>
      </c>
      <c r="BB37">
        <f t="shared" si="54"/>
        <v>33.754587780428835</v>
      </c>
      <c r="BC37">
        <f t="shared" si="55"/>
        <v>387.31431222577646</v>
      </c>
      <c r="BD37">
        <f t="shared" si="56"/>
        <v>2.3799695650064824E-2</v>
      </c>
    </row>
    <row r="38" spans="1:56" x14ac:dyDescent="0.25">
      <c r="A38" s="1">
        <v>19</v>
      </c>
      <c r="B38" s="1" t="s">
        <v>88</v>
      </c>
      <c r="C38" s="1">
        <v>1596.5000017546117</v>
      </c>
      <c r="D38" s="1">
        <v>0</v>
      </c>
      <c r="E38">
        <f t="shared" si="29"/>
        <v>27.399946735427136</v>
      </c>
      <c r="F38">
        <f t="shared" si="30"/>
        <v>0.33598112472867303</v>
      </c>
      <c r="G38">
        <f t="shared" si="31"/>
        <v>241.39386552966729</v>
      </c>
      <c r="H38">
        <f t="shared" si="32"/>
        <v>9.5388308458784383</v>
      </c>
      <c r="I38">
        <f t="shared" si="33"/>
        <v>2.1548851526612127</v>
      </c>
      <c r="J38">
        <f t="shared" si="34"/>
        <v>24.785951614379883</v>
      </c>
      <c r="K38" s="1">
        <v>0.94233668299999995</v>
      </c>
      <c r="L38">
        <f t="shared" si="35"/>
        <v>2.5304870895160043</v>
      </c>
      <c r="M38" s="1">
        <v>1</v>
      </c>
      <c r="N38">
        <f t="shared" si="36"/>
        <v>5.0609741790320086</v>
      </c>
      <c r="O38" s="1">
        <v>22.39813232421875</v>
      </c>
      <c r="P38" s="1">
        <v>24.785951614379883</v>
      </c>
      <c r="Q38" s="1">
        <v>21.121349334716797</v>
      </c>
      <c r="R38" s="1">
        <v>400.43438720703125</v>
      </c>
      <c r="S38" s="1">
        <v>394.55960083007812</v>
      </c>
      <c r="T38" s="1">
        <v>11.667786598205566</v>
      </c>
      <c r="U38" s="1">
        <v>13.44182300567627</v>
      </c>
      <c r="V38" s="1">
        <v>31.43189811706543</v>
      </c>
      <c r="W38" s="1">
        <v>36.210983276367188</v>
      </c>
      <c r="X38" s="1">
        <v>499.875</v>
      </c>
      <c r="Y38" s="1">
        <v>1500.3450927734375</v>
      </c>
      <c r="Z38" s="1">
        <v>307.12063598632812</v>
      </c>
      <c r="AA38" s="1">
        <v>73.237159729003906</v>
      </c>
      <c r="AB38" s="1">
        <v>-2.6730849742889404</v>
      </c>
      <c r="AC38" s="1">
        <v>0.33610278367996216</v>
      </c>
      <c r="AD38" s="1">
        <v>0.66666668653488159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5.3046327179857853</v>
      </c>
      <c r="AL38">
        <f t="shared" si="38"/>
        <v>9.5388308458784384E-3</v>
      </c>
      <c r="AM38">
        <f t="shared" si="39"/>
        <v>297.93595161437986</v>
      </c>
      <c r="AN38">
        <f t="shared" si="40"/>
        <v>295.54813232421873</v>
      </c>
      <c r="AO38">
        <f t="shared" si="41"/>
        <v>240.05520947809782</v>
      </c>
      <c r="AP38">
        <f t="shared" si="42"/>
        <v>-1.4667699762845237</v>
      </c>
      <c r="AQ38">
        <f t="shared" si="43"/>
        <v>3.1393260911769252</v>
      </c>
      <c r="AR38">
        <f t="shared" si="44"/>
        <v>42.865208082798802</v>
      </c>
      <c r="AS38">
        <f t="shared" si="45"/>
        <v>29.423385077122532</v>
      </c>
      <c r="AT38">
        <f t="shared" si="46"/>
        <v>23.592041969299316</v>
      </c>
      <c r="AU38">
        <f t="shared" si="47"/>
        <v>2.9223611569499686</v>
      </c>
      <c r="AV38">
        <f t="shared" si="48"/>
        <v>0.31506501373266654</v>
      </c>
      <c r="AW38">
        <f t="shared" si="49"/>
        <v>0.98444093851571235</v>
      </c>
      <c r="AX38">
        <f t="shared" si="50"/>
        <v>1.9379202184342561</v>
      </c>
      <c r="AY38">
        <f t="shared" si="51"/>
        <v>0.19869374143286817</v>
      </c>
      <c r="AZ38">
        <f t="shared" si="52"/>
        <v>17.679001087397936</v>
      </c>
      <c r="BA38">
        <f t="shared" si="53"/>
        <v>0.61180583369868746</v>
      </c>
      <c r="BB38">
        <f t="shared" si="54"/>
        <v>33.766862007629825</v>
      </c>
      <c r="BC38">
        <f t="shared" si="55"/>
        <v>387.25074550216937</v>
      </c>
      <c r="BD38">
        <f t="shared" si="56"/>
        <v>2.3891760859796524E-2</v>
      </c>
    </row>
    <row r="39" spans="1:56" x14ac:dyDescent="0.25">
      <c r="A39" s="1">
        <v>20</v>
      </c>
      <c r="B39" s="1" t="s">
        <v>88</v>
      </c>
      <c r="C39" s="1">
        <v>1597.0000017434359</v>
      </c>
      <c r="D39" s="1">
        <v>0</v>
      </c>
      <c r="E39">
        <f t="shared" si="29"/>
        <v>27.098521597878673</v>
      </c>
      <c r="F39">
        <f t="shared" si="30"/>
        <v>0.33587788605204777</v>
      </c>
      <c r="G39">
        <f t="shared" si="31"/>
        <v>242.81764595642758</v>
      </c>
      <c r="H39">
        <f t="shared" si="32"/>
        <v>9.5356996766696955</v>
      </c>
      <c r="I39">
        <f t="shared" si="33"/>
        <v>2.1547910810692112</v>
      </c>
      <c r="J39">
        <f t="shared" si="34"/>
        <v>24.785335540771484</v>
      </c>
      <c r="K39" s="1">
        <v>0.94233668299999995</v>
      </c>
      <c r="L39">
        <f t="shared" si="35"/>
        <v>2.5304870895160043</v>
      </c>
      <c r="M39" s="1">
        <v>1</v>
      </c>
      <c r="N39">
        <f t="shared" si="36"/>
        <v>5.0609741790320086</v>
      </c>
      <c r="O39" s="1">
        <v>22.398403167724609</v>
      </c>
      <c r="P39" s="1">
        <v>24.785335540771484</v>
      </c>
      <c r="Q39" s="1">
        <v>21.121820449829102</v>
      </c>
      <c r="R39" s="1">
        <v>400.3568115234375</v>
      </c>
      <c r="S39" s="1">
        <v>394.53912353515625</v>
      </c>
      <c r="T39" s="1">
        <v>11.668136596679687</v>
      </c>
      <c r="U39" s="1">
        <v>13.44158935546875</v>
      </c>
      <c r="V39" s="1">
        <v>31.432184219360352</v>
      </c>
      <c r="W39" s="1">
        <v>36.209598541259766</v>
      </c>
      <c r="X39" s="1">
        <v>499.87548828125</v>
      </c>
      <c r="Y39" s="1">
        <v>1500.3839111328125</v>
      </c>
      <c r="Z39" s="1">
        <v>307.18991088867187</v>
      </c>
      <c r="AA39" s="1">
        <v>73.236839294433594</v>
      </c>
      <c r="AB39" s="1">
        <v>-2.6730849742889404</v>
      </c>
      <c r="AC39" s="1">
        <v>0.33610278367996216</v>
      </c>
      <c r="AD39" s="1">
        <v>0.66666668653488159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5.3046378995865737</v>
      </c>
      <c r="AL39">
        <f t="shared" si="38"/>
        <v>9.5356996766696959E-3</v>
      </c>
      <c r="AM39">
        <f t="shared" si="39"/>
        <v>297.93533554077146</v>
      </c>
      <c r="AN39">
        <f t="shared" si="40"/>
        <v>295.54840316772459</v>
      </c>
      <c r="AO39">
        <f t="shared" si="41"/>
        <v>240.061420415459</v>
      </c>
      <c r="AP39">
        <f t="shared" si="42"/>
        <v>-1.4656797587559041</v>
      </c>
      <c r="AQ39">
        <f t="shared" si="43"/>
        <v>3.1392106005574454</v>
      </c>
      <c r="AR39">
        <f t="shared" si="44"/>
        <v>42.863818684704526</v>
      </c>
      <c r="AS39">
        <f t="shared" si="45"/>
        <v>29.422229329235776</v>
      </c>
      <c r="AT39">
        <f t="shared" si="46"/>
        <v>23.591869354248047</v>
      </c>
      <c r="AU39">
        <f t="shared" si="47"/>
        <v>2.9223307616689884</v>
      </c>
      <c r="AV39">
        <f t="shared" si="48"/>
        <v>0.31497422721939911</v>
      </c>
      <c r="AW39">
        <f t="shared" si="49"/>
        <v>0.98441951948823403</v>
      </c>
      <c r="AX39">
        <f t="shared" si="50"/>
        <v>1.9379112421807543</v>
      </c>
      <c r="AY39">
        <f t="shared" si="51"/>
        <v>0.19863597065631261</v>
      </c>
      <c r="AZ39">
        <f t="shared" si="52"/>
        <v>17.783196914763561</v>
      </c>
      <c r="BA39">
        <f t="shared" si="53"/>
        <v>0.61544630550382107</v>
      </c>
      <c r="BB39">
        <f t="shared" si="54"/>
        <v>33.766105141139946</v>
      </c>
      <c r="BC39">
        <f t="shared" si="55"/>
        <v>387.31067247751162</v>
      </c>
      <c r="BD39">
        <f t="shared" si="56"/>
        <v>2.3624743506042972E-2</v>
      </c>
    </row>
    <row r="40" spans="1:56" x14ac:dyDescent="0.25">
      <c r="A40" s="1">
        <v>21</v>
      </c>
      <c r="B40" s="1" t="s">
        <v>89</v>
      </c>
      <c r="C40" s="1">
        <v>1597.50000173226</v>
      </c>
      <c r="D40" s="1">
        <v>0</v>
      </c>
      <c r="E40">
        <f t="shared" si="29"/>
        <v>26.74980693329303</v>
      </c>
      <c r="F40">
        <f t="shared" si="30"/>
        <v>0.33588538565128284</v>
      </c>
      <c r="G40">
        <f t="shared" si="31"/>
        <v>244.51920298790714</v>
      </c>
      <c r="H40">
        <f t="shared" si="32"/>
        <v>9.5385660292946124</v>
      </c>
      <c r="I40">
        <f t="shared" si="33"/>
        <v>2.1553916796984303</v>
      </c>
      <c r="J40">
        <f t="shared" si="34"/>
        <v>24.788995742797852</v>
      </c>
      <c r="K40" s="1">
        <v>0.94233668299999995</v>
      </c>
      <c r="L40">
        <f t="shared" si="35"/>
        <v>2.5304870895160043</v>
      </c>
      <c r="M40" s="1">
        <v>1</v>
      </c>
      <c r="N40">
        <f t="shared" si="36"/>
        <v>5.0609741790320086</v>
      </c>
      <c r="O40" s="1">
        <v>22.398471832275391</v>
      </c>
      <c r="P40" s="1">
        <v>24.788995742797852</v>
      </c>
      <c r="Q40" s="1">
        <v>21.12200927734375</v>
      </c>
      <c r="R40" s="1">
        <v>400.27951049804687</v>
      </c>
      <c r="S40" s="1">
        <v>394.52713012695312</v>
      </c>
      <c r="T40" s="1">
        <v>11.668642044067383</v>
      </c>
      <c r="U40" s="1">
        <v>13.442699432373047</v>
      </c>
      <c r="V40" s="1">
        <v>31.433555603027344</v>
      </c>
      <c r="W40" s="1">
        <v>36.212596893310547</v>
      </c>
      <c r="X40" s="1">
        <v>499.85476684570312</v>
      </c>
      <c r="Y40" s="1">
        <v>1500.4207763671875</v>
      </c>
      <c r="Z40" s="1">
        <v>307.24737548828125</v>
      </c>
      <c r="AA40" s="1">
        <v>73.237159729003906</v>
      </c>
      <c r="AB40" s="1">
        <v>-2.6730849742889404</v>
      </c>
      <c r="AC40" s="1">
        <v>0.33610278367996216</v>
      </c>
      <c r="AD40" s="1">
        <v>0.66666668653488159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5.3044180054030976</v>
      </c>
      <c r="AL40">
        <f t="shared" si="38"/>
        <v>9.5385660292946119E-3</v>
      </c>
      <c r="AM40">
        <f t="shared" si="39"/>
        <v>297.93899574279783</v>
      </c>
      <c r="AN40">
        <f t="shared" si="40"/>
        <v>295.54847183227537</v>
      </c>
      <c r="AO40">
        <f t="shared" si="41"/>
        <v>240.06731885282716</v>
      </c>
      <c r="AP40">
        <f t="shared" si="42"/>
        <v>-1.4668167403239007</v>
      </c>
      <c r="AQ40">
        <f t="shared" si="43"/>
        <v>3.1398968052161251</v>
      </c>
      <c r="AR40">
        <f t="shared" si="44"/>
        <v>42.8730007667493</v>
      </c>
      <c r="AS40">
        <f t="shared" si="45"/>
        <v>29.430301334376253</v>
      </c>
      <c r="AT40">
        <f t="shared" si="46"/>
        <v>23.593733787536621</v>
      </c>
      <c r="AU40">
        <f t="shared" si="47"/>
        <v>2.9226590789242533</v>
      </c>
      <c r="AV40">
        <f t="shared" si="48"/>
        <v>0.31498082236926017</v>
      </c>
      <c r="AW40">
        <f t="shared" si="49"/>
        <v>0.98450512551769498</v>
      </c>
      <c r="AX40">
        <f t="shared" si="50"/>
        <v>1.9381539534065584</v>
      </c>
      <c r="AY40">
        <f t="shared" si="51"/>
        <v>0.19864016738108944</v>
      </c>
      <c r="AZ40">
        <f t="shared" si="52"/>
        <v>17.907891926034086</v>
      </c>
      <c r="BA40">
        <f t="shared" si="53"/>
        <v>0.61977791719728981</v>
      </c>
      <c r="BB40">
        <f t="shared" si="54"/>
        <v>33.761864300458278</v>
      </c>
      <c r="BC40">
        <f t="shared" si="55"/>
        <v>387.39169768203743</v>
      </c>
      <c r="BD40">
        <f t="shared" si="56"/>
        <v>2.3312924803219739E-2</v>
      </c>
    </row>
    <row r="41" spans="1:56" x14ac:dyDescent="0.25">
      <c r="A41" s="1">
        <v>22</v>
      </c>
      <c r="B41" s="1" t="s">
        <v>89</v>
      </c>
      <c r="C41" s="1">
        <v>1598.0000017210841</v>
      </c>
      <c r="D41" s="1">
        <v>0</v>
      </c>
      <c r="E41">
        <f t="shared" si="29"/>
        <v>26.38630762263195</v>
      </c>
      <c r="F41">
        <f t="shared" si="30"/>
        <v>0.3358377956040855</v>
      </c>
      <c r="G41">
        <f t="shared" si="31"/>
        <v>246.24378418161663</v>
      </c>
      <c r="H41">
        <f t="shared" si="32"/>
        <v>9.5339835879912496</v>
      </c>
      <c r="I41">
        <f t="shared" si="33"/>
        <v>2.154643036503427</v>
      </c>
      <c r="J41">
        <f t="shared" si="34"/>
        <v>24.784786224365234</v>
      </c>
      <c r="K41" s="1">
        <v>0.94233668299999995</v>
      </c>
      <c r="L41">
        <f t="shared" si="35"/>
        <v>2.5304870895160043</v>
      </c>
      <c r="M41" s="1">
        <v>1</v>
      </c>
      <c r="N41">
        <f t="shared" si="36"/>
        <v>5.0609741790320086</v>
      </c>
      <c r="O41" s="1">
        <v>22.398260116577148</v>
      </c>
      <c r="P41" s="1">
        <v>24.784786224365234</v>
      </c>
      <c r="Q41" s="1">
        <v>21.121894836425781</v>
      </c>
      <c r="R41" s="1">
        <v>400.15802001953125</v>
      </c>
      <c r="S41" s="1">
        <v>394.47439575195312</v>
      </c>
      <c r="T41" s="1">
        <v>11.668948173522949</v>
      </c>
      <c r="U41" s="1">
        <v>13.442218780517578</v>
      </c>
      <c r="V41" s="1">
        <v>31.434612274169922</v>
      </c>
      <c r="W41" s="1">
        <v>36.211570739746094</v>
      </c>
      <c r="X41" s="1">
        <v>499.8365478515625</v>
      </c>
      <c r="Y41" s="1">
        <v>1500.4183349609375</v>
      </c>
      <c r="Z41" s="1">
        <v>307.26925659179687</v>
      </c>
      <c r="AA41" s="1">
        <v>73.236763000488281</v>
      </c>
      <c r="AB41" s="1">
        <v>-2.6730849742889404</v>
      </c>
      <c r="AC41" s="1">
        <v>0.33610278367996216</v>
      </c>
      <c r="AD41" s="1">
        <v>0.66666668653488159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5.3042246669236626</v>
      </c>
      <c r="AL41">
        <f t="shared" si="38"/>
        <v>9.5339835879912488E-3</v>
      </c>
      <c r="AM41">
        <f t="shared" si="39"/>
        <v>297.93478622436521</v>
      </c>
      <c r="AN41">
        <f t="shared" si="40"/>
        <v>295.54826011657713</v>
      </c>
      <c r="AO41">
        <f t="shared" si="41"/>
        <v>240.06692822783589</v>
      </c>
      <c r="AP41">
        <f t="shared" si="42"/>
        <v>-1.4650734974143151</v>
      </c>
      <c r="AQ41">
        <f t="shared" si="43"/>
        <v>3.1391076275329053</v>
      </c>
      <c r="AR41">
        <f t="shared" si="44"/>
        <v>42.862457308660353</v>
      </c>
      <c r="AS41">
        <f t="shared" si="45"/>
        <v>29.420238528142775</v>
      </c>
      <c r="AT41">
        <f t="shared" si="46"/>
        <v>23.591523170471191</v>
      </c>
      <c r="AU41">
        <f t="shared" si="47"/>
        <v>2.9222698040105501</v>
      </c>
      <c r="AV41">
        <f t="shared" si="48"/>
        <v>0.31493897135630972</v>
      </c>
      <c r="AW41">
        <f t="shared" si="49"/>
        <v>0.98446459102947848</v>
      </c>
      <c r="AX41">
        <f t="shared" si="50"/>
        <v>1.9378052129810717</v>
      </c>
      <c r="AY41">
        <f t="shared" si="51"/>
        <v>0.19861353614310162</v>
      </c>
      <c r="AZ41">
        <f t="shared" si="52"/>
        <v>18.034097662452442</v>
      </c>
      <c r="BA41">
        <f t="shared" si="53"/>
        <v>0.62423261644706485</v>
      </c>
      <c r="BB41">
        <f t="shared" si="54"/>
        <v>33.768016128081598</v>
      </c>
      <c r="BC41">
        <f t="shared" si="55"/>
        <v>387.43592568068982</v>
      </c>
      <c r="BD41">
        <f t="shared" si="56"/>
        <v>2.2997693355259415E-2</v>
      </c>
    </row>
    <row r="42" spans="1:56" x14ac:dyDescent="0.25">
      <c r="A42" s="1">
        <v>23</v>
      </c>
      <c r="B42" s="1" t="s">
        <v>90</v>
      </c>
      <c r="C42" s="1">
        <v>1598.5000017099082</v>
      </c>
      <c r="D42" s="1">
        <v>0</v>
      </c>
      <c r="E42">
        <f t="shared" si="29"/>
        <v>26.048137226237834</v>
      </c>
      <c r="F42">
        <f t="shared" si="30"/>
        <v>0.33557322660493116</v>
      </c>
      <c r="G42">
        <f t="shared" si="31"/>
        <v>247.7688649512952</v>
      </c>
      <c r="H42">
        <f t="shared" si="32"/>
        <v>9.524391776357632</v>
      </c>
      <c r="I42">
        <f t="shared" si="33"/>
        <v>2.1540615793129141</v>
      </c>
      <c r="J42">
        <f t="shared" si="34"/>
        <v>24.78141975402832</v>
      </c>
      <c r="K42" s="1">
        <v>0.94233668299999995</v>
      </c>
      <c r="L42">
        <f t="shared" si="35"/>
        <v>2.5304870895160043</v>
      </c>
      <c r="M42" s="1">
        <v>1</v>
      </c>
      <c r="N42">
        <f t="shared" si="36"/>
        <v>5.0609741790320086</v>
      </c>
      <c r="O42" s="1">
        <v>22.398792266845703</v>
      </c>
      <c r="P42" s="1">
        <v>24.78141975402832</v>
      </c>
      <c r="Q42" s="1">
        <v>21.121555328369141</v>
      </c>
      <c r="R42" s="1">
        <v>400.04522705078125</v>
      </c>
      <c r="S42" s="1">
        <v>394.42608642578125</v>
      </c>
      <c r="T42" s="1">
        <v>11.670125961303711</v>
      </c>
      <c r="U42" s="1">
        <v>13.441636085510254</v>
      </c>
      <c r="V42" s="1">
        <v>31.436546325683594</v>
      </c>
      <c r="W42" s="1">
        <v>36.208572387695313</v>
      </c>
      <c r="X42" s="1">
        <v>499.8302001953125</v>
      </c>
      <c r="Y42" s="1">
        <v>1500.3902587890625</v>
      </c>
      <c r="Z42" s="1">
        <v>307.34262084960937</v>
      </c>
      <c r="AA42" s="1">
        <v>73.236251831054688</v>
      </c>
      <c r="AB42" s="1">
        <v>-2.6730849742889404</v>
      </c>
      <c r="AC42" s="1">
        <v>0.33610278367996216</v>
      </c>
      <c r="AD42" s="1">
        <v>0.66666668653488159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5.3041573061134084</v>
      </c>
      <c r="AL42">
        <f t="shared" si="38"/>
        <v>9.5243917763576328E-3</v>
      </c>
      <c r="AM42">
        <f t="shared" si="39"/>
        <v>297.9314197540283</v>
      </c>
      <c r="AN42">
        <f t="shared" si="40"/>
        <v>295.54879226684568</v>
      </c>
      <c r="AO42">
        <f t="shared" si="41"/>
        <v>240.0624360404363</v>
      </c>
      <c r="AP42">
        <f t="shared" si="42"/>
        <v>-1.4618060317849126</v>
      </c>
      <c r="AQ42">
        <f t="shared" si="43"/>
        <v>3.1384766246927351</v>
      </c>
      <c r="AR42">
        <f t="shared" si="44"/>
        <v>42.854140486773424</v>
      </c>
      <c r="AS42">
        <f t="shared" si="45"/>
        <v>29.41250440126317</v>
      </c>
      <c r="AT42">
        <f t="shared" si="46"/>
        <v>23.590106010437012</v>
      </c>
      <c r="AU42">
        <f t="shared" si="47"/>
        <v>2.9220202754375211</v>
      </c>
      <c r="AV42">
        <f t="shared" si="48"/>
        <v>0.31470629411094087</v>
      </c>
      <c r="AW42">
        <f t="shared" si="49"/>
        <v>0.98441504537982105</v>
      </c>
      <c r="AX42">
        <f t="shared" si="50"/>
        <v>1.9376052300577</v>
      </c>
      <c r="AY42">
        <f t="shared" si="51"/>
        <v>0.19846547677952958</v>
      </c>
      <c r="AZ42">
        <f t="shared" si="52"/>
        <v>18.145662989467635</v>
      </c>
      <c r="BA42">
        <f t="shared" si="53"/>
        <v>0.62817565439581446</v>
      </c>
      <c r="BB42">
        <f t="shared" si="54"/>
        <v>33.769633456025296</v>
      </c>
      <c r="BC42">
        <f t="shared" si="55"/>
        <v>387.47782231467153</v>
      </c>
      <c r="BD42">
        <f t="shared" si="56"/>
        <v>2.2701584340688918E-2</v>
      </c>
    </row>
    <row r="43" spans="1:56" x14ac:dyDescent="0.25">
      <c r="A43" s="1">
        <v>24</v>
      </c>
      <c r="B43" s="1" t="s">
        <v>90</v>
      </c>
      <c r="C43" s="1">
        <v>1599.0000016987324</v>
      </c>
      <c r="D43" s="1">
        <v>0</v>
      </c>
      <c r="E43">
        <f t="shared" si="29"/>
        <v>25.624982078500238</v>
      </c>
      <c r="F43">
        <f t="shared" si="30"/>
        <v>0.33461997334869448</v>
      </c>
      <c r="G43">
        <f t="shared" si="31"/>
        <v>249.47511495485284</v>
      </c>
      <c r="H43">
        <f t="shared" si="32"/>
        <v>9.5032602315537176</v>
      </c>
      <c r="I43">
        <f t="shared" si="33"/>
        <v>2.1550245317407457</v>
      </c>
      <c r="J43">
        <f t="shared" si="34"/>
        <v>24.785688400268555</v>
      </c>
      <c r="K43" s="1">
        <v>0.94233668299999995</v>
      </c>
      <c r="L43">
        <f t="shared" si="35"/>
        <v>2.5304870895160043</v>
      </c>
      <c r="M43" s="1">
        <v>1</v>
      </c>
      <c r="N43">
        <f t="shared" si="36"/>
        <v>5.0609741790320086</v>
      </c>
      <c r="O43" s="1">
        <v>22.399229049682617</v>
      </c>
      <c r="P43" s="1">
        <v>24.785688400268555</v>
      </c>
      <c r="Q43" s="1">
        <v>21.121681213378906</v>
      </c>
      <c r="R43" s="1">
        <v>399.93344116210937</v>
      </c>
      <c r="S43" s="1">
        <v>394.395751953125</v>
      </c>
      <c r="T43" s="1">
        <v>11.671785354614258</v>
      </c>
      <c r="U43" s="1">
        <v>13.439353942871094</v>
      </c>
      <c r="V43" s="1">
        <v>31.440322875976563</v>
      </c>
      <c r="W43" s="1">
        <v>36.201625823974609</v>
      </c>
      <c r="X43" s="1">
        <v>499.83450317382812</v>
      </c>
      <c r="Y43" s="1">
        <v>1500.4102783203125</v>
      </c>
      <c r="Z43" s="1">
        <v>307.28140258789062</v>
      </c>
      <c r="AA43" s="1">
        <v>73.236572265625</v>
      </c>
      <c r="AB43" s="1">
        <v>-2.6730849742889404</v>
      </c>
      <c r="AC43" s="1">
        <v>0.33610278367996216</v>
      </c>
      <c r="AD43" s="1">
        <v>0.66666668653488159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5.30420296897036</v>
      </c>
      <c r="AL43">
        <f t="shared" si="38"/>
        <v>9.5032602315537184E-3</v>
      </c>
      <c r="AM43">
        <f t="shared" si="39"/>
        <v>297.93568840026853</v>
      </c>
      <c r="AN43">
        <f t="shared" si="40"/>
        <v>295.54922904968259</v>
      </c>
      <c r="AO43">
        <f t="shared" si="41"/>
        <v>240.0656391653647</v>
      </c>
      <c r="AP43">
        <f t="shared" si="42"/>
        <v>-1.4555002742162018</v>
      </c>
      <c r="AQ43">
        <f t="shared" si="43"/>
        <v>3.1392767479811368</v>
      </c>
      <c r="AR43">
        <f t="shared" si="44"/>
        <v>42.864878173095725</v>
      </c>
      <c r="AS43">
        <f t="shared" si="45"/>
        <v>29.425524230224632</v>
      </c>
      <c r="AT43">
        <f t="shared" si="46"/>
        <v>23.592458724975586</v>
      </c>
      <c r="AU43">
        <f t="shared" si="47"/>
        <v>2.9224345433811996</v>
      </c>
      <c r="AV43">
        <f t="shared" si="48"/>
        <v>0.31386775896754499</v>
      </c>
      <c r="AW43">
        <f t="shared" si="49"/>
        <v>0.98425221624039116</v>
      </c>
      <c r="AX43">
        <f t="shared" si="50"/>
        <v>1.9381823271408085</v>
      </c>
      <c r="AY43">
        <f t="shared" si="51"/>
        <v>0.197931908626054</v>
      </c>
      <c r="AZ43">
        <f t="shared" si="52"/>
        <v>18.270702284866186</v>
      </c>
      <c r="BA43">
        <f t="shared" si="53"/>
        <v>0.63255020805727047</v>
      </c>
      <c r="BB43">
        <f t="shared" si="54"/>
        <v>33.744922266118557</v>
      </c>
      <c r="BC43">
        <f t="shared" si="55"/>
        <v>387.56036323502013</v>
      </c>
      <c r="BD43">
        <f t="shared" si="56"/>
        <v>2.2311699294834796E-2</v>
      </c>
    </row>
    <row r="44" spans="1:56" x14ac:dyDescent="0.25">
      <c r="A44" s="1">
        <v>25</v>
      </c>
      <c r="B44" s="1" t="s">
        <v>91</v>
      </c>
      <c r="C44" s="1">
        <v>1599.5000016875565</v>
      </c>
      <c r="D44" s="1">
        <v>0</v>
      </c>
      <c r="E44">
        <f t="shared" si="29"/>
        <v>25.532199064206083</v>
      </c>
      <c r="F44">
        <f t="shared" si="30"/>
        <v>0.3348163919392495</v>
      </c>
      <c r="G44">
        <f t="shared" si="31"/>
        <v>249.95796911267863</v>
      </c>
      <c r="H44">
        <f t="shared" si="32"/>
        <v>9.5028863746852608</v>
      </c>
      <c r="I44">
        <f t="shared" si="33"/>
        <v>2.1537773225106851</v>
      </c>
      <c r="J44">
        <f t="shared" si="34"/>
        <v>24.779220581054688</v>
      </c>
      <c r="K44" s="1">
        <v>0.94233668299999995</v>
      </c>
      <c r="L44">
        <f t="shared" si="35"/>
        <v>2.5304870895160043</v>
      </c>
      <c r="M44" s="1">
        <v>1</v>
      </c>
      <c r="N44">
        <f t="shared" si="36"/>
        <v>5.0609741790320086</v>
      </c>
      <c r="O44" s="1">
        <v>22.399187088012695</v>
      </c>
      <c r="P44" s="1">
        <v>24.779220581054688</v>
      </c>
      <c r="Q44" s="1">
        <v>21.12164306640625</v>
      </c>
      <c r="R44" s="1">
        <v>399.85952758789062</v>
      </c>
      <c r="S44" s="1">
        <v>394.33926391601562</v>
      </c>
      <c r="T44" s="1">
        <v>11.672236442565918</v>
      </c>
      <c r="U44" s="1">
        <v>13.439797401428223</v>
      </c>
      <c r="V44" s="1">
        <v>31.44169807434082</v>
      </c>
      <c r="W44" s="1">
        <v>36.2030029296875</v>
      </c>
      <c r="X44" s="1">
        <v>499.8167724609375</v>
      </c>
      <c r="Y44" s="1">
        <v>1500.47412109375</v>
      </c>
      <c r="Z44" s="1">
        <v>307.27798461914062</v>
      </c>
      <c r="AA44" s="1">
        <v>73.23675537109375</v>
      </c>
      <c r="AB44" s="1">
        <v>-2.6730849742889404</v>
      </c>
      <c r="AC44" s="1">
        <v>0.33610278367996216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5.3040148120917143</v>
      </c>
      <c r="AL44">
        <f t="shared" si="38"/>
        <v>9.5028863746852606E-3</v>
      </c>
      <c r="AM44">
        <f t="shared" si="39"/>
        <v>297.92922058105466</v>
      </c>
      <c r="AN44">
        <f t="shared" si="40"/>
        <v>295.54918708801267</v>
      </c>
      <c r="AO44">
        <f t="shared" si="41"/>
        <v>240.07585400888638</v>
      </c>
      <c r="AP44">
        <f t="shared" si="42"/>
        <v>-1.454801419951484</v>
      </c>
      <c r="AQ44">
        <f t="shared" si="43"/>
        <v>3.1380644770361452</v>
      </c>
      <c r="AR44">
        <f t="shared" si="44"/>
        <v>42.848218235986003</v>
      </c>
      <c r="AS44">
        <f t="shared" si="45"/>
        <v>29.408420834557781</v>
      </c>
      <c r="AT44">
        <f t="shared" si="46"/>
        <v>23.589203834533691</v>
      </c>
      <c r="AU44">
        <f t="shared" si="47"/>
        <v>2.9218614331729555</v>
      </c>
      <c r="AV44">
        <f t="shared" si="48"/>
        <v>0.3140405640347505</v>
      </c>
      <c r="AW44">
        <f t="shared" si="49"/>
        <v>0.98428715452546023</v>
      </c>
      <c r="AX44">
        <f t="shared" si="50"/>
        <v>1.9375742786474954</v>
      </c>
      <c r="AY44">
        <f t="shared" si="51"/>
        <v>0.19804186409085392</v>
      </c>
      <c r="AZ44">
        <f t="shared" si="52"/>
        <v>18.306110636960653</v>
      </c>
      <c r="BA44">
        <f t="shared" si="53"/>
        <v>0.63386528298108658</v>
      </c>
      <c r="BB44">
        <f t="shared" si="54"/>
        <v>33.760650758228941</v>
      </c>
      <c r="BC44">
        <f t="shared" si="55"/>
        <v>387.52862479450346</v>
      </c>
      <c r="BD44">
        <f t="shared" si="56"/>
        <v>2.2243096394578058E-2</v>
      </c>
    </row>
    <row r="45" spans="1:56" x14ac:dyDescent="0.25">
      <c r="A45" s="1">
        <v>26</v>
      </c>
      <c r="B45" s="1" t="s">
        <v>91</v>
      </c>
      <c r="C45" s="1">
        <v>1600.0000016763806</v>
      </c>
      <c r="D45" s="1">
        <v>0</v>
      </c>
      <c r="E45">
        <f t="shared" si="29"/>
        <v>25.539157722757597</v>
      </c>
      <c r="F45">
        <f t="shared" si="30"/>
        <v>0.33516977307406404</v>
      </c>
      <c r="G45">
        <f t="shared" si="31"/>
        <v>250.02937915032905</v>
      </c>
      <c r="H45">
        <f t="shared" si="32"/>
        <v>9.5070339943348863</v>
      </c>
      <c r="I45">
        <f t="shared" si="33"/>
        <v>2.1525934076938946</v>
      </c>
      <c r="J45">
        <f t="shared" si="34"/>
        <v>24.773382186889648</v>
      </c>
      <c r="K45" s="1">
        <v>0.94233668299999995</v>
      </c>
      <c r="L45">
        <f t="shared" si="35"/>
        <v>2.5304870895160043</v>
      </c>
      <c r="M45" s="1">
        <v>1</v>
      </c>
      <c r="N45">
        <f t="shared" si="36"/>
        <v>5.0609741790320086</v>
      </c>
      <c r="O45" s="1">
        <v>22.399141311645508</v>
      </c>
      <c r="P45" s="1">
        <v>24.773382186889648</v>
      </c>
      <c r="Q45" s="1">
        <v>21.121820449829102</v>
      </c>
      <c r="R45" s="1">
        <v>399.83151245117187</v>
      </c>
      <c r="S45" s="1">
        <v>394.3094482421875</v>
      </c>
      <c r="T45" s="1">
        <v>11.672671318054199</v>
      </c>
      <c r="U45" s="1">
        <v>13.441076278686523</v>
      </c>
      <c r="V45" s="1">
        <v>31.442836761474609</v>
      </c>
      <c r="W45" s="1">
        <v>36.206413269042969</v>
      </c>
      <c r="X45" s="1">
        <v>499.79562377929687</v>
      </c>
      <c r="Y45" s="1">
        <v>1500.5203857421875</v>
      </c>
      <c r="Z45" s="1">
        <v>307.25210571289062</v>
      </c>
      <c r="AA45" s="1">
        <v>73.236480712890625</v>
      </c>
      <c r="AB45" s="1">
        <v>-2.6730849742889404</v>
      </c>
      <c r="AC45" s="1">
        <v>0.33610278367996216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5.3037903840075469</v>
      </c>
      <c r="AL45">
        <f t="shared" si="38"/>
        <v>9.5070339943348868E-3</v>
      </c>
      <c r="AM45">
        <f t="shared" si="39"/>
        <v>297.92338218688963</v>
      </c>
      <c r="AN45">
        <f t="shared" si="40"/>
        <v>295.54914131164549</v>
      </c>
      <c r="AO45">
        <f t="shared" si="41"/>
        <v>240.08325635247093</v>
      </c>
      <c r="AP45">
        <f t="shared" si="42"/>
        <v>-1.4555822779627654</v>
      </c>
      <c r="AQ45">
        <f t="shared" si="43"/>
        <v>3.1369705313384117</v>
      </c>
      <c r="AR45">
        <f t="shared" si="44"/>
        <v>42.833441760210931</v>
      </c>
      <c r="AS45">
        <f t="shared" si="45"/>
        <v>29.392365481524408</v>
      </c>
      <c r="AT45">
        <f t="shared" si="46"/>
        <v>23.586261749267578</v>
      </c>
      <c r="AU45">
        <f t="shared" si="47"/>
        <v>2.9213434852303117</v>
      </c>
      <c r="AV45">
        <f t="shared" si="48"/>
        <v>0.31435142986832454</v>
      </c>
      <c r="AW45">
        <f t="shared" si="49"/>
        <v>0.98437712364451724</v>
      </c>
      <c r="AX45">
        <f t="shared" si="50"/>
        <v>1.9369663615857946</v>
      </c>
      <c r="AY45">
        <f t="shared" si="51"/>
        <v>0.19823967004405071</v>
      </c>
      <c r="AZ45">
        <f t="shared" si="52"/>
        <v>18.311271803799094</v>
      </c>
      <c r="BA45">
        <f t="shared" si="53"/>
        <v>0.63409431416099193</v>
      </c>
      <c r="BB45">
        <f t="shared" si="54"/>
        <v>33.778772126867466</v>
      </c>
      <c r="BC45">
        <f t="shared" si="55"/>
        <v>387.49695291894182</v>
      </c>
      <c r="BD45">
        <f t="shared" si="56"/>
        <v>2.226292058636176E-2</v>
      </c>
    </row>
    <row r="46" spans="1:56" x14ac:dyDescent="0.25">
      <c r="A46" s="1">
        <v>27</v>
      </c>
      <c r="B46" s="1" t="s">
        <v>92</v>
      </c>
      <c r="C46" s="1">
        <v>1600.5000016652048</v>
      </c>
      <c r="D46" s="1">
        <v>0</v>
      </c>
      <c r="E46">
        <f t="shared" si="29"/>
        <v>25.596656485040121</v>
      </c>
      <c r="F46">
        <f t="shared" si="30"/>
        <v>0.33473311440485437</v>
      </c>
      <c r="G46">
        <f t="shared" si="31"/>
        <v>249.57549058613213</v>
      </c>
      <c r="H46">
        <f t="shared" si="32"/>
        <v>9.496770323331825</v>
      </c>
      <c r="I46">
        <f t="shared" si="33"/>
        <v>2.1528926109060569</v>
      </c>
      <c r="J46">
        <f t="shared" si="34"/>
        <v>24.774477005004883</v>
      </c>
      <c r="K46" s="1">
        <v>0.94233668299999995</v>
      </c>
      <c r="L46">
        <f t="shared" si="35"/>
        <v>2.5304870895160043</v>
      </c>
      <c r="M46" s="1">
        <v>1</v>
      </c>
      <c r="N46">
        <f t="shared" si="36"/>
        <v>5.0609741790320086</v>
      </c>
      <c r="O46" s="1">
        <v>22.399518966674805</v>
      </c>
      <c r="P46" s="1">
        <v>24.774477005004883</v>
      </c>
      <c r="Q46" s="1">
        <v>21.121576309204102</v>
      </c>
      <c r="R46" s="1">
        <v>399.82830810546875</v>
      </c>
      <c r="S46" s="1">
        <v>394.29617309570312</v>
      </c>
      <c r="T46" s="1">
        <v>11.673324584960938</v>
      </c>
      <c r="U46" s="1">
        <v>13.439827919006348</v>
      </c>
      <c r="V46" s="1">
        <v>31.443788528442383</v>
      </c>
      <c r="W46" s="1">
        <v>36.202121734619141</v>
      </c>
      <c r="X46" s="1">
        <v>499.79412841796875</v>
      </c>
      <c r="Y46" s="1">
        <v>1500.5677490234375</v>
      </c>
      <c r="Z46" s="1">
        <v>307.2784423828125</v>
      </c>
      <c r="AA46" s="1">
        <v>73.236282348632812</v>
      </c>
      <c r="AB46" s="1">
        <v>-2.6730849742889404</v>
      </c>
      <c r="AC46" s="1">
        <v>0.33610278367996216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5.3037745153551317</v>
      </c>
      <c r="AL46">
        <f t="shared" si="38"/>
        <v>9.4967703233318247E-3</v>
      </c>
      <c r="AM46">
        <f t="shared" si="39"/>
        <v>297.92447700500486</v>
      </c>
      <c r="AN46">
        <f t="shared" si="40"/>
        <v>295.54951896667478</v>
      </c>
      <c r="AO46">
        <f t="shared" si="41"/>
        <v>240.09083447730154</v>
      </c>
      <c r="AP46">
        <f t="shared" si="42"/>
        <v>-1.4523862638057483</v>
      </c>
      <c r="AQ46">
        <f t="shared" si="43"/>
        <v>3.137175643099444</v>
      </c>
      <c r="AR46">
        <f t="shared" si="44"/>
        <v>42.836358461852065</v>
      </c>
      <c r="AS46">
        <f t="shared" si="45"/>
        <v>29.396530542845717</v>
      </c>
      <c r="AT46">
        <f t="shared" si="46"/>
        <v>23.586997985839844</v>
      </c>
      <c r="AU46">
        <f t="shared" si="47"/>
        <v>2.921473090602047</v>
      </c>
      <c r="AV46">
        <f t="shared" si="48"/>
        <v>0.31396729969591675</v>
      </c>
      <c r="AW46">
        <f t="shared" si="49"/>
        <v>0.98428303219338709</v>
      </c>
      <c r="AX46">
        <f t="shared" si="50"/>
        <v>1.9371900584086599</v>
      </c>
      <c r="AY46">
        <f t="shared" si="51"/>
        <v>0.19799524602842505</v>
      </c>
      <c r="AZ46">
        <f t="shared" si="52"/>
        <v>18.277981095864526</v>
      </c>
      <c r="BA46">
        <f t="shared" si="53"/>
        <v>0.63296452670758097</v>
      </c>
      <c r="BB46">
        <f t="shared" si="54"/>
        <v>33.768481482504484</v>
      </c>
      <c r="BC46">
        <f t="shared" si="55"/>
        <v>387.46834014647169</v>
      </c>
      <c r="BD46">
        <f t="shared" si="56"/>
        <v>2.230789282557533E-2</v>
      </c>
    </row>
    <row r="47" spans="1:56" x14ac:dyDescent="0.25">
      <c r="A47" s="1">
        <v>28</v>
      </c>
      <c r="B47" s="1" t="s">
        <v>92</v>
      </c>
      <c r="C47" s="1">
        <v>1601.0000016540289</v>
      </c>
      <c r="D47" s="1">
        <v>0</v>
      </c>
      <c r="E47">
        <f t="shared" si="29"/>
        <v>25.781755901221498</v>
      </c>
      <c r="F47">
        <f t="shared" si="30"/>
        <v>0.33424902047119148</v>
      </c>
      <c r="G47">
        <f t="shared" si="31"/>
        <v>248.49340064160285</v>
      </c>
      <c r="H47">
        <f t="shared" si="32"/>
        <v>9.4897222803406063</v>
      </c>
      <c r="I47">
        <f t="shared" si="33"/>
        <v>2.1542028688420349</v>
      </c>
      <c r="J47">
        <f t="shared" si="34"/>
        <v>24.781246185302734</v>
      </c>
      <c r="K47" s="1">
        <v>0.94233668299999995</v>
      </c>
      <c r="L47">
        <f t="shared" si="35"/>
        <v>2.5304870895160043</v>
      </c>
      <c r="M47" s="1">
        <v>1</v>
      </c>
      <c r="N47">
        <f t="shared" si="36"/>
        <v>5.0609741790320086</v>
      </c>
      <c r="O47" s="1">
        <v>22.399730682373047</v>
      </c>
      <c r="P47" s="1">
        <v>24.781246185302734</v>
      </c>
      <c r="Q47" s="1">
        <v>21.121885299682617</v>
      </c>
      <c r="R47" s="1">
        <v>399.8778076171875</v>
      </c>
      <c r="S47" s="1">
        <v>394.3115234375</v>
      </c>
      <c r="T47" s="1">
        <v>11.674118995666504</v>
      </c>
      <c r="U47" s="1">
        <v>13.439231872558594</v>
      </c>
      <c r="V47" s="1">
        <v>31.445585250854492</v>
      </c>
      <c r="W47" s="1">
        <v>36.200119018554687</v>
      </c>
      <c r="X47" s="1">
        <v>499.81692504882812</v>
      </c>
      <c r="Y47" s="1">
        <v>1500.5650634765625</v>
      </c>
      <c r="Z47" s="1">
        <v>307.33786010742187</v>
      </c>
      <c r="AA47" s="1">
        <v>73.236419677734375</v>
      </c>
      <c r="AB47" s="1">
        <v>-2.6730849742889404</v>
      </c>
      <c r="AC47" s="1">
        <v>0.33610278367996216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5.3040164313419602</v>
      </c>
      <c r="AL47">
        <f t="shared" si="38"/>
        <v>9.4897222803406057E-3</v>
      </c>
      <c r="AM47">
        <f t="shared" si="39"/>
        <v>297.93124618530271</v>
      </c>
      <c r="AN47">
        <f t="shared" si="40"/>
        <v>295.54973068237302</v>
      </c>
      <c r="AO47">
        <f t="shared" si="41"/>
        <v>240.09040478981115</v>
      </c>
      <c r="AP47">
        <f t="shared" si="42"/>
        <v>-1.4507127867312644</v>
      </c>
      <c r="AQ47">
        <f t="shared" si="43"/>
        <v>3.1384440944071201</v>
      </c>
      <c r="AR47">
        <f t="shared" si="44"/>
        <v>42.853598089821453</v>
      </c>
      <c r="AS47">
        <f t="shared" si="45"/>
        <v>29.414366217262859</v>
      </c>
      <c r="AT47">
        <f t="shared" si="46"/>
        <v>23.590488433837891</v>
      </c>
      <c r="AU47">
        <f t="shared" si="47"/>
        <v>2.9220876093741306</v>
      </c>
      <c r="AV47">
        <f t="shared" si="48"/>
        <v>0.31354136787653358</v>
      </c>
      <c r="AW47">
        <f t="shared" si="49"/>
        <v>0.9842412255650852</v>
      </c>
      <c r="AX47">
        <f t="shared" si="50"/>
        <v>1.9378463838090454</v>
      </c>
      <c r="AY47">
        <f t="shared" si="51"/>
        <v>0.1977242297005197</v>
      </c>
      <c r="AZ47">
        <f t="shared" si="52"/>
        <v>18.198766976535815</v>
      </c>
      <c r="BA47">
        <f t="shared" si="53"/>
        <v>0.63019563434338755</v>
      </c>
      <c r="BB47">
        <f t="shared" si="54"/>
        <v>33.748446323115758</v>
      </c>
      <c r="BC47">
        <f t="shared" si="55"/>
        <v>387.43431576257245</v>
      </c>
      <c r="BD47">
        <f t="shared" si="56"/>
        <v>2.2457850782666804E-2</v>
      </c>
    </row>
    <row r="48" spans="1:56" x14ac:dyDescent="0.25">
      <c r="A48" s="1">
        <v>29</v>
      </c>
      <c r="B48" s="1" t="s">
        <v>93</v>
      </c>
      <c r="C48" s="1">
        <v>1601.500001642853</v>
      </c>
      <c r="D48" s="1">
        <v>0</v>
      </c>
      <c r="E48">
        <f t="shared" si="29"/>
        <v>25.87734556314966</v>
      </c>
      <c r="F48">
        <f t="shared" si="30"/>
        <v>0.33405994233600772</v>
      </c>
      <c r="G48">
        <f t="shared" si="31"/>
        <v>247.95284275164465</v>
      </c>
      <c r="H48">
        <f t="shared" si="32"/>
        <v>9.4829361697178758</v>
      </c>
      <c r="I48">
        <f t="shared" si="33"/>
        <v>2.1538161470801622</v>
      </c>
      <c r="J48">
        <f t="shared" si="34"/>
        <v>24.778997421264648</v>
      </c>
      <c r="K48" s="1">
        <v>0.94233668299999995</v>
      </c>
      <c r="L48">
        <f t="shared" si="35"/>
        <v>2.5304870895160043</v>
      </c>
      <c r="M48" s="1">
        <v>1</v>
      </c>
      <c r="N48">
        <f t="shared" si="36"/>
        <v>5.0609741790320086</v>
      </c>
      <c r="O48" s="1">
        <v>22.399280548095703</v>
      </c>
      <c r="P48" s="1">
        <v>24.778997421264648</v>
      </c>
      <c r="Q48" s="1">
        <v>21.122182846069336</v>
      </c>
      <c r="R48" s="1">
        <v>399.89227294921875</v>
      </c>
      <c r="S48" s="1">
        <v>394.3087158203125</v>
      </c>
      <c r="T48" s="1">
        <v>11.674958229064941</v>
      </c>
      <c r="U48" s="1">
        <v>13.43873405456543</v>
      </c>
      <c r="V48" s="1">
        <v>31.448760986328125</v>
      </c>
      <c r="W48" s="1">
        <v>36.199832916259766</v>
      </c>
      <c r="X48" s="1">
        <v>499.83837890625</v>
      </c>
      <c r="Y48" s="1">
        <v>1500.597900390625</v>
      </c>
      <c r="Z48" s="1">
        <v>307.40847778320312</v>
      </c>
      <c r="AA48" s="1">
        <v>73.236549377441406</v>
      </c>
      <c r="AB48" s="1">
        <v>-2.6730849742889404</v>
      </c>
      <c r="AC48" s="1">
        <v>0.33610278367996216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5.3042440979266212</v>
      </c>
      <c r="AL48">
        <f t="shared" si="38"/>
        <v>9.482936169717876E-3</v>
      </c>
      <c r="AM48">
        <f t="shared" si="39"/>
        <v>297.92899742126463</v>
      </c>
      <c r="AN48">
        <f t="shared" si="40"/>
        <v>295.54928054809568</v>
      </c>
      <c r="AO48">
        <f t="shared" si="41"/>
        <v>240.09565869594371</v>
      </c>
      <c r="AP48">
        <f t="shared" si="42"/>
        <v>-1.4484170162134125</v>
      </c>
      <c r="AQ48">
        <f t="shared" si="43"/>
        <v>3.1380226572376468</v>
      </c>
      <c r="AR48">
        <f t="shared" si="44"/>
        <v>42.847767732271564</v>
      </c>
      <c r="AS48">
        <f t="shared" si="45"/>
        <v>29.409033677706134</v>
      </c>
      <c r="AT48">
        <f t="shared" si="46"/>
        <v>23.589138984680176</v>
      </c>
      <c r="AU48">
        <f t="shared" si="47"/>
        <v>2.9218500156266751</v>
      </c>
      <c r="AV48">
        <f t="shared" si="48"/>
        <v>0.31337498602932923</v>
      </c>
      <c r="AW48">
        <f t="shared" si="49"/>
        <v>0.98420651015748439</v>
      </c>
      <c r="AX48">
        <f t="shared" si="50"/>
        <v>1.9376435054691907</v>
      </c>
      <c r="AY48">
        <f t="shared" si="51"/>
        <v>0.19761836432542973</v>
      </c>
      <c r="AZ48">
        <f t="shared" si="52"/>
        <v>18.159210611457787</v>
      </c>
      <c r="BA48">
        <f t="shared" si="53"/>
        <v>0.62882922137748887</v>
      </c>
      <c r="BB48">
        <f t="shared" si="54"/>
        <v>33.749337678389637</v>
      </c>
      <c r="BC48">
        <f t="shared" si="55"/>
        <v>387.40600988377798</v>
      </c>
      <c r="BD48">
        <f t="shared" si="56"/>
        <v>2.2543358939968925E-2</v>
      </c>
    </row>
    <row r="49" spans="1:114" x14ac:dyDescent="0.25">
      <c r="A49" s="1">
        <v>30</v>
      </c>
      <c r="B49" s="1" t="s">
        <v>93</v>
      </c>
      <c r="C49" s="1">
        <v>1602.0000016316772</v>
      </c>
      <c r="D49" s="1">
        <v>0</v>
      </c>
      <c r="E49">
        <f t="shared" si="29"/>
        <v>26.076266631569784</v>
      </c>
      <c r="F49">
        <f t="shared" si="30"/>
        <v>0.33382255887472245</v>
      </c>
      <c r="G49">
        <f t="shared" si="31"/>
        <v>246.8657882250439</v>
      </c>
      <c r="H49">
        <f t="shared" si="32"/>
        <v>9.4754808708630005</v>
      </c>
      <c r="I49">
        <f t="shared" si="33"/>
        <v>2.1535541789756545</v>
      </c>
      <c r="J49">
        <f t="shared" si="34"/>
        <v>24.777429580688477</v>
      </c>
      <c r="K49" s="1">
        <v>0.94233668299999995</v>
      </c>
      <c r="L49">
        <f t="shared" si="35"/>
        <v>2.5304870895160043</v>
      </c>
      <c r="M49" s="1">
        <v>1</v>
      </c>
      <c r="N49">
        <f t="shared" si="36"/>
        <v>5.0609741790320086</v>
      </c>
      <c r="O49" s="1">
        <v>22.399080276489258</v>
      </c>
      <c r="P49" s="1">
        <v>24.777429580688477</v>
      </c>
      <c r="Q49" s="1">
        <v>21.122451782226563</v>
      </c>
      <c r="R49" s="1">
        <v>399.90899658203125</v>
      </c>
      <c r="S49" s="1">
        <v>394.28875732421875</v>
      </c>
      <c r="T49" s="1">
        <v>11.676037788391113</v>
      </c>
      <c r="U49" s="1">
        <v>13.438355445861816</v>
      </c>
      <c r="V49" s="1">
        <v>31.451921463012695</v>
      </c>
      <c r="W49" s="1">
        <v>36.199104309082031</v>
      </c>
      <c r="X49" s="1">
        <v>499.85885620117187</v>
      </c>
      <c r="Y49" s="1">
        <v>1500.6884765625</v>
      </c>
      <c r="Z49" s="1">
        <v>307.34628295898437</v>
      </c>
      <c r="AA49" s="1">
        <v>73.236244201660156</v>
      </c>
      <c r="AB49" s="1">
        <v>-2.6730849742889404</v>
      </c>
      <c r="AC49" s="1">
        <v>0.33610278367996216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5.3044614013097036</v>
      </c>
      <c r="AL49">
        <f t="shared" si="38"/>
        <v>9.4754808708630012E-3</v>
      </c>
      <c r="AM49">
        <f t="shared" si="39"/>
        <v>297.92742958068845</v>
      </c>
      <c r="AN49">
        <f t="shared" si="40"/>
        <v>295.54908027648924</v>
      </c>
      <c r="AO49">
        <f t="shared" si="41"/>
        <v>240.11015088311979</v>
      </c>
      <c r="AP49">
        <f t="shared" si="42"/>
        <v>-1.4458817234703749</v>
      </c>
      <c r="AQ49">
        <f t="shared" si="43"/>
        <v>3.1377288600775</v>
      </c>
      <c r="AR49">
        <f t="shared" si="44"/>
        <v>42.843934643038025</v>
      </c>
      <c r="AS49">
        <f t="shared" si="45"/>
        <v>29.405579197176209</v>
      </c>
      <c r="AT49">
        <f t="shared" si="46"/>
        <v>23.588254928588867</v>
      </c>
      <c r="AU49">
        <f t="shared" si="47"/>
        <v>2.921694371497551</v>
      </c>
      <c r="AV49">
        <f t="shared" si="48"/>
        <v>0.31316608074818841</v>
      </c>
      <c r="AW49">
        <f t="shared" si="49"/>
        <v>0.98417468110184558</v>
      </c>
      <c r="AX49">
        <f t="shared" si="50"/>
        <v>1.9375196903957055</v>
      </c>
      <c r="AY49">
        <f t="shared" si="51"/>
        <v>0.1974854435864308</v>
      </c>
      <c r="AZ49">
        <f t="shared" si="52"/>
        <v>18.079523151484636</v>
      </c>
      <c r="BA49">
        <f t="shared" si="53"/>
        <v>0.62610405100150812</v>
      </c>
      <c r="BB49">
        <f t="shared" si="54"/>
        <v>33.748421645459899</v>
      </c>
      <c r="BC49">
        <f t="shared" si="55"/>
        <v>387.33298977684268</v>
      </c>
      <c r="BD49">
        <f t="shared" si="56"/>
        <v>2.2720317257992246E-2</v>
      </c>
      <c r="BE49">
        <f>AVERAGE(E35:E49)</f>
        <v>26.355456666566862</v>
      </c>
      <c r="BF49">
        <f>AVERAGE(O35:O49)</f>
        <v>22.398646545410156</v>
      </c>
      <c r="BG49">
        <f>AVERAGE(P35:P49)</f>
        <v>24.783008829752603</v>
      </c>
      <c r="BH49" t="e">
        <f>AVERAGE(B35:B49)</f>
        <v>#DIV/0!</v>
      </c>
      <c r="BI49">
        <f t="shared" ref="BI49:DJ49" si="57">AVERAGE(C35:C49)</f>
        <v>1598.5333350424964</v>
      </c>
      <c r="BJ49">
        <f t="shared" si="57"/>
        <v>0</v>
      </c>
      <c r="BK49">
        <f t="shared" si="57"/>
        <v>26.355456666566862</v>
      </c>
      <c r="BL49">
        <f t="shared" si="57"/>
        <v>0.33527275101683751</v>
      </c>
      <c r="BM49">
        <f t="shared" si="57"/>
        <v>246.16502066696154</v>
      </c>
      <c r="BN49">
        <f t="shared" si="57"/>
        <v>9.5179515482525314</v>
      </c>
      <c r="BO49">
        <f t="shared" si="57"/>
        <v>2.1544236168329567</v>
      </c>
      <c r="BP49">
        <f t="shared" si="57"/>
        <v>24.783008829752603</v>
      </c>
      <c r="BQ49">
        <f t="shared" si="57"/>
        <v>0.94233668300000017</v>
      </c>
      <c r="BR49">
        <f t="shared" si="57"/>
        <v>2.5304870895160034</v>
      </c>
      <c r="BS49">
        <f t="shared" si="57"/>
        <v>1</v>
      </c>
      <c r="BT49">
        <f t="shared" si="57"/>
        <v>5.0609741790320069</v>
      </c>
      <c r="BU49">
        <f t="shared" si="57"/>
        <v>22.398646545410156</v>
      </c>
      <c r="BV49">
        <f t="shared" si="57"/>
        <v>24.783008829752603</v>
      </c>
      <c r="BW49">
        <f t="shared" si="57"/>
        <v>21.121644719441733</v>
      </c>
      <c r="BX49">
        <f t="shared" si="57"/>
        <v>400.11895751953125</v>
      </c>
      <c r="BY49">
        <f t="shared" si="57"/>
        <v>394.44241536458333</v>
      </c>
      <c r="BZ49">
        <f t="shared" si="57"/>
        <v>11.670391591389974</v>
      </c>
      <c r="CA49">
        <f t="shared" si="57"/>
        <v>13.440679295857747</v>
      </c>
      <c r="CB49">
        <f t="shared" si="57"/>
        <v>31.437734858194986</v>
      </c>
      <c r="CC49">
        <f t="shared" si="57"/>
        <v>36.206541442871092</v>
      </c>
      <c r="CD49">
        <f t="shared" si="57"/>
        <v>499.83759155273435</v>
      </c>
      <c r="CE49">
        <f t="shared" si="57"/>
        <v>1500.45576171875</v>
      </c>
      <c r="CF49">
        <f t="shared" si="57"/>
        <v>307.221923828125</v>
      </c>
      <c r="CG49">
        <f t="shared" si="57"/>
        <v>73.236698913574216</v>
      </c>
      <c r="CH49">
        <f t="shared" si="57"/>
        <v>-2.6730849742889404</v>
      </c>
      <c r="CI49">
        <f t="shared" si="57"/>
        <v>0.33610278367996216</v>
      </c>
      <c r="CJ49">
        <f t="shared" si="57"/>
        <v>0.80000001192092896</v>
      </c>
      <c r="CK49">
        <f t="shared" si="57"/>
        <v>-0.21956524252891541</v>
      </c>
      <c r="CL49">
        <f t="shared" si="57"/>
        <v>2.737391471862793</v>
      </c>
      <c r="CM49">
        <f t="shared" si="57"/>
        <v>1</v>
      </c>
      <c r="CN49">
        <f t="shared" si="57"/>
        <v>0</v>
      </c>
      <c r="CO49">
        <f t="shared" si="57"/>
        <v>0.15999999642372131</v>
      </c>
      <c r="CP49">
        <f t="shared" si="57"/>
        <v>111115</v>
      </c>
      <c r="CQ49">
        <f t="shared" si="57"/>
        <v>5.3042357425953499</v>
      </c>
      <c r="CR49">
        <f t="shared" si="57"/>
        <v>9.5179515482525286E-3</v>
      </c>
      <c r="CS49">
        <f t="shared" si="57"/>
        <v>297.93300882975262</v>
      </c>
      <c r="CT49">
        <f t="shared" si="57"/>
        <v>295.54864654541018</v>
      </c>
      <c r="CU49">
        <f t="shared" si="57"/>
        <v>240.07291650895203</v>
      </c>
      <c r="CV49">
        <f t="shared" si="57"/>
        <v>-1.4598618248944644</v>
      </c>
      <c r="CW49">
        <f t="shared" si="57"/>
        <v>3.138774599873321</v>
      </c>
      <c r="CX49">
        <f t="shared" si="57"/>
        <v>42.857947491311542</v>
      </c>
      <c r="CY49">
        <f t="shared" si="57"/>
        <v>29.417268195453797</v>
      </c>
      <c r="CZ49">
        <f t="shared" si="57"/>
        <v>23.590827687581381</v>
      </c>
      <c r="DA49">
        <f t="shared" si="57"/>
        <v>2.9221473694557156</v>
      </c>
      <c r="DB49">
        <f t="shared" si="57"/>
        <v>0.31444190610312478</v>
      </c>
      <c r="DC49">
        <f t="shared" si="57"/>
        <v>0.98435098304036428</v>
      </c>
      <c r="DD49">
        <f t="shared" si="57"/>
        <v>1.9377963864153516</v>
      </c>
      <c r="DE49">
        <f t="shared" si="57"/>
        <v>0.19829725039234358</v>
      </c>
      <c r="DF49">
        <f t="shared" si="57"/>
        <v>18.02831274155611</v>
      </c>
      <c r="DG49">
        <f t="shared" si="57"/>
        <v>0.62408584041515203</v>
      </c>
      <c r="DH49">
        <f t="shared" si="57"/>
        <v>33.761006851424135</v>
      </c>
      <c r="DI49">
        <f t="shared" si="57"/>
        <v>387.4121746952523</v>
      </c>
      <c r="DJ49">
        <f t="shared" si="57"/>
        <v>2.2967578235591334E-2</v>
      </c>
    </row>
    <row r="50" spans="1:114" x14ac:dyDescent="0.25">
      <c r="A50" s="1" t="s">
        <v>9</v>
      </c>
      <c r="B50" s="1" t="s">
        <v>94</v>
      </c>
    </row>
    <row r="51" spans="1:114" x14ac:dyDescent="0.25">
      <c r="A51" s="1" t="s">
        <v>9</v>
      </c>
      <c r="B51" s="1" t="s">
        <v>95</v>
      </c>
    </row>
    <row r="52" spans="1:114" x14ac:dyDescent="0.25">
      <c r="A52" s="1" t="s">
        <v>9</v>
      </c>
      <c r="B52" s="1" t="s">
        <v>96</v>
      </c>
    </row>
    <row r="53" spans="1:114" x14ac:dyDescent="0.25">
      <c r="A53" s="1">
        <v>31</v>
      </c>
      <c r="B53" s="1" t="s">
        <v>97</v>
      </c>
      <c r="C53" s="1">
        <v>2018.5000019557774</v>
      </c>
      <c r="D53" s="1">
        <v>0</v>
      </c>
      <c r="E53">
        <f t="shared" ref="E53:E67" si="58">(R53-S53*(1000-T53)/(1000-U53))*AK53</f>
        <v>24.959073602234273</v>
      </c>
      <c r="F53">
        <f t="shared" ref="F53:F67" si="59">IF(AV53&lt;&gt;0,1/(1/AV53-1/N53),0)</f>
        <v>0.27257952267544694</v>
      </c>
      <c r="G53">
        <f t="shared" ref="G53:G67" si="60">((AY53-AL53/2)*S53-E53)/(AY53+AL53/2)</f>
        <v>225.50595960571394</v>
      </c>
      <c r="H53">
        <f t="shared" ref="H53:H67" si="61">AL53*1000</f>
        <v>8.7038649899300591</v>
      </c>
      <c r="I53">
        <f t="shared" ref="I53:I67" si="62">(AQ53-AW53)</f>
        <v>2.3805167334278066</v>
      </c>
      <c r="J53">
        <f t="shared" ref="J53:J67" si="63">(P53+AP53*D53)</f>
        <v>27.440996170043945</v>
      </c>
      <c r="K53" s="1">
        <v>0.94233668299999995</v>
      </c>
      <c r="L53">
        <f t="shared" ref="L53:L67" si="64">(K53*AE53+AF53)</f>
        <v>2.5304870895160043</v>
      </c>
      <c r="M53" s="1">
        <v>1</v>
      </c>
      <c r="N53">
        <f t="shared" ref="N53:N67" si="65">L53*(M53+1)*(M53+1)/(M53*M53+1)</f>
        <v>5.0609741790320086</v>
      </c>
      <c r="O53" s="1">
        <v>26.556341171264648</v>
      </c>
      <c r="P53" s="1">
        <v>27.440996170043945</v>
      </c>
      <c r="Q53" s="1">
        <v>26.011646270751953</v>
      </c>
      <c r="R53" s="1">
        <v>400.71368408203125</v>
      </c>
      <c r="S53" s="1">
        <v>395.35983276367187</v>
      </c>
      <c r="T53" s="1">
        <v>16.03825569152832</v>
      </c>
      <c r="U53" s="1">
        <v>17.65009880065918</v>
      </c>
      <c r="V53" s="1">
        <v>33.679168701171875</v>
      </c>
      <c r="W53" s="1">
        <v>37.063922882080078</v>
      </c>
      <c r="X53" s="1">
        <v>499.87530517578125</v>
      </c>
      <c r="Y53" s="1">
        <v>1498.617431640625</v>
      </c>
      <c r="Z53" s="1">
        <v>298.36282348632812</v>
      </c>
      <c r="AA53" s="1">
        <v>73.223426818847656</v>
      </c>
      <c r="AB53" s="1">
        <v>-2.4729812145233154</v>
      </c>
      <c r="AC53" s="1">
        <v>0.32569438219070435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ref="AK53:AK67" si="66">X53*0.000001/(K53*0.0001)</f>
        <v>5.3046359564862788</v>
      </c>
      <c r="AL53">
        <f t="shared" ref="AL53:AL67" si="67">(U53-T53)/(1000-U53)*AK53</f>
        <v>8.7038649899300585E-3</v>
      </c>
      <c r="AM53">
        <f t="shared" ref="AM53:AM67" si="68">(P53+273.15)</f>
        <v>300.59099617004392</v>
      </c>
      <c r="AN53">
        <f t="shared" ref="AN53:AN67" si="69">(O53+273.15)</f>
        <v>299.70634117126463</v>
      </c>
      <c r="AO53">
        <f t="shared" ref="AO53:AO67" si="70">(Y53*AG53+Z53*AH53)*AI53</f>
        <v>239.77878370302642</v>
      </c>
      <c r="AP53">
        <f t="shared" ref="AP53:AP67" si="71">((AO53+0.00000010773*(AN53^4-AM53^4))-AL53*44100)/(L53*51.4+0.00000043092*AM53^3)</f>
        <v>-1.088869096056055</v>
      </c>
      <c r="AQ53">
        <f t="shared" ref="AQ53:AQ67" si="72">0.61365*EXP(17.502*J53/(240.97+J53))</f>
        <v>3.6729174513033049</v>
      </c>
      <c r="AR53">
        <f t="shared" ref="AR53:AR67" si="73">AQ53*1000/AA53</f>
        <v>50.160414649671907</v>
      </c>
      <c r="AS53">
        <f t="shared" ref="AS53:AS67" si="74">(AR53-U53)</f>
        <v>32.510315849012727</v>
      </c>
      <c r="AT53">
        <f t="shared" ref="AT53:AT67" si="75">IF(D53,P53,(O53+P53)/2)</f>
        <v>26.998668670654297</v>
      </c>
      <c r="AU53">
        <f t="shared" ref="AU53:AU67" si="76">0.61365*EXP(17.502*AT53/(240.97+AT53))</f>
        <v>3.5788798397141974</v>
      </c>
      <c r="AV53">
        <f t="shared" ref="AV53:AV67" si="77">IF(AS53&lt;&gt;0,(1000-(AR53+U53)/2)/AS53*AL53,0)</f>
        <v>0.25864892399071099</v>
      </c>
      <c r="AW53">
        <f t="shared" ref="AW53:AW67" si="78">U53*AA53/1000</f>
        <v>1.2924007178754982</v>
      </c>
      <c r="AX53">
        <f t="shared" ref="AX53:AX67" si="79">(AU53-AW53)</f>
        <v>2.2864791218386991</v>
      </c>
      <c r="AY53">
        <f t="shared" ref="AY53:AY67" si="80">1/(1.6/F53+1.37/N53)</f>
        <v>0.16285198038042412</v>
      </c>
      <c r="AZ53">
        <f t="shared" ref="AZ53:AZ67" si="81">G53*AA53*0.001</f>
        <v>16.512319130403011</v>
      </c>
      <c r="BA53">
        <f t="shared" ref="BA53:BA67" si="82">G53/S53</f>
        <v>0.57038156362361458</v>
      </c>
      <c r="BB53">
        <f t="shared" ref="BB53:BB67" si="83">(1-AL53*AA53/AQ53/F53)*100</f>
        <v>36.341294758078632</v>
      </c>
      <c r="BC53">
        <f t="shared" ref="BC53:BC67" si="84">(S53-E53/(N53/1.35))</f>
        <v>388.70207317607782</v>
      </c>
      <c r="BD53">
        <f t="shared" ref="BD53:BD67" si="85">E53*BB53/100/BC53</f>
        <v>2.3335225440294823E-2</v>
      </c>
    </row>
    <row r="54" spans="1:114" x14ac:dyDescent="0.25">
      <c r="A54" s="1">
        <v>32</v>
      </c>
      <c r="B54" s="1" t="s">
        <v>97</v>
      </c>
      <c r="C54" s="1">
        <v>2018.5000019557774</v>
      </c>
      <c r="D54" s="1">
        <v>0</v>
      </c>
      <c r="E54">
        <f t="shared" si="58"/>
        <v>24.959073602234273</v>
      </c>
      <c r="F54">
        <f t="shared" si="59"/>
        <v>0.27257952267544694</v>
      </c>
      <c r="G54">
        <f t="shared" si="60"/>
        <v>225.50595960571394</v>
      </c>
      <c r="H54">
        <f t="shared" si="61"/>
        <v>8.7038649899300591</v>
      </c>
      <c r="I54">
        <f t="shared" si="62"/>
        <v>2.3805167334278066</v>
      </c>
      <c r="J54">
        <f t="shared" si="63"/>
        <v>27.440996170043945</v>
      </c>
      <c r="K54" s="1">
        <v>0.94233668299999995</v>
      </c>
      <c r="L54">
        <f t="shared" si="64"/>
        <v>2.5304870895160043</v>
      </c>
      <c r="M54" s="1">
        <v>1</v>
      </c>
      <c r="N54">
        <f t="shared" si="65"/>
        <v>5.0609741790320086</v>
      </c>
      <c r="O54" s="1">
        <v>26.556341171264648</v>
      </c>
      <c r="P54" s="1">
        <v>27.440996170043945</v>
      </c>
      <c r="Q54" s="1">
        <v>26.011646270751953</v>
      </c>
      <c r="R54" s="1">
        <v>400.71368408203125</v>
      </c>
      <c r="S54" s="1">
        <v>395.35983276367187</v>
      </c>
      <c r="T54" s="1">
        <v>16.03825569152832</v>
      </c>
      <c r="U54" s="1">
        <v>17.65009880065918</v>
      </c>
      <c r="V54" s="1">
        <v>33.679168701171875</v>
      </c>
      <c r="W54" s="1">
        <v>37.063922882080078</v>
      </c>
      <c r="X54" s="1">
        <v>499.87530517578125</v>
      </c>
      <c r="Y54" s="1">
        <v>1498.617431640625</v>
      </c>
      <c r="Z54" s="1">
        <v>298.36282348632812</v>
      </c>
      <c r="AA54" s="1">
        <v>73.223426818847656</v>
      </c>
      <c r="AB54" s="1">
        <v>-2.4729812145233154</v>
      </c>
      <c r="AC54" s="1">
        <v>0.32569438219070435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5.3046359564862788</v>
      </c>
      <c r="AL54">
        <f t="shared" si="67"/>
        <v>8.7038649899300585E-3</v>
      </c>
      <c r="AM54">
        <f t="shared" si="68"/>
        <v>300.59099617004392</v>
      </c>
      <c r="AN54">
        <f t="shared" si="69"/>
        <v>299.70634117126463</v>
      </c>
      <c r="AO54">
        <f t="shared" si="70"/>
        <v>239.77878370302642</v>
      </c>
      <c r="AP54">
        <f t="shared" si="71"/>
        <v>-1.088869096056055</v>
      </c>
      <c r="AQ54">
        <f t="shared" si="72"/>
        <v>3.6729174513033049</v>
      </c>
      <c r="AR54">
        <f t="shared" si="73"/>
        <v>50.160414649671907</v>
      </c>
      <c r="AS54">
        <f t="shared" si="74"/>
        <v>32.510315849012727</v>
      </c>
      <c r="AT54">
        <f t="shared" si="75"/>
        <v>26.998668670654297</v>
      </c>
      <c r="AU54">
        <f t="shared" si="76"/>
        <v>3.5788798397141974</v>
      </c>
      <c r="AV54">
        <f t="shared" si="77"/>
        <v>0.25864892399071099</v>
      </c>
      <c r="AW54">
        <f t="shared" si="78"/>
        <v>1.2924007178754982</v>
      </c>
      <c r="AX54">
        <f t="shared" si="79"/>
        <v>2.2864791218386991</v>
      </c>
      <c r="AY54">
        <f t="shared" si="80"/>
        <v>0.16285198038042412</v>
      </c>
      <c r="AZ54">
        <f t="shared" si="81"/>
        <v>16.512319130403011</v>
      </c>
      <c r="BA54">
        <f t="shared" si="82"/>
        <v>0.57038156362361458</v>
      </c>
      <c r="BB54">
        <f t="shared" si="83"/>
        <v>36.341294758078632</v>
      </c>
      <c r="BC54">
        <f t="shared" si="84"/>
        <v>388.70207317607782</v>
      </c>
      <c r="BD54">
        <f t="shared" si="85"/>
        <v>2.3335225440294823E-2</v>
      </c>
    </row>
    <row r="55" spans="1:114" x14ac:dyDescent="0.25">
      <c r="A55" s="1">
        <v>33</v>
      </c>
      <c r="B55" s="1" t="s">
        <v>98</v>
      </c>
      <c r="C55" s="1">
        <v>2018.5000019557774</v>
      </c>
      <c r="D55" s="1">
        <v>0</v>
      </c>
      <c r="E55">
        <f t="shared" si="58"/>
        <v>24.959073602234273</v>
      </c>
      <c r="F55">
        <f t="shared" si="59"/>
        <v>0.27257952267544694</v>
      </c>
      <c r="G55">
        <f t="shared" si="60"/>
        <v>225.50595960571394</v>
      </c>
      <c r="H55">
        <f t="shared" si="61"/>
        <v>8.7038649899300591</v>
      </c>
      <c r="I55">
        <f t="shared" si="62"/>
        <v>2.3805167334278066</v>
      </c>
      <c r="J55">
        <f t="shared" si="63"/>
        <v>27.440996170043945</v>
      </c>
      <c r="K55" s="1">
        <v>0.94233668299999995</v>
      </c>
      <c r="L55">
        <f t="shared" si="64"/>
        <v>2.5304870895160043</v>
      </c>
      <c r="M55" s="1">
        <v>1</v>
      </c>
      <c r="N55">
        <f t="shared" si="65"/>
        <v>5.0609741790320086</v>
      </c>
      <c r="O55" s="1">
        <v>26.556341171264648</v>
      </c>
      <c r="P55" s="1">
        <v>27.440996170043945</v>
      </c>
      <c r="Q55" s="1">
        <v>26.011646270751953</v>
      </c>
      <c r="R55" s="1">
        <v>400.71368408203125</v>
      </c>
      <c r="S55" s="1">
        <v>395.35983276367187</v>
      </c>
      <c r="T55" s="1">
        <v>16.03825569152832</v>
      </c>
      <c r="U55" s="1">
        <v>17.65009880065918</v>
      </c>
      <c r="V55" s="1">
        <v>33.679168701171875</v>
      </c>
      <c r="W55" s="1">
        <v>37.063922882080078</v>
      </c>
      <c r="X55" s="1">
        <v>499.87530517578125</v>
      </c>
      <c r="Y55" s="1">
        <v>1498.617431640625</v>
      </c>
      <c r="Z55" s="1">
        <v>298.36282348632812</v>
      </c>
      <c r="AA55" s="1">
        <v>73.223426818847656</v>
      </c>
      <c r="AB55" s="1">
        <v>-2.4729812145233154</v>
      </c>
      <c r="AC55" s="1">
        <v>0.32569438219070435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5.3046359564862788</v>
      </c>
      <c r="AL55">
        <f t="shared" si="67"/>
        <v>8.7038649899300585E-3</v>
      </c>
      <c r="AM55">
        <f t="shared" si="68"/>
        <v>300.59099617004392</v>
      </c>
      <c r="AN55">
        <f t="shared" si="69"/>
        <v>299.70634117126463</v>
      </c>
      <c r="AO55">
        <f t="shared" si="70"/>
        <v>239.77878370302642</v>
      </c>
      <c r="AP55">
        <f t="shared" si="71"/>
        <v>-1.088869096056055</v>
      </c>
      <c r="AQ55">
        <f t="shared" si="72"/>
        <v>3.6729174513033049</v>
      </c>
      <c r="AR55">
        <f t="shared" si="73"/>
        <v>50.160414649671907</v>
      </c>
      <c r="AS55">
        <f t="shared" si="74"/>
        <v>32.510315849012727</v>
      </c>
      <c r="AT55">
        <f t="shared" si="75"/>
        <v>26.998668670654297</v>
      </c>
      <c r="AU55">
        <f t="shared" si="76"/>
        <v>3.5788798397141974</v>
      </c>
      <c r="AV55">
        <f t="shared" si="77"/>
        <v>0.25864892399071099</v>
      </c>
      <c r="AW55">
        <f t="shared" si="78"/>
        <v>1.2924007178754982</v>
      </c>
      <c r="AX55">
        <f t="shared" si="79"/>
        <v>2.2864791218386991</v>
      </c>
      <c r="AY55">
        <f t="shared" si="80"/>
        <v>0.16285198038042412</v>
      </c>
      <c r="AZ55">
        <f t="shared" si="81"/>
        <v>16.512319130403011</v>
      </c>
      <c r="BA55">
        <f t="shared" si="82"/>
        <v>0.57038156362361458</v>
      </c>
      <c r="BB55">
        <f t="shared" si="83"/>
        <v>36.341294758078632</v>
      </c>
      <c r="BC55">
        <f t="shared" si="84"/>
        <v>388.70207317607782</v>
      </c>
      <c r="BD55">
        <f t="shared" si="85"/>
        <v>2.3335225440294823E-2</v>
      </c>
    </row>
    <row r="56" spans="1:114" x14ac:dyDescent="0.25">
      <c r="A56" s="1">
        <v>34</v>
      </c>
      <c r="B56" s="1" t="s">
        <v>98</v>
      </c>
      <c r="C56" s="1">
        <v>2019.0000019446015</v>
      </c>
      <c r="D56" s="1">
        <v>0</v>
      </c>
      <c r="E56">
        <f t="shared" si="58"/>
        <v>24.701186227325316</v>
      </c>
      <c r="F56">
        <f t="shared" si="59"/>
        <v>0.27244052543633335</v>
      </c>
      <c r="G56">
        <f t="shared" si="60"/>
        <v>226.95607892787115</v>
      </c>
      <c r="H56">
        <f t="shared" si="61"/>
        <v>8.6992450351051485</v>
      </c>
      <c r="I56">
        <f t="shared" si="62"/>
        <v>2.3804227736732195</v>
      </c>
      <c r="J56">
        <f t="shared" si="63"/>
        <v>27.440948486328125</v>
      </c>
      <c r="K56" s="1">
        <v>0.94233668299999995</v>
      </c>
      <c r="L56">
        <f t="shared" si="64"/>
        <v>2.5304870895160043</v>
      </c>
      <c r="M56" s="1">
        <v>1</v>
      </c>
      <c r="N56">
        <f t="shared" si="65"/>
        <v>5.0609741790320086</v>
      </c>
      <c r="O56" s="1">
        <v>26.557109832763672</v>
      </c>
      <c r="P56" s="1">
        <v>27.440948486328125</v>
      </c>
      <c r="Q56" s="1">
        <v>26.011310577392578</v>
      </c>
      <c r="R56" s="1">
        <v>400.64266967773437</v>
      </c>
      <c r="S56" s="1">
        <v>395.33779907226562</v>
      </c>
      <c r="T56" s="1">
        <v>16.040115356445312</v>
      </c>
      <c r="U56" s="1">
        <v>17.651105880737305</v>
      </c>
      <c r="V56" s="1">
        <v>33.681808471679688</v>
      </c>
      <c r="W56" s="1">
        <v>37.064643859863281</v>
      </c>
      <c r="X56" s="1">
        <v>499.87387084960937</v>
      </c>
      <c r="Y56" s="1">
        <v>1498.6156005859375</v>
      </c>
      <c r="Z56" s="1">
        <v>298.29592895507812</v>
      </c>
      <c r="AA56" s="1">
        <v>73.223991394042969</v>
      </c>
      <c r="AB56" s="1">
        <v>-2.4729812145233154</v>
      </c>
      <c r="AC56" s="1">
        <v>0.32569438219070435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5.3046207355339616</v>
      </c>
      <c r="AL56">
        <f t="shared" si="67"/>
        <v>8.6992450351051492E-3</v>
      </c>
      <c r="AM56">
        <f t="shared" si="68"/>
        <v>300.5909484863281</v>
      </c>
      <c r="AN56">
        <f t="shared" si="69"/>
        <v>299.70710983276365</v>
      </c>
      <c r="AO56">
        <f t="shared" si="70"/>
        <v>239.77849073428297</v>
      </c>
      <c r="AP56">
        <f t="shared" si="71"/>
        <v>-1.0873672624556838</v>
      </c>
      <c r="AQ56">
        <f t="shared" si="72"/>
        <v>3.6729071987796691</v>
      </c>
      <c r="AR56">
        <f t="shared" si="73"/>
        <v>50.159887884484718</v>
      </c>
      <c r="AS56">
        <f t="shared" si="74"/>
        <v>32.508782003747413</v>
      </c>
      <c r="AT56">
        <f t="shared" si="75"/>
        <v>26.999029159545898</v>
      </c>
      <c r="AU56">
        <f t="shared" si="76"/>
        <v>3.5789556146604777</v>
      </c>
      <c r="AV56">
        <f t="shared" si="77"/>
        <v>0.25852376778427216</v>
      </c>
      <c r="AW56">
        <f t="shared" si="78"/>
        <v>1.2924844251064496</v>
      </c>
      <c r="AX56">
        <f t="shared" si="79"/>
        <v>2.2864711895540282</v>
      </c>
      <c r="AY56">
        <f t="shared" si="80"/>
        <v>0.16277259590949875</v>
      </c>
      <c r="AZ56">
        <f t="shared" si="81"/>
        <v>16.618629970240175</v>
      </c>
      <c r="BA56">
        <f t="shared" si="82"/>
        <v>0.57408140446085909</v>
      </c>
      <c r="BB56">
        <f t="shared" si="83"/>
        <v>36.341954887716334</v>
      </c>
      <c r="BC56">
        <f t="shared" si="84"/>
        <v>388.74883018460628</v>
      </c>
      <c r="BD56">
        <f t="shared" si="85"/>
        <v>2.3091758118480979E-2</v>
      </c>
    </row>
    <row r="57" spans="1:114" x14ac:dyDescent="0.25">
      <c r="A57" s="1">
        <v>35</v>
      </c>
      <c r="B57" s="1" t="s">
        <v>99</v>
      </c>
      <c r="C57" s="1">
        <v>2019.5000019334257</v>
      </c>
      <c r="D57" s="1">
        <v>0</v>
      </c>
      <c r="E57">
        <f t="shared" si="58"/>
        <v>24.658016290329606</v>
      </c>
      <c r="F57">
        <f t="shared" si="59"/>
        <v>0.27246349498899464</v>
      </c>
      <c r="G57">
        <f t="shared" si="60"/>
        <v>227.22732457610658</v>
      </c>
      <c r="H57">
        <f t="shared" si="61"/>
        <v>8.6996819891890667</v>
      </c>
      <c r="I57">
        <f t="shared" si="62"/>
        <v>2.3803355362619367</v>
      </c>
      <c r="J57">
        <f t="shared" si="63"/>
        <v>27.441553115844727</v>
      </c>
      <c r="K57" s="1">
        <v>0.94233668299999995</v>
      </c>
      <c r="L57">
        <f t="shared" si="64"/>
        <v>2.5304870895160043</v>
      </c>
      <c r="M57" s="1">
        <v>1</v>
      </c>
      <c r="N57">
        <f t="shared" si="65"/>
        <v>5.0609741790320086</v>
      </c>
      <c r="O57" s="1">
        <v>26.557916641235352</v>
      </c>
      <c r="P57" s="1">
        <v>27.441553115844727</v>
      </c>
      <c r="Q57" s="1">
        <v>26.011224746704102</v>
      </c>
      <c r="R57" s="1">
        <v>400.63507080078125</v>
      </c>
      <c r="S57" s="1">
        <v>395.33837890625</v>
      </c>
      <c r="T57" s="1">
        <v>16.04310417175293</v>
      </c>
      <c r="U57" s="1">
        <v>17.654148101806641</v>
      </c>
      <c r="V57" s="1">
        <v>33.68634033203125</v>
      </c>
      <c r="W57" s="1">
        <v>37.069110870361328</v>
      </c>
      <c r="X57" s="1">
        <v>499.880859375</v>
      </c>
      <c r="Y57" s="1">
        <v>1498.5938720703125</v>
      </c>
      <c r="Z57" s="1">
        <v>298.29794311523438</v>
      </c>
      <c r="AA57" s="1">
        <v>73.223678588867188</v>
      </c>
      <c r="AB57" s="1">
        <v>-2.4729812145233154</v>
      </c>
      <c r="AC57" s="1">
        <v>0.32569438219070435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5.304694897195251</v>
      </c>
      <c r="AL57">
        <f t="shared" si="67"/>
        <v>8.6996819891890665E-3</v>
      </c>
      <c r="AM57">
        <f t="shared" si="68"/>
        <v>300.5915531158447</v>
      </c>
      <c r="AN57">
        <f t="shared" si="69"/>
        <v>299.70791664123533</v>
      </c>
      <c r="AO57">
        <f t="shared" si="70"/>
        <v>239.77501417186068</v>
      </c>
      <c r="AP57">
        <f t="shared" si="71"/>
        <v>-1.0875110594928949</v>
      </c>
      <c r="AQ57">
        <f t="shared" si="72"/>
        <v>3.673037202628886</v>
      </c>
      <c r="AR57">
        <f t="shared" si="73"/>
        <v>50.161877597710976</v>
      </c>
      <c r="AS57">
        <f t="shared" si="74"/>
        <v>32.507729495904336</v>
      </c>
      <c r="AT57">
        <f t="shared" si="75"/>
        <v>26.999734878540039</v>
      </c>
      <c r="AU57">
        <f t="shared" si="76"/>
        <v>3.5791039612024447</v>
      </c>
      <c r="AV57">
        <f t="shared" si="77"/>
        <v>0.258544450530442</v>
      </c>
      <c r="AW57">
        <f t="shared" si="78"/>
        <v>1.2927016663669493</v>
      </c>
      <c r="AX57">
        <f t="shared" si="79"/>
        <v>2.2864022948354954</v>
      </c>
      <c r="AY57">
        <f t="shared" si="80"/>
        <v>0.16278571458735316</v>
      </c>
      <c r="AZ57">
        <f t="shared" si="81"/>
        <v>16.638420581369033</v>
      </c>
      <c r="BA57">
        <f t="shared" si="82"/>
        <v>0.57476667255215041</v>
      </c>
      <c r="BB57">
        <f t="shared" si="83"/>
        <v>36.346649222352987</v>
      </c>
      <c r="BC57">
        <f t="shared" si="84"/>
        <v>388.76092547250971</v>
      </c>
      <c r="BD57">
        <f t="shared" si="85"/>
        <v>2.3053661258120733E-2</v>
      </c>
    </row>
    <row r="58" spans="1:114" x14ac:dyDescent="0.25">
      <c r="A58" s="1">
        <v>36</v>
      </c>
      <c r="B58" s="1" t="s">
        <v>99</v>
      </c>
      <c r="C58" s="1">
        <v>2020.0000019222498</v>
      </c>
      <c r="D58" s="1">
        <v>0</v>
      </c>
      <c r="E58">
        <f t="shared" si="58"/>
        <v>24.574699866445933</v>
      </c>
      <c r="F58">
        <f t="shared" si="59"/>
        <v>0.27216225889839801</v>
      </c>
      <c r="G58">
        <f t="shared" si="60"/>
        <v>227.5427071848174</v>
      </c>
      <c r="H58">
        <f t="shared" si="61"/>
        <v>8.6910778519382585</v>
      </c>
      <c r="I58">
        <f t="shared" si="62"/>
        <v>2.3804769965363155</v>
      </c>
      <c r="J58">
        <f t="shared" si="63"/>
        <v>27.442499160766602</v>
      </c>
      <c r="K58" s="1">
        <v>0.94233668299999995</v>
      </c>
      <c r="L58">
        <f t="shared" si="64"/>
        <v>2.5304870895160043</v>
      </c>
      <c r="M58" s="1">
        <v>1</v>
      </c>
      <c r="N58">
        <f t="shared" si="65"/>
        <v>5.0609741790320086</v>
      </c>
      <c r="O58" s="1">
        <v>26.557849884033203</v>
      </c>
      <c r="P58" s="1">
        <v>27.442499160766602</v>
      </c>
      <c r="Q58" s="1">
        <v>26.011499404907227</v>
      </c>
      <c r="R58" s="1">
        <v>400.59097290039062</v>
      </c>
      <c r="S58" s="1">
        <v>395.31048583984375</v>
      </c>
      <c r="T58" s="1">
        <v>16.045469284057617</v>
      </c>
      <c r="U58" s="1">
        <v>17.654975891113281</v>
      </c>
      <c r="V58" s="1">
        <v>33.691471099853516</v>
      </c>
      <c r="W58" s="1">
        <v>37.071033477783203</v>
      </c>
      <c r="X58" s="1">
        <v>499.863037109375</v>
      </c>
      <c r="Y58" s="1">
        <v>1498.531982421875</v>
      </c>
      <c r="Z58" s="1">
        <v>298.27105712890625</v>
      </c>
      <c r="AA58" s="1">
        <v>73.2237548828125</v>
      </c>
      <c r="AB58" s="1">
        <v>-2.4729812145233154</v>
      </c>
      <c r="AC58" s="1">
        <v>0.32569438219070435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5.3045057687664583</v>
      </c>
      <c r="AL58">
        <f t="shared" si="67"/>
        <v>8.691077851938258E-3</v>
      </c>
      <c r="AM58">
        <f t="shared" si="68"/>
        <v>300.59249916076658</v>
      </c>
      <c r="AN58">
        <f t="shared" si="69"/>
        <v>299.70784988403318</v>
      </c>
      <c r="AO58">
        <f t="shared" si="70"/>
        <v>239.76511182833201</v>
      </c>
      <c r="AP58">
        <f t="shared" si="71"/>
        <v>-1.0849871752237958</v>
      </c>
      <c r="AQ58">
        <f t="shared" si="72"/>
        <v>3.6732406236491588</v>
      </c>
      <c r="AR58">
        <f t="shared" si="73"/>
        <v>50.164603406747212</v>
      </c>
      <c r="AS58">
        <f t="shared" si="74"/>
        <v>32.50962751563393</v>
      </c>
      <c r="AT58">
        <f t="shared" si="75"/>
        <v>27.000174522399902</v>
      </c>
      <c r="AU58">
        <f t="shared" si="76"/>
        <v>3.5791963798021706</v>
      </c>
      <c r="AV58">
        <f t="shared" si="77"/>
        <v>0.25827319079920957</v>
      </c>
      <c r="AW58">
        <f t="shared" si="78"/>
        <v>1.2927636271128431</v>
      </c>
      <c r="AX58">
        <f t="shared" si="79"/>
        <v>2.2864327526893273</v>
      </c>
      <c r="AY58">
        <f t="shared" si="80"/>
        <v>0.16261366086271062</v>
      </c>
      <c r="AZ58">
        <f t="shared" si="81"/>
        <v>16.661531416272652</v>
      </c>
      <c r="BA58">
        <f t="shared" si="82"/>
        <v>0.57560503790178774</v>
      </c>
      <c r="BB58">
        <f t="shared" si="83"/>
        <v>36.342679187900437</v>
      </c>
      <c r="BC58">
        <f t="shared" si="84"/>
        <v>388.75525681750412</v>
      </c>
      <c r="BD58">
        <f t="shared" si="85"/>
        <v>2.2973591166239656E-2</v>
      </c>
    </row>
    <row r="59" spans="1:114" x14ac:dyDescent="0.25">
      <c r="A59" s="1">
        <v>37</v>
      </c>
      <c r="B59" s="1" t="s">
        <v>100</v>
      </c>
      <c r="C59" s="1">
        <v>2020.5000019110739</v>
      </c>
      <c r="D59" s="1">
        <v>0</v>
      </c>
      <c r="E59">
        <f t="shared" si="58"/>
        <v>24.598328095078198</v>
      </c>
      <c r="F59">
        <f t="shared" si="59"/>
        <v>0.27239471777987417</v>
      </c>
      <c r="G59">
        <f t="shared" si="60"/>
        <v>227.49834450416952</v>
      </c>
      <c r="H59">
        <f t="shared" si="61"/>
        <v>8.6968913342725926</v>
      </c>
      <c r="I59">
        <f t="shared" si="62"/>
        <v>2.3801517285637206</v>
      </c>
      <c r="J59">
        <f t="shared" si="63"/>
        <v>27.441640853881836</v>
      </c>
      <c r="K59" s="1">
        <v>0.94233668299999995</v>
      </c>
      <c r="L59">
        <f t="shared" si="64"/>
        <v>2.5304870895160043</v>
      </c>
      <c r="M59" s="1">
        <v>1</v>
      </c>
      <c r="N59">
        <f t="shared" si="65"/>
        <v>5.0609741790320086</v>
      </c>
      <c r="O59" s="1">
        <v>26.558443069458008</v>
      </c>
      <c r="P59" s="1">
        <v>27.441640853881836</v>
      </c>
      <c r="Q59" s="1">
        <v>26.011386871337891</v>
      </c>
      <c r="R59" s="1">
        <v>400.56906127929687</v>
      </c>
      <c r="S59" s="1">
        <v>395.28366088867188</v>
      </c>
      <c r="T59" s="1">
        <v>16.046218872070312</v>
      </c>
      <c r="U59" s="1">
        <v>17.656820297241211</v>
      </c>
      <c r="V59" s="1">
        <v>33.6920166015625</v>
      </c>
      <c r="W59" s="1">
        <v>37.073776245117188</v>
      </c>
      <c r="X59" s="1">
        <v>499.8564453125</v>
      </c>
      <c r="Y59" s="1">
        <v>1498.522705078125</v>
      </c>
      <c r="Z59" s="1">
        <v>298.27398681640625</v>
      </c>
      <c r="AA59" s="1">
        <v>73.224075317382812</v>
      </c>
      <c r="AB59" s="1">
        <v>-2.4729812145233154</v>
      </c>
      <c r="AC59" s="1">
        <v>0.32569438219070435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5.3044358171558095</v>
      </c>
      <c r="AL59">
        <f t="shared" si="67"/>
        <v>8.6968913342725922E-3</v>
      </c>
      <c r="AM59">
        <f t="shared" si="68"/>
        <v>300.59164085388181</v>
      </c>
      <c r="AN59">
        <f t="shared" si="69"/>
        <v>299.70844306945799</v>
      </c>
      <c r="AO59">
        <f t="shared" si="70"/>
        <v>239.76362745336519</v>
      </c>
      <c r="AP59">
        <f t="shared" si="71"/>
        <v>-1.0866873888126678</v>
      </c>
      <c r="AQ59">
        <f t="shared" si="72"/>
        <v>3.6730560678744046</v>
      </c>
      <c r="AR59">
        <f t="shared" si="73"/>
        <v>50.161863457529385</v>
      </c>
      <c r="AS59">
        <f t="shared" si="74"/>
        <v>32.505043160288174</v>
      </c>
      <c r="AT59">
        <f t="shared" si="75"/>
        <v>27.000041961669922</v>
      </c>
      <c r="AU59">
        <f t="shared" si="76"/>
        <v>3.579168513670965</v>
      </c>
      <c r="AV59">
        <f t="shared" si="77"/>
        <v>0.25848252012208023</v>
      </c>
      <c r="AW59">
        <f t="shared" si="78"/>
        <v>1.292904339310684</v>
      </c>
      <c r="AX59">
        <f t="shared" si="79"/>
        <v>2.286264174360281</v>
      </c>
      <c r="AY59">
        <f t="shared" si="80"/>
        <v>0.16274643333760366</v>
      </c>
      <c r="AZ59">
        <f t="shared" si="81"/>
        <v>16.658355912553212</v>
      </c>
      <c r="BA59">
        <f t="shared" si="82"/>
        <v>0.57553186993034455</v>
      </c>
      <c r="BB59">
        <f t="shared" si="83"/>
        <v>36.350983048017142</v>
      </c>
      <c r="BC59">
        <f t="shared" si="84"/>
        <v>388.72212910573222</v>
      </c>
      <c r="BD59">
        <f t="shared" si="85"/>
        <v>2.3002894372152829E-2</v>
      </c>
    </row>
    <row r="60" spans="1:114" x14ac:dyDescent="0.25">
      <c r="A60" s="1">
        <v>38</v>
      </c>
      <c r="B60" s="1" t="s">
        <v>100</v>
      </c>
      <c r="C60" s="1">
        <v>2021.0000018998981</v>
      </c>
      <c r="D60" s="1">
        <v>0</v>
      </c>
      <c r="E60">
        <f t="shared" si="58"/>
        <v>24.540887966941014</v>
      </c>
      <c r="F60">
        <f t="shared" si="59"/>
        <v>0.27232711793350645</v>
      </c>
      <c r="G60">
        <f t="shared" si="60"/>
        <v>227.80874341989212</v>
      </c>
      <c r="H60">
        <f t="shared" si="61"/>
        <v>8.6941519995423793</v>
      </c>
      <c r="I60">
        <f t="shared" si="62"/>
        <v>2.3799566113568238</v>
      </c>
      <c r="J60">
        <f t="shared" si="63"/>
        <v>27.441043853759766</v>
      </c>
      <c r="K60" s="1">
        <v>0.94233668299999995</v>
      </c>
      <c r="L60">
        <f t="shared" si="64"/>
        <v>2.5304870895160043</v>
      </c>
      <c r="M60" s="1">
        <v>1</v>
      </c>
      <c r="N60">
        <f t="shared" si="65"/>
        <v>5.0609741790320086</v>
      </c>
      <c r="O60" s="1">
        <v>26.558355331420898</v>
      </c>
      <c r="P60" s="1">
        <v>27.441043853759766</v>
      </c>
      <c r="Q60" s="1">
        <v>26.011884689331055</v>
      </c>
      <c r="R60" s="1">
        <v>400.5584716796875</v>
      </c>
      <c r="S60" s="1">
        <v>395.28390502929687</v>
      </c>
      <c r="T60" s="1">
        <v>16.047628402709961</v>
      </c>
      <c r="U60" s="1">
        <v>17.657781600952148</v>
      </c>
      <c r="V60" s="1">
        <v>33.695053100585938</v>
      </c>
      <c r="W60" s="1">
        <v>37.075874328613281</v>
      </c>
      <c r="X60" s="1">
        <v>499.83761596679687</v>
      </c>
      <c r="Y60" s="1">
        <v>1498.4989013671875</v>
      </c>
      <c r="Z60" s="1">
        <v>298.3265380859375</v>
      </c>
      <c r="AA60" s="1">
        <v>73.223869323730469</v>
      </c>
      <c r="AB60" s="1">
        <v>-2.4729812145233154</v>
      </c>
      <c r="AC60" s="1">
        <v>0.32569438219070435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5.3042360016753882</v>
      </c>
      <c r="AL60">
        <f t="shared" si="67"/>
        <v>8.6941519995423801E-3</v>
      </c>
      <c r="AM60">
        <f t="shared" si="68"/>
        <v>300.59104385375974</v>
      </c>
      <c r="AN60">
        <f t="shared" si="69"/>
        <v>299.70835533142088</v>
      </c>
      <c r="AO60">
        <f t="shared" si="70"/>
        <v>239.75981885970032</v>
      </c>
      <c r="AP60">
        <f t="shared" si="71"/>
        <v>-1.0858205698390708</v>
      </c>
      <c r="AQ60">
        <f t="shared" si="72"/>
        <v>3.6729277038519159</v>
      </c>
      <c r="AR60">
        <f t="shared" si="73"/>
        <v>50.160251537835485</v>
      </c>
      <c r="AS60">
        <f t="shared" si="74"/>
        <v>32.502469936883337</v>
      </c>
      <c r="AT60">
        <f t="shared" si="75"/>
        <v>26.999699592590332</v>
      </c>
      <c r="AU60">
        <f t="shared" si="76"/>
        <v>3.5790965437478697</v>
      </c>
      <c r="AV60">
        <f t="shared" si="77"/>
        <v>0.25842164831299841</v>
      </c>
      <c r="AW60">
        <f t="shared" si="78"/>
        <v>1.2929710924950923</v>
      </c>
      <c r="AX60">
        <f t="shared" si="79"/>
        <v>2.2861254512527776</v>
      </c>
      <c r="AY60">
        <f t="shared" si="80"/>
        <v>0.16270782367239181</v>
      </c>
      <c r="AZ60">
        <f t="shared" si="81"/>
        <v>16.681037658981428</v>
      </c>
      <c r="BA60">
        <f t="shared" si="82"/>
        <v>0.57631677010225812</v>
      </c>
      <c r="BB60">
        <f t="shared" si="83"/>
        <v>36.353191237929629</v>
      </c>
      <c r="BC60">
        <f t="shared" si="84"/>
        <v>388.73769523185683</v>
      </c>
      <c r="BD60">
        <f t="shared" si="85"/>
        <v>2.2949654853479266E-2</v>
      </c>
    </row>
    <row r="61" spans="1:114" x14ac:dyDescent="0.25">
      <c r="A61" s="1">
        <v>39</v>
      </c>
      <c r="B61" s="1" t="s">
        <v>101</v>
      </c>
      <c r="C61" s="1">
        <v>2021.5000018887222</v>
      </c>
      <c r="D61" s="1">
        <v>0</v>
      </c>
      <c r="E61">
        <f t="shared" si="58"/>
        <v>24.647477165851296</v>
      </c>
      <c r="F61">
        <f t="shared" si="59"/>
        <v>0.27245236043451532</v>
      </c>
      <c r="G61">
        <f t="shared" si="60"/>
        <v>227.26047505814219</v>
      </c>
      <c r="H61">
        <f t="shared" si="61"/>
        <v>8.6971311368046997</v>
      </c>
      <c r="I61">
        <f t="shared" si="62"/>
        <v>2.3797364944778661</v>
      </c>
      <c r="J61">
        <f t="shared" si="63"/>
        <v>27.440486907958984</v>
      </c>
      <c r="K61" s="1">
        <v>0.94233668299999995</v>
      </c>
      <c r="L61">
        <f t="shared" si="64"/>
        <v>2.5304870895160043</v>
      </c>
      <c r="M61" s="1">
        <v>1</v>
      </c>
      <c r="N61">
        <f t="shared" si="65"/>
        <v>5.0609741790320086</v>
      </c>
      <c r="O61" s="1">
        <v>26.559249877929688</v>
      </c>
      <c r="P61" s="1">
        <v>27.440486907958984</v>
      </c>
      <c r="Q61" s="1">
        <v>26.012130737304688</v>
      </c>
      <c r="R61" s="1">
        <v>400.60342407226562</v>
      </c>
      <c r="S61" s="1">
        <v>395.30856323242187</v>
      </c>
      <c r="T61" s="1">
        <v>16.048450469970703</v>
      </c>
      <c r="U61" s="1">
        <v>17.659133911132813</v>
      </c>
      <c r="V61" s="1">
        <v>33.695041656494141</v>
      </c>
      <c r="W61" s="1">
        <v>37.076801300048828</v>
      </c>
      <c r="X61" s="1">
        <v>499.84359741210937</v>
      </c>
      <c r="Y61" s="1">
        <v>1498.6141357421875</v>
      </c>
      <c r="Z61" s="1">
        <v>298.35629272460937</v>
      </c>
      <c r="AA61" s="1">
        <v>73.223945617675781</v>
      </c>
      <c r="AB61" s="1">
        <v>-2.4729812145233154</v>
      </c>
      <c r="AC61" s="1">
        <v>0.32569438219070435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5.3042994762850526</v>
      </c>
      <c r="AL61">
        <f t="shared" si="67"/>
        <v>8.6971311368046998E-3</v>
      </c>
      <c r="AM61">
        <f t="shared" si="68"/>
        <v>300.59048690795896</v>
      </c>
      <c r="AN61">
        <f t="shared" si="69"/>
        <v>299.70924987792966</v>
      </c>
      <c r="AO61">
        <f t="shared" si="70"/>
        <v>239.77825635928821</v>
      </c>
      <c r="AP61">
        <f t="shared" si="71"/>
        <v>-1.0864985457748846</v>
      </c>
      <c r="AQ61">
        <f t="shared" si="72"/>
        <v>3.6728079556419093</v>
      </c>
      <c r="AR61">
        <f t="shared" si="73"/>
        <v>50.158563905020131</v>
      </c>
      <c r="AS61">
        <f t="shared" si="74"/>
        <v>32.499429993887318</v>
      </c>
      <c r="AT61">
        <f t="shared" si="75"/>
        <v>26.999868392944336</v>
      </c>
      <c r="AU61">
        <f t="shared" si="76"/>
        <v>3.5791320273682286</v>
      </c>
      <c r="AV61">
        <f t="shared" si="77"/>
        <v>0.25853442453401182</v>
      </c>
      <c r="AW61">
        <f t="shared" si="78"/>
        <v>1.2930714611640433</v>
      </c>
      <c r="AX61">
        <f t="shared" si="79"/>
        <v>2.2860605662041853</v>
      </c>
      <c r="AY61">
        <f t="shared" si="80"/>
        <v>0.16277935528398199</v>
      </c>
      <c r="AZ61">
        <f t="shared" si="81"/>
        <v>16.640908666704568</v>
      </c>
      <c r="BA61">
        <f t="shared" si="82"/>
        <v>0.57489388340045722</v>
      </c>
      <c r="BB61">
        <f t="shared" si="83"/>
        <v>36.358508386188817</v>
      </c>
      <c r="BC61">
        <f t="shared" si="84"/>
        <v>388.73392107918659</v>
      </c>
      <c r="BD61">
        <f t="shared" si="85"/>
        <v>2.305292789333024E-2</v>
      </c>
    </row>
    <row r="62" spans="1:114" x14ac:dyDescent="0.25">
      <c r="A62" s="1">
        <v>40</v>
      </c>
      <c r="B62" s="1" t="s">
        <v>101</v>
      </c>
      <c r="C62" s="1">
        <v>2022.0000018775463</v>
      </c>
      <c r="D62" s="1">
        <v>0</v>
      </c>
      <c r="E62">
        <f t="shared" si="58"/>
        <v>24.594678016708563</v>
      </c>
      <c r="F62">
        <f t="shared" si="59"/>
        <v>0.27249384256138071</v>
      </c>
      <c r="G62">
        <f t="shared" si="60"/>
        <v>227.61452360634689</v>
      </c>
      <c r="H62">
        <f t="shared" si="61"/>
        <v>8.6969577365609698</v>
      </c>
      <c r="I62">
        <f t="shared" si="62"/>
        <v>2.379347479562846</v>
      </c>
      <c r="J62">
        <f t="shared" si="63"/>
        <v>27.439456939697266</v>
      </c>
      <c r="K62" s="1">
        <v>0.94233668299999995</v>
      </c>
      <c r="L62">
        <f t="shared" si="64"/>
        <v>2.5304870895160043</v>
      </c>
      <c r="M62" s="1">
        <v>1</v>
      </c>
      <c r="N62">
        <f t="shared" si="65"/>
        <v>5.0609741790320086</v>
      </c>
      <c r="O62" s="1">
        <v>26.559446334838867</v>
      </c>
      <c r="P62" s="1">
        <v>27.439456939697266</v>
      </c>
      <c r="Q62" s="1">
        <v>26.011560440063477</v>
      </c>
      <c r="R62" s="1">
        <v>400.60858154296875</v>
      </c>
      <c r="S62" s="1">
        <v>395.3233642578125</v>
      </c>
      <c r="T62" s="1">
        <v>16.050674438476562</v>
      </c>
      <c r="U62" s="1">
        <v>17.661413192749023</v>
      </c>
      <c r="V62" s="1">
        <v>33.6993408203125</v>
      </c>
      <c r="W62" s="1">
        <v>37.081180572509766</v>
      </c>
      <c r="X62" s="1">
        <v>499.8153076171875</v>
      </c>
      <c r="Y62" s="1">
        <v>1498.5753173828125</v>
      </c>
      <c r="Z62" s="1">
        <v>298.41961669921875</v>
      </c>
      <c r="AA62" s="1">
        <v>73.223983764648437</v>
      </c>
      <c r="AB62" s="1">
        <v>-2.4729812145233154</v>
      </c>
      <c r="AC62" s="1">
        <v>0.32569438219070435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5.3039992672893481</v>
      </c>
      <c r="AL62">
        <f t="shared" si="67"/>
        <v>8.6969577365609702E-3</v>
      </c>
      <c r="AM62">
        <f t="shared" si="68"/>
        <v>300.58945693969724</v>
      </c>
      <c r="AN62">
        <f t="shared" si="69"/>
        <v>299.70944633483884</v>
      </c>
      <c r="AO62">
        <f t="shared" si="70"/>
        <v>239.77204542192703</v>
      </c>
      <c r="AP62">
        <f t="shared" si="71"/>
        <v>-1.0863882354370644</v>
      </c>
      <c r="AQ62">
        <f t="shared" si="72"/>
        <v>3.6725865124494481</v>
      </c>
      <c r="AR62">
        <f t="shared" si="73"/>
        <v>50.155513584915383</v>
      </c>
      <c r="AS62">
        <f t="shared" si="74"/>
        <v>32.494100392166359</v>
      </c>
      <c r="AT62">
        <f t="shared" si="75"/>
        <v>26.999451637268066</v>
      </c>
      <c r="AU62">
        <f t="shared" si="76"/>
        <v>3.5790444214725472</v>
      </c>
      <c r="AV62">
        <f t="shared" si="77"/>
        <v>0.25857177648106638</v>
      </c>
      <c r="AW62">
        <f t="shared" si="78"/>
        <v>1.2932390328866021</v>
      </c>
      <c r="AX62">
        <f t="shared" si="79"/>
        <v>2.2858053885859451</v>
      </c>
      <c r="AY62">
        <f t="shared" si="80"/>
        <v>0.16280304694896561</v>
      </c>
      <c r="AZ62">
        <f t="shared" si="81"/>
        <v>16.666842181149331</v>
      </c>
      <c r="BA62">
        <f t="shared" si="82"/>
        <v>0.57576795146847615</v>
      </c>
      <c r="BB62">
        <f t="shared" si="83"/>
        <v>36.365595455405575</v>
      </c>
      <c r="BC62">
        <f t="shared" si="84"/>
        <v>388.76280612255897</v>
      </c>
      <c r="BD62">
        <f t="shared" si="85"/>
        <v>2.3006318943731906E-2</v>
      </c>
    </row>
    <row r="63" spans="1:114" x14ac:dyDescent="0.25">
      <c r="A63" s="1">
        <v>41</v>
      </c>
      <c r="B63" s="1" t="s">
        <v>102</v>
      </c>
      <c r="C63" s="1">
        <v>2022.5000018663704</v>
      </c>
      <c r="D63" s="1">
        <v>0</v>
      </c>
      <c r="E63">
        <f t="shared" si="58"/>
        <v>24.544875496042003</v>
      </c>
      <c r="F63">
        <f t="shared" si="59"/>
        <v>0.27230841373917447</v>
      </c>
      <c r="G63">
        <f t="shared" si="60"/>
        <v>227.8398087761756</v>
      </c>
      <c r="H63">
        <f t="shared" si="61"/>
        <v>8.6910776806542405</v>
      </c>
      <c r="I63">
        <f t="shared" si="62"/>
        <v>2.3792705769470879</v>
      </c>
      <c r="J63">
        <f t="shared" si="63"/>
        <v>27.439277648925781</v>
      </c>
      <c r="K63" s="1">
        <v>0.94233668299999995</v>
      </c>
      <c r="L63">
        <f t="shared" si="64"/>
        <v>2.5304870895160043</v>
      </c>
      <c r="M63" s="1">
        <v>1</v>
      </c>
      <c r="N63">
        <f t="shared" si="65"/>
        <v>5.0609741790320086</v>
      </c>
      <c r="O63" s="1">
        <v>26.560129165649414</v>
      </c>
      <c r="P63" s="1">
        <v>27.439277648925781</v>
      </c>
      <c r="Q63" s="1">
        <v>26.011709213256836</v>
      </c>
      <c r="R63" s="1">
        <v>400.62237548828125</v>
      </c>
      <c r="S63" s="1">
        <v>395.34710693359375</v>
      </c>
      <c r="T63" s="1">
        <v>16.052370071411133</v>
      </c>
      <c r="U63" s="1">
        <v>17.661970138549805</v>
      </c>
      <c r="V63" s="1">
        <v>33.70147705078125</v>
      </c>
      <c r="W63" s="1">
        <v>37.080783843994141</v>
      </c>
      <c r="X63" s="1">
        <v>499.8304443359375</v>
      </c>
      <c r="Y63" s="1">
        <v>1498.6353759765625</v>
      </c>
      <c r="Z63" s="1">
        <v>298.44412231445312</v>
      </c>
      <c r="AA63" s="1">
        <v>73.223846435546875</v>
      </c>
      <c r="AB63" s="1">
        <v>-2.4729812145233154</v>
      </c>
      <c r="AC63" s="1">
        <v>0.32569438219070435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5.3041598969138022</v>
      </c>
      <c r="AL63">
        <f t="shared" si="67"/>
        <v>8.6910776806542397E-3</v>
      </c>
      <c r="AM63">
        <f t="shared" si="68"/>
        <v>300.58927764892576</v>
      </c>
      <c r="AN63">
        <f t="shared" si="69"/>
        <v>299.71012916564939</v>
      </c>
      <c r="AO63">
        <f t="shared" si="70"/>
        <v>239.78165479671225</v>
      </c>
      <c r="AP63">
        <f t="shared" si="71"/>
        <v>-1.0844208523985377</v>
      </c>
      <c r="AQ63">
        <f t="shared" si="72"/>
        <v>3.6725479661214733</v>
      </c>
      <c r="AR63">
        <f t="shared" si="73"/>
        <v>50.155081232370449</v>
      </c>
      <c r="AS63">
        <f t="shared" si="74"/>
        <v>32.493111093820644</v>
      </c>
      <c r="AT63">
        <f t="shared" si="75"/>
        <v>26.999703407287598</v>
      </c>
      <c r="AU63">
        <f t="shared" si="76"/>
        <v>3.5790973456342043</v>
      </c>
      <c r="AV63">
        <f t="shared" si="77"/>
        <v>0.25840480542604061</v>
      </c>
      <c r="AW63">
        <f t="shared" si="78"/>
        <v>1.2932773891743854</v>
      </c>
      <c r="AX63">
        <f t="shared" si="79"/>
        <v>2.2858199564598189</v>
      </c>
      <c r="AY63">
        <f t="shared" si="80"/>
        <v>0.16269714061909699</v>
      </c>
      <c r="AZ63">
        <f t="shared" si="81"/>
        <v>16.683307169731048</v>
      </c>
      <c r="BA63">
        <f t="shared" si="82"/>
        <v>0.57630321502376836</v>
      </c>
      <c r="BB63">
        <f t="shared" si="83"/>
        <v>36.364767792243605</v>
      </c>
      <c r="BC63">
        <f t="shared" si="84"/>
        <v>388.79983347447597</v>
      </c>
      <c r="BD63">
        <f t="shared" si="85"/>
        <v>2.2957023667596117E-2</v>
      </c>
    </row>
    <row r="64" spans="1:114" x14ac:dyDescent="0.25">
      <c r="A64" s="1">
        <v>42</v>
      </c>
      <c r="B64" s="1" t="s">
        <v>102</v>
      </c>
      <c r="C64" s="1">
        <v>2023.0000018551946</v>
      </c>
      <c r="D64" s="1">
        <v>0</v>
      </c>
      <c r="E64">
        <f t="shared" si="58"/>
        <v>24.967521495795015</v>
      </c>
      <c r="F64">
        <f t="shared" si="59"/>
        <v>0.27210614247719783</v>
      </c>
      <c r="G64">
        <f t="shared" si="60"/>
        <v>225.2274007654909</v>
      </c>
      <c r="H64">
        <f t="shared" si="61"/>
        <v>8.6856111170780075</v>
      </c>
      <c r="I64">
        <f t="shared" si="62"/>
        <v>2.379432408029619</v>
      </c>
      <c r="J64">
        <f t="shared" si="63"/>
        <v>27.440673828125</v>
      </c>
      <c r="K64" s="1">
        <v>0.94233668299999995</v>
      </c>
      <c r="L64">
        <f t="shared" si="64"/>
        <v>2.5304870895160043</v>
      </c>
      <c r="M64" s="1">
        <v>1</v>
      </c>
      <c r="N64">
        <f t="shared" si="65"/>
        <v>5.0609741790320086</v>
      </c>
      <c r="O64" s="1">
        <v>26.560684204101563</v>
      </c>
      <c r="P64" s="1">
        <v>27.440673828125</v>
      </c>
      <c r="Q64" s="1">
        <v>26.012290954589844</v>
      </c>
      <c r="R64" s="1">
        <v>400.72821044921875</v>
      </c>
      <c r="S64" s="1">
        <v>395.373779296875</v>
      </c>
      <c r="T64" s="1">
        <v>16.055404663085938</v>
      </c>
      <c r="U64" s="1">
        <v>17.663942337036133</v>
      </c>
      <c r="V64" s="1">
        <v>33.706588745117188</v>
      </c>
      <c r="W64" s="1">
        <v>37.083538055419922</v>
      </c>
      <c r="X64" s="1">
        <v>499.844970703125</v>
      </c>
      <c r="Y64" s="1">
        <v>1498.6492919921875</v>
      </c>
      <c r="Z64" s="1">
        <v>298.429931640625</v>
      </c>
      <c r="AA64" s="1">
        <v>73.223503112792969</v>
      </c>
      <c r="AB64" s="1">
        <v>-2.4729812145233154</v>
      </c>
      <c r="AC64" s="1">
        <v>0.32569438219070435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5.3043140495372709</v>
      </c>
      <c r="AL64">
        <f t="shared" si="67"/>
        <v>8.6856111170780081E-3</v>
      </c>
      <c r="AM64">
        <f t="shared" si="68"/>
        <v>300.59067382812498</v>
      </c>
      <c r="AN64">
        <f t="shared" si="69"/>
        <v>299.71068420410154</v>
      </c>
      <c r="AO64">
        <f t="shared" si="70"/>
        <v>239.78388135916248</v>
      </c>
      <c r="AP64">
        <f t="shared" si="71"/>
        <v>-1.0827732795208358</v>
      </c>
      <c r="AQ64">
        <f t="shared" si="72"/>
        <v>3.6728481447297798</v>
      </c>
      <c r="AR64">
        <f t="shared" si="73"/>
        <v>50.159415878698816</v>
      </c>
      <c r="AS64">
        <f t="shared" si="74"/>
        <v>32.495473541662683</v>
      </c>
      <c r="AT64">
        <f t="shared" si="75"/>
        <v>27.000679016113281</v>
      </c>
      <c r="AU64">
        <f t="shared" si="76"/>
        <v>3.5793024332132628</v>
      </c>
      <c r="AV64">
        <f t="shared" si="77"/>
        <v>0.25822265520339882</v>
      </c>
      <c r="AW64">
        <f t="shared" si="78"/>
        <v>1.2934157367001609</v>
      </c>
      <c r="AX64">
        <f t="shared" si="79"/>
        <v>2.2858866965131019</v>
      </c>
      <c r="AY64">
        <f t="shared" si="80"/>
        <v>0.16258160760737694</v>
      </c>
      <c r="AZ64">
        <f t="shared" si="81"/>
        <v>16.491939281038192</v>
      </c>
      <c r="BA64">
        <f t="shared" si="82"/>
        <v>0.56965689825468679</v>
      </c>
      <c r="BB64">
        <f t="shared" si="83"/>
        <v>36.363019492879346</v>
      </c>
      <c r="BC64">
        <f t="shared" si="84"/>
        <v>388.71376625848205</v>
      </c>
      <c r="BD64">
        <f t="shared" si="85"/>
        <v>2.3356375555702798E-2</v>
      </c>
    </row>
    <row r="65" spans="1:114" x14ac:dyDescent="0.25">
      <c r="A65" s="1">
        <v>43</v>
      </c>
      <c r="B65" s="1" t="s">
        <v>103</v>
      </c>
      <c r="C65" s="1">
        <v>2023.5000018440187</v>
      </c>
      <c r="D65" s="1">
        <v>0</v>
      </c>
      <c r="E65">
        <f t="shared" si="58"/>
        <v>25.25448358626258</v>
      </c>
      <c r="F65">
        <f t="shared" si="59"/>
        <v>0.27198667934534715</v>
      </c>
      <c r="G65">
        <f t="shared" si="60"/>
        <v>223.43497251107038</v>
      </c>
      <c r="H65">
        <f t="shared" si="61"/>
        <v>8.6828442059282711</v>
      </c>
      <c r="I65">
        <f t="shared" si="62"/>
        <v>2.3796732748192149</v>
      </c>
      <c r="J65">
        <f t="shared" si="63"/>
        <v>27.441843032836914</v>
      </c>
      <c r="K65" s="1">
        <v>0.94233668299999995</v>
      </c>
      <c r="L65">
        <f t="shared" si="64"/>
        <v>2.5304870895160043</v>
      </c>
      <c r="M65" s="1">
        <v>1</v>
      </c>
      <c r="N65">
        <f t="shared" si="65"/>
        <v>5.0609741790320086</v>
      </c>
      <c r="O65" s="1">
        <v>26.560712814331055</v>
      </c>
      <c r="P65" s="1">
        <v>27.441843032836914</v>
      </c>
      <c r="Q65" s="1">
        <v>26.013059616088867</v>
      </c>
      <c r="R65" s="1">
        <v>400.773193359375</v>
      </c>
      <c r="S65" s="1">
        <v>395.36517333984375</v>
      </c>
      <c r="T65" s="1">
        <v>16.056062698364258</v>
      </c>
      <c r="U65" s="1">
        <v>17.66400146484375</v>
      </c>
      <c r="V65" s="1">
        <v>33.708072662353516</v>
      </c>
      <c r="W65" s="1">
        <v>37.083778381347656</v>
      </c>
      <c r="X65" s="1">
        <v>499.871826171875</v>
      </c>
      <c r="Y65" s="1">
        <v>1498.679931640625</v>
      </c>
      <c r="Z65" s="1">
        <v>298.34927368164062</v>
      </c>
      <c r="AA65" s="1">
        <v>73.223854064941406</v>
      </c>
      <c r="AB65" s="1">
        <v>-2.4729812145233154</v>
      </c>
      <c r="AC65" s="1">
        <v>0.32569438219070435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5.3045990375806582</v>
      </c>
      <c r="AL65">
        <f t="shared" si="67"/>
        <v>8.6828442059282713E-3</v>
      </c>
      <c r="AM65">
        <f t="shared" si="68"/>
        <v>300.59184303283689</v>
      </c>
      <c r="AN65">
        <f t="shared" si="69"/>
        <v>299.71071281433103</v>
      </c>
      <c r="AO65">
        <f t="shared" si="70"/>
        <v>239.7887837028029</v>
      </c>
      <c r="AP65">
        <f t="shared" si="71"/>
        <v>-1.0819711484984462</v>
      </c>
      <c r="AQ65">
        <f t="shared" si="72"/>
        <v>3.6730995402838449</v>
      </c>
      <c r="AR65">
        <f t="shared" si="73"/>
        <v>50.162608718003483</v>
      </c>
      <c r="AS65">
        <f t="shared" si="74"/>
        <v>32.498607253159733</v>
      </c>
      <c r="AT65">
        <f t="shared" si="75"/>
        <v>27.001277923583984</v>
      </c>
      <c r="AU65">
        <f t="shared" si="76"/>
        <v>3.5794283376102647</v>
      </c>
      <c r="AV65">
        <f t="shared" si="77"/>
        <v>0.25811506923872102</v>
      </c>
      <c r="AW65">
        <f t="shared" si="78"/>
        <v>1.29342626546463</v>
      </c>
      <c r="AX65">
        <f t="shared" si="79"/>
        <v>2.2860020721456347</v>
      </c>
      <c r="AY65">
        <f t="shared" si="80"/>
        <v>0.1625133692748012</v>
      </c>
      <c r="AZ65">
        <f t="shared" si="81"/>
        <v>16.360769820154811</v>
      </c>
      <c r="BA65">
        <f t="shared" si="82"/>
        <v>0.56513569625671745</v>
      </c>
      <c r="BB65">
        <f t="shared" si="83"/>
        <v>36.359400827534337</v>
      </c>
      <c r="BC65">
        <f t="shared" si="84"/>
        <v>388.62861400652281</v>
      </c>
      <c r="BD65">
        <f t="shared" si="85"/>
        <v>2.3627644962599077E-2</v>
      </c>
    </row>
    <row r="66" spans="1:114" x14ac:dyDescent="0.25">
      <c r="A66" s="1">
        <v>44</v>
      </c>
      <c r="B66" s="1" t="s">
        <v>103</v>
      </c>
      <c r="C66" s="1">
        <v>2024.0000018328428</v>
      </c>
      <c r="D66" s="1">
        <v>0</v>
      </c>
      <c r="E66">
        <f t="shared" si="58"/>
        <v>25.306652528276675</v>
      </c>
      <c r="F66">
        <f t="shared" si="59"/>
        <v>0.27200150052431771</v>
      </c>
      <c r="G66">
        <f t="shared" si="60"/>
        <v>223.14207301562757</v>
      </c>
      <c r="H66">
        <f t="shared" si="61"/>
        <v>8.6833593049216393</v>
      </c>
      <c r="I66">
        <f t="shared" si="62"/>
        <v>2.3796791006824822</v>
      </c>
      <c r="J66">
        <f t="shared" si="63"/>
        <v>27.442171096801758</v>
      </c>
      <c r="K66" s="1">
        <v>0.94233668299999995</v>
      </c>
      <c r="L66">
        <f t="shared" si="64"/>
        <v>2.5304870895160043</v>
      </c>
      <c r="M66" s="1">
        <v>1</v>
      </c>
      <c r="N66">
        <f t="shared" si="65"/>
        <v>5.0609741790320086</v>
      </c>
      <c r="O66" s="1">
        <v>26.561555862426758</v>
      </c>
      <c r="P66" s="1">
        <v>27.442171096801758</v>
      </c>
      <c r="Q66" s="1">
        <v>26.013252258300781</v>
      </c>
      <c r="R66" s="1">
        <v>400.79574584960937</v>
      </c>
      <c r="S66" s="1">
        <v>395.3778076171875</v>
      </c>
      <c r="T66" s="1">
        <v>16.056917190551758</v>
      </c>
      <c r="U66" s="1">
        <v>17.664957046508789</v>
      </c>
      <c r="V66" s="1">
        <v>33.708057403564453</v>
      </c>
      <c r="W66" s="1">
        <v>37.083789825439453</v>
      </c>
      <c r="X66" s="1">
        <v>499.86956787109375</v>
      </c>
      <c r="Y66" s="1">
        <v>1498.698486328125</v>
      </c>
      <c r="Z66" s="1">
        <v>298.20346069335937</v>
      </c>
      <c r="AA66" s="1">
        <v>73.223556518554688</v>
      </c>
      <c r="AB66" s="1">
        <v>-2.4729812145233154</v>
      </c>
      <c r="AC66" s="1">
        <v>0.32569438219070435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5.3045750726770091</v>
      </c>
      <c r="AL66">
        <f t="shared" si="67"/>
        <v>8.6833593049216399E-3</v>
      </c>
      <c r="AM66">
        <f t="shared" si="68"/>
        <v>300.59217109680174</v>
      </c>
      <c r="AN66">
        <f t="shared" si="69"/>
        <v>299.71155586242674</v>
      </c>
      <c r="AO66">
        <f t="shared" si="70"/>
        <v>239.79175245273655</v>
      </c>
      <c r="AP66">
        <f t="shared" si="71"/>
        <v>-1.0820682406600179</v>
      </c>
      <c r="AQ66">
        <f t="shared" si="72"/>
        <v>3.6731700813753596</v>
      </c>
      <c r="AR66">
        <f t="shared" si="73"/>
        <v>50.163775921544953</v>
      </c>
      <c r="AS66">
        <f t="shared" si="74"/>
        <v>32.498818875036164</v>
      </c>
      <c r="AT66">
        <f t="shared" si="75"/>
        <v>27.001863479614258</v>
      </c>
      <c r="AU66">
        <f t="shared" si="76"/>
        <v>3.5795514389589909</v>
      </c>
      <c r="AV66">
        <f t="shared" si="77"/>
        <v>0.25812841714028928</v>
      </c>
      <c r="AW66">
        <f t="shared" si="78"/>
        <v>1.2934909806928772</v>
      </c>
      <c r="AX66">
        <f t="shared" si="79"/>
        <v>2.2860604582661139</v>
      </c>
      <c r="AY66">
        <f t="shared" si="80"/>
        <v>0.16252183539854773</v>
      </c>
      <c r="AZ66">
        <f t="shared" si="81"/>
        <v>16.339256195127263</v>
      </c>
      <c r="BA66">
        <f t="shared" si="82"/>
        <v>0.56437682823027358</v>
      </c>
      <c r="BB66">
        <f t="shared" si="83"/>
        <v>36.360574154385574</v>
      </c>
      <c r="BC66">
        <f t="shared" si="84"/>
        <v>388.62733237178566</v>
      </c>
      <c r="BD66">
        <f t="shared" si="85"/>
        <v>2.3677295424331744E-2</v>
      </c>
    </row>
    <row r="67" spans="1:114" x14ac:dyDescent="0.25">
      <c r="A67" s="1">
        <v>45</v>
      </c>
      <c r="B67" s="1" t="s">
        <v>104</v>
      </c>
      <c r="C67" s="1">
        <v>2024.500001821667</v>
      </c>
      <c r="D67" s="1">
        <v>0</v>
      </c>
      <c r="E67">
        <f t="shared" si="58"/>
        <v>25.292716827648231</v>
      </c>
      <c r="F67">
        <f t="shared" si="59"/>
        <v>0.27212227924468385</v>
      </c>
      <c r="G67">
        <f t="shared" si="60"/>
        <v>223.30898437934511</v>
      </c>
      <c r="H67">
        <f t="shared" si="61"/>
        <v>8.6876616774936863</v>
      </c>
      <c r="I67">
        <f t="shared" si="62"/>
        <v>2.3798478067559214</v>
      </c>
      <c r="J67">
        <f t="shared" si="63"/>
        <v>27.443960189819336</v>
      </c>
      <c r="K67" s="1">
        <v>0.94233668299999995</v>
      </c>
      <c r="L67">
        <f t="shared" si="64"/>
        <v>2.5304870895160043</v>
      </c>
      <c r="M67" s="1">
        <v>1</v>
      </c>
      <c r="N67">
        <f t="shared" si="65"/>
        <v>5.0609741790320086</v>
      </c>
      <c r="O67" s="1">
        <v>26.561538696289063</v>
      </c>
      <c r="P67" s="1">
        <v>27.443960189819336</v>
      </c>
      <c r="Q67" s="1">
        <v>26.013357162475586</v>
      </c>
      <c r="R67" s="1">
        <v>400.81472778320312</v>
      </c>
      <c r="S67" s="1">
        <v>395.39913940429687</v>
      </c>
      <c r="T67" s="1">
        <v>16.059080123901367</v>
      </c>
      <c r="U67" s="1">
        <v>17.667888641357422</v>
      </c>
      <c r="V67" s="1">
        <v>33.712669372558594</v>
      </c>
      <c r="W67" s="1">
        <v>37.090023040771484</v>
      </c>
      <c r="X67" s="1">
        <v>499.87680053710937</v>
      </c>
      <c r="Y67" s="1">
        <v>1498.6668701171875</v>
      </c>
      <c r="Z67" s="1">
        <v>298.0203857421875</v>
      </c>
      <c r="AA67" s="1">
        <v>73.2236328125</v>
      </c>
      <c r="AB67" s="1">
        <v>-2.4729812145233154</v>
      </c>
      <c r="AC67" s="1">
        <v>0.32569438219070435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5.3046518251386949</v>
      </c>
      <c r="AL67">
        <f t="shared" si="67"/>
        <v>8.6876616774936855E-3</v>
      </c>
      <c r="AM67">
        <f t="shared" si="68"/>
        <v>300.59396018981931</v>
      </c>
      <c r="AN67">
        <f t="shared" si="69"/>
        <v>299.71153869628904</v>
      </c>
      <c r="AO67">
        <f t="shared" si="70"/>
        <v>239.78669385909961</v>
      </c>
      <c r="AP67">
        <f t="shared" si="71"/>
        <v>-1.0835897476373091</v>
      </c>
      <c r="AQ67">
        <f t="shared" si="72"/>
        <v>3.6735547972028169</v>
      </c>
      <c r="AR67">
        <f t="shared" si="73"/>
        <v>50.168977638810958</v>
      </c>
      <c r="AS67">
        <f t="shared" si="74"/>
        <v>32.501088997453536</v>
      </c>
      <c r="AT67">
        <f t="shared" si="75"/>
        <v>27.002749443054199</v>
      </c>
      <c r="AU67">
        <f t="shared" si="76"/>
        <v>3.5797377019343561</v>
      </c>
      <c r="AV67">
        <f t="shared" si="77"/>
        <v>0.25823718726469552</v>
      </c>
      <c r="AW67">
        <f t="shared" si="78"/>
        <v>1.2937069904468954</v>
      </c>
      <c r="AX67">
        <f t="shared" si="79"/>
        <v>2.2860307114874607</v>
      </c>
      <c r="AY67">
        <f t="shared" si="80"/>
        <v>0.16259082486075913</v>
      </c>
      <c r="AZ67">
        <f t="shared" si="81"/>
        <v>16.351495075925463</v>
      </c>
      <c r="BA67">
        <f t="shared" si="82"/>
        <v>0.56476851395220407</v>
      </c>
      <c r="BB67">
        <f t="shared" si="83"/>
        <v>36.363900954839309</v>
      </c>
      <c r="BC67">
        <f t="shared" si="84"/>
        <v>388.65238146611352</v>
      </c>
      <c r="BD67">
        <f t="shared" si="85"/>
        <v>2.3664896793629705E-2</v>
      </c>
      <c r="BE67">
        <f>AVERAGE(E53:E67)</f>
        <v>24.837249624627152</v>
      </c>
      <c r="BF67">
        <f>AVERAGE(O53:O67)</f>
        <v>26.558801015218098</v>
      </c>
      <c r="BG67">
        <f>AVERAGE(P53:P67)</f>
        <v>27.44123624165853</v>
      </c>
      <c r="BH67" t="e">
        <f>AVERAGE(B53:B67)</f>
        <v>#DIV/0!</v>
      </c>
      <c r="BI67">
        <f t="shared" ref="BI67:DJ67" si="86">AVERAGE(C53:C67)</f>
        <v>2021.1000018976629</v>
      </c>
      <c r="BJ67">
        <f t="shared" si="86"/>
        <v>0</v>
      </c>
      <c r="BK67">
        <f t="shared" si="86"/>
        <v>24.837249624627152</v>
      </c>
      <c r="BL67">
        <f t="shared" si="86"/>
        <v>0.27233319342600432</v>
      </c>
      <c r="BM67">
        <f t="shared" si="86"/>
        <v>226.09195436947985</v>
      </c>
      <c r="BN67">
        <f t="shared" si="86"/>
        <v>8.694485735951945</v>
      </c>
      <c r="BO67">
        <f t="shared" si="86"/>
        <v>2.3799920658633646</v>
      </c>
      <c r="BP67">
        <f t="shared" si="86"/>
        <v>27.44123624165853</v>
      </c>
      <c r="BQ67">
        <f t="shared" si="86"/>
        <v>0.94233668300000017</v>
      </c>
      <c r="BR67">
        <f t="shared" si="86"/>
        <v>2.5304870895160034</v>
      </c>
      <c r="BS67">
        <f t="shared" si="86"/>
        <v>1</v>
      </c>
      <c r="BT67">
        <f t="shared" si="86"/>
        <v>5.0609741790320069</v>
      </c>
      <c r="BU67">
        <f t="shared" si="86"/>
        <v>26.558801015218098</v>
      </c>
      <c r="BV67">
        <f t="shared" si="86"/>
        <v>27.44123624165853</v>
      </c>
      <c r="BW67">
        <f t="shared" si="86"/>
        <v>26.011973698933918</v>
      </c>
      <c r="BX67">
        <f t="shared" si="86"/>
        <v>400.6722371419271</v>
      </c>
      <c r="BY67">
        <f t="shared" si="86"/>
        <v>395.34191080729164</v>
      </c>
      <c r="BZ67">
        <f t="shared" si="86"/>
        <v>16.047750854492186</v>
      </c>
      <c r="CA67">
        <f t="shared" si="86"/>
        <v>17.657895660400392</v>
      </c>
      <c r="CB67">
        <f t="shared" si="86"/>
        <v>33.694362894694009</v>
      </c>
      <c r="CC67">
        <f t="shared" si="86"/>
        <v>37.07507349650065</v>
      </c>
      <c r="CD67">
        <f t="shared" si="86"/>
        <v>499.85935058593748</v>
      </c>
      <c r="CE67">
        <f t="shared" si="86"/>
        <v>1498.6089843750001</v>
      </c>
      <c r="CF67">
        <f t="shared" si="86"/>
        <v>298.31846720377604</v>
      </c>
      <c r="CG67">
        <f t="shared" si="86"/>
        <v>73.223731486002606</v>
      </c>
      <c r="CH67">
        <f t="shared" si="86"/>
        <v>-2.4729812145233154</v>
      </c>
      <c r="CI67">
        <f t="shared" si="86"/>
        <v>0.32569438219070435</v>
      </c>
      <c r="CJ67">
        <f t="shared" si="86"/>
        <v>1</v>
      </c>
      <c r="CK67">
        <f t="shared" si="86"/>
        <v>-0.21956524252891541</v>
      </c>
      <c r="CL67">
        <f t="shared" si="86"/>
        <v>2.737391471862793</v>
      </c>
      <c r="CM67">
        <f t="shared" si="86"/>
        <v>1</v>
      </c>
      <c r="CN67">
        <f t="shared" si="86"/>
        <v>0</v>
      </c>
      <c r="CO67">
        <f t="shared" si="86"/>
        <v>0.15999999642372131</v>
      </c>
      <c r="CP67">
        <f t="shared" si="86"/>
        <v>111115</v>
      </c>
      <c r="CQ67">
        <f t="shared" si="86"/>
        <v>5.3044666476805018</v>
      </c>
      <c r="CR67">
        <f t="shared" si="86"/>
        <v>8.6944857359519435E-3</v>
      </c>
      <c r="CS67">
        <f t="shared" si="86"/>
        <v>300.59123624165852</v>
      </c>
      <c r="CT67">
        <f t="shared" si="86"/>
        <v>299.70880101521811</v>
      </c>
      <c r="CU67">
        <f t="shared" si="86"/>
        <v>239.77743214055664</v>
      </c>
      <c r="CV67">
        <f t="shared" si="86"/>
        <v>-1.0857793862612917</v>
      </c>
      <c r="CW67">
        <f t="shared" si="86"/>
        <v>3.6729690765665719</v>
      </c>
      <c r="CX67">
        <f t="shared" si="86"/>
        <v>50.160910980845841</v>
      </c>
      <c r="CY67">
        <f t="shared" si="86"/>
        <v>32.503015320445449</v>
      </c>
      <c r="CZ67">
        <f t="shared" si="86"/>
        <v>27.000018628438315</v>
      </c>
      <c r="DA67">
        <f t="shared" si="86"/>
        <v>3.5791636158945583</v>
      </c>
      <c r="DB67">
        <f t="shared" si="86"/>
        <v>0.25842711232062393</v>
      </c>
      <c r="DC67">
        <f t="shared" si="86"/>
        <v>1.292977010703207</v>
      </c>
      <c r="DD67">
        <f t="shared" si="86"/>
        <v>2.2861866051913511</v>
      </c>
      <c r="DE67">
        <f t="shared" si="86"/>
        <v>0.1627112899669573</v>
      </c>
      <c r="DF67">
        <f t="shared" si="86"/>
        <v>16.555296754697082</v>
      </c>
      <c r="DG67">
        <f t="shared" si="86"/>
        <v>0.57188996216032184</v>
      </c>
      <c r="DH67">
        <f t="shared" si="86"/>
        <v>36.353007261441931</v>
      </c>
      <c r="DI67">
        <f t="shared" si="86"/>
        <v>388.71664740797121</v>
      </c>
      <c r="DJ67">
        <f t="shared" si="86"/>
        <v>2.32279812886853E-2</v>
      </c>
    </row>
    <row r="68" spans="1:114" x14ac:dyDescent="0.25">
      <c r="A68" s="1" t="s">
        <v>9</v>
      </c>
      <c r="B68" s="1" t="s">
        <v>105</v>
      </c>
    </row>
    <row r="69" spans="1:114" x14ac:dyDescent="0.25">
      <c r="A69" s="1" t="s">
        <v>9</v>
      </c>
      <c r="B69" s="1" t="s">
        <v>106</v>
      </c>
    </row>
    <row r="70" spans="1:114" x14ac:dyDescent="0.25">
      <c r="A70" s="1" t="s">
        <v>9</v>
      </c>
      <c r="B70" s="1" t="s">
        <v>107</v>
      </c>
    </row>
    <row r="71" spans="1:114" x14ac:dyDescent="0.25">
      <c r="A71" s="1">
        <v>46</v>
      </c>
      <c r="B71" s="1" t="s">
        <v>108</v>
      </c>
      <c r="C71" s="1">
        <v>2609.0000018551946</v>
      </c>
      <c r="D71" s="1">
        <v>0</v>
      </c>
      <c r="E71">
        <f t="shared" ref="E71:E85" si="87">(R71-S71*(1000-T71)/(1000-U71))*AK71</f>
        <v>23.209337189427689</v>
      </c>
      <c r="F71">
        <f t="shared" ref="F71:F85" si="88">IF(AV71&lt;&gt;0,1/(1/AV71-1/N71),0)</f>
        <v>0.23195416016228768</v>
      </c>
      <c r="G71">
        <f t="shared" ref="G71:G85" si="89">((AY71-AL71/2)*S71-E71)/(AY71+AL71/2)</f>
        <v>211.07896810977908</v>
      </c>
      <c r="H71">
        <f t="shared" ref="H71:H85" si="90">AL71*1000</f>
        <v>8.3783578407158341</v>
      </c>
      <c r="I71">
        <f t="shared" ref="I71:I85" si="91">(AQ71-AW71)</f>
        <v>2.6515435112923198</v>
      </c>
      <c r="J71">
        <f t="shared" ref="J71:J85" si="92">(P71+AP71*D71)</f>
        <v>30.374385833740234</v>
      </c>
      <c r="K71" s="1">
        <v>0.94233668299999995</v>
      </c>
      <c r="L71">
        <f t="shared" ref="L71:L85" si="93">(K71*AE71+AF71)</f>
        <v>2.5304870895160043</v>
      </c>
      <c r="M71" s="1">
        <v>1</v>
      </c>
      <c r="N71">
        <f t="shared" ref="N71:N85" si="94">L71*(M71+1)*(M71+1)/(M71*M71+1)</f>
        <v>5.0609741790320086</v>
      </c>
      <c r="O71" s="1">
        <v>30.967168807983398</v>
      </c>
      <c r="P71" s="1">
        <v>30.374385833740234</v>
      </c>
      <c r="Q71" s="1">
        <v>31.084318161010742</v>
      </c>
      <c r="R71" s="1">
        <v>400.679443359375</v>
      </c>
      <c r="S71" s="1">
        <v>395.67904663085937</v>
      </c>
      <c r="T71" s="1">
        <v>21.69451904296875</v>
      </c>
      <c r="U71" s="1">
        <v>23.2373046875</v>
      </c>
      <c r="V71" s="1">
        <v>35.275356292724609</v>
      </c>
      <c r="W71" s="1">
        <v>37.783931732177734</v>
      </c>
      <c r="X71" s="1">
        <v>499.860107421875</v>
      </c>
      <c r="Y71" s="1">
        <v>1499.3975830078125</v>
      </c>
      <c r="Z71" s="1">
        <v>264.6708984375</v>
      </c>
      <c r="AA71" s="1">
        <v>73.217948913574219</v>
      </c>
      <c r="AB71" s="1">
        <v>-2.3308913707733154</v>
      </c>
      <c r="AC71" s="1">
        <v>0.29375392198562622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ref="AK71:AK85" si="95">X71*0.000001/(K71*0.0001)</f>
        <v>5.304474679161725</v>
      </c>
      <c r="AL71">
        <f t="shared" ref="AL71:AL85" si="96">(U71-T71)/(1000-U71)*AK71</f>
        <v>8.378357840715835E-3</v>
      </c>
      <c r="AM71">
        <f t="shared" ref="AM71:AM85" si="97">(P71+273.15)</f>
        <v>303.52438583374021</v>
      </c>
      <c r="AN71">
        <f t="shared" ref="AN71:AN85" si="98">(O71+273.15)</f>
        <v>304.11716880798338</v>
      </c>
      <c r="AO71">
        <f t="shared" ref="AO71:AO85" si="99">(Y71*AG71+Z71*AH71)*AI71</f>
        <v>239.90360791898638</v>
      </c>
      <c r="AP71">
        <f t="shared" ref="AP71:AP85" si="100">((AO71+0.00000010773*(AN71^4-AM71^4))-AL71*44100)/(L71*51.4+0.00000043092*AM71^3)</f>
        <v>-0.86139126807092126</v>
      </c>
      <c r="AQ71">
        <f t="shared" ref="AQ71:AQ85" si="101">0.61365*EXP(17.502*J71/(240.97+J71))</f>
        <v>4.3529312987908533</v>
      </c>
      <c r="AR71">
        <f t="shared" ref="AR71:AR85" si="102">AQ71*1000/AA71</f>
        <v>59.451696795399343</v>
      </c>
      <c r="AS71">
        <f t="shared" ref="AS71:AS85" si="103">(AR71-U71)</f>
        <v>36.214392107899343</v>
      </c>
      <c r="AT71">
        <f t="shared" ref="AT71:AT85" si="104">IF(D71,P71,(O71+P71)/2)</f>
        <v>30.670777320861816</v>
      </c>
      <c r="AU71">
        <f t="shared" ref="AU71:AU85" si="105">0.61365*EXP(17.502*AT71/(240.97+AT71))</f>
        <v>4.4273822409854926</v>
      </c>
      <c r="AV71">
        <f t="shared" ref="AV71:AV85" si="106">IF(AS71&lt;&gt;0,(1000-(AR71+U71)/2)/AS71*AL71,0)</f>
        <v>0.22178913827484184</v>
      </c>
      <c r="AW71">
        <f t="shared" ref="AW71:AW85" si="107">U71*AA71/1000</f>
        <v>1.7013877874985337</v>
      </c>
      <c r="AX71">
        <f t="shared" ref="AX71:AX85" si="108">(AU71-AW71)</f>
        <v>2.7259944534869591</v>
      </c>
      <c r="AY71">
        <f t="shared" ref="AY71:AY85" si="109">1/(1.6/F71+1.37/N71)</f>
        <v>0.13949698873826183</v>
      </c>
      <c r="AZ71">
        <f t="shared" ref="AZ71:AZ85" si="110">G71*AA71*0.001</f>
        <v>15.454769103791767</v>
      </c>
      <c r="BA71">
        <f t="shared" ref="BA71:BA85" si="111">G71/S71</f>
        <v>0.53346006038753135</v>
      </c>
      <c r="BB71">
        <f t="shared" ref="BB71:BB85" si="112">(1-AL71*AA71/AQ71/F71)*100</f>
        <v>39.243536743639972</v>
      </c>
      <c r="BC71">
        <f t="shared" ref="BC71:BC85" si="113">(S71-E71/(N71/1.35))</f>
        <v>389.48802409303636</v>
      </c>
      <c r="BD71">
        <f t="shared" ref="BD71:BD85" si="114">E71*BB71/100/BC71</f>
        <v>2.3384967455925422E-2</v>
      </c>
    </row>
    <row r="72" spans="1:114" x14ac:dyDescent="0.25">
      <c r="A72" s="1">
        <v>47</v>
      </c>
      <c r="B72" s="1" t="s">
        <v>108</v>
      </c>
      <c r="C72" s="1">
        <v>2609.0000018551946</v>
      </c>
      <c r="D72" s="1">
        <v>0</v>
      </c>
      <c r="E72">
        <f t="shared" si="87"/>
        <v>23.209337189427689</v>
      </c>
      <c r="F72">
        <f t="shared" si="88"/>
        <v>0.23195416016228768</v>
      </c>
      <c r="G72">
        <f t="shared" si="89"/>
        <v>211.07896810977908</v>
      </c>
      <c r="H72">
        <f t="shared" si="90"/>
        <v>8.3783578407158341</v>
      </c>
      <c r="I72">
        <f t="shared" si="91"/>
        <v>2.6515435112923198</v>
      </c>
      <c r="J72">
        <f t="shared" si="92"/>
        <v>30.374385833740234</v>
      </c>
      <c r="K72" s="1">
        <v>0.94233668299999995</v>
      </c>
      <c r="L72">
        <f t="shared" si="93"/>
        <v>2.5304870895160043</v>
      </c>
      <c r="M72" s="1">
        <v>1</v>
      </c>
      <c r="N72">
        <f t="shared" si="94"/>
        <v>5.0609741790320086</v>
      </c>
      <c r="O72" s="1">
        <v>30.967168807983398</v>
      </c>
      <c r="P72" s="1">
        <v>30.374385833740234</v>
      </c>
      <c r="Q72" s="1">
        <v>31.084318161010742</v>
      </c>
      <c r="R72" s="1">
        <v>400.679443359375</v>
      </c>
      <c r="S72" s="1">
        <v>395.67904663085937</v>
      </c>
      <c r="T72" s="1">
        <v>21.69451904296875</v>
      </c>
      <c r="U72" s="1">
        <v>23.2373046875</v>
      </c>
      <c r="V72" s="1">
        <v>35.275356292724609</v>
      </c>
      <c r="W72" s="1">
        <v>37.783931732177734</v>
      </c>
      <c r="X72" s="1">
        <v>499.860107421875</v>
      </c>
      <c r="Y72" s="1">
        <v>1499.3975830078125</v>
      </c>
      <c r="Z72" s="1">
        <v>264.6708984375</v>
      </c>
      <c r="AA72" s="1">
        <v>73.217948913574219</v>
      </c>
      <c r="AB72" s="1">
        <v>-2.3308913707733154</v>
      </c>
      <c r="AC72" s="1">
        <v>0.29375392198562622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5.304474679161725</v>
      </c>
      <c r="AL72">
        <f t="shared" si="96"/>
        <v>8.378357840715835E-3</v>
      </c>
      <c r="AM72">
        <f t="shared" si="97"/>
        <v>303.52438583374021</v>
      </c>
      <c r="AN72">
        <f t="shared" si="98"/>
        <v>304.11716880798338</v>
      </c>
      <c r="AO72">
        <f t="shared" si="99"/>
        <v>239.90360791898638</v>
      </c>
      <c r="AP72">
        <f t="shared" si="100"/>
        <v>-0.86139126807092126</v>
      </c>
      <c r="AQ72">
        <f t="shared" si="101"/>
        <v>4.3529312987908533</v>
      </c>
      <c r="AR72">
        <f t="shared" si="102"/>
        <v>59.451696795399343</v>
      </c>
      <c r="AS72">
        <f t="shared" si="103"/>
        <v>36.214392107899343</v>
      </c>
      <c r="AT72">
        <f t="shared" si="104"/>
        <v>30.670777320861816</v>
      </c>
      <c r="AU72">
        <f t="shared" si="105"/>
        <v>4.4273822409854926</v>
      </c>
      <c r="AV72">
        <f t="shared" si="106"/>
        <v>0.22178913827484184</v>
      </c>
      <c r="AW72">
        <f t="shared" si="107"/>
        <v>1.7013877874985337</v>
      </c>
      <c r="AX72">
        <f t="shared" si="108"/>
        <v>2.7259944534869591</v>
      </c>
      <c r="AY72">
        <f t="shared" si="109"/>
        <v>0.13949698873826183</v>
      </c>
      <c r="AZ72">
        <f t="shared" si="110"/>
        <v>15.454769103791767</v>
      </c>
      <c r="BA72">
        <f t="shared" si="111"/>
        <v>0.53346006038753135</v>
      </c>
      <c r="BB72">
        <f t="shared" si="112"/>
        <v>39.243536743639972</v>
      </c>
      <c r="BC72">
        <f t="shared" si="113"/>
        <v>389.48802409303636</v>
      </c>
      <c r="BD72">
        <f t="shared" si="114"/>
        <v>2.3384967455925422E-2</v>
      </c>
    </row>
    <row r="73" spans="1:114" x14ac:dyDescent="0.25">
      <c r="A73" s="1">
        <v>48</v>
      </c>
      <c r="B73" s="1" t="s">
        <v>109</v>
      </c>
      <c r="C73" s="1">
        <v>2609.5000018440187</v>
      </c>
      <c r="D73" s="1">
        <v>0</v>
      </c>
      <c r="E73">
        <f t="shared" si="87"/>
        <v>23.376466338884743</v>
      </c>
      <c r="F73">
        <f t="shared" si="88"/>
        <v>0.23209872227658898</v>
      </c>
      <c r="G73">
        <f t="shared" si="89"/>
        <v>209.99762792876561</v>
      </c>
      <c r="H73">
        <f t="shared" si="90"/>
        <v>8.3824000862371157</v>
      </c>
      <c r="I73">
        <f t="shared" si="91"/>
        <v>2.6512277274190783</v>
      </c>
      <c r="J73">
        <f t="shared" si="92"/>
        <v>30.373954772949219</v>
      </c>
      <c r="K73" s="1">
        <v>0.94233668299999995</v>
      </c>
      <c r="L73">
        <f t="shared" si="93"/>
        <v>2.5304870895160043</v>
      </c>
      <c r="M73" s="1">
        <v>1</v>
      </c>
      <c r="N73">
        <f t="shared" si="94"/>
        <v>5.0609741790320086</v>
      </c>
      <c r="O73" s="1">
        <v>30.967065811157227</v>
      </c>
      <c r="P73" s="1">
        <v>30.373954772949219</v>
      </c>
      <c r="Q73" s="1">
        <v>31.084646224975586</v>
      </c>
      <c r="R73" s="1">
        <v>400.69207763671875</v>
      </c>
      <c r="S73" s="1">
        <v>395.66018676757812</v>
      </c>
      <c r="T73" s="1">
        <v>21.696823120117188</v>
      </c>
      <c r="U73" s="1">
        <v>23.240261077880859</v>
      </c>
      <c r="V73" s="1">
        <v>35.279144287109375</v>
      </c>
      <c r="W73" s="1">
        <v>37.788780212402344</v>
      </c>
      <c r="X73" s="1">
        <v>499.88839721679687</v>
      </c>
      <c r="Y73" s="1">
        <v>1499.52685546875</v>
      </c>
      <c r="Z73" s="1">
        <v>265.16668701171875</v>
      </c>
      <c r="AA73" s="1">
        <v>73.217597961425781</v>
      </c>
      <c r="AB73" s="1">
        <v>-2.3308913707733154</v>
      </c>
      <c r="AC73" s="1">
        <v>0.29375392198562622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5.3047748881574295</v>
      </c>
      <c r="AL73">
        <f t="shared" si="96"/>
        <v>8.3824000862371163E-3</v>
      </c>
      <c r="AM73">
        <f t="shared" si="97"/>
        <v>303.5239547729492</v>
      </c>
      <c r="AN73">
        <f t="shared" si="98"/>
        <v>304.1170658111572</v>
      </c>
      <c r="AO73">
        <f t="shared" si="99"/>
        <v>239.92429151227407</v>
      </c>
      <c r="AP73">
        <f t="shared" si="100"/>
        <v>-0.86247261776715256</v>
      </c>
      <c r="AQ73">
        <f t="shared" si="101"/>
        <v>4.3528238195379307</v>
      </c>
      <c r="AR73">
        <f t="shared" si="102"/>
        <v>59.450513820887544</v>
      </c>
      <c r="AS73">
        <f t="shared" si="103"/>
        <v>36.210252743006684</v>
      </c>
      <c r="AT73">
        <f t="shared" si="104"/>
        <v>30.670510292053223</v>
      </c>
      <c r="AU73">
        <f t="shared" si="105"/>
        <v>4.4273146695760843</v>
      </c>
      <c r="AV73">
        <f t="shared" si="106"/>
        <v>0.22192130400050458</v>
      </c>
      <c r="AW73">
        <f t="shared" si="107"/>
        <v>1.7015960921188524</v>
      </c>
      <c r="AX73">
        <f t="shared" si="108"/>
        <v>2.7257185774572319</v>
      </c>
      <c r="AY73">
        <f t="shared" si="109"/>
        <v>0.13958064329197256</v>
      </c>
      <c r="AZ73">
        <f t="shared" si="110"/>
        <v>15.375521894541439</v>
      </c>
      <c r="BA73">
        <f t="shared" si="111"/>
        <v>0.53075248648185092</v>
      </c>
      <c r="BB73">
        <f t="shared" si="112"/>
        <v>39.250875492796425</v>
      </c>
      <c r="BC73">
        <f t="shared" si="113"/>
        <v>389.42458301993554</v>
      </c>
      <c r="BD73">
        <f t="shared" si="114"/>
        <v>2.3561603702921353E-2</v>
      </c>
    </row>
    <row r="74" spans="1:114" x14ac:dyDescent="0.25">
      <c r="A74" s="1">
        <v>49</v>
      </c>
      <c r="B74" s="1" t="s">
        <v>109</v>
      </c>
      <c r="C74" s="1">
        <v>2610.0000018328428</v>
      </c>
      <c r="D74" s="1">
        <v>0</v>
      </c>
      <c r="E74">
        <f t="shared" si="87"/>
        <v>23.428853152074314</v>
      </c>
      <c r="F74">
        <f t="shared" si="88"/>
        <v>0.2324059315168856</v>
      </c>
      <c r="G74">
        <f t="shared" si="89"/>
        <v>209.85185995587992</v>
      </c>
      <c r="H74">
        <f t="shared" si="90"/>
        <v>8.385512355604531</v>
      </c>
      <c r="I74">
        <f t="shared" si="91"/>
        <v>2.6489156071952906</v>
      </c>
      <c r="J74">
        <f t="shared" si="92"/>
        <v>30.365972518920898</v>
      </c>
      <c r="K74" s="1">
        <v>0.94233668299999995</v>
      </c>
      <c r="L74">
        <f t="shared" si="93"/>
        <v>2.5304870895160043</v>
      </c>
      <c r="M74" s="1">
        <v>1</v>
      </c>
      <c r="N74">
        <f t="shared" si="94"/>
        <v>5.0609741790320086</v>
      </c>
      <c r="O74" s="1">
        <v>30.967470169067383</v>
      </c>
      <c r="P74" s="1">
        <v>30.365972518920898</v>
      </c>
      <c r="Q74" s="1">
        <v>31.084804534912109</v>
      </c>
      <c r="R74" s="1">
        <v>400.6973876953125</v>
      </c>
      <c r="S74" s="1">
        <v>395.65533447265625</v>
      </c>
      <c r="T74" s="1">
        <v>21.700435638427734</v>
      </c>
      <c r="U74" s="1">
        <v>23.24445915222168</v>
      </c>
      <c r="V74" s="1">
        <v>35.284511566162109</v>
      </c>
      <c r="W74" s="1">
        <v>37.795066833496094</v>
      </c>
      <c r="X74" s="1">
        <v>499.8822021484375</v>
      </c>
      <c r="Y74" s="1">
        <v>1499.4964599609375</v>
      </c>
      <c r="Z74" s="1">
        <v>265.7071533203125</v>
      </c>
      <c r="AA74" s="1">
        <v>73.218238830566406</v>
      </c>
      <c r="AB74" s="1">
        <v>-2.3308913707733154</v>
      </c>
      <c r="AC74" s="1">
        <v>0.29375392198562622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5.3047091465974212</v>
      </c>
      <c r="AL74">
        <f t="shared" si="96"/>
        <v>8.3855123556045314E-3</v>
      </c>
      <c r="AM74">
        <f t="shared" si="97"/>
        <v>303.51597251892088</v>
      </c>
      <c r="AN74">
        <f t="shared" si="98"/>
        <v>304.11747016906736</v>
      </c>
      <c r="AO74">
        <f t="shared" si="99"/>
        <v>239.91942823113277</v>
      </c>
      <c r="AP74">
        <f t="shared" si="100"/>
        <v>-0.86276712011718137</v>
      </c>
      <c r="AQ74">
        <f t="shared" si="101"/>
        <v>4.3508339688900026</v>
      </c>
      <c r="AR74">
        <f t="shared" si="102"/>
        <v>59.422816478257879</v>
      </c>
      <c r="AS74">
        <f t="shared" si="103"/>
        <v>36.178357326036199</v>
      </c>
      <c r="AT74">
        <f t="shared" si="104"/>
        <v>30.666721343994141</v>
      </c>
      <c r="AU74">
        <f t="shared" si="105"/>
        <v>4.426355976355298</v>
      </c>
      <c r="AV74">
        <f t="shared" si="106"/>
        <v>0.22220214567944072</v>
      </c>
      <c r="AW74">
        <f t="shared" si="107"/>
        <v>1.701918361694712</v>
      </c>
      <c r="AX74">
        <f t="shared" si="108"/>
        <v>2.724437614660586</v>
      </c>
      <c r="AY74">
        <f t="shared" si="109"/>
        <v>0.1397584046786684</v>
      </c>
      <c r="AZ74">
        <f t="shared" si="110"/>
        <v>15.36498360128819</v>
      </c>
      <c r="BA74">
        <f t="shared" si="111"/>
        <v>0.53039057399688061</v>
      </c>
      <c r="BB74">
        <f t="shared" si="112"/>
        <v>39.280363518667791</v>
      </c>
      <c r="BC74">
        <f t="shared" si="113"/>
        <v>389.40575669643653</v>
      </c>
      <c r="BD74">
        <f t="shared" si="114"/>
        <v>2.363328874350425E-2</v>
      </c>
    </row>
    <row r="75" spans="1:114" x14ac:dyDescent="0.25">
      <c r="A75" s="1">
        <v>50</v>
      </c>
      <c r="B75" s="1" t="s">
        <v>110</v>
      </c>
      <c r="C75" s="1">
        <v>2610.500001821667</v>
      </c>
      <c r="D75" s="1">
        <v>0</v>
      </c>
      <c r="E75">
        <f t="shared" si="87"/>
        <v>22.979398215489589</v>
      </c>
      <c r="F75">
        <f t="shared" si="88"/>
        <v>0.23185132450821075</v>
      </c>
      <c r="G75">
        <f t="shared" si="89"/>
        <v>212.66855881124076</v>
      </c>
      <c r="H75">
        <f t="shared" si="90"/>
        <v>8.3615412041941592</v>
      </c>
      <c r="I75">
        <f t="shared" si="91"/>
        <v>2.6474305061624088</v>
      </c>
      <c r="J75">
        <f t="shared" si="92"/>
        <v>30.360149383544922</v>
      </c>
      <c r="K75" s="1">
        <v>0.94233668299999995</v>
      </c>
      <c r="L75">
        <f t="shared" si="93"/>
        <v>2.5304870895160043</v>
      </c>
      <c r="M75" s="1">
        <v>1</v>
      </c>
      <c r="N75">
        <f t="shared" si="94"/>
        <v>5.0609741790320086</v>
      </c>
      <c r="O75" s="1">
        <v>30.968442916870117</v>
      </c>
      <c r="P75" s="1">
        <v>30.360149383544922</v>
      </c>
      <c r="Q75" s="1">
        <v>31.085128784179688</v>
      </c>
      <c r="R75" s="1">
        <v>400.6661376953125</v>
      </c>
      <c r="S75" s="1">
        <v>395.71038818359375</v>
      </c>
      <c r="T75" s="1">
        <v>21.705110549926758</v>
      </c>
      <c r="U75" s="1">
        <v>23.244758605957031</v>
      </c>
      <c r="V75" s="1">
        <v>35.2904052734375</v>
      </c>
      <c r="W75" s="1">
        <v>37.793724060058594</v>
      </c>
      <c r="X75" s="1">
        <v>499.86959838867187</v>
      </c>
      <c r="Y75" s="1">
        <v>1499.4827880859375</v>
      </c>
      <c r="Z75" s="1">
        <v>266.32638549804687</v>
      </c>
      <c r="AA75" s="1">
        <v>73.218757629394531</v>
      </c>
      <c r="AB75" s="1">
        <v>-2.3308913707733154</v>
      </c>
      <c r="AC75" s="1">
        <v>0.29375392198562622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5.304575396527059</v>
      </c>
      <c r="AL75">
        <f t="shared" si="96"/>
        <v>8.36154120419416E-3</v>
      </c>
      <c r="AM75">
        <f t="shared" si="97"/>
        <v>303.5101493835449</v>
      </c>
      <c r="AN75">
        <f t="shared" si="98"/>
        <v>304.11844291687009</v>
      </c>
      <c r="AO75">
        <f t="shared" si="99"/>
        <v>239.91724073118166</v>
      </c>
      <c r="AP75">
        <f t="shared" si="100"/>
        <v>-0.85477154607003536</v>
      </c>
      <c r="AQ75">
        <f t="shared" si="101"/>
        <v>4.3493828526857596</v>
      </c>
      <c r="AR75">
        <f t="shared" si="102"/>
        <v>59.402576518720508</v>
      </c>
      <c r="AS75">
        <f t="shared" si="103"/>
        <v>36.157817912763477</v>
      </c>
      <c r="AT75">
        <f t="shared" si="104"/>
        <v>30.66429615020752</v>
      </c>
      <c r="AU75">
        <f t="shared" si="105"/>
        <v>4.4257424400607874</v>
      </c>
      <c r="AV75">
        <f t="shared" si="106"/>
        <v>0.22169511651679738</v>
      </c>
      <c r="AW75">
        <f t="shared" si="107"/>
        <v>1.7019523465233506</v>
      </c>
      <c r="AX75">
        <f t="shared" si="108"/>
        <v>2.7237900935374366</v>
      </c>
      <c r="AY75">
        <f t="shared" si="109"/>
        <v>0.13943747786797084</v>
      </c>
      <c r="AZ75">
        <f t="shared" si="110"/>
        <v>15.571327662992873</v>
      </c>
      <c r="BA75">
        <f t="shared" si="111"/>
        <v>0.53743486439019406</v>
      </c>
      <c r="BB75">
        <f t="shared" si="112"/>
        <v>39.288429063733851</v>
      </c>
      <c r="BC75">
        <f t="shared" si="113"/>
        <v>389.58070119182088</v>
      </c>
      <c r="BD75">
        <f t="shared" si="114"/>
        <v>2.3174260274048435E-2</v>
      </c>
    </row>
    <row r="76" spans="1:114" x14ac:dyDescent="0.25">
      <c r="A76" s="1">
        <v>51</v>
      </c>
      <c r="B76" s="1" t="s">
        <v>110</v>
      </c>
      <c r="C76" s="1">
        <v>2611.0000018104911</v>
      </c>
      <c r="D76" s="1">
        <v>0</v>
      </c>
      <c r="E76">
        <f t="shared" si="87"/>
        <v>23.099661332720878</v>
      </c>
      <c r="F76">
        <f t="shared" si="88"/>
        <v>0.23251665789142792</v>
      </c>
      <c r="G76">
        <f t="shared" si="89"/>
        <v>212.25263732673938</v>
      </c>
      <c r="H76">
        <f t="shared" si="90"/>
        <v>8.3835899682898969</v>
      </c>
      <c r="I76">
        <f t="shared" si="91"/>
        <v>2.6471393926976674</v>
      </c>
      <c r="J76">
        <f t="shared" si="92"/>
        <v>30.360296249389648</v>
      </c>
      <c r="K76" s="1">
        <v>0.94233668299999995</v>
      </c>
      <c r="L76">
        <f t="shared" si="93"/>
        <v>2.5304870895160043</v>
      </c>
      <c r="M76" s="1">
        <v>1</v>
      </c>
      <c r="N76">
        <f t="shared" si="94"/>
        <v>5.0609741790320086</v>
      </c>
      <c r="O76" s="1">
        <v>30.968734741210938</v>
      </c>
      <c r="P76" s="1">
        <v>30.360296249389648</v>
      </c>
      <c r="Q76" s="1">
        <v>31.085607528686523</v>
      </c>
      <c r="R76" s="1">
        <v>400.66561889648437</v>
      </c>
      <c r="S76" s="1">
        <v>395.68533325195312</v>
      </c>
      <c r="T76" s="1">
        <v>21.705474853515625</v>
      </c>
      <c r="U76" s="1">
        <v>23.249256134033203</v>
      </c>
      <c r="V76" s="1">
        <v>35.290374755859375</v>
      </c>
      <c r="W76" s="1">
        <v>37.800369262695312</v>
      </c>
      <c r="X76" s="1">
        <v>499.84356689453125</v>
      </c>
      <c r="Y76" s="1">
        <v>1499.48828125</v>
      </c>
      <c r="Z76" s="1">
        <v>266.91738891601562</v>
      </c>
      <c r="AA76" s="1">
        <v>73.21868896484375</v>
      </c>
      <c r="AB76" s="1">
        <v>-2.3308913707733154</v>
      </c>
      <c r="AC76" s="1">
        <v>0.29375392198562622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5.3042991524350027</v>
      </c>
      <c r="AL76">
        <f t="shared" si="96"/>
        <v>8.3835899682898965E-3</v>
      </c>
      <c r="AM76">
        <f t="shared" si="97"/>
        <v>303.51029624938963</v>
      </c>
      <c r="AN76">
        <f t="shared" si="98"/>
        <v>304.11873474121091</v>
      </c>
      <c r="AO76">
        <f t="shared" si="99"/>
        <v>239.91811963741202</v>
      </c>
      <c r="AP76">
        <f t="shared" si="100"/>
        <v>-0.86159481149926831</v>
      </c>
      <c r="AQ76">
        <f t="shared" si="101"/>
        <v>4.3494194462394304</v>
      </c>
      <c r="AR76">
        <f t="shared" si="102"/>
        <v>59.403132010842505</v>
      </c>
      <c r="AS76">
        <f t="shared" si="103"/>
        <v>36.153875876809302</v>
      </c>
      <c r="AT76">
        <f t="shared" si="104"/>
        <v>30.664515495300293</v>
      </c>
      <c r="AU76">
        <f t="shared" si="105"/>
        <v>4.4257979279089374</v>
      </c>
      <c r="AV76">
        <f t="shared" si="106"/>
        <v>0.222303360492311</v>
      </c>
      <c r="AW76">
        <f t="shared" si="107"/>
        <v>1.7022800535417628</v>
      </c>
      <c r="AX76">
        <f t="shared" si="108"/>
        <v>2.7235178743671744</v>
      </c>
      <c r="AY76">
        <f t="shared" si="109"/>
        <v>0.13982247024772892</v>
      </c>
      <c r="AZ76">
        <f t="shared" si="110"/>
        <v>15.540859834394315</v>
      </c>
      <c r="BA76">
        <f t="shared" si="111"/>
        <v>0.53641775292082217</v>
      </c>
      <c r="BB76">
        <f t="shared" si="112"/>
        <v>39.303085600367623</v>
      </c>
      <c r="BC76">
        <f t="shared" si="113"/>
        <v>389.52356642682821</v>
      </c>
      <c r="BD76">
        <f t="shared" si="114"/>
        <v>2.3307651832921307E-2</v>
      </c>
    </row>
    <row r="77" spans="1:114" x14ac:dyDescent="0.25">
      <c r="A77" s="1">
        <v>52</v>
      </c>
      <c r="B77" s="1" t="s">
        <v>111</v>
      </c>
      <c r="C77" s="1">
        <v>2611.5000017993152</v>
      </c>
      <c r="D77" s="1">
        <v>0</v>
      </c>
      <c r="E77">
        <f t="shared" si="87"/>
        <v>23.257426133724309</v>
      </c>
      <c r="F77">
        <f t="shared" si="88"/>
        <v>0.23310625702968649</v>
      </c>
      <c r="G77">
        <f t="shared" si="89"/>
        <v>211.54085363975273</v>
      </c>
      <c r="H77">
        <f t="shared" si="90"/>
        <v>8.4004474436470478</v>
      </c>
      <c r="I77">
        <f t="shared" si="91"/>
        <v>2.6460632249143683</v>
      </c>
      <c r="J77">
        <f t="shared" si="92"/>
        <v>30.357337951660156</v>
      </c>
      <c r="K77" s="1">
        <v>0.94233668299999995</v>
      </c>
      <c r="L77">
        <f t="shared" si="93"/>
        <v>2.5304870895160043</v>
      </c>
      <c r="M77" s="1">
        <v>1</v>
      </c>
      <c r="N77">
        <f t="shared" si="94"/>
        <v>5.0609741790320086</v>
      </c>
      <c r="O77" s="1">
        <v>30.968425750732422</v>
      </c>
      <c r="P77" s="1">
        <v>30.357337951660156</v>
      </c>
      <c r="Q77" s="1">
        <v>31.085355758666992</v>
      </c>
      <c r="R77" s="1">
        <v>400.67880249023437</v>
      </c>
      <c r="S77" s="1">
        <v>395.66741943359375</v>
      </c>
      <c r="T77" s="1">
        <v>21.706905364990234</v>
      </c>
      <c r="U77" s="1">
        <v>23.253822326660156</v>
      </c>
      <c r="V77" s="1">
        <v>35.293422698974609</v>
      </c>
      <c r="W77" s="1">
        <v>37.808567047119141</v>
      </c>
      <c r="X77" s="1">
        <v>499.8310546875</v>
      </c>
      <c r="Y77" s="1">
        <v>1499.5152587890625</v>
      </c>
      <c r="Z77" s="1">
        <v>267.29391479492187</v>
      </c>
      <c r="AA77" s="1">
        <v>73.218894958496094</v>
      </c>
      <c r="AB77" s="1">
        <v>-2.3308913707733154</v>
      </c>
      <c r="AC77" s="1">
        <v>0.29375392198562622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5.3041663739147893</v>
      </c>
      <c r="AL77">
        <f t="shared" si="96"/>
        <v>8.400447443647048E-3</v>
      </c>
      <c r="AM77">
        <f t="shared" si="97"/>
        <v>303.50733795166013</v>
      </c>
      <c r="AN77">
        <f t="shared" si="98"/>
        <v>304.1184257507324</v>
      </c>
      <c r="AO77">
        <f t="shared" si="99"/>
        <v>239.92243604356554</v>
      </c>
      <c r="AP77">
        <f t="shared" si="100"/>
        <v>-0.86657322362294587</v>
      </c>
      <c r="AQ77">
        <f t="shared" si="101"/>
        <v>4.3486823992336294</v>
      </c>
      <c r="AR77">
        <f t="shared" si="102"/>
        <v>59.392898536623186</v>
      </c>
      <c r="AS77">
        <f t="shared" si="103"/>
        <v>36.139076209963029</v>
      </c>
      <c r="AT77">
        <f t="shared" si="104"/>
        <v>30.662881851196289</v>
      </c>
      <c r="AU77">
        <f t="shared" si="105"/>
        <v>4.4253846786179398</v>
      </c>
      <c r="AV77">
        <f t="shared" si="106"/>
        <v>0.22284224088511631</v>
      </c>
      <c r="AW77">
        <f t="shared" si="107"/>
        <v>1.7026191743192611</v>
      </c>
      <c r="AX77">
        <f t="shared" si="108"/>
        <v>2.7227655042986787</v>
      </c>
      <c r="AY77">
        <f t="shared" si="109"/>
        <v>0.1401635696354129</v>
      </c>
      <c r="AZ77">
        <f t="shared" si="110"/>
        <v>15.488787542079653</v>
      </c>
      <c r="BA77">
        <f t="shared" si="111"/>
        <v>0.53464309480567773</v>
      </c>
      <c r="BB77">
        <f t="shared" si="112"/>
        <v>39.32441566311963</v>
      </c>
      <c r="BC77">
        <f t="shared" si="113"/>
        <v>389.46356931109955</v>
      </c>
      <c r="BD77">
        <f t="shared" si="114"/>
        <v>2.3483189818103756E-2</v>
      </c>
    </row>
    <row r="78" spans="1:114" x14ac:dyDescent="0.25">
      <c r="A78" s="1">
        <v>53</v>
      </c>
      <c r="B78" s="1" t="s">
        <v>111</v>
      </c>
      <c r="C78" s="1">
        <v>2612.0000017881393</v>
      </c>
      <c r="D78" s="1">
        <v>0</v>
      </c>
      <c r="E78">
        <f t="shared" si="87"/>
        <v>23.092315490941587</v>
      </c>
      <c r="F78">
        <f t="shared" si="88"/>
        <v>0.23282099001522968</v>
      </c>
      <c r="G78">
        <f t="shared" si="89"/>
        <v>212.47466804270829</v>
      </c>
      <c r="H78">
        <f t="shared" si="90"/>
        <v>8.3934538859278138</v>
      </c>
      <c r="I78">
        <f t="shared" si="91"/>
        <v>2.6469191891180772</v>
      </c>
      <c r="J78">
        <f t="shared" si="92"/>
        <v>30.361682891845703</v>
      </c>
      <c r="K78" s="1">
        <v>0.94233668299999995</v>
      </c>
      <c r="L78">
        <f t="shared" si="93"/>
        <v>2.5304870895160043</v>
      </c>
      <c r="M78" s="1">
        <v>1</v>
      </c>
      <c r="N78">
        <f t="shared" si="94"/>
        <v>5.0609741790320086</v>
      </c>
      <c r="O78" s="1">
        <v>30.968599319458008</v>
      </c>
      <c r="P78" s="1">
        <v>30.361682891845703</v>
      </c>
      <c r="Q78" s="1">
        <v>31.085285186767578</v>
      </c>
      <c r="R78" s="1">
        <v>400.630859375</v>
      </c>
      <c r="S78" s="1">
        <v>395.6512451171875</v>
      </c>
      <c r="T78" s="1">
        <v>21.711433410644531</v>
      </c>
      <c r="U78" s="1">
        <v>23.257028579711914</v>
      </c>
      <c r="V78" s="1">
        <v>35.300270080566406</v>
      </c>
      <c r="W78" s="1">
        <v>37.813224792480469</v>
      </c>
      <c r="X78" s="1">
        <v>499.84039306640625</v>
      </c>
      <c r="Y78" s="1">
        <v>1499.51123046875</v>
      </c>
      <c r="Z78" s="1">
        <v>267.5128173828125</v>
      </c>
      <c r="AA78" s="1">
        <v>73.218544006347656</v>
      </c>
      <c r="AB78" s="1">
        <v>-2.3308913707733154</v>
      </c>
      <c r="AC78" s="1">
        <v>0.29375392198562622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5.3042654720298756</v>
      </c>
      <c r="AL78">
        <f t="shared" si="96"/>
        <v>8.3934538859278141E-3</v>
      </c>
      <c r="AM78">
        <f t="shared" si="97"/>
        <v>303.51168289184568</v>
      </c>
      <c r="AN78">
        <f t="shared" si="98"/>
        <v>304.11859931945799</v>
      </c>
      <c r="AO78">
        <f t="shared" si="99"/>
        <v>239.92179151232995</v>
      </c>
      <c r="AP78">
        <f t="shared" si="100"/>
        <v>-0.86475796572961472</v>
      </c>
      <c r="AQ78">
        <f t="shared" si="101"/>
        <v>4.3497649596385992</v>
      </c>
      <c r="AR78">
        <f t="shared" si="102"/>
        <v>59.407968550446697</v>
      </c>
      <c r="AS78">
        <f t="shared" si="103"/>
        <v>36.150939970734782</v>
      </c>
      <c r="AT78">
        <f t="shared" si="104"/>
        <v>30.665141105651855</v>
      </c>
      <c r="AU78">
        <f t="shared" si="105"/>
        <v>4.4259561922313795</v>
      </c>
      <c r="AV78">
        <f t="shared" si="106"/>
        <v>0.22258152821878327</v>
      </c>
      <c r="AW78">
        <f t="shared" si="107"/>
        <v>1.702845770520522</v>
      </c>
      <c r="AX78">
        <f t="shared" si="108"/>
        <v>2.7231104217108575</v>
      </c>
      <c r="AY78">
        <f t="shared" si="109"/>
        <v>0.13999854296320471</v>
      </c>
      <c r="AZ78">
        <f t="shared" si="110"/>
        <v>15.557085832319146</v>
      </c>
      <c r="BA78">
        <f t="shared" si="111"/>
        <v>0.5370251469315499</v>
      </c>
      <c r="BB78">
        <f t="shared" si="112"/>
        <v>39.316045349913168</v>
      </c>
      <c r="BC78">
        <f t="shared" si="113"/>
        <v>389.49143777378515</v>
      </c>
      <c r="BD78">
        <f t="shared" si="114"/>
        <v>2.3309845481216073E-2</v>
      </c>
    </row>
    <row r="79" spans="1:114" x14ac:dyDescent="0.25">
      <c r="A79" s="1">
        <v>54</v>
      </c>
      <c r="B79" s="1" t="s">
        <v>112</v>
      </c>
      <c r="C79" s="1">
        <v>2612.5000017769635</v>
      </c>
      <c r="D79" s="1">
        <v>0</v>
      </c>
      <c r="E79">
        <f t="shared" si="87"/>
        <v>23.189018263465446</v>
      </c>
      <c r="F79">
        <f t="shared" si="88"/>
        <v>0.23278971396632328</v>
      </c>
      <c r="G79">
        <f t="shared" si="89"/>
        <v>211.78257526848208</v>
      </c>
      <c r="H79">
        <f t="shared" si="90"/>
        <v>8.3917992096092942</v>
      </c>
      <c r="I79">
        <f t="shared" si="91"/>
        <v>2.6467376058256811</v>
      </c>
      <c r="J79">
        <f t="shared" si="92"/>
        <v>30.361560821533203</v>
      </c>
      <c r="K79" s="1">
        <v>0.94233668299999995</v>
      </c>
      <c r="L79">
        <f t="shared" si="93"/>
        <v>2.5304870895160043</v>
      </c>
      <c r="M79" s="1">
        <v>1</v>
      </c>
      <c r="N79">
        <f t="shared" si="94"/>
        <v>5.0609741790320086</v>
      </c>
      <c r="O79" s="1">
        <v>30.969030380249023</v>
      </c>
      <c r="P79" s="1">
        <v>30.361560821533203</v>
      </c>
      <c r="Q79" s="1">
        <v>31.085657119750977</v>
      </c>
      <c r="R79" s="1">
        <v>400.64715576171875</v>
      </c>
      <c r="S79" s="1">
        <v>395.64926147460937</v>
      </c>
      <c r="T79" s="1">
        <v>21.713729858398438</v>
      </c>
      <c r="U79" s="1">
        <v>23.259071350097656</v>
      </c>
      <c r="V79" s="1">
        <v>35.303169250488281</v>
      </c>
      <c r="W79" s="1">
        <v>37.815654754638672</v>
      </c>
      <c r="X79" s="1">
        <v>499.82284545898437</v>
      </c>
      <c r="Y79" s="1">
        <v>1499.4912109375</v>
      </c>
      <c r="Z79" s="1">
        <v>267.79266357421875</v>
      </c>
      <c r="AA79" s="1">
        <v>73.218612670898438</v>
      </c>
      <c r="AB79" s="1">
        <v>-2.3308913707733154</v>
      </c>
      <c r="AC79" s="1">
        <v>0.29375392198562622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5.3040792582515257</v>
      </c>
      <c r="AL79">
        <f t="shared" si="96"/>
        <v>8.3917992096092936E-3</v>
      </c>
      <c r="AM79">
        <f t="shared" si="97"/>
        <v>303.51156082153318</v>
      </c>
      <c r="AN79">
        <f t="shared" si="98"/>
        <v>304.119030380249</v>
      </c>
      <c r="AO79">
        <f t="shared" si="99"/>
        <v>239.91858838740154</v>
      </c>
      <c r="AP79">
        <f t="shared" si="100"/>
        <v>-0.86422001496509671</v>
      </c>
      <c r="AQ79">
        <f t="shared" si="101"/>
        <v>4.3497345420932723</v>
      </c>
      <c r="AR79">
        <f t="shared" si="102"/>
        <v>59.407497402940052</v>
      </c>
      <c r="AS79">
        <f t="shared" si="103"/>
        <v>36.148426052842396</v>
      </c>
      <c r="AT79">
        <f t="shared" si="104"/>
        <v>30.665295600891113</v>
      </c>
      <c r="AU79">
        <f t="shared" si="105"/>
        <v>4.4259952765579325</v>
      </c>
      <c r="AV79">
        <f t="shared" si="106"/>
        <v>0.2225529425454828</v>
      </c>
      <c r="AW79">
        <f t="shared" si="107"/>
        <v>1.7029969362675912</v>
      </c>
      <c r="AX79">
        <f t="shared" si="108"/>
        <v>2.7229983402903413</v>
      </c>
      <c r="AY79">
        <f t="shared" si="109"/>
        <v>0.13998044886906677</v>
      </c>
      <c r="AZ79">
        <f t="shared" si="110"/>
        <v>15.506426349028384</v>
      </c>
      <c r="BA79">
        <f t="shared" si="111"/>
        <v>0.53527858103198589</v>
      </c>
      <c r="BB79">
        <f t="shared" si="112"/>
        <v>39.319375800040113</v>
      </c>
      <c r="BC79">
        <f t="shared" si="113"/>
        <v>389.46365895061746</v>
      </c>
      <c r="BD79">
        <f t="shared" si="114"/>
        <v>2.3411111732270805E-2</v>
      </c>
    </row>
    <row r="80" spans="1:114" x14ac:dyDescent="0.25">
      <c r="A80" s="1">
        <v>55</v>
      </c>
      <c r="B80" s="1" t="s">
        <v>112</v>
      </c>
      <c r="C80" s="1">
        <v>2613.0000017657876</v>
      </c>
      <c r="D80" s="1">
        <v>0</v>
      </c>
      <c r="E80">
        <f t="shared" si="87"/>
        <v>23.235887664945523</v>
      </c>
      <c r="F80">
        <f t="shared" si="88"/>
        <v>0.2329014684358518</v>
      </c>
      <c r="G80">
        <f t="shared" si="89"/>
        <v>211.53477925309863</v>
      </c>
      <c r="H80">
        <f t="shared" si="90"/>
        <v>8.3944402893757939</v>
      </c>
      <c r="I80">
        <f t="shared" si="91"/>
        <v>2.6463423762274081</v>
      </c>
      <c r="J80">
        <f t="shared" si="92"/>
        <v>30.360662460327148</v>
      </c>
      <c r="K80" s="1">
        <v>0.94233668299999995</v>
      </c>
      <c r="L80">
        <f t="shared" si="93"/>
        <v>2.5304870895160043</v>
      </c>
      <c r="M80" s="1">
        <v>1</v>
      </c>
      <c r="N80">
        <f t="shared" si="94"/>
        <v>5.0609741790320086</v>
      </c>
      <c r="O80" s="1">
        <v>30.969640731811523</v>
      </c>
      <c r="P80" s="1">
        <v>30.360662460327148</v>
      </c>
      <c r="Q80" s="1">
        <v>31.086515426635742</v>
      </c>
      <c r="R80" s="1">
        <v>400.65640258789063</v>
      </c>
      <c r="S80" s="1">
        <v>395.64956665039062</v>
      </c>
      <c r="T80" s="1">
        <v>21.715740203857422</v>
      </c>
      <c r="U80" s="1">
        <v>23.26153564453125</v>
      </c>
      <c r="V80" s="1">
        <v>35.305019378662109</v>
      </c>
      <c r="W80" s="1">
        <v>37.818141937255859</v>
      </c>
      <c r="X80" s="1">
        <v>499.83206176757812</v>
      </c>
      <c r="Y80" s="1">
        <v>1499.5289306640625</v>
      </c>
      <c r="Z80" s="1">
        <v>267.90777587890625</v>
      </c>
      <c r="AA80" s="1">
        <v>73.218223571777344</v>
      </c>
      <c r="AB80" s="1">
        <v>-2.3308913707733154</v>
      </c>
      <c r="AC80" s="1">
        <v>0.29375392198562622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5.3041770609664152</v>
      </c>
      <c r="AL80">
        <f t="shared" si="96"/>
        <v>8.3944402893757937E-3</v>
      </c>
      <c r="AM80">
        <f t="shared" si="97"/>
        <v>303.51066246032713</v>
      </c>
      <c r="AN80">
        <f t="shared" si="98"/>
        <v>304.1196407318115</v>
      </c>
      <c r="AO80">
        <f t="shared" si="99"/>
        <v>239.92462354351665</v>
      </c>
      <c r="AP80">
        <f t="shared" si="100"/>
        <v>-0.86486954058273058</v>
      </c>
      <c r="AQ80">
        <f t="shared" si="101"/>
        <v>4.3495106936715651</v>
      </c>
      <c r="AR80">
        <f t="shared" si="102"/>
        <v>59.404755831144264</v>
      </c>
      <c r="AS80">
        <f t="shared" si="103"/>
        <v>36.143220186613014</v>
      </c>
      <c r="AT80">
        <f t="shared" si="104"/>
        <v>30.665151596069336</v>
      </c>
      <c r="AU80">
        <f t="shared" si="105"/>
        <v>4.425958846095889</v>
      </c>
      <c r="AV80">
        <f t="shared" si="106"/>
        <v>0.22265508230747319</v>
      </c>
      <c r="AW80">
        <f t="shared" si="107"/>
        <v>1.7031683174441568</v>
      </c>
      <c r="AX80">
        <f t="shared" si="108"/>
        <v>2.722790528651732</v>
      </c>
      <c r="AY80">
        <f t="shared" si="109"/>
        <v>0.14004510119804769</v>
      </c>
      <c r="AZ80">
        <f t="shared" si="110"/>
        <v>15.488200760559943</v>
      </c>
      <c r="BA80">
        <f t="shared" si="111"/>
        <v>0.53465186640787588</v>
      </c>
      <c r="BB80">
        <f t="shared" si="112"/>
        <v>39.326604212179127</v>
      </c>
      <c r="BC80">
        <f t="shared" si="113"/>
        <v>389.45146185119245</v>
      </c>
      <c r="BD80">
        <f t="shared" si="114"/>
        <v>2.3463477409339441E-2</v>
      </c>
    </row>
    <row r="81" spans="1:114" x14ac:dyDescent="0.25">
      <c r="A81" s="1">
        <v>56</v>
      </c>
      <c r="B81" s="1" t="s">
        <v>113</v>
      </c>
      <c r="C81" s="1">
        <v>2613.5000017546117</v>
      </c>
      <c r="D81" s="1">
        <v>0</v>
      </c>
      <c r="E81">
        <f t="shared" si="87"/>
        <v>23.253129920497006</v>
      </c>
      <c r="F81">
        <f t="shared" si="88"/>
        <v>0.23292178868255334</v>
      </c>
      <c r="G81">
        <f t="shared" si="89"/>
        <v>211.45932045664952</v>
      </c>
      <c r="H81">
        <f t="shared" si="90"/>
        <v>8.3951337016929735</v>
      </c>
      <c r="I81">
        <f t="shared" si="91"/>
        <v>2.6463222106881972</v>
      </c>
      <c r="J81">
        <f t="shared" si="92"/>
        <v>30.361837387084961</v>
      </c>
      <c r="K81" s="1">
        <v>0.94233668299999995</v>
      </c>
      <c r="L81">
        <f t="shared" si="93"/>
        <v>2.5304870895160043</v>
      </c>
      <c r="M81" s="1">
        <v>1</v>
      </c>
      <c r="N81">
        <f t="shared" si="94"/>
        <v>5.0609741790320086</v>
      </c>
      <c r="O81" s="1">
        <v>30.97015380859375</v>
      </c>
      <c r="P81" s="1">
        <v>30.361837387084961</v>
      </c>
      <c r="Q81" s="1">
        <v>31.086288452148438</v>
      </c>
      <c r="R81" s="1">
        <v>400.69210815429687</v>
      </c>
      <c r="S81" s="1">
        <v>395.68197631835937</v>
      </c>
      <c r="T81" s="1">
        <v>21.719966888427734</v>
      </c>
      <c r="U81" s="1">
        <v>23.265865325927734</v>
      </c>
      <c r="V81" s="1">
        <v>35.310768127441406</v>
      </c>
      <c r="W81" s="1">
        <v>37.823978424072266</v>
      </c>
      <c r="X81" s="1">
        <v>499.83782958984375</v>
      </c>
      <c r="Y81" s="1">
        <v>1499.4862060546875</v>
      </c>
      <c r="Z81" s="1">
        <v>268.13385009765625</v>
      </c>
      <c r="AA81" s="1">
        <v>73.218048095703125</v>
      </c>
      <c r="AB81" s="1">
        <v>-2.3308913707733154</v>
      </c>
      <c r="AC81" s="1">
        <v>0.29375392198562622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5.3042382686257339</v>
      </c>
      <c r="AL81">
        <f t="shared" si="96"/>
        <v>8.3951337016929736E-3</v>
      </c>
      <c r="AM81">
        <f t="shared" si="97"/>
        <v>303.51183738708494</v>
      </c>
      <c r="AN81">
        <f t="shared" si="98"/>
        <v>304.12015380859373</v>
      </c>
      <c r="AO81">
        <f t="shared" si="99"/>
        <v>239.91778760616944</v>
      </c>
      <c r="AP81">
        <f t="shared" si="100"/>
        <v>-0.86518781196308059</v>
      </c>
      <c r="AQ81">
        <f t="shared" si="101"/>
        <v>4.3498034571101254</v>
      </c>
      <c r="AR81">
        <f t="shared" si="102"/>
        <v>59.408896716619765</v>
      </c>
      <c r="AS81">
        <f t="shared" si="103"/>
        <v>36.14303139069203</v>
      </c>
      <c r="AT81">
        <f t="shared" si="104"/>
        <v>30.665995597839355</v>
      </c>
      <c r="AU81">
        <f t="shared" si="105"/>
        <v>4.426172366101313</v>
      </c>
      <c r="AV81">
        <f t="shared" si="106"/>
        <v>0.22267365385445215</v>
      </c>
      <c r="AW81">
        <f t="shared" si="107"/>
        <v>1.7034812464219284</v>
      </c>
      <c r="AX81">
        <f t="shared" si="108"/>
        <v>2.7226911196793848</v>
      </c>
      <c r="AY81">
        <f t="shared" si="109"/>
        <v>0.14005685663867651</v>
      </c>
      <c r="AZ81">
        <f t="shared" si="110"/>
        <v>15.482638695479665</v>
      </c>
      <c r="BA81">
        <f t="shared" si="111"/>
        <v>0.53441736827181818</v>
      </c>
      <c r="BB81">
        <f t="shared" si="112"/>
        <v>39.331114988214466</v>
      </c>
      <c r="BC81">
        <f t="shared" si="113"/>
        <v>389.47927219812709</v>
      </c>
      <c r="BD81">
        <f t="shared" si="114"/>
        <v>2.348190499528606E-2</v>
      </c>
    </row>
    <row r="82" spans="1:114" x14ac:dyDescent="0.25">
      <c r="A82" s="1">
        <v>57</v>
      </c>
      <c r="B82" s="1" t="s">
        <v>113</v>
      </c>
      <c r="C82" s="1">
        <v>2614.0000017434359</v>
      </c>
      <c r="D82" s="1">
        <v>0</v>
      </c>
      <c r="E82">
        <f t="shared" si="87"/>
        <v>23.21623005758077</v>
      </c>
      <c r="F82">
        <f t="shared" si="88"/>
        <v>0.23287928769244554</v>
      </c>
      <c r="G82">
        <f t="shared" si="89"/>
        <v>211.6929636923303</v>
      </c>
      <c r="H82">
        <f t="shared" si="90"/>
        <v>8.3985821673062553</v>
      </c>
      <c r="I82">
        <f t="shared" si="91"/>
        <v>2.6478445219963005</v>
      </c>
      <c r="J82">
        <f t="shared" si="92"/>
        <v>30.36796760559082</v>
      </c>
      <c r="K82" s="1">
        <v>0.94233668299999995</v>
      </c>
      <c r="L82">
        <f t="shared" si="93"/>
        <v>2.5304870895160043</v>
      </c>
      <c r="M82" s="1">
        <v>1</v>
      </c>
      <c r="N82">
        <f t="shared" si="94"/>
        <v>5.0609741790320086</v>
      </c>
      <c r="O82" s="1">
        <v>30.970172882080078</v>
      </c>
      <c r="P82" s="1">
        <v>30.36796760559082</v>
      </c>
      <c r="Q82" s="1">
        <v>31.086769104003906</v>
      </c>
      <c r="R82" s="1">
        <v>400.70291137695312</v>
      </c>
      <c r="S82" s="1">
        <v>395.699462890625</v>
      </c>
      <c r="T82" s="1">
        <v>21.719390869140625</v>
      </c>
      <c r="U82" s="1">
        <v>23.265920639038086</v>
      </c>
      <c r="V82" s="1">
        <v>35.309822082519531</v>
      </c>
      <c r="W82" s="1">
        <v>37.824062347412109</v>
      </c>
      <c r="X82" s="1">
        <v>499.8389892578125</v>
      </c>
      <c r="Y82" s="1">
        <v>1499.486328125</v>
      </c>
      <c r="Z82" s="1">
        <v>268.20782470703125</v>
      </c>
      <c r="AA82" s="1">
        <v>73.218109130859375</v>
      </c>
      <c r="AB82" s="1">
        <v>-2.3308913707733154</v>
      </c>
      <c r="AC82" s="1">
        <v>0.29375392198562622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5.3042505749276074</v>
      </c>
      <c r="AL82">
        <f t="shared" si="96"/>
        <v>8.3985821673062556E-3</v>
      </c>
      <c r="AM82">
        <f t="shared" si="97"/>
        <v>303.5179676055908</v>
      </c>
      <c r="AN82">
        <f t="shared" si="98"/>
        <v>304.12017288208006</v>
      </c>
      <c r="AO82">
        <f t="shared" si="99"/>
        <v>239.917807137419</v>
      </c>
      <c r="AP82">
        <f t="shared" si="100"/>
        <v>-0.86677141653701328</v>
      </c>
      <c r="AQ82">
        <f t="shared" si="101"/>
        <v>4.3513312383753044</v>
      </c>
      <c r="AR82">
        <f t="shared" si="102"/>
        <v>59.429713359551108</v>
      </c>
      <c r="AS82">
        <f t="shared" si="103"/>
        <v>36.163792720513023</v>
      </c>
      <c r="AT82">
        <f t="shared" si="104"/>
        <v>30.669070243835449</v>
      </c>
      <c r="AU82">
        <f t="shared" si="105"/>
        <v>4.4269502821051514</v>
      </c>
      <c r="AV82">
        <f t="shared" si="106"/>
        <v>0.22263481020982695</v>
      </c>
      <c r="AW82">
        <f t="shared" si="107"/>
        <v>1.7034867163790042</v>
      </c>
      <c r="AX82">
        <f t="shared" si="108"/>
        <v>2.7234635657261475</v>
      </c>
      <c r="AY82">
        <f t="shared" si="109"/>
        <v>0.14003226935501531</v>
      </c>
      <c r="AZ82">
        <f t="shared" si="110"/>
        <v>15.499758517860091</v>
      </c>
      <c r="BA82">
        <f t="shared" si="111"/>
        <v>0.53498420782755574</v>
      </c>
      <c r="BB82">
        <f t="shared" si="112"/>
        <v>39.316380600895364</v>
      </c>
      <c r="BC82">
        <f t="shared" si="113"/>
        <v>389.50660170046405</v>
      </c>
      <c r="BD82">
        <f t="shared" si="114"/>
        <v>2.3434214800901666E-2</v>
      </c>
    </row>
    <row r="83" spans="1:114" x14ac:dyDescent="0.25">
      <c r="A83" s="1">
        <v>58</v>
      </c>
      <c r="B83" s="1" t="s">
        <v>114</v>
      </c>
      <c r="C83" s="1">
        <v>2614.50000173226</v>
      </c>
      <c r="D83" s="1">
        <v>0</v>
      </c>
      <c r="E83">
        <f t="shared" si="87"/>
        <v>23.03999450592131</v>
      </c>
      <c r="F83">
        <f t="shared" si="88"/>
        <v>0.23305938957169159</v>
      </c>
      <c r="G83">
        <f t="shared" si="89"/>
        <v>213.04666998647625</v>
      </c>
      <c r="H83">
        <f t="shared" si="90"/>
        <v>8.4045042284576716</v>
      </c>
      <c r="I83">
        <f t="shared" si="91"/>
        <v>2.6477277646925517</v>
      </c>
      <c r="J83">
        <f t="shared" si="92"/>
        <v>30.368446350097656</v>
      </c>
      <c r="K83" s="1">
        <v>0.94233668299999995</v>
      </c>
      <c r="L83">
        <f t="shared" si="93"/>
        <v>2.5304870895160043</v>
      </c>
      <c r="M83" s="1">
        <v>1</v>
      </c>
      <c r="N83">
        <f t="shared" si="94"/>
        <v>5.0609741790320086</v>
      </c>
      <c r="O83" s="1">
        <v>30.969596862792969</v>
      </c>
      <c r="P83" s="1">
        <v>30.368446350097656</v>
      </c>
      <c r="Q83" s="1">
        <v>31.086626052856445</v>
      </c>
      <c r="R83" s="1">
        <v>400.68289184570312</v>
      </c>
      <c r="S83" s="1">
        <v>395.71258544921875</v>
      </c>
      <c r="T83" s="1">
        <v>21.721813201904297</v>
      </c>
      <c r="U83" s="1">
        <v>23.269309997558594</v>
      </c>
      <c r="V83" s="1">
        <v>35.314674377441406</v>
      </c>
      <c r="W83" s="1">
        <v>37.830547332763672</v>
      </c>
      <c r="X83" s="1">
        <v>499.87713623046875</v>
      </c>
      <c r="Y83" s="1">
        <v>1499.552978515625</v>
      </c>
      <c r="Z83" s="1">
        <v>268.09890747070312</v>
      </c>
      <c r="AA83" s="1">
        <v>73.21759033203125</v>
      </c>
      <c r="AB83" s="1">
        <v>-2.3308913707733154</v>
      </c>
      <c r="AC83" s="1">
        <v>0.29375392198562622</v>
      </c>
      <c r="AD83" s="1">
        <v>0.66666668653488159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5.3046553874892375</v>
      </c>
      <c r="AL83">
        <f t="shared" si="96"/>
        <v>8.4045042284576713E-3</v>
      </c>
      <c r="AM83">
        <f t="shared" si="97"/>
        <v>303.51844635009763</v>
      </c>
      <c r="AN83">
        <f t="shared" si="98"/>
        <v>304.11959686279295</v>
      </c>
      <c r="AO83">
        <f t="shared" si="99"/>
        <v>239.92847119968064</v>
      </c>
      <c r="AP83">
        <f t="shared" si="100"/>
        <v>-0.86862342126184933</v>
      </c>
      <c r="AQ83">
        <f t="shared" si="101"/>
        <v>4.351450571402836</v>
      </c>
      <c r="AR83">
        <f t="shared" si="102"/>
        <v>59.431764302398285</v>
      </c>
      <c r="AS83">
        <f t="shared" si="103"/>
        <v>36.162454304839692</v>
      </c>
      <c r="AT83">
        <f t="shared" si="104"/>
        <v>30.669021606445313</v>
      </c>
      <c r="AU83">
        <f t="shared" si="105"/>
        <v>4.4269379754347904</v>
      </c>
      <c r="AV83">
        <f t="shared" si="106"/>
        <v>0.22279940947076154</v>
      </c>
      <c r="AW83">
        <f t="shared" si="107"/>
        <v>1.7037228067102843</v>
      </c>
      <c r="AX83">
        <f t="shared" si="108"/>
        <v>2.7232151687245061</v>
      </c>
      <c r="AY83">
        <f t="shared" si="109"/>
        <v>0.14013645791162099</v>
      </c>
      <c r="AZ83">
        <f t="shared" si="110"/>
        <v>15.598763804673276</v>
      </c>
      <c r="BA83">
        <f t="shared" si="111"/>
        <v>0.53838739989687856</v>
      </c>
      <c r="BB83">
        <f t="shared" si="112"/>
        <v>39.322612682428435</v>
      </c>
      <c r="BC83">
        <f t="shared" si="113"/>
        <v>389.56673457492269</v>
      </c>
      <c r="BD83">
        <f t="shared" si="114"/>
        <v>2.325642052446291E-2</v>
      </c>
    </row>
    <row r="84" spans="1:114" x14ac:dyDescent="0.25">
      <c r="A84" s="1">
        <v>59</v>
      </c>
      <c r="B84" s="1" t="s">
        <v>115</v>
      </c>
      <c r="C84" s="1">
        <v>2615.0000017210841</v>
      </c>
      <c r="D84" s="1">
        <v>0</v>
      </c>
      <c r="E84">
        <f t="shared" si="87"/>
        <v>22.454435422003492</v>
      </c>
      <c r="F84">
        <f t="shared" si="88"/>
        <v>0.23279052985348928</v>
      </c>
      <c r="G84">
        <f t="shared" si="89"/>
        <v>216.99582591125989</v>
      </c>
      <c r="H84">
        <f t="shared" si="90"/>
        <v>8.3938428386336366</v>
      </c>
      <c r="I84">
        <f t="shared" si="91"/>
        <v>2.6472940239162819</v>
      </c>
      <c r="J84">
        <f t="shared" si="92"/>
        <v>30.367160797119141</v>
      </c>
      <c r="K84" s="1">
        <v>0.94233668299999995</v>
      </c>
      <c r="L84">
        <f t="shared" si="93"/>
        <v>2.5304870895160043</v>
      </c>
      <c r="M84" s="1">
        <v>1</v>
      </c>
      <c r="N84">
        <f t="shared" si="94"/>
        <v>5.0609741790320086</v>
      </c>
      <c r="O84" s="1">
        <v>30.969821929931641</v>
      </c>
      <c r="P84" s="1">
        <v>30.367160797119141</v>
      </c>
      <c r="Q84" s="1">
        <v>31.08685302734375</v>
      </c>
      <c r="R84" s="1">
        <v>400.63790893554687</v>
      </c>
      <c r="S84" s="1">
        <v>395.77877807617187</v>
      </c>
      <c r="T84" s="1">
        <v>21.725345611572266</v>
      </c>
      <c r="U84" s="1">
        <v>23.270845413208008</v>
      </c>
      <c r="V84" s="1">
        <v>35.319980621337891</v>
      </c>
      <c r="W84" s="1">
        <v>37.83258056640625</v>
      </c>
      <c r="X84" s="1">
        <v>499.8873291015625</v>
      </c>
      <c r="Y84" s="1">
        <v>1499.525634765625</v>
      </c>
      <c r="Z84" s="1">
        <v>268.0328369140625</v>
      </c>
      <c r="AA84" s="1">
        <v>73.217628479003906</v>
      </c>
      <c r="AB84" s="1">
        <v>-2.3308913707733154</v>
      </c>
      <c r="AC84" s="1">
        <v>0.29375392198562622</v>
      </c>
      <c r="AD84" s="1">
        <v>0.66666668653488159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5.3047635534057038</v>
      </c>
      <c r="AL84">
        <f t="shared" si="96"/>
        <v>8.3938428386336368E-3</v>
      </c>
      <c r="AM84">
        <f t="shared" si="97"/>
        <v>303.51716079711912</v>
      </c>
      <c r="AN84">
        <f t="shared" si="98"/>
        <v>304.11982192993162</v>
      </c>
      <c r="AO84">
        <f t="shared" si="99"/>
        <v>239.92409619977843</v>
      </c>
      <c r="AP84">
        <f t="shared" si="100"/>
        <v>-0.86521861697899316</v>
      </c>
      <c r="AQ84">
        <f t="shared" si="101"/>
        <v>4.3511301377728779</v>
      </c>
      <c r="AR84">
        <f t="shared" si="102"/>
        <v>59.427356883330631</v>
      </c>
      <c r="AS84">
        <f t="shared" si="103"/>
        <v>36.156511470122624</v>
      </c>
      <c r="AT84">
        <f t="shared" si="104"/>
        <v>30.668491363525391</v>
      </c>
      <c r="AU84">
        <f t="shared" si="105"/>
        <v>4.4268038105307648</v>
      </c>
      <c r="AV84">
        <f t="shared" si="106"/>
        <v>0.22255368825406782</v>
      </c>
      <c r="AW84">
        <f t="shared" si="107"/>
        <v>1.7038361138565961</v>
      </c>
      <c r="AX84">
        <f t="shared" si="108"/>
        <v>2.7229676966741687</v>
      </c>
      <c r="AY84">
        <f t="shared" si="109"/>
        <v>0.13998092088560657</v>
      </c>
      <c r="AZ84">
        <f t="shared" si="110"/>
        <v>15.887919763065236</v>
      </c>
      <c r="BA84">
        <f t="shared" si="111"/>
        <v>0.54827554667293632</v>
      </c>
      <c r="BB84">
        <f t="shared" si="112"/>
        <v>39.32509432592056</v>
      </c>
      <c r="BC84">
        <f t="shared" si="113"/>
        <v>389.78912336793491</v>
      </c>
      <c r="BD84">
        <f t="shared" si="114"/>
        <v>2.2653859178416957E-2</v>
      </c>
    </row>
    <row r="85" spans="1:114" x14ac:dyDescent="0.25">
      <c r="A85" s="1">
        <v>60</v>
      </c>
      <c r="B85" s="1" t="s">
        <v>115</v>
      </c>
      <c r="C85" s="1">
        <v>2615.5000017099082</v>
      </c>
      <c r="D85" s="1">
        <v>0</v>
      </c>
      <c r="E85">
        <f t="shared" si="87"/>
        <v>22.383414782930565</v>
      </c>
      <c r="F85">
        <f t="shared" si="88"/>
        <v>0.23272804578983794</v>
      </c>
      <c r="G85">
        <f t="shared" si="89"/>
        <v>217.45413434024158</v>
      </c>
      <c r="H85">
        <f t="shared" si="90"/>
        <v>8.3916952422900035</v>
      </c>
      <c r="I85">
        <f t="shared" si="91"/>
        <v>2.6472855783197389</v>
      </c>
      <c r="J85">
        <f t="shared" si="92"/>
        <v>30.367460250854492</v>
      </c>
      <c r="K85" s="1">
        <v>0.94233668299999995</v>
      </c>
      <c r="L85">
        <f t="shared" si="93"/>
        <v>2.5304870895160043</v>
      </c>
      <c r="M85" s="1">
        <v>1</v>
      </c>
      <c r="N85">
        <f t="shared" si="94"/>
        <v>5.0609741790320086</v>
      </c>
      <c r="O85" s="1">
        <v>30.970609664916992</v>
      </c>
      <c r="P85" s="1">
        <v>30.367460250854492</v>
      </c>
      <c r="Q85" s="1">
        <v>31.086931228637695</v>
      </c>
      <c r="R85" s="1">
        <v>400.63064575195312</v>
      </c>
      <c r="S85" s="1">
        <v>395.78500366210937</v>
      </c>
      <c r="T85" s="1">
        <v>21.726924896240234</v>
      </c>
      <c r="U85" s="1">
        <v>23.272043228149414</v>
      </c>
      <c r="V85" s="1">
        <v>35.320865631103516</v>
      </c>
      <c r="W85" s="1">
        <v>37.832721710205078</v>
      </c>
      <c r="X85" s="1">
        <v>499.8822021484375</v>
      </c>
      <c r="Y85" s="1">
        <v>1499.476806640625</v>
      </c>
      <c r="Z85" s="1">
        <v>267.996337890625</v>
      </c>
      <c r="AA85" s="1">
        <v>73.217430114746094</v>
      </c>
      <c r="AB85" s="1">
        <v>-2.3308913707733154</v>
      </c>
      <c r="AC85" s="1">
        <v>0.29375392198562622</v>
      </c>
      <c r="AD85" s="1">
        <v>0.66666668653488159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5.3047091465974212</v>
      </c>
      <c r="AL85">
        <f t="shared" si="96"/>
        <v>8.3916952422900034E-3</v>
      </c>
      <c r="AM85">
        <f t="shared" si="97"/>
        <v>303.51746025085447</v>
      </c>
      <c r="AN85">
        <f t="shared" si="98"/>
        <v>304.12060966491697</v>
      </c>
      <c r="AO85">
        <f t="shared" si="99"/>
        <v>239.91628369995306</v>
      </c>
      <c r="AP85">
        <f t="shared" si="100"/>
        <v>-0.86456515564110059</v>
      </c>
      <c r="AQ85">
        <f t="shared" si="101"/>
        <v>4.3512047770041189</v>
      </c>
      <c r="AR85">
        <f t="shared" si="102"/>
        <v>59.428537305733435</v>
      </c>
      <c r="AS85">
        <f t="shared" si="103"/>
        <v>36.156494077584021</v>
      </c>
      <c r="AT85">
        <f t="shared" si="104"/>
        <v>30.669034957885742</v>
      </c>
      <c r="AU85">
        <f t="shared" si="105"/>
        <v>4.4269413537334898</v>
      </c>
      <c r="AV85">
        <f t="shared" si="106"/>
        <v>0.22249657809541548</v>
      </c>
      <c r="AW85">
        <f t="shared" si="107"/>
        <v>1.7039191986843798</v>
      </c>
      <c r="AX85">
        <f t="shared" si="108"/>
        <v>2.7230221550491098</v>
      </c>
      <c r="AY85">
        <f t="shared" si="109"/>
        <v>0.13994477151494747</v>
      </c>
      <c r="AZ85">
        <f t="shared" si="110"/>
        <v>15.921432884219247</v>
      </c>
      <c r="BA85">
        <f t="shared" si="111"/>
        <v>0.54942489565846997</v>
      </c>
      <c r="BB85">
        <f t="shared" si="112"/>
        <v>39.325537269888024</v>
      </c>
      <c r="BC85">
        <f t="shared" si="113"/>
        <v>389.81429350078309</v>
      </c>
      <c r="BD85">
        <f t="shared" si="114"/>
        <v>2.258100400496808E-2</v>
      </c>
      <c r="BE85">
        <f>AVERAGE(E71:E85)</f>
        <v>23.094993710668991</v>
      </c>
      <c r="BF85">
        <f>AVERAGE(O71:O85)</f>
        <v>30.968806838989259</v>
      </c>
      <c r="BG85">
        <f>AVERAGE(P71:P85)</f>
        <v>30.365550740559897</v>
      </c>
      <c r="BH85" t="e">
        <f>AVERAGE(B71:B85)</f>
        <v>#DIV/0!</v>
      </c>
      <c r="BI85">
        <f t="shared" ref="BI85:DJ85" si="115">AVERAGE(C71:C85)</f>
        <v>2612.0333351207278</v>
      </c>
      <c r="BJ85">
        <f t="shared" si="115"/>
        <v>0</v>
      </c>
      <c r="BK85">
        <f t="shared" si="115"/>
        <v>23.094993710668991</v>
      </c>
      <c r="BL85">
        <f t="shared" si="115"/>
        <v>0.23258522850365315</v>
      </c>
      <c r="BM85">
        <f t="shared" si="115"/>
        <v>212.32736072221221</v>
      </c>
      <c r="BN85">
        <f t="shared" si="115"/>
        <v>8.38891055351319</v>
      </c>
      <c r="BO85">
        <f t="shared" si="115"/>
        <v>2.6480224501171796</v>
      </c>
      <c r="BP85">
        <f t="shared" si="115"/>
        <v>30.365550740559897</v>
      </c>
      <c r="BQ85">
        <f t="shared" si="115"/>
        <v>0.94233668300000017</v>
      </c>
      <c r="BR85">
        <f t="shared" si="115"/>
        <v>2.5304870895160034</v>
      </c>
      <c r="BS85">
        <f t="shared" si="115"/>
        <v>1</v>
      </c>
      <c r="BT85">
        <f t="shared" si="115"/>
        <v>5.0609741790320069</v>
      </c>
      <c r="BU85">
        <f t="shared" si="115"/>
        <v>30.968806838989259</v>
      </c>
      <c r="BV85">
        <f t="shared" si="115"/>
        <v>30.365550740559897</v>
      </c>
      <c r="BW85">
        <f t="shared" si="115"/>
        <v>31.085673650105793</v>
      </c>
      <c r="BX85">
        <f t="shared" si="115"/>
        <v>400.66931966145836</v>
      </c>
      <c r="BY85">
        <f t="shared" si="115"/>
        <v>395.68964233398435</v>
      </c>
      <c r="BZ85">
        <f t="shared" si="115"/>
        <v>21.710542170206704</v>
      </c>
      <c r="CA85">
        <f t="shared" si="115"/>
        <v>23.25525245666504</v>
      </c>
      <c r="CB85">
        <f t="shared" si="115"/>
        <v>35.298209381103518</v>
      </c>
      <c r="CC85">
        <f t="shared" si="115"/>
        <v>37.809685516357419</v>
      </c>
      <c r="CD85">
        <f t="shared" si="115"/>
        <v>499.85692138671874</v>
      </c>
      <c r="CE85">
        <f t="shared" si="115"/>
        <v>1499.4909423828126</v>
      </c>
      <c r="CF85">
        <f t="shared" si="115"/>
        <v>266.96242268880206</v>
      </c>
      <c r="CG85">
        <f t="shared" si="115"/>
        <v>73.218150838216147</v>
      </c>
      <c r="CH85">
        <f t="shared" si="115"/>
        <v>-2.3308913707733154</v>
      </c>
      <c r="CI85">
        <f t="shared" si="115"/>
        <v>0.29375392198562622</v>
      </c>
      <c r="CJ85">
        <f t="shared" si="115"/>
        <v>0.93333333730697632</v>
      </c>
      <c r="CK85">
        <f t="shared" si="115"/>
        <v>-0.21956524252891541</v>
      </c>
      <c r="CL85">
        <f t="shared" si="115"/>
        <v>2.737391471862793</v>
      </c>
      <c r="CM85">
        <f t="shared" si="115"/>
        <v>1</v>
      </c>
      <c r="CN85">
        <f t="shared" si="115"/>
        <v>0</v>
      </c>
      <c r="CO85">
        <f t="shared" si="115"/>
        <v>0.15999999642372131</v>
      </c>
      <c r="CP85">
        <f t="shared" si="115"/>
        <v>111115</v>
      </c>
      <c r="CQ85">
        <f t="shared" si="115"/>
        <v>5.3044408692165783</v>
      </c>
      <c r="CR85">
        <f t="shared" si="115"/>
        <v>8.3889105535131896E-3</v>
      </c>
      <c r="CS85">
        <f t="shared" si="115"/>
        <v>303.51555074055989</v>
      </c>
      <c r="CT85">
        <f t="shared" si="115"/>
        <v>304.11880683898926</v>
      </c>
      <c r="CU85">
        <f t="shared" si="115"/>
        <v>239.91854541865251</v>
      </c>
      <c r="CV85">
        <f t="shared" si="115"/>
        <v>-0.86367838659186036</v>
      </c>
      <c r="CW85">
        <f t="shared" si="115"/>
        <v>4.350729030749144</v>
      </c>
      <c r="CX85">
        <f t="shared" si="115"/>
        <v>59.421454753886309</v>
      </c>
      <c r="CY85">
        <f t="shared" si="115"/>
        <v>36.166202297221268</v>
      </c>
      <c r="CZ85">
        <f t="shared" si="115"/>
        <v>30.667178789774578</v>
      </c>
      <c r="DA85">
        <f t="shared" si="115"/>
        <v>4.426471751818716</v>
      </c>
      <c r="DB85">
        <f t="shared" si="115"/>
        <v>0.22236600913867446</v>
      </c>
      <c r="DC85">
        <f t="shared" si="115"/>
        <v>1.7027065806319648</v>
      </c>
      <c r="DD85">
        <f t="shared" si="115"/>
        <v>2.7237651711867512</v>
      </c>
      <c r="DE85">
        <f t="shared" si="115"/>
        <v>0.13986212750229757</v>
      </c>
      <c r="DF85">
        <f t="shared" si="115"/>
        <v>15.546216356672334</v>
      </c>
      <c r="DG85">
        <f t="shared" si="115"/>
        <v>0.53660026040463726</v>
      </c>
      <c r="DH85">
        <f t="shared" si="115"/>
        <v>39.301133870362968</v>
      </c>
      <c r="DI85">
        <f t="shared" si="115"/>
        <v>389.52912058333459</v>
      </c>
      <c r="DJ85">
        <f t="shared" si="115"/>
        <v>2.3301451160680796E-2</v>
      </c>
    </row>
    <row r="86" spans="1:114" x14ac:dyDescent="0.25">
      <c r="A86" s="1" t="s">
        <v>9</v>
      </c>
      <c r="B86" s="1" t="s">
        <v>116</v>
      </c>
    </row>
    <row r="87" spans="1:114" x14ac:dyDescent="0.25">
      <c r="A87" s="1" t="s">
        <v>9</v>
      </c>
      <c r="B87" s="1" t="s">
        <v>117</v>
      </c>
    </row>
    <row r="88" spans="1:114" x14ac:dyDescent="0.25">
      <c r="A88" s="1">
        <v>61</v>
      </c>
      <c r="B88" s="1" t="s">
        <v>118</v>
      </c>
      <c r="C88" s="1">
        <v>2964.500001642853</v>
      </c>
      <c r="D88" s="1">
        <v>0</v>
      </c>
      <c r="E88">
        <f t="shared" ref="E88:E102" si="116">(R88-S88*(1000-T88)/(1000-U88))*AK88</f>
        <v>21.390154024176358</v>
      </c>
      <c r="F88">
        <f t="shared" ref="F88:F102" si="117">IF(AV88&lt;&gt;0,1/(1/AV88-1/N88),0)</f>
        <v>0.23224351810281446</v>
      </c>
      <c r="G88">
        <f t="shared" ref="G88:G102" si="118">((AY88-AL88/2)*S88-E88)/(AY88+AL88/2)</f>
        <v>221.03392119287682</v>
      </c>
      <c r="H88">
        <f t="shared" ref="H88:H102" si="119">AL88*1000</f>
        <v>9.0654554807084846</v>
      </c>
      <c r="I88">
        <f t="shared" ref="I88:I102" si="120">(AQ88-AW88)</f>
        <v>2.8496487177906142</v>
      </c>
      <c r="J88">
        <f t="shared" ref="J88:J102" si="121">(P88+AP88*D88)</f>
        <v>32.268836975097656</v>
      </c>
      <c r="K88" s="1">
        <v>0.94233668299999995</v>
      </c>
      <c r="L88">
        <f t="shared" ref="L88:L102" si="122">(K88*AE88+AF88)</f>
        <v>2.5304870895160043</v>
      </c>
      <c r="M88" s="1">
        <v>1</v>
      </c>
      <c r="N88">
        <f t="shared" ref="N88:N102" si="123">L88*(M88+1)*(M88+1)/(M88*M88+1)</f>
        <v>5.0609741790320086</v>
      </c>
      <c r="O88" s="1">
        <v>34.881946563720703</v>
      </c>
      <c r="P88" s="1">
        <v>32.268836975097656</v>
      </c>
      <c r="Q88" s="1">
        <v>35.9686279296875</v>
      </c>
      <c r="R88" s="1">
        <v>398.85903930664062</v>
      </c>
      <c r="S88" s="1">
        <v>394.15338134765625</v>
      </c>
      <c r="T88" s="1">
        <v>25.631759643554688</v>
      </c>
      <c r="U88" s="1">
        <v>27.293981552124023</v>
      </c>
      <c r="V88" s="1">
        <v>33.446407318115234</v>
      </c>
      <c r="W88" s="1">
        <v>35.615413665771484</v>
      </c>
      <c r="X88" s="1">
        <v>499.90597534179687</v>
      </c>
      <c r="Y88" s="1">
        <v>1499.1583251953125</v>
      </c>
      <c r="Z88" s="1">
        <v>266.88504028320312</v>
      </c>
      <c r="AA88" s="1">
        <v>73.224082946777344</v>
      </c>
      <c r="AB88" s="1">
        <v>-2.0261428356170654</v>
      </c>
      <c r="AC88" s="1">
        <v>0.20447856187820435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ref="AK88:AK102" si="124">X88*0.000001/(K88*0.0001)</f>
        <v>5.3049614257858284</v>
      </c>
      <c r="AL88">
        <f t="shared" ref="AL88:AL102" si="125">(U88-T88)/(1000-U88)*AK88</f>
        <v>9.0654554807084852E-3</v>
      </c>
      <c r="AM88">
        <f t="shared" ref="AM88:AM102" si="126">(P88+273.15)</f>
        <v>305.41883697509763</v>
      </c>
      <c r="AN88">
        <f t="shared" ref="AN88:AN102" si="127">(O88+273.15)</f>
        <v>308.03194656372068</v>
      </c>
      <c r="AO88">
        <f t="shared" ref="AO88:AO102" si="128">(Y88*AG88+Z88*AH88)*AI88</f>
        <v>239.86532666984203</v>
      </c>
      <c r="AP88">
        <f t="shared" ref="AP88:AP102" si="129">((AO88+0.00000010773*(AN88^4-AM88^4))-AL88*44100)/(L88*51.4+0.00000043092*AM88^3)</f>
        <v>-0.89520332761418575</v>
      </c>
      <c r="AQ88">
        <f t="shared" ref="AQ88:AQ102" si="130">0.61365*EXP(17.502*J88/(240.97+J88))</f>
        <v>4.8482254869111543</v>
      </c>
      <c r="AR88">
        <f t="shared" ref="AR88:AR102" si="131">AQ88*1000/AA88</f>
        <v>66.210805131353695</v>
      </c>
      <c r="AS88">
        <f t="shared" ref="AS88:AS102" si="132">(AR88-U88)</f>
        <v>38.916823579229671</v>
      </c>
      <c r="AT88">
        <f t="shared" ref="AT88:AT102" si="133">IF(D88,P88,(O88+P88)/2)</f>
        <v>33.57539176940918</v>
      </c>
      <c r="AU88">
        <f t="shared" ref="AU88:AU102" si="134">0.61365*EXP(17.502*AT88/(240.97+AT88))</f>
        <v>5.2177580418371017</v>
      </c>
      <c r="AV88">
        <f t="shared" ref="AV88:AV102" si="135">IF(AS88&lt;&gt;0,(1000-(AR88+U88)/2)/AS88*AL88,0)</f>
        <v>0.22205367616036648</v>
      </c>
      <c r="AW88">
        <f t="shared" ref="AW88:AW102" si="136">U88*AA88/1000</f>
        <v>1.9985767691205401</v>
      </c>
      <c r="AX88">
        <f t="shared" ref="AX88:AX102" si="137">(AU88-AW88)</f>
        <v>3.2191812727165616</v>
      </c>
      <c r="AY88">
        <f t="shared" ref="AY88:AY102" si="138">1/(1.6/F88+1.37/N88)</f>
        <v>0.13966442914215618</v>
      </c>
      <c r="AZ88">
        <f t="shared" ref="AZ88:AZ102" si="139">G88*AA88*0.001</f>
        <v>16.185006179478659</v>
      </c>
      <c r="BA88">
        <f t="shared" ref="BA88:BA102" si="140">G88/S88</f>
        <v>0.56078149180691061</v>
      </c>
      <c r="BB88">
        <f t="shared" ref="BB88:BB102" si="141">(1-AL88*AA88/AQ88/F88)*100</f>
        <v>41.045473072628248</v>
      </c>
      <c r="BC88">
        <f t="shared" ref="BC88:BC102" si="142">(S88-E88/(N88/1.35))</f>
        <v>388.44762057687888</v>
      </c>
      <c r="BD88">
        <f t="shared" ref="BD88:BD102" si="143">E88*BB88/100/BC88</f>
        <v>2.2601991736101779E-2</v>
      </c>
    </row>
    <row r="89" spans="1:114" x14ac:dyDescent="0.25">
      <c r="A89" s="1">
        <v>62</v>
      </c>
      <c r="B89" s="1" t="s">
        <v>118</v>
      </c>
      <c r="C89" s="1">
        <v>2964.500001642853</v>
      </c>
      <c r="D89" s="1">
        <v>0</v>
      </c>
      <c r="E89">
        <f t="shared" si="116"/>
        <v>21.390154024176358</v>
      </c>
      <c r="F89">
        <f t="shared" si="117"/>
        <v>0.23224351810281446</v>
      </c>
      <c r="G89">
        <f t="shared" si="118"/>
        <v>221.03392119287682</v>
      </c>
      <c r="H89">
        <f t="shared" si="119"/>
        <v>9.0654554807084846</v>
      </c>
      <c r="I89">
        <f t="shared" si="120"/>
        <v>2.8496487177906142</v>
      </c>
      <c r="J89">
        <f t="shared" si="121"/>
        <v>32.268836975097656</v>
      </c>
      <c r="K89" s="1">
        <v>0.94233668299999995</v>
      </c>
      <c r="L89">
        <f t="shared" si="122"/>
        <v>2.5304870895160043</v>
      </c>
      <c r="M89" s="1">
        <v>1</v>
      </c>
      <c r="N89">
        <f t="shared" si="123"/>
        <v>5.0609741790320086</v>
      </c>
      <c r="O89" s="1">
        <v>34.881946563720703</v>
      </c>
      <c r="P89" s="1">
        <v>32.268836975097656</v>
      </c>
      <c r="Q89" s="1">
        <v>35.9686279296875</v>
      </c>
      <c r="R89" s="1">
        <v>398.85903930664062</v>
      </c>
      <c r="S89" s="1">
        <v>394.15338134765625</v>
      </c>
      <c r="T89" s="1">
        <v>25.631759643554688</v>
      </c>
      <c r="U89" s="1">
        <v>27.293981552124023</v>
      </c>
      <c r="V89" s="1">
        <v>33.446407318115234</v>
      </c>
      <c r="W89" s="1">
        <v>35.615413665771484</v>
      </c>
      <c r="X89" s="1">
        <v>499.90597534179687</v>
      </c>
      <c r="Y89" s="1">
        <v>1499.1583251953125</v>
      </c>
      <c r="Z89" s="1">
        <v>266.88504028320312</v>
      </c>
      <c r="AA89" s="1">
        <v>73.224082946777344</v>
      </c>
      <c r="AB89" s="1">
        <v>-2.0261428356170654</v>
      </c>
      <c r="AC89" s="1">
        <v>0.20447856187820435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5.3049614257858284</v>
      </c>
      <c r="AL89">
        <f t="shared" si="125"/>
        <v>9.0654554807084852E-3</v>
      </c>
      <c r="AM89">
        <f t="shared" si="126"/>
        <v>305.41883697509763</v>
      </c>
      <c r="AN89">
        <f t="shared" si="127"/>
        <v>308.03194656372068</v>
      </c>
      <c r="AO89">
        <f t="shared" si="128"/>
        <v>239.86532666984203</v>
      </c>
      <c r="AP89">
        <f t="shared" si="129"/>
        <v>-0.89520332761418575</v>
      </c>
      <c r="AQ89">
        <f t="shared" si="130"/>
        <v>4.8482254869111543</v>
      </c>
      <c r="AR89">
        <f t="shared" si="131"/>
        <v>66.210805131353695</v>
      </c>
      <c r="AS89">
        <f t="shared" si="132"/>
        <v>38.916823579229671</v>
      </c>
      <c r="AT89">
        <f t="shared" si="133"/>
        <v>33.57539176940918</v>
      </c>
      <c r="AU89">
        <f t="shared" si="134"/>
        <v>5.2177580418371017</v>
      </c>
      <c r="AV89">
        <f t="shared" si="135"/>
        <v>0.22205367616036648</v>
      </c>
      <c r="AW89">
        <f t="shared" si="136"/>
        <v>1.9985767691205401</v>
      </c>
      <c r="AX89">
        <f t="shared" si="137"/>
        <v>3.2191812727165616</v>
      </c>
      <c r="AY89">
        <f t="shared" si="138"/>
        <v>0.13966442914215618</v>
      </c>
      <c r="AZ89">
        <f t="shared" si="139"/>
        <v>16.185006179478659</v>
      </c>
      <c r="BA89">
        <f t="shared" si="140"/>
        <v>0.56078149180691061</v>
      </c>
      <c r="BB89">
        <f t="shared" si="141"/>
        <v>41.045473072628248</v>
      </c>
      <c r="BC89">
        <f t="shared" si="142"/>
        <v>388.44762057687888</v>
      </c>
      <c r="BD89">
        <f t="shared" si="143"/>
        <v>2.2601991736101779E-2</v>
      </c>
    </row>
    <row r="90" spans="1:114" x14ac:dyDescent="0.25">
      <c r="A90" s="1">
        <v>63</v>
      </c>
      <c r="B90" s="1" t="s">
        <v>118</v>
      </c>
      <c r="C90" s="1">
        <v>2965.0000016316772</v>
      </c>
      <c r="D90" s="1">
        <v>0</v>
      </c>
      <c r="E90">
        <f t="shared" si="116"/>
        <v>21.288228005088747</v>
      </c>
      <c r="F90">
        <f t="shared" si="117"/>
        <v>0.23134672848173338</v>
      </c>
      <c r="G90">
        <f t="shared" si="118"/>
        <v>221.1556249282321</v>
      </c>
      <c r="H90">
        <f t="shared" si="119"/>
        <v>9.0349125632908684</v>
      </c>
      <c r="I90">
        <f t="shared" si="120"/>
        <v>2.8505616195331402</v>
      </c>
      <c r="J90">
        <f t="shared" si="121"/>
        <v>32.271434783935547</v>
      </c>
      <c r="K90" s="1">
        <v>0.94233668299999995</v>
      </c>
      <c r="L90">
        <f t="shared" si="122"/>
        <v>2.5304870895160043</v>
      </c>
      <c r="M90" s="1">
        <v>1</v>
      </c>
      <c r="N90">
        <f t="shared" si="123"/>
        <v>5.0609741790320086</v>
      </c>
      <c r="O90" s="1">
        <v>34.881988525390625</v>
      </c>
      <c r="P90" s="1">
        <v>32.271434783935547</v>
      </c>
      <c r="Q90" s="1">
        <v>35.968612670898437</v>
      </c>
      <c r="R90" s="1">
        <v>398.807861328125</v>
      </c>
      <c r="S90" s="1">
        <v>394.12374877929687</v>
      </c>
      <c r="T90" s="1">
        <v>25.634626388549805</v>
      </c>
      <c r="U90" s="1">
        <v>27.291248321533203</v>
      </c>
      <c r="V90" s="1">
        <v>33.450054168701172</v>
      </c>
      <c r="W90" s="1">
        <v>35.611743927001953</v>
      </c>
      <c r="X90" s="1">
        <v>499.90728759765625</v>
      </c>
      <c r="Y90" s="1">
        <v>1499.2391357421875</v>
      </c>
      <c r="Z90" s="1">
        <v>268.08587646484375</v>
      </c>
      <c r="AA90" s="1">
        <v>73.224037170410156</v>
      </c>
      <c r="AB90" s="1">
        <v>-2.0261428356170654</v>
      </c>
      <c r="AC90" s="1">
        <v>0.20447856187820435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5.3049753513379487</v>
      </c>
      <c r="AL90">
        <f t="shared" si="125"/>
        <v>9.0349125632908679E-3</v>
      </c>
      <c r="AM90">
        <f t="shared" si="126"/>
        <v>305.42143478393552</v>
      </c>
      <c r="AN90">
        <f t="shared" si="127"/>
        <v>308.0319885253906</v>
      </c>
      <c r="AO90">
        <f t="shared" si="128"/>
        <v>239.87825635705303</v>
      </c>
      <c r="AP90">
        <f t="shared" si="129"/>
        <v>-0.88586828676325013</v>
      </c>
      <c r="AQ90">
        <f t="shared" si="130"/>
        <v>4.8489370010559814</v>
      </c>
      <c r="AR90">
        <f t="shared" si="131"/>
        <v>66.220563471136188</v>
      </c>
      <c r="AS90">
        <f t="shared" si="132"/>
        <v>38.929315149602985</v>
      </c>
      <c r="AT90">
        <f t="shared" si="133"/>
        <v>33.576711654663086</v>
      </c>
      <c r="AU90">
        <f t="shared" si="134"/>
        <v>5.2181433927586154</v>
      </c>
      <c r="AV90">
        <f t="shared" si="135"/>
        <v>0.22123371573845579</v>
      </c>
      <c r="AW90">
        <f t="shared" si="136"/>
        <v>1.9983753815228411</v>
      </c>
      <c r="AX90">
        <f t="shared" si="137"/>
        <v>3.2197680112357743</v>
      </c>
      <c r="AY90">
        <f t="shared" si="138"/>
        <v>0.13914543987037953</v>
      </c>
      <c r="AZ90">
        <f t="shared" si="139"/>
        <v>16.193907700190156</v>
      </c>
      <c r="BA90">
        <f t="shared" si="140"/>
        <v>0.56113245043773241</v>
      </c>
      <c r="BB90">
        <f t="shared" si="141"/>
        <v>41.02503121568958</v>
      </c>
      <c r="BC90">
        <f t="shared" si="142"/>
        <v>388.44517647479114</v>
      </c>
      <c r="BD90">
        <f t="shared" si="143"/>
        <v>2.2483229843688397E-2</v>
      </c>
    </row>
    <row r="91" spans="1:114" x14ac:dyDescent="0.25">
      <c r="A91" s="1">
        <v>64</v>
      </c>
      <c r="B91" s="1" t="s">
        <v>119</v>
      </c>
      <c r="C91" s="1">
        <v>2965.5000016205013</v>
      </c>
      <c r="D91" s="1">
        <v>0</v>
      </c>
      <c r="E91">
        <f t="shared" si="116"/>
        <v>20.807930784469399</v>
      </c>
      <c r="F91">
        <f t="shared" si="117"/>
        <v>0.23074873183615549</v>
      </c>
      <c r="G91">
        <f t="shared" si="118"/>
        <v>224.17869006850069</v>
      </c>
      <c r="H91">
        <f t="shared" si="119"/>
        <v>9.0129037905536151</v>
      </c>
      <c r="I91">
        <f t="shared" si="120"/>
        <v>2.8506734288886784</v>
      </c>
      <c r="J91">
        <f t="shared" si="121"/>
        <v>32.271133422851563</v>
      </c>
      <c r="K91" s="1">
        <v>0.94233668299999995</v>
      </c>
      <c r="L91">
        <f t="shared" si="122"/>
        <v>2.5304870895160043</v>
      </c>
      <c r="M91" s="1">
        <v>1</v>
      </c>
      <c r="N91">
        <f t="shared" si="123"/>
        <v>5.0609741790320086</v>
      </c>
      <c r="O91" s="1">
        <v>34.881317138671875</v>
      </c>
      <c r="P91" s="1">
        <v>32.271133422851563</v>
      </c>
      <c r="Q91" s="1">
        <v>35.969287872314453</v>
      </c>
      <c r="R91" s="1">
        <v>398.76071166992187</v>
      </c>
      <c r="S91" s="1">
        <v>394.16864013671875</v>
      </c>
      <c r="T91" s="1">
        <v>25.635957717895508</v>
      </c>
      <c r="U91" s="1">
        <v>27.288568496704102</v>
      </c>
      <c r="V91" s="1">
        <v>33.45306396484375</v>
      </c>
      <c r="W91" s="1">
        <v>35.609600067138672</v>
      </c>
      <c r="X91" s="1">
        <v>499.90130615234375</v>
      </c>
      <c r="Y91" s="1">
        <v>1499.239501953125</v>
      </c>
      <c r="Z91" s="1">
        <v>269.79913330078125</v>
      </c>
      <c r="AA91" s="1">
        <v>73.224105834960937</v>
      </c>
      <c r="AB91" s="1">
        <v>-2.0261428356170654</v>
      </c>
      <c r="AC91" s="1">
        <v>0.20447856187820435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5.3049118767282843</v>
      </c>
      <c r="AL91">
        <f t="shared" si="125"/>
        <v>9.0129037905536148E-3</v>
      </c>
      <c r="AM91">
        <f t="shared" si="126"/>
        <v>305.42113342285154</v>
      </c>
      <c r="AN91">
        <f t="shared" si="127"/>
        <v>308.03131713867185</v>
      </c>
      <c r="AO91">
        <f t="shared" si="128"/>
        <v>239.87831495080172</v>
      </c>
      <c r="AP91">
        <f t="shared" si="129"/>
        <v>-0.87908291660623594</v>
      </c>
      <c r="AQ91">
        <f t="shared" si="130"/>
        <v>4.8488544565759204</v>
      </c>
      <c r="AR91">
        <f t="shared" si="131"/>
        <v>66.219374088427983</v>
      </c>
      <c r="AS91">
        <f t="shared" si="132"/>
        <v>38.930805591723882</v>
      </c>
      <c r="AT91">
        <f t="shared" si="133"/>
        <v>33.576225280761719</v>
      </c>
      <c r="AU91">
        <f t="shared" si="134"/>
        <v>5.2180013891776182</v>
      </c>
      <c r="AV91">
        <f t="shared" si="135"/>
        <v>0.2206867958389703</v>
      </c>
      <c r="AW91">
        <f t="shared" si="136"/>
        <v>1.998181027687242</v>
      </c>
      <c r="AX91">
        <f t="shared" si="137"/>
        <v>3.2198203614903762</v>
      </c>
      <c r="AY91">
        <f t="shared" si="138"/>
        <v>0.13879928356437218</v>
      </c>
      <c r="AZ91">
        <f t="shared" si="139"/>
        <v>16.415284127518799</v>
      </c>
      <c r="BA91">
        <f t="shared" si="140"/>
        <v>0.56873801525850343</v>
      </c>
      <c r="BB91">
        <f t="shared" si="141"/>
        <v>41.01516881079764</v>
      </c>
      <c r="BC91">
        <f t="shared" si="142"/>
        <v>388.61818570535343</v>
      </c>
      <c r="BD91">
        <f t="shared" si="143"/>
        <v>2.1960907263755172E-2</v>
      </c>
    </row>
    <row r="92" spans="1:114" x14ac:dyDescent="0.25">
      <c r="A92" s="1">
        <v>65</v>
      </c>
      <c r="B92" s="1" t="s">
        <v>119</v>
      </c>
      <c r="C92" s="1">
        <v>2966.0000016093254</v>
      </c>
      <c r="D92" s="1">
        <v>0</v>
      </c>
      <c r="E92">
        <f t="shared" si="116"/>
        <v>20.31979121775052</v>
      </c>
      <c r="F92">
        <f t="shared" si="117"/>
        <v>0.23055254041230272</v>
      </c>
      <c r="G92">
        <f t="shared" si="118"/>
        <v>227.55252936812525</v>
      </c>
      <c r="H92">
        <f t="shared" si="119"/>
        <v>8.9867945405252545</v>
      </c>
      <c r="I92">
        <f t="shared" si="120"/>
        <v>2.8448564714149023</v>
      </c>
      <c r="J92">
        <f t="shared" si="121"/>
        <v>32.249168395996094</v>
      </c>
      <c r="K92" s="1">
        <v>0.94233668299999995</v>
      </c>
      <c r="L92">
        <f t="shared" si="122"/>
        <v>2.5304870895160043</v>
      </c>
      <c r="M92" s="1">
        <v>1</v>
      </c>
      <c r="N92">
        <f t="shared" si="123"/>
        <v>5.0609741790320086</v>
      </c>
      <c r="O92" s="1">
        <v>34.880733489990234</v>
      </c>
      <c r="P92" s="1">
        <v>32.249168395996094</v>
      </c>
      <c r="Q92" s="1">
        <v>35.968879699707031</v>
      </c>
      <c r="R92" s="1">
        <v>398.712890625</v>
      </c>
      <c r="S92" s="1">
        <v>394.21453857421875</v>
      </c>
      <c r="T92" s="1">
        <v>25.637992858886719</v>
      </c>
      <c r="U92" s="1">
        <v>27.285879135131836</v>
      </c>
      <c r="V92" s="1">
        <v>33.456813812255859</v>
      </c>
      <c r="W92" s="1">
        <v>35.607257843017578</v>
      </c>
      <c r="X92" s="1">
        <v>499.88360595703125</v>
      </c>
      <c r="Y92" s="1">
        <v>1499.1512451171875</v>
      </c>
      <c r="Z92" s="1">
        <v>271.9056396484375</v>
      </c>
      <c r="AA92" s="1">
        <v>73.224136352539063</v>
      </c>
      <c r="AB92" s="1">
        <v>-2.0261428356170654</v>
      </c>
      <c r="AC92" s="1">
        <v>0.20447856187820435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5.3047240436996885</v>
      </c>
      <c r="AL92">
        <f t="shared" si="125"/>
        <v>8.9867945405252541E-3</v>
      </c>
      <c r="AM92">
        <f t="shared" si="126"/>
        <v>305.39916839599607</v>
      </c>
      <c r="AN92">
        <f t="shared" si="127"/>
        <v>308.03073348999021</v>
      </c>
      <c r="AO92">
        <f t="shared" si="128"/>
        <v>239.86419385736735</v>
      </c>
      <c r="AP92">
        <f t="shared" si="129"/>
        <v>-0.86926670026820063</v>
      </c>
      <c r="AQ92">
        <f t="shared" si="130"/>
        <v>4.8428414057046965</v>
      </c>
      <c r="AR92">
        <f t="shared" si="131"/>
        <v>66.137228063554616</v>
      </c>
      <c r="AS92">
        <f t="shared" si="132"/>
        <v>38.85134892842278</v>
      </c>
      <c r="AT92">
        <f t="shared" si="133"/>
        <v>33.564950942993164</v>
      </c>
      <c r="AU92">
        <f t="shared" si="134"/>
        <v>5.2147106323639925</v>
      </c>
      <c r="AV92">
        <f t="shared" si="135"/>
        <v>0.2205073348017472</v>
      </c>
      <c r="AW92">
        <f t="shared" si="136"/>
        <v>1.9979849342897942</v>
      </c>
      <c r="AX92">
        <f t="shared" si="137"/>
        <v>3.2167256980741983</v>
      </c>
      <c r="AY92">
        <f t="shared" si="138"/>
        <v>0.13868570152061244</v>
      </c>
      <c r="AZ92">
        <f t="shared" si="139"/>
        <v>16.662337437816753</v>
      </c>
      <c r="BA92">
        <f t="shared" si="140"/>
        <v>0.57723018078209198</v>
      </c>
      <c r="BB92">
        <f t="shared" si="141"/>
        <v>41.062879728001548</v>
      </c>
      <c r="BC92">
        <f t="shared" si="142"/>
        <v>388.79429393878576</v>
      </c>
      <c r="BD92">
        <f t="shared" si="143"/>
        <v>2.1460941065250389E-2</v>
      </c>
    </row>
    <row r="93" spans="1:114" x14ac:dyDescent="0.25">
      <c r="A93" s="1">
        <v>66</v>
      </c>
      <c r="B93" s="1" t="s">
        <v>120</v>
      </c>
      <c r="C93" s="1">
        <v>2966.5000015981495</v>
      </c>
      <c r="D93" s="1">
        <v>0</v>
      </c>
      <c r="E93">
        <f t="shared" si="116"/>
        <v>20.493803411698554</v>
      </c>
      <c r="F93">
        <f t="shared" si="117"/>
        <v>0.23038055913387212</v>
      </c>
      <c r="G93">
        <f t="shared" si="118"/>
        <v>226.21565690961924</v>
      </c>
      <c r="H93">
        <f t="shared" si="119"/>
        <v>8.9711118043164557</v>
      </c>
      <c r="I93">
        <f t="shared" si="120"/>
        <v>2.8419869249790439</v>
      </c>
      <c r="J93">
        <f t="shared" si="121"/>
        <v>32.238155364990234</v>
      </c>
      <c r="K93" s="1">
        <v>0.94233668299999995</v>
      </c>
      <c r="L93">
        <f t="shared" si="122"/>
        <v>2.5304870895160043</v>
      </c>
      <c r="M93" s="1">
        <v>1</v>
      </c>
      <c r="N93">
        <f t="shared" si="123"/>
        <v>5.0609741790320086</v>
      </c>
      <c r="O93" s="1">
        <v>34.88018798828125</v>
      </c>
      <c r="P93" s="1">
        <v>32.238155364990234</v>
      </c>
      <c r="Q93" s="1">
        <v>35.967559814453125</v>
      </c>
      <c r="R93" s="1">
        <v>398.70309448242187</v>
      </c>
      <c r="S93" s="1">
        <v>394.17324829101563</v>
      </c>
      <c r="T93" s="1">
        <v>25.638912200927734</v>
      </c>
      <c r="U93" s="1">
        <v>27.283899307250977</v>
      </c>
      <c r="V93" s="1">
        <v>33.459060668945313</v>
      </c>
      <c r="W93" s="1">
        <v>35.605789184570313</v>
      </c>
      <c r="X93" s="1">
        <v>499.89175415039062</v>
      </c>
      <c r="Y93" s="1">
        <v>1499.1400146484375</v>
      </c>
      <c r="Z93" s="1">
        <v>274.20440673828125</v>
      </c>
      <c r="AA93" s="1">
        <v>73.224212646484375</v>
      </c>
      <c r="AB93" s="1">
        <v>-2.0261428356170654</v>
      </c>
      <c r="AC93" s="1">
        <v>0.20447856187820435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5.3048105116628532</v>
      </c>
      <c r="AL93">
        <f t="shared" si="125"/>
        <v>8.9711118043164558E-3</v>
      </c>
      <c r="AM93">
        <f t="shared" si="126"/>
        <v>305.38815536499021</v>
      </c>
      <c r="AN93">
        <f t="shared" si="127"/>
        <v>308.03018798828123</v>
      </c>
      <c r="AO93">
        <f t="shared" si="128"/>
        <v>239.86239698240752</v>
      </c>
      <c r="AP93">
        <f t="shared" si="129"/>
        <v>-0.86352721958638434</v>
      </c>
      <c r="AQ93">
        <f t="shared" si="130"/>
        <v>4.8398289696784573</v>
      </c>
      <c r="AR93">
        <f t="shared" si="131"/>
        <v>66.096019264070932</v>
      </c>
      <c r="AS93">
        <f t="shared" si="132"/>
        <v>38.812119956819956</v>
      </c>
      <c r="AT93">
        <f t="shared" si="133"/>
        <v>33.559171676635742</v>
      </c>
      <c r="AU93">
        <f t="shared" si="134"/>
        <v>5.2130244784411675</v>
      </c>
      <c r="AV93">
        <f t="shared" si="135"/>
        <v>0.22035000842367103</v>
      </c>
      <c r="AW93">
        <f t="shared" si="136"/>
        <v>1.9978420446994132</v>
      </c>
      <c r="AX93">
        <f t="shared" si="137"/>
        <v>3.2151824337417541</v>
      </c>
      <c r="AY93">
        <f t="shared" si="138"/>
        <v>0.13858612960338601</v>
      </c>
      <c r="AZ93">
        <f t="shared" si="139"/>
        <v>16.564463365514111</v>
      </c>
      <c r="BA93">
        <f t="shared" si="140"/>
        <v>0.57389906060445195</v>
      </c>
      <c r="BB93">
        <f t="shared" si="141"/>
        <v>41.085101065553623</v>
      </c>
      <c r="BC93">
        <f t="shared" si="142"/>
        <v>388.70658641385808</v>
      </c>
      <c r="BD93">
        <f t="shared" si="143"/>
        <v>2.1661325375401573E-2</v>
      </c>
    </row>
    <row r="94" spans="1:114" x14ac:dyDescent="0.25">
      <c r="A94" s="1">
        <v>67</v>
      </c>
      <c r="B94" s="1" t="s">
        <v>120</v>
      </c>
      <c r="C94" s="1">
        <v>2967.0000015869737</v>
      </c>
      <c r="D94" s="1">
        <v>0</v>
      </c>
      <c r="E94">
        <f t="shared" si="116"/>
        <v>20.468298623058384</v>
      </c>
      <c r="F94">
        <f t="shared" si="117"/>
        <v>0.23097181539138786</v>
      </c>
      <c r="G94">
        <f t="shared" si="118"/>
        <v>226.78120293388892</v>
      </c>
      <c r="H94">
        <f t="shared" si="119"/>
        <v>8.9783581735310989</v>
      </c>
      <c r="I94">
        <f t="shared" si="120"/>
        <v>2.8373957690472063</v>
      </c>
      <c r="J94">
        <f t="shared" si="121"/>
        <v>32.221942901611328</v>
      </c>
      <c r="K94" s="1">
        <v>0.94233668299999995</v>
      </c>
      <c r="L94">
        <f t="shared" si="122"/>
        <v>2.5304870895160043</v>
      </c>
      <c r="M94" s="1">
        <v>1</v>
      </c>
      <c r="N94">
        <f t="shared" si="123"/>
        <v>5.0609741790320086</v>
      </c>
      <c r="O94" s="1">
        <v>34.878692626953125</v>
      </c>
      <c r="P94" s="1">
        <v>32.221942901611328</v>
      </c>
      <c r="Q94" s="1">
        <v>35.967887878417969</v>
      </c>
      <c r="R94" s="1">
        <v>398.7015380859375</v>
      </c>
      <c r="S94" s="1">
        <v>394.17593383789062</v>
      </c>
      <c r="T94" s="1">
        <v>25.63984489440918</v>
      </c>
      <c r="U94" s="1">
        <v>27.286165237426758</v>
      </c>
      <c r="V94" s="1">
        <v>33.462944030761719</v>
      </c>
      <c r="W94" s="1">
        <v>35.611583709716797</v>
      </c>
      <c r="X94" s="1">
        <v>499.88922119140625</v>
      </c>
      <c r="Y94" s="1">
        <v>1499.20361328125</v>
      </c>
      <c r="Z94" s="1">
        <v>276.68447875976562</v>
      </c>
      <c r="AA94" s="1">
        <v>73.223976135253906</v>
      </c>
      <c r="AB94" s="1">
        <v>-2.0261428356170654</v>
      </c>
      <c r="AC94" s="1">
        <v>0.20447856187820435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5.3047836321087605</v>
      </c>
      <c r="AL94">
        <f t="shared" si="125"/>
        <v>8.9783581735310997E-3</v>
      </c>
      <c r="AM94">
        <f t="shared" si="126"/>
        <v>305.37194290161131</v>
      </c>
      <c r="AN94">
        <f t="shared" si="127"/>
        <v>308.0286926269531</v>
      </c>
      <c r="AO94">
        <f t="shared" si="128"/>
        <v>239.87257276343007</v>
      </c>
      <c r="AP94">
        <f t="shared" si="129"/>
        <v>-0.86444720523055285</v>
      </c>
      <c r="AQ94">
        <f t="shared" si="130"/>
        <v>4.8353972812151378</v>
      </c>
      <c r="AR94">
        <f t="shared" si="131"/>
        <v>66.035710383762151</v>
      </c>
      <c r="AS94">
        <f t="shared" si="132"/>
        <v>38.749545146335393</v>
      </c>
      <c r="AT94">
        <f t="shared" si="133"/>
        <v>33.550317764282227</v>
      </c>
      <c r="AU94">
        <f t="shared" si="134"/>
        <v>5.2104421881619007</v>
      </c>
      <c r="AV94">
        <f t="shared" si="135"/>
        <v>0.2208908395912926</v>
      </c>
      <c r="AW94">
        <f t="shared" si="136"/>
        <v>1.9980015121679318</v>
      </c>
      <c r="AX94">
        <f t="shared" si="137"/>
        <v>3.2124406759939692</v>
      </c>
      <c r="AY94">
        <f t="shared" si="138"/>
        <v>0.13892842558209892</v>
      </c>
      <c r="AZ94">
        <f t="shared" si="139"/>
        <v>16.605821391555256</v>
      </c>
      <c r="BA94">
        <f t="shared" si="140"/>
        <v>0.575329905927629</v>
      </c>
      <c r="BB94">
        <f t="shared" si="141"/>
        <v>41.13473753953393</v>
      </c>
      <c r="BC94">
        <f t="shared" si="142"/>
        <v>388.71607528820448</v>
      </c>
      <c r="BD94">
        <f t="shared" si="143"/>
        <v>2.1659976143668873E-2</v>
      </c>
    </row>
    <row r="95" spans="1:114" x14ac:dyDescent="0.25">
      <c r="A95" s="1">
        <v>68</v>
      </c>
      <c r="B95" s="1" t="s">
        <v>121</v>
      </c>
      <c r="C95" s="1">
        <v>2967.5000015757978</v>
      </c>
      <c r="D95" s="1">
        <v>0</v>
      </c>
      <c r="E95">
        <f t="shared" si="116"/>
        <v>20.5323477357177</v>
      </c>
      <c r="F95">
        <f t="shared" si="117"/>
        <v>0.23133276158695124</v>
      </c>
      <c r="G95">
        <f t="shared" si="118"/>
        <v>226.5739401803439</v>
      </c>
      <c r="H95">
        <f t="shared" si="119"/>
        <v>8.983649585645054</v>
      </c>
      <c r="I95">
        <f t="shared" si="120"/>
        <v>2.834878905677801</v>
      </c>
      <c r="J95">
        <f t="shared" si="121"/>
        <v>32.213348388671875</v>
      </c>
      <c r="K95" s="1">
        <v>0.94233668299999995</v>
      </c>
      <c r="L95">
        <f t="shared" si="122"/>
        <v>2.5304870895160043</v>
      </c>
      <c r="M95" s="1">
        <v>1</v>
      </c>
      <c r="N95">
        <f t="shared" si="123"/>
        <v>5.0609741790320086</v>
      </c>
      <c r="O95" s="1">
        <v>34.877925872802734</v>
      </c>
      <c r="P95" s="1">
        <v>32.213348388671875</v>
      </c>
      <c r="Q95" s="1">
        <v>35.967605590820312</v>
      </c>
      <c r="R95" s="1">
        <v>398.72109985351563</v>
      </c>
      <c r="S95" s="1">
        <v>394.1829833984375</v>
      </c>
      <c r="T95" s="1">
        <v>25.641145706176758</v>
      </c>
      <c r="U95" s="1">
        <v>27.288444519042969</v>
      </c>
      <c r="V95" s="1">
        <v>33.466098785400391</v>
      </c>
      <c r="W95" s="1">
        <v>35.616107940673828</v>
      </c>
      <c r="X95" s="1">
        <v>499.88555908203125</v>
      </c>
      <c r="Y95" s="1">
        <v>1499.2447509765625</v>
      </c>
      <c r="Z95" s="1">
        <v>279.19961547851562</v>
      </c>
      <c r="AA95" s="1">
        <v>73.224052429199219</v>
      </c>
      <c r="AB95" s="1">
        <v>-2.0261428356170654</v>
      </c>
      <c r="AC95" s="1">
        <v>0.20447856187820435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5.304744770102845</v>
      </c>
      <c r="AL95">
        <f t="shared" si="125"/>
        <v>8.9836495856450548E-3</v>
      </c>
      <c r="AM95">
        <f t="shared" si="126"/>
        <v>305.36334838867185</v>
      </c>
      <c r="AN95">
        <f t="shared" si="127"/>
        <v>308.02792587280271</v>
      </c>
      <c r="AO95">
        <f t="shared" si="128"/>
        <v>239.87915479453295</v>
      </c>
      <c r="AP95">
        <f t="shared" si="129"/>
        <v>-0.86537360915667005</v>
      </c>
      <c r="AQ95">
        <f t="shared" si="130"/>
        <v>4.8330493978514975</v>
      </c>
      <c r="AR95">
        <f t="shared" si="131"/>
        <v>66.003577206063582</v>
      </c>
      <c r="AS95">
        <f t="shared" si="132"/>
        <v>38.715132687020613</v>
      </c>
      <c r="AT95">
        <f t="shared" si="133"/>
        <v>33.545637130737305</v>
      </c>
      <c r="AU95">
        <f t="shared" si="134"/>
        <v>5.2090775063020249</v>
      </c>
      <c r="AV95">
        <f t="shared" si="135"/>
        <v>0.22122094320908775</v>
      </c>
      <c r="AW95">
        <f t="shared" si="136"/>
        <v>1.9981704921736965</v>
      </c>
      <c r="AX95">
        <f t="shared" si="137"/>
        <v>3.2109070141283285</v>
      </c>
      <c r="AY95">
        <f t="shared" si="138"/>
        <v>0.139137355763198</v>
      </c>
      <c r="AZ95">
        <f t="shared" si="139"/>
        <v>16.59066207485575</v>
      </c>
      <c r="BA95">
        <f t="shared" si="140"/>
        <v>0.57479381333750901</v>
      </c>
      <c r="BB95">
        <f t="shared" si="141"/>
        <v>41.163316088695844</v>
      </c>
      <c r="BC95">
        <f t="shared" si="142"/>
        <v>388.70603993603862</v>
      </c>
      <c r="BD95">
        <f t="shared" si="143"/>
        <v>2.1743411036973852E-2</v>
      </c>
    </row>
    <row r="96" spans="1:114" x14ac:dyDescent="0.25">
      <c r="A96" s="1">
        <v>69</v>
      </c>
      <c r="B96" s="1" t="s">
        <v>121</v>
      </c>
      <c r="C96" s="1">
        <v>2968.0000015646219</v>
      </c>
      <c r="D96" s="1">
        <v>0</v>
      </c>
      <c r="E96">
        <f t="shared" si="116"/>
        <v>20.791449965093395</v>
      </c>
      <c r="F96">
        <f t="shared" si="117"/>
        <v>0.23142805041031672</v>
      </c>
      <c r="G96">
        <f t="shared" si="118"/>
        <v>224.83916912805978</v>
      </c>
      <c r="H96">
        <f t="shared" si="119"/>
        <v>8.9817418692629261</v>
      </c>
      <c r="I96">
        <f t="shared" si="120"/>
        <v>2.8331917685048422</v>
      </c>
      <c r="J96">
        <f t="shared" si="121"/>
        <v>32.207588195800781</v>
      </c>
      <c r="K96" s="1">
        <v>0.94233668299999995</v>
      </c>
      <c r="L96">
        <f t="shared" si="122"/>
        <v>2.5304870895160043</v>
      </c>
      <c r="M96" s="1">
        <v>1</v>
      </c>
      <c r="N96">
        <f t="shared" si="123"/>
        <v>5.0609741790320086</v>
      </c>
      <c r="O96" s="1">
        <v>34.877910614013672</v>
      </c>
      <c r="P96" s="1">
        <v>32.207588195800781</v>
      </c>
      <c r="Q96" s="1">
        <v>35.967071533203125</v>
      </c>
      <c r="R96" s="1">
        <v>398.76998901367187</v>
      </c>
      <c r="S96" s="1">
        <v>394.18304443359375</v>
      </c>
      <c r="T96" s="1">
        <v>25.642999649047852</v>
      </c>
      <c r="U96" s="1">
        <v>27.28999137878418</v>
      </c>
      <c r="V96" s="1">
        <v>33.468559265136719</v>
      </c>
      <c r="W96" s="1">
        <v>35.618171691894531</v>
      </c>
      <c r="X96" s="1">
        <v>499.87179565429687</v>
      </c>
      <c r="Y96" s="1">
        <v>1499.322998046875</v>
      </c>
      <c r="Z96" s="1">
        <v>281.47601318359375</v>
      </c>
      <c r="AA96" s="1">
        <v>73.224082946777344</v>
      </c>
      <c r="AB96" s="1">
        <v>-2.0261428356170654</v>
      </c>
      <c r="AC96" s="1">
        <v>0.20447856187820435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5.3045987137306083</v>
      </c>
      <c r="AL96">
        <f t="shared" si="125"/>
        <v>8.9817418692629269E-3</v>
      </c>
      <c r="AM96">
        <f t="shared" si="126"/>
        <v>305.35758819580076</v>
      </c>
      <c r="AN96">
        <f t="shared" si="127"/>
        <v>308.02791061401365</v>
      </c>
      <c r="AO96">
        <f t="shared" si="128"/>
        <v>239.89167432550312</v>
      </c>
      <c r="AP96">
        <f t="shared" si="129"/>
        <v>-0.86420361485159536</v>
      </c>
      <c r="AQ96">
        <f t="shared" si="130"/>
        <v>4.8314763608417737</v>
      </c>
      <c r="AR96">
        <f t="shared" si="131"/>
        <v>65.98206718892628</v>
      </c>
      <c r="AS96">
        <f t="shared" si="132"/>
        <v>38.6920758101421</v>
      </c>
      <c r="AT96">
        <f t="shared" si="133"/>
        <v>33.542749404907227</v>
      </c>
      <c r="AU96">
        <f t="shared" si="134"/>
        <v>5.2082357182967964</v>
      </c>
      <c r="AV96">
        <f t="shared" si="135"/>
        <v>0.2213080821624831</v>
      </c>
      <c r="AW96">
        <f t="shared" si="136"/>
        <v>1.9982845923369315</v>
      </c>
      <c r="AX96">
        <f t="shared" si="137"/>
        <v>3.209951125959865</v>
      </c>
      <c r="AY96">
        <f t="shared" si="138"/>
        <v>0.13919250867113211</v>
      </c>
      <c r="AZ96">
        <f t="shared" si="139"/>
        <v>16.46364196991755</v>
      </c>
      <c r="BA96">
        <f t="shared" si="140"/>
        <v>0.57039279670472343</v>
      </c>
      <c r="BB96">
        <f t="shared" si="141"/>
        <v>41.180862075872604</v>
      </c>
      <c r="BC96">
        <f t="shared" si="142"/>
        <v>388.63698621239877</v>
      </c>
      <c r="BD96">
        <f t="shared" si="143"/>
        <v>2.203109492265308E-2</v>
      </c>
    </row>
    <row r="97" spans="1:114" x14ac:dyDescent="0.25">
      <c r="A97" s="1">
        <v>70</v>
      </c>
      <c r="B97" s="1" t="s">
        <v>122</v>
      </c>
      <c r="C97" s="1">
        <v>2968.5000015534461</v>
      </c>
      <c r="D97" s="1">
        <v>0</v>
      </c>
      <c r="E97">
        <f t="shared" si="116"/>
        <v>21.174954293158201</v>
      </c>
      <c r="F97">
        <f t="shared" si="117"/>
        <v>0.23275406368075235</v>
      </c>
      <c r="G97">
        <f t="shared" si="118"/>
        <v>222.96593766656142</v>
      </c>
      <c r="H97">
        <f t="shared" si="119"/>
        <v>9.0263337902955669</v>
      </c>
      <c r="I97">
        <f t="shared" si="120"/>
        <v>2.8317517364649185</v>
      </c>
      <c r="J97">
        <f t="shared" si="121"/>
        <v>32.204025268554687</v>
      </c>
      <c r="K97" s="1">
        <v>0.94233668299999995</v>
      </c>
      <c r="L97">
        <f t="shared" si="122"/>
        <v>2.5304870895160043</v>
      </c>
      <c r="M97" s="1">
        <v>1</v>
      </c>
      <c r="N97">
        <f t="shared" si="123"/>
        <v>5.0609741790320086</v>
      </c>
      <c r="O97" s="1">
        <v>34.877315521240234</v>
      </c>
      <c r="P97" s="1">
        <v>32.204025268554687</v>
      </c>
      <c r="Q97" s="1">
        <v>35.966972351074219</v>
      </c>
      <c r="R97" s="1">
        <v>398.82171630859375</v>
      </c>
      <c r="S97" s="1">
        <v>394.158935546875</v>
      </c>
      <c r="T97" s="1">
        <v>25.641162872314453</v>
      </c>
      <c r="U97" s="1">
        <v>27.296415328979492</v>
      </c>
      <c r="V97" s="1">
        <v>33.467216491699219</v>
      </c>
      <c r="W97" s="1">
        <v>35.627674102783203</v>
      </c>
      <c r="X97" s="1">
        <v>499.84317016601562</v>
      </c>
      <c r="Y97" s="1">
        <v>1499.3533935546875</v>
      </c>
      <c r="Z97" s="1">
        <v>283.3072509765625</v>
      </c>
      <c r="AA97" s="1">
        <v>73.223968505859375</v>
      </c>
      <c r="AB97" s="1">
        <v>-2.0261428356170654</v>
      </c>
      <c r="AC97" s="1">
        <v>0.20447856187820435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5.3042949423843622</v>
      </c>
      <c r="AL97">
        <f t="shared" si="125"/>
        <v>9.0263337902955678E-3</v>
      </c>
      <c r="AM97">
        <f t="shared" si="126"/>
        <v>305.35402526855466</v>
      </c>
      <c r="AN97">
        <f t="shared" si="127"/>
        <v>308.02731552124021</v>
      </c>
      <c r="AO97">
        <f t="shared" si="128"/>
        <v>239.89653760664442</v>
      </c>
      <c r="AP97">
        <f t="shared" si="129"/>
        <v>-0.87773351709609304</v>
      </c>
      <c r="AQ97">
        <f t="shared" si="130"/>
        <v>4.83050359283697</v>
      </c>
      <c r="AR97">
        <f t="shared" si="131"/>
        <v>65.968885481130854</v>
      </c>
      <c r="AS97">
        <f t="shared" si="132"/>
        <v>38.672470152151362</v>
      </c>
      <c r="AT97">
        <f t="shared" si="133"/>
        <v>33.540670394897461</v>
      </c>
      <c r="AU97">
        <f t="shared" si="134"/>
        <v>5.2076297486744476</v>
      </c>
      <c r="AV97">
        <f t="shared" si="135"/>
        <v>0.22252035849679638</v>
      </c>
      <c r="AW97">
        <f t="shared" si="136"/>
        <v>1.9987518563720514</v>
      </c>
      <c r="AX97">
        <f t="shared" si="137"/>
        <v>3.2088778923023962</v>
      </c>
      <c r="AY97">
        <f t="shared" si="138"/>
        <v>0.13995982392848008</v>
      </c>
      <c r="AZ97">
        <f t="shared" si="139"/>
        <v>16.326450797575696</v>
      </c>
      <c r="BA97">
        <f t="shared" si="140"/>
        <v>0.56567520753324485</v>
      </c>
      <c r="BB97">
        <f t="shared" si="141"/>
        <v>41.213856493830704</v>
      </c>
      <c r="BC97">
        <f t="shared" si="142"/>
        <v>388.51057867238268</v>
      </c>
      <c r="BD97">
        <f t="shared" si="143"/>
        <v>2.2462748131179332E-2</v>
      </c>
    </row>
    <row r="98" spans="1:114" x14ac:dyDescent="0.25">
      <c r="A98" s="1">
        <v>71</v>
      </c>
      <c r="B98" s="1" t="s">
        <v>122</v>
      </c>
      <c r="C98" s="1">
        <v>2969.0000015422702</v>
      </c>
      <c r="D98" s="1">
        <v>0</v>
      </c>
      <c r="E98">
        <f t="shared" si="116"/>
        <v>21.550606165100934</v>
      </c>
      <c r="F98">
        <f t="shared" si="117"/>
        <v>0.23327343885786248</v>
      </c>
      <c r="G98">
        <f t="shared" si="118"/>
        <v>220.67802595395617</v>
      </c>
      <c r="H98">
        <f t="shared" si="119"/>
        <v>9.0463553021138186</v>
      </c>
      <c r="I98">
        <f t="shared" si="120"/>
        <v>2.8319616476412119</v>
      </c>
      <c r="J98">
        <f t="shared" si="121"/>
        <v>32.205944061279297</v>
      </c>
      <c r="K98" s="1">
        <v>0.94233668299999995</v>
      </c>
      <c r="L98">
        <f t="shared" si="122"/>
        <v>2.5304870895160043</v>
      </c>
      <c r="M98" s="1">
        <v>1</v>
      </c>
      <c r="N98">
        <f t="shared" si="123"/>
        <v>5.0609741790320086</v>
      </c>
      <c r="O98" s="1">
        <v>34.877063751220703</v>
      </c>
      <c r="P98" s="1">
        <v>32.205944061279297</v>
      </c>
      <c r="Q98" s="1">
        <v>35.966510772705078</v>
      </c>
      <c r="R98" s="1">
        <v>398.88775634765625</v>
      </c>
      <c r="S98" s="1">
        <v>394.15261840820312</v>
      </c>
      <c r="T98" s="1">
        <v>25.641887664794922</v>
      </c>
      <c r="U98" s="1">
        <v>27.300825119018555</v>
      </c>
      <c r="V98" s="1">
        <v>33.468479156494141</v>
      </c>
      <c r="W98" s="1">
        <v>35.633769989013672</v>
      </c>
      <c r="X98" s="1">
        <v>499.83685302734375</v>
      </c>
      <c r="Y98" s="1">
        <v>1499.4427490234375</v>
      </c>
      <c r="Z98" s="1">
        <v>284.86618041992187</v>
      </c>
      <c r="AA98" s="1">
        <v>73.223640441894531</v>
      </c>
      <c r="AB98" s="1">
        <v>-2.0261428356170654</v>
      </c>
      <c r="AC98" s="1">
        <v>0.20447856187820435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5.304227905424157</v>
      </c>
      <c r="AL98">
        <f t="shared" si="125"/>
        <v>9.0463553021138191E-3</v>
      </c>
      <c r="AM98">
        <f t="shared" si="126"/>
        <v>305.35594406127927</v>
      </c>
      <c r="AN98">
        <f t="shared" si="127"/>
        <v>308.02706375122068</v>
      </c>
      <c r="AO98">
        <f t="shared" si="128"/>
        <v>239.91083448132486</v>
      </c>
      <c r="AP98">
        <f t="shared" si="129"/>
        <v>-0.88402257944322793</v>
      </c>
      <c r="AQ98">
        <f t="shared" si="130"/>
        <v>4.831027449923269</v>
      </c>
      <c r="AR98">
        <f t="shared" si="131"/>
        <v>65.976335248680442</v>
      </c>
      <c r="AS98">
        <f t="shared" si="132"/>
        <v>38.675510129661888</v>
      </c>
      <c r="AT98">
        <f t="shared" si="133"/>
        <v>33.54150390625</v>
      </c>
      <c r="AU98">
        <f t="shared" si="134"/>
        <v>5.2078726850937516</v>
      </c>
      <c r="AV98">
        <f t="shared" si="135"/>
        <v>0.22299501948573233</v>
      </c>
      <c r="AW98">
        <f t="shared" si="136"/>
        <v>1.9990658022820571</v>
      </c>
      <c r="AX98">
        <f t="shared" si="137"/>
        <v>3.2088068828116945</v>
      </c>
      <c r="AY98">
        <f t="shared" si="138"/>
        <v>0.14026027702749674</v>
      </c>
      <c r="AZ98">
        <f t="shared" si="139"/>
        <v>16.158848425879558</v>
      </c>
      <c r="BA98">
        <f t="shared" si="140"/>
        <v>0.55987963963088927</v>
      </c>
      <c r="BB98">
        <f t="shared" si="141"/>
        <v>41.221275052561914</v>
      </c>
      <c r="BC98">
        <f t="shared" si="142"/>
        <v>388.40405750002424</v>
      </c>
      <c r="BD98">
        <f t="shared" si="143"/>
        <v>2.2871631928845299E-2</v>
      </c>
    </row>
    <row r="99" spans="1:114" x14ac:dyDescent="0.25">
      <c r="A99" s="1">
        <v>72</v>
      </c>
      <c r="B99" s="1" t="s">
        <v>123</v>
      </c>
      <c r="C99" s="1">
        <v>2969.5000015310943</v>
      </c>
      <c r="D99" s="1">
        <v>0</v>
      </c>
      <c r="E99">
        <f t="shared" si="116"/>
        <v>22.177270520584567</v>
      </c>
      <c r="F99">
        <f t="shared" si="117"/>
        <v>0.23421080161275623</v>
      </c>
      <c r="G99">
        <f t="shared" si="118"/>
        <v>216.89940235391344</v>
      </c>
      <c r="H99">
        <f t="shared" si="119"/>
        <v>9.0695141421599033</v>
      </c>
      <c r="I99">
        <f t="shared" si="120"/>
        <v>2.828415224848861</v>
      </c>
      <c r="J99">
        <f t="shared" si="121"/>
        <v>32.19427490234375</v>
      </c>
      <c r="K99" s="1">
        <v>0.94233668299999995</v>
      </c>
      <c r="L99">
        <f t="shared" si="122"/>
        <v>2.5304870895160043</v>
      </c>
      <c r="M99" s="1">
        <v>1</v>
      </c>
      <c r="N99">
        <f t="shared" si="123"/>
        <v>5.0609741790320086</v>
      </c>
      <c r="O99" s="1">
        <v>34.876468658447266</v>
      </c>
      <c r="P99" s="1">
        <v>32.19427490234375</v>
      </c>
      <c r="Q99" s="1">
        <v>35.965953826904297</v>
      </c>
      <c r="R99" s="1">
        <v>398.93826293945313</v>
      </c>
      <c r="S99" s="1">
        <v>394.0833740234375</v>
      </c>
      <c r="T99" s="1">
        <v>25.642499923706055</v>
      </c>
      <c r="U99" s="1">
        <v>27.30567741394043</v>
      </c>
      <c r="V99" s="1">
        <v>33.470481872558594</v>
      </c>
      <c r="W99" s="1">
        <v>35.641384124755859</v>
      </c>
      <c r="X99" s="1">
        <v>499.83642578125</v>
      </c>
      <c r="Y99" s="1">
        <v>1499.525634765625</v>
      </c>
      <c r="Z99" s="1">
        <v>285.91683959960937</v>
      </c>
      <c r="AA99" s="1">
        <v>73.223861694335938</v>
      </c>
      <c r="AB99" s="1">
        <v>-2.0261428356170654</v>
      </c>
      <c r="AC99" s="1">
        <v>0.20447856187820435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5.3042233715234666</v>
      </c>
      <c r="AL99">
        <f t="shared" si="125"/>
        <v>9.0695141421599026E-3</v>
      </c>
      <c r="AM99">
        <f t="shared" si="126"/>
        <v>305.34427490234373</v>
      </c>
      <c r="AN99">
        <f t="shared" si="127"/>
        <v>308.02646865844724</v>
      </c>
      <c r="AO99">
        <f t="shared" si="128"/>
        <v>239.92409619977843</v>
      </c>
      <c r="AP99">
        <f t="shared" si="129"/>
        <v>-0.89016034845353598</v>
      </c>
      <c r="AQ99">
        <f t="shared" si="130"/>
        <v>4.8278423712773879</v>
      </c>
      <c r="AR99">
        <f t="shared" si="131"/>
        <v>65.932638071324703</v>
      </c>
      <c r="AS99">
        <f t="shared" si="132"/>
        <v>38.626960657384274</v>
      </c>
      <c r="AT99">
        <f t="shared" si="133"/>
        <v>33.535371780395508</v>
      </c>
      <c r="AU99">
        <f t="shared" si="134"/>
        <v>5.2060856373499922</v>
      </c>
      <c r="AV99">
        <f t="shared" si="135"/>
        <v>0.22385144687961706</v>
      </c>
      <c r="AW99">
        <f t="shared" si="136"/>
        <v>1.9994271464285267</v>
      </c>
      <c r="AX99">
        <f t="shared" si="137"/>
        <v>3.2066584909214653</v>
      </c>
      <c r="AY99">
        <f t="shared" si="138"/>
        <v>0.14080240301081873</v>
      </c>
      <c r="AZ99">
        <f t="shared" si="139"/>
        <v>15.882211839547081</v>
      </c>
      <c r="BA99">
        <f t="shared" si="140"/>
        <v>0.55038962983760309</v>
      </c>
      <c r="BB99">
        <f t="shared" si="141"/>
        <v>41.267748624448821</v>
      </c>
      <c r="BC99">
        <f t="shared" si="142"/>
        <v>388.16765223872062</v>
      </c>
      <c r="BD99">
        <f t="shared" si="143"/>
        <v>2.3577596426222487E-2</v>
      </c>
    </row>
    <row r="100" spans="1:114" x14ac:dyDescent="0.25">
      <c r="A100" s="1">
        <v>73</v>
      </c>
      <c r="B100" s="1" t="s">
        <v>123</v>
      </c>
      <c r="C100" s="1">
        <v>2970.0000015199184</v>
      </c>
      <c r="D100" s="1">
        <v>0</v>
      </c>
      <c r="E100">
        <f t="shared" si="116"/>
        <v>22.578396866723057</v>
      </c>
      <c r="F100">
        <f t="shared" si="117"/>
        <v>0.23451116747655384</v>
      </c>
      <c r="G100">
        <f t="shared" si="118"/>
        <v>214.28501695107198</v>
      </c>
      <c r="H100">
        <f t="shared" si="119"/>
        <v>9.0901457580353888</v>
      </c>
      <c r="I100">
        <f t="shared" si="120"/>
        <v>2.8313204905533729</v>
      </c>
      <c r="J100">
        <f t="shared" si="121"/>
        <v>32.206062316894531</v>
      </c>
      <c r="K100" s="1">
        <v>0.94233668299999995</v>
      </c>
      <c r="L100">
        <f t="shared" si="122"/>
        <v>2.5304870895160043</v>
      </c>
      <c r="M100" s="1">
        <v>1</v>
      </c>
      <c r="N100">
        <f t="shared" si="123"/>
        <v>5.0609741790320086</v>
      </c>
      <c r="O100" s="1">
        <v>34.875999450683594</v>
      </c>
      <c r="P100" s="1">
        <v>32.206062316894531</v>
      </c>
      <c r="Q100" s="1">
        <v>35.966102600097656</v>
      </c>
      <c r="R100" s="1">
        <v>398.98739624023437</v>
      </c>
      <c r="S100" s="1">
        <v>394.05557250976562</v>
      </c>
      <c r="T100" s="1">
        <v>25.642925262451172</v>
      </c>
      <c r="U100" s="1">
        <v>27.309820175170898</v>
      </c>
      <c r="V100" s="1">
        <v>33.472053527832031</v>
      </c>
      <c r="W100" s="1">
        <v>35.647872924804687</v>
      </c>
      <c r="X100" s="1">
        <v>499.85409545898437</v>
      </c>
      <c r="Y100" s="1">
        <v>1499.6702880859375</v>
      </c>
      <c r="Z100" s="1">
        <v>286.64801025390625</v>
      </c>
      <c r="AA100" s="1">
        <v>73.22418212890625</v>
      </c>
      <c r="AB100" s="1">
        <v>-2.0261428356170654</v>
      </c>
      <c r="AC100" s="1">
        <v>0.20447856187820435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5.3044108807020125</v>
      </c>
      <c r="AL100">
        <f t="shared" si="125"/>
        <v>9.0901457580353888E-3</v>
      </c>
      <c r="AM100">
        <f t="shared" si="126"/>
        <v>305.35606231689451</v>
      </c>
      <c r="AN100">
        <f t="shared" si="127"/>
        <v>308.02599945068357</v>
      </c>
      <c r="AO100">
        <f t="shared" si="128"/>
        <v>239.94724073051111</v>
      </c>
      <c r="AP100">
        <f t="shared" si="129"/>
        <v>-0.89743866312521714</v>
      </c>
      <c r="AQ100">
        <f t="shared" si="130"/>
        <v>4.8310597369677648</v>
      </c>
      <c r="AR100">
        <f t="shared" si="131"/>
        <v>65.976288112894295</v>
      </c>
      <c r="AS100">
        <f t="shared" si="132"/>
        <v>38.666467937723397</v>
      </c>
      <c r="AT100">
        <f t="shared" si="133"/>
        <v>33.541030883789063</v>
      </c>
      <c r="AU100">
        <f t="shared" si="134"/>
        <v>5.2077348160762789</v>
      </c>
      <c r="AV100">
        <f t="shared" si="135"/>
        <v>0.224125813902216</v>
      </c>
      <c r="AW100">
        <f t="shared" si="136"/>
        <v>1.9997392464143922</v>
      </c>
      <c r="AX100">
        <f t="shared" si="137"/>
        <v>3.2079955696618869</v>
      </c>
      <c r="AY100">
        <f t="shared" si="138"/>
        <v>0.14097608533457945</v>
      </c>
      <c r="AZ100">
        <f t="shared" si="139"/>
        <v>15.690845108721058</v>
      </c>
      <c r="BA100">
        <f t="shared" si="140"/>
        <v>0.54379390091168289</v>
      </c>
      <c r="BB100">
        <f t="shared" si="141"/>
        <v>41.248434921213708</v>
      </c>
      <c r="BC100">
        <f t="shared" si="142"/>
        <v>388.03285145017981</v>
      </c>
      <c r="BD100">
        <f t="shared" si="143"/>
        <v>2.4001151714391267E-2</v>
      </c>
    </row>
    <row r="101" spans="1:114" x14ac:dyDescent="0.25">
      <c r="A101" s="1">
        <v>74</v>
      </c>
      <c r="B101" s="1" t="s">
        <v>124</v>
      </c>
      <c r="C101" s="1">
        <v>2970.5000015087426</v>
      </c>
      <c r="D101" s="1">
        <v>0</v>
      </c>
      <c r="E101">
        <f t="shared" si="116"/>
        <v>22.517946050151696</v>
      </c>
      <c r="F101">
        <f t="shared" si="117"/>
        <v>0.23442338610260921</v>
      </c>
      <c r="G101">
        <f t="shared" si="118"/>
        <v>214.6400408570332</v>
      </c>
      <c r="H101">
        <f t="shared" si="119"/>
        <v>9.104726815830297</v>
      </c>
      <c r="I101">
        <f t="shared" si="120"/>
        <v>2.8367606139811246</v>
      </c>
      <c r="J101">
        <f t="shared" si="121"/>
        <v>32.227058410644531</v>
      </c>
      <c r="K101" s="1">
        <v>0.94233668299999995</v>
      </c>
      <c r="L101">
        <f t="shared" si="122"/>
        <v>2.5304870895160043</v>
      </c>
      <c r="M101" s="1">
        <v>1</v>
      </c>
      <c r="N101">
        <f t="shared" si="123"/>
        <v>5.0609741790320086</v>
      </c>
      <c r="O101" s="1">
        <v>34.874767303466797</v>
      </c>
      <c r="P101" s="1">
        <v>32.227058410644531</v>
      </c>
      <c r="Q101" s="1">
        <v>35.967174530029297</v>
      </c>
      <c r="R101" s="1">
        <v>399.01187133789062</v>
      </c>
      <c r="S101" s="1">
        <v>394.0904541015625</v>
      </c>
      <c r="T101" s="1">
        <v>25.644287109375</v>
      </c>
      <c r="U101" s="1">
        <v>27.313796997070313</v>
      </c>
      <c r="V101" s="1">
        <v>33.476192474365234</v>
      </c>
      <c r="W101" s="1">
        <v>35.655574798583984</v>
      </c>
      <c r="X101" s="1">
        <v>499.86965942382812</v>
      </c>
      <c r="Y101" s="1">
        <v>1499.73046875</v>
      </c>
      <c r="Z101" s="1">
        <v>286.99090576171875</v>
      </c>
      <c r="AA101" s="1">
        <v>73.224334716796875</v>
      </c>
      <c r="AB101" s="1">
        <v>-2.0261428356170654</v>
      </c>
      <c r="AC101" s="1">
        <v>0.20447856187820435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5.304576044227157</v>
      </c>
      <c r="AL101">
        <f t="shared" si="125"/>
        <v>9.1047268158302962E-3</v>
      </c>
      <c r="AM101">
        <f t="shared" si="126"/>
        <v>305.37705841064451</v>
      </c>
      <c r="AN101">
        <f t="shared" si="127"/>
        <v>308.02476730346677</v>
      </c>
      <c r="AO101">
        <f t="shared" si="128"/>
        <v>239.95686963654589</v>
      </c>
      <c r="AP101">
        <f t="shared" si="129"/>
        <v>-0.90379163048494471</v>
      </c>
      <c r="AQ101">
        <f t="shared" si="130"/>
        <v>4.8367952276812423</v>
      </c>
      <c r="AR101">
        <f t="shared" si="131"/>
        <v>66.054478287690515</v>
      </c>
      <c r="AS101">
        <f t="shared" si="132"/>
        <v>38.740681290620202</v>
      </c>
      <c r="AT101">
        <f t="shared" si="133"/>
        <v>33.550912857055664</v>
      </c>
      <c r="AU101">
        <f t="shared" si="134"/>
        <v>5.2106157152262185</v>
      </c>
      <c r="AV101">
        <f t="shared" si="135"/>
        <v>0.22404563386099524</v>
      </c>
      <c r="AW101">
        <f t="shared" si="136"/>
        <v>2.0000346137001177</v>
      </c>
      <c r="AX101">
        <f t="shared" si="137"/>
        <v>3.2105811015261008</v>
      </c>
      <c r="AY101">
        <f t="shared" si="138"/>
        <v>0.14092532874930142</v>
      </c>
      <c r="AZ101">
        <f t="shared" si="139"/>
        <v>15.716874195342356</v>
      </c>
      <c r="BA101">
        <f t="shared" si="140"/>
        <v>0.54464663790541223</v>
      </c>
      <c r="BB101">
        <f t="shared" si="141"/>
        <v>41.201842404172304</v>
      </c>
      <c r="BC101">
        <f t="shared" si="142"/>
        <v>388.08385811977485</v>
      </c>
      <c r="BD101">
        <f t="shared" si="143"/>
        <v>2.3906711011352146E-2</v>
      </c>
    </row>
    <row r="102" spans="1:114" x14ac:dyDescent="0.25">
      <c r="A102" s="1">
        <v>75</v>
      </c>
      <c r="B102" s="1" t="s">
        <v>124</v>
      </c>
      <c r="C102" s="1">
        <v>2971.0000014975667</v>
      </c>
      <c r="D102" s="1">
        <v>0</v>
      </c>
      <c r="E102">
        <f t="shared" si="116"/>
        <v>22.198533498751345</v>
      </c>
      <c r="F102">
        <f t="shared" si="117"/>
        <v>0.2335395472645484</v>
      </c>
      <c r="G102">
        <f t="shared" si="118"/>
        <v>216.27071409364351</v>
      </c>
      <c r="H102">
        <f t="shared" si="119"/>
        <v>9.080597551528113</v>
      </c>
      <c r="I102">
        <f t="shared" si="120"/>
        <v>2.8394334081579253</v>
      </c>
      <c r="J102">
        <f t="shared" si="121"/>
        <v>32.236392974853516</v>
      </c>
      <c r="K102" s="1">
        <v>0.94233668299999995</v>
      </c>
      <c r="L102">
        <f t="shared" si="122"/>
        <v>2.5304870895160043</v>
      </c>
      <c r="M102" s="1">
        <v>1</v>
      </c>
      <c r="N102">
        <f t="shared" si="123"/>
        <v>5.0609741790320086</v>
      </c>
      <c r="O102" s="1">
        <v>34.873889923095703</v>
      </c>
      <c r="P102" s="1">
        <v>32.236392974853516</v>
      </c>
      <c r="Q102" s="1">
        <v>35.966945648193359</v>
      </c>
      <c r="R102" s="1">
        <v>398.95965576171875</v>
      </c>
      <c r="S102" s="1">
        <v>394.10031127929687</v>
      </c>
      <c r="T102" s="1">
        <v>25.647022247314453</v>
      </c>
      <c r="U102" s="1">
        <v>27.312082290649414</v>
      </c>
      <c r="V102" s="1">
        <v>33.481464385986328</v>
      </c>
      <c r="W102" s="1">
        <v>35.6551513671875</v>
      </c>
      <c r="X102" s="1">
        <v>499.87814331054687</v>
      </c>
      <c r="Y102" s="1">
        <v>1499.724853515625</v>
      </c>
      <c r="Z102" s="1">
        <v>286.98678588867187</v>
      </c>
      <c r="AA102" s="1">
        <v>73.224502563476563</v>
      </c>
      <c r="AB102" s="1">
        <v>-2.0261428356170654</v>
      </c>
      <c r="AC102" s="1">
        <v>0.20447856187820435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5.3046660745408634</v>
      </c>
      <c r="AL102">
        <f t="shared" si="125"/>
        <v>9.0805975515281124E-3</v>
      </c>
      <c r="AM102">
        <f t="shared" si="126"/>
        <v>305.38639297485349</v>
      </c>
      <c r="AN102">
        <f t="shared" si="127"/>
        <v>308.02388992309568</v>
      </c>
      <c r="AO102">
        <f t="shared" si="128"/>
        <v>239.95597119906597</v>
      </c>
      <c r="AP102">
        <f t="shared" si="129"/>
        <v>-0.89719746177822812</v>
      </c>
      <c r="AQ102">
        <f t="shared" si="130"/>
        <v>4.8393470478634661</v>
      </c>
      <c r="AR102">
        <f t="shared" si="131"/>
        <v>66.089176142485258</v>
      </c>
      <c r="AS102">
        <f t="shared" si="132"/>
        <v>38.777093851835843</v>
      </c>
      <c r="AT102">
        <f t="shared" si="133"/>
        <v>33.555141448974609</v>
      </c>
      <c r="AU102">
        <f t="shared" si="134"/>
        <v>5.2118489032719104</v>
      </c>
      <c r="AV102">
        <f t="shared" si="135"/>
        <v>0.22323818193506781</v>
      </c>
      <c r="AW102">
        <f t="shared" si="136"/>
        <v>1.9999136397055408</v>
      </c>
      <c r="AX102">
        <f t="shared" si="137"/>
        <v>3.2119352635663696</v>
      </c>
      <c r="AY102">
        <f t="shared" si="138"/>
        <v>0.14041419827288701</v>
      </c>
      <c r="AZ102">
        <f t="shared" si="139"/>
        <v>15.836315458554905</v>
      </c>
      <c r="BA102">
        <f t="shared" si="140"/>
        <v>0.54877072639603564</v>
      </c>
      <c r="BB102">
        <f t="shared" si="141"/>
        <v>41.166639393242022</v>
      </c>
      <c r="BC102">
        <f t="shared" si="142"/>
        <v>388.17891765759572</v>
      </c>
      <c r="BD102">
        <f t="shared" si="143"/>
        <v>2.3541696419690099E-2</v>
      </c>
      <c r="BE102">
        <f>AVERAGE(E88:E102)</f>
        <v>21.311991012379949</v>
      </c>
      <c r="BF102">
        <f>AVERAGE(O88:O102)</f>
        <v>34.878543599446616</v>
      </c>
      <c r="BG102">
        <f>AVERAGE(P88:P102)</f>
        <v>32.232280222574872</v>
      </c>
      <c r="BH102" t="e">
        <f>AVERAGE(B88:B102)</f>
        <v>#DIV/0!</v>
      </c>
      <c r="BI102">
        <f t="shared" ref="BI102:DJ102" si="144">AVERAGE(C88:C102)</f>
        <v>2967.5333349083862</v>
      </c>
      <c r="BJ102">
        <f t="shared" si="144"/>
        <v>0</v>
      </c>
      <c r="BK102">
        <f t="shared" si="144"/>
        <v>21.311991012379949</v>
      </c>
      <c r="BL102">
        <f t="shared" si="144"/>
        <v>0.23226404189689537</v>
      </c>
      <c r="BM102">
        <f t="shared" si="144"/>
        <v>221.67358625191352</v>
      </c>
      <c r="BN102">
        <f t="shared" si="144"/>
        <v>9.0332037765670226</v>
      </c>
      <c r="BO102">
        <f t="shared" si="144"/>
        <v>2.8394990296849505</v>
      </c>
      <c r="BP102">
        <f t="shared" si="144"/>
        <v>32.232280222574872</v>
      </c>
      <c r="BQ102">
        <f t="shared" si="144"/>
        <v>0.94233668300000017</v>
      </c>
      <c r="BR102">
        <f t="shared" si="144"/>
        <v>2.5304870895160034</v>
      </c>
      <c r="BS102">
        <f t="shared" si="144"/>
        <v>1</v>
      </c>
      <c r="BT102">
        <f t="shared" si="144"/>
        <v>5.0609741790320069</v>
      </c>
      <c r="BU102">
        <f t="shared" si="144"/>
        <v>34.878543599446616</v>
      </c>
      <c r="BV102">
        <f t="shared" si="144"/>
        <v>32.232280222574872</v>
      </c>
      <c r="BW102">
        <f t="shared" si="144"/>
        <v>35.967588043212892</v>
      </c>
      <c r="BX102">
        <f t="shared" si="144"/>
        <v>398.83346150716147</v>
      </c>
      <c r="BY102">
        <f t="shared" si="144"/>
        <v>394.14467773437502</v>
      </c>
      <c r="BZ102">
        <f t="shared" si="144"/>
        <v>25.639652252197266</v>
      </c>
      <c r="CA102">
        <f t="shared" si="144"/>
        <v>27.296051788330079</v>
      </c>
      <c r="CB102">
        <f t="shared" si="144"/>
        <v>33.463019816080731</v>
      </c>
      <c r="CC102">
        <f t="shared" si="144"/>
        <v>35.62483393351237</v>
      </c>
      <c r="CD102">
        <f t="shared" si="144"/>
        <v>499.87738850911461</v>
      </c>
      <c r="CE102">
        <f t="shared" si="144"/>
        <v>1499.3536865234375</v>
      </c>
      <c r="CF102">
        <f t="shared" si="144"/>
        <v>277.98941446940103</v>
      </c>
      <c r="CG102">
        <f t="shared" si="144"/>
        <v>73.224083964029944</v>
      </c>
      <c r="CH102">
        <f t="shared" si="144"/>
        <v>-2.0261428356170654</v>
      </c>
      <c r="CI102">
        <f t="shared" si="144"/>
        <v>0.20447856187820435</v>
      </c>
      <c r="CJ102">
        <f t="shared" si="144"/>
        <v>1</v>
      </c>
      <c r="CK102">
        <f t="shared" si="144"/>
        <v>-0.21956524252891541</v>
      </c>
      <c r="CL102">
        <f t="shared" si="144"/>
        <v>2.737391471862793</v>
      </c>
      <c r="CM102">
        <f t="shared" si="144"/>
        <v>1</v>
      </c>
      <c r="CN102">
        <f t="shared" si="144"/>
        <v>0</v>
      </c>
      <c r="CO102">
        <f t="shared" si="144"/>
        <v>0.15999999642372131</v>
      </c>
      <c r="CP102">
        <f t="shared" si="144"/>
        <v>111115</v>
      </c>
      <c r="CQ102">
        <f t="shared" si="144"/>
        <v>5.3046580646496437</v>
      </c>
      <c r="CR102">
        <f t="shared" si="144"/>
        <v>9.0332037765670226E-3</v>
      </c>
      <c r="CS102">
        <f t="shared" si="144"/>
        <v>305.38228022257488</v>
      </c>
      <c r="CT102">
        <f t="shared" si="144"/>
        <v>308.02854359944661</v>
      </c>
      <c r="CU102">
        <f t="shared" si="144"/>
        <v>239.89658448164337</v>
      </c>
      <c r="CV102">
        <f t="shared" si="144"/>
        <v>-0.88216802720483378</v>
      </c>
      <c r="CW102">
        <f t="shared" si="144"/>
        <v>4.8382274182197254</v>
      </c>
      <c r="CX102">
        <f t="shared" si="144"/>
        <v>66.074263418190355</v>
      </c>
      <c r="CY102">
        <f t="shared" si="144"/>
        <v>38.778211629860273</v>
      </c>
      <c r="CZ102">
        <f t="shared" si="144"/>
        <v>33.555411911010744</v>
      </c>
      <c r="DA102">
        <f t="shared" si="144"/>
        <v>5.2119292596579294</v>
      </c>
      <c r="DB102">
        <f t="shared" si="144"/>
        <v>0.2220721017764577</v>
      </c>
      <c r="DC102">
        <f t="shared" si="144"/>
        <v>1.9987283885347746</v>
      </c>
      <c r="DD102">
        <f t="shared" si="144"/>
        <v>3.2132008711231532</v>
      </c>
      <c r="DE102">
        <f t="shared" si="144"/>
        <v>0.1396761212788703</v>
      </c>
      <c r="DF102">
        <f t="shared" si="144"/>
        <v>16.231845083463089</v>
      </c>
      <c r="DG102">
        <f t="shared" si="144"/>
        <v>0.56241566325875536</v>
      </c>
      <c r="DH102">
        <f t="shared" si="144"/>
        <v>41.138522637258049</v>
      </c>
      <c r="DI102">
        <f t="shared" si="144"/>
        <v>388.45976671745774</v>
      </c>
      <c r="DJ102">
        <f t="shared" si="144"/>
        <v>2.2571093650351707E-2</v>
      </c>
    </row>
    <row r="103" spans="1:114" x14ac:dyDescent="0.25">
      <c r="A103" s="1" t="s">
        <v>9</v>
      </c>
      <c r="B103" s="1" t="s">
        <v>125</v>
      </c>
    </row>
    <row r="104" spans="1:114" x14ac:dyDescent="0.25">
      <c r="A104" s="1" t="s">
        <v>9</v>
      </c>
      <c r="B104" s="1" t="s">
        <v>126</v>
      </c>
    </row>
    <row r="105" spans="1:114" x14ac:dyDescent="0.25">
      <c r="A105" s="1" t="s">
        <v>9</v>
      </c>
      <c r="B105" s="1" t="s">
        <v>127</v>
      </c>
    </row>
    <row r="106" spans="1:114" x14ac:dyDescent="0.25">
      <c r="A106" s="1">
        <v>76</v>
      </c>
      <c r="B106" s="1" t="s">
        <v>128</v>
      </c>
      <c r="C106" s="1">
        <v>3375.0000022798777</v>
      </c>
      <c r="D106" s="1">
        <v>0</v>
      </c>
      <c r="E106">
        <f t="shared" ref="E106:E120" si="145">(R106-S106*(1000-T106)/(1000-U106))*AK106</f>
        <v>19.956506962744751</v>
      </c>
      <c r="F106">
        <f t="shared" ref="F106:F120" si="146">IF(AV106&lt;&gt;0,1/(1/AV106-1/N106),0)</f>
        <v>0.23458479065528387</v>
      </c>
      <c r="G106">
        <f t="shared" ref="G106:G120" si="147">((AY106-AL106/2)*S106-E106)/(AY106+AL106/2)</f>
        <v>230.15134830734556</v>
      </c>
      <c r="H106">
        <f t="shared" ref="H106:H120" si="148">AL106*1000</f>
        <v>10.540574076968994</v>
      </c>
      <c r="I106">
        <f t="shared" ref="I106:I120" si="149">(AQ106-AW106)</f>
        <v>3.2485396928616015</v>
      </c>
      <c r="J106">
        <f t="shared" ref="J106:J120" si="150">(P106+AP106*D106)</f>
        <v>35.321746826171875</v>
      </c>
      <c r="K106" s="1">
        <v>0.94233668299999995</v>
      </c>
      <c r="L106">
        <f t="shared" ref="L106:L120" si="151">(K106*AE106+AF106)</f>
        <v>2.5304870895160043</v>
      </c>
      <c r="M106" s="1">
        <v>1</v>
      </c>
      <c r="N106">
        <f t="shared" ref="N106:N120" si="152">L106*(M106+1)*(M106+1)/(M106*M106+1)</f>
        <v>5.0609741790320086</v>
      </c>
      <c r="O106" s="1">
        <v>39.366302490234375</v>
      </c>
      <c r="P106" s="1">
        <v>35.321746826171875</v>
      </c>
      <c r="Q106" s="1">
        <v>41.053466796875</v>
      </c>
      <c r="R106" s="1">
        <v>399.57977294921875</v>
      </c>
      <c r="S106" s="1">
        <v>395.03314208984375</v>
      </c>
      <c r="T106" s="1">
        <v>32.241584777832031</v>
      </c>
      <c r="U106" s="1">
        <v>34.16058349609375</v>
      </c>
      <c r="V106" s="1">
        <v>32.942180633544922</v>
      </c>
      <c r="W106" s="1">
        <v>34.902877807617188</v>
      </c>
      <c r="X106" s="1">
        <v>499.92010498046875</v>
      </c>
      <c r="Y106" s="1">
        <v>1499.646484375</v>
      </c>
      <c r="Z106" s="1">
        <v>298.19638061523437</v>
      </c>
      <c r="AA106" s="1">
        <v>73.220436096191406</v>
      </c>
      <c r="AB106" s="1">
        <v>-1.7011001110076904</v>
      </c>
      <c r="AC106" s="1">
        <v>9.3863785266876221E-2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ref="AK106:AK120" si="153">X106*0.000001/(K106*0.0001)</f>
        <v>5.3051113683586557</v>
      </c>
      <c r="AL106">
        <f t="shared" ref="AL106:AL120" si="154">(U106-T106)/(1000-U106)*AK106</f>
        <v>1.0540574076968994E-2</v>
      </c>
      <c r="AM106">
        <f t="shared" ref="AM106:AM120" si="155">(P106+273.15)</f>
        <v>308.47174682617185</v>
      </c>
      <c r="AN106">
        <f t="shared" ref="AN106:AN120" si="156">(O106+273.15)</f>
        <v>312.51630249023435</v>
      </c>
      <c r="AO106">
        <f t="shared" ref="AO106:AO120" si="157">(Y106*AG106+Z106*AH106)*AI106</f>
        <v>239.94343213684624</v>
      </c>
      <c r="AP106">
        <f t="shared" ref="AP106:AP120" si="158">((AO106+0.00000010773*(AN106^4-AM106^4))-AL106*44100)/(L106*51.4+0.00000043092*AM106^3)</f>
        <v>-1.2102590678372507</v>
      </c>
      <c r="AQ106">
        <f t="shared" ref="AQ106:AQ120" si="159">0.61365*EXP(17.502*J106/(240.97+J106))</f>
        <v>5.7497925137459447</v>
      </c>
      <c r="AR106">
        <f t="shared" ref="AR106:AR120" si="160">AQ106*1000/AA106</f>
        <v>78.527154716646407</v>
      </c>
      <c r="AS106">
        <f t="shared" ref="AS106:AS120" si="161">(AR106-U106)</f>
        <v>44.366571220552657</v>
      </c>
      <c r="AT106">
        <f t="shared" ref="AT106:AT120" si="162">IF(D106,P106,(O106+P106)/2)</f>
        <v>37.344024658203125</v>
      </c>
      <c r="AU106">
        <f t="shared" ref="AU106:AU120" si="163">0.61365*EXP(17.502*AT106/(240.97+AT106))</f>
        <v>6.4242398184557654</v>
      </c>
      <c r="AV106">
        <f t="shared" ref="AV106:AV120" si="164">IF(AS106&lt;&gt;0,(1000-(AR106+U106)/2)/AS106*AL106,0)</f>
        <v>0.22419305971209452</v>
      </c>
      <c r="AW106">
        <f t="shared" ref="AW106:AW120" si="165">U106*AA106/1000</f>
        <v>2.5012528208843432</v>
      </c>
      <c r="AX106">
        <f t="shared" ref="AX106:AX120" si="166">(AU106-AW106)</f>
        <v>3.9229869975714222</v>
      </c>
      <c r="AY106">
        <f t="shared" ref="AY106:AY120" si="167">1/(1.6/F106+1.37/N106)</f>
        <v>0.14101865430830046</v>
      </c>
      <c r="AZ106">
        <f t="shared" ref="AZ106:AZ120" si="168">G106*AA106*0.001</f>
        <v>16.851782091190287</v>
      </c>
      <c r="BA106">
        <f t="shared" ref="BA106:BA120" si="169">G106/S106</f>
        <v>0.58261275772907539</v>
      </c>
      <c r="BB106">
        <f t="shared" ref="BB106:BB120" si="170">(1-AL106*AA106/AQ106/F106)*100</f>
        <v>42.7804350189272</v>
      </c>
      <c r="BC106">
        <f t="shared" ref="BC106:BC120" si="171">(S106-E106/(N106/1.35))</f>
        <v>389.70980246259865</v>
      </c>
      <c r="BD106">
        <f t="shared" ref="BD106:BD120" si="172">E106*BB106/100/BC106</f>
        <v>2.1907276746173359E-2</v>
      </c>
    </row>
    <row r="107" spans="1:114" x14ac:dyDescent="0.25">
      <c r="A107" s="1">
        <v>77</v>
      </c>
      <c r="B107" s="1" t="s">
        <v>129</v>
      </c>
      <c r="C107" s="1">
        <v>3375.5000022687018</v>
      </c>
      <c r="D107" s="1">
        <v>0</v>
      </c>
      <c r="E107">
        <f t="shared" si="145"/>
        <v>20.285196987559516</v>
      </c>
      <c r="F107">
        <f t="shared" si="146"/>
        <v>0.23468512114322942</v>
      </c>
      <c r="G107">
        <f t="shared" si="147"/>
        <v>227.95009474217369</v>
      </c>
      <c r="H107">
        <f t="shared" si="148"/>
        <v>10.543661324331685</v>
      </c>
      <c r="I107">
        <f t="shared" si="149"/>
        <v>3.2481821826983772</v>
      </c>
      <c r="J107">
        <f t="shared" si="150"/>
        <v>35.321014404296875</v>
      </c>
      <c r="K107" s="1">
        <v>0.94233668299999995</v>
      </c>
      <c r="L107">
        <f t="shared" si="151"/>
        <v>2.5304870895160043</v>
      </c>
      <c r="M107" s="1">
        <v>1</v>
      </c>
      <c r="N107">
        <f t="shared" si="152"/>
        <v>5.0609741790320086</v>
      </c>
      <c r="O107" s="1">
        <v>39.366924285888672</v>
      </c>
      <c r="P107" s="1">
        <v>35.321014404296875</v>
      </c>
      <c r="Q107" s="1">
        <v>41.053512573242188</v>
      </c>
      <c r="R107" s="1">
        <v>399.6268310546875</v>
      </c>
      <c r="S107" s="1">
        <v>395.01797485351562</v>
      </c>
      <c r="T107" s="1">
        <v>32.242542266845703</v>
      </c>
      <c r="U107" s="1">
        <v>34.162128448486328</v>
      </c>
      <c r="V107" s="1">
        <v>32.942214965820312</v>
      </c>
      <c r="W107" s="1">
        <v>34.903457641601563</v>
      </c>
      <c r="X107" s="1">
        <v>499.91268920898437</v>
      </c>
      <c r="Y107" s="1">
        <v>1499.630126953125</v>
      </c>
      <c r="Z107" s="1">
        <v>298.119873046875</v>
      </c>
      <c r="AA107" s="1">
        <v>73.220779418945313</v>
      </c>
      <c r="AB107" s="1">
        <v>-1.7011001110076904</v>
      </c>
      <c r="AC107" s="1">
        <v>9.3863785266876221E-2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5.3050326727966759</v>
      </c>
      <c r="AL107">
        <f t="shared" si="154"/>
        <v>1.0543661324331686E-2</v>
      </c>
      <c r="AM107">
        <f t="shared" si="155"/>
        <v>308.47101440429685</v>
      </c>
      <c r="AN107">
        <f t="shared" si="156"/>
        <v>312.51692428588865</v>
      </c>
      <c r="AO107">
        <f t="shared" si="157"/>
        <v>239.94081494940474</v>
      </c>
      <c r="AP107">
        <f t="shared" si="158"/>
        <v>-1.2111099311976397</v>
      </c>
      <c r="AQ107">
        <f t="shared" si="159"/>
        <v>5.7495598543066713</v>
      </c>
      <c r="AR107">
        <f t="shared" si="160"/>
        <v>78.523609007349862</v>
      </c>
      <c r="AS107">
        <f t="shared" si="161"/>
        <v>44.361480558863533</v>
      </c>
      <c r="AT107">
        <f t="shared" si="162"/>
        <v>37.343969345092773</v>
      </c>
      <c r="AU107">
        <f t="shared" si="163"/>
        <v>6.4242204707385389</v>
      </c>
      <c r="AV107">
        <f t="shared" si="164"/>
        <v>0.2242846963870164</v>
      </c>
      <c r="AW107">
        <f t="shared" si="165"/>
        <v>2.5013776716082941</v>
      </c>
      <c r="AX107">
        <f t="shared" si="166"/>
        <v>3.9228427991302448</v>
      </c>
      <c r="AY107">
        <f t="shared" si="167"/>
        <v>0.14107666382488718</v>
      </c>
      <c r="AZ107">
        <f t="shared" si="168"/>
        <v>16.690683605644388</v>
      </c>
      <c r="BA107">
        <f t="shared" si="169"/>
        <v>0.57706258766250917</v>
      </c>
      <c r="BB107">
        <f t="shared" si="170"/>
        <v>42.785561658161676</v>
      </c>
      <c r="BC107">
        <f t="shared" si="171"/>
        <v>389.60695812739527</v>
      </c>
      <c r="BD107">
        <f t="shared" si="172"/>
        <v>2.2276643893392411E-2</v>
      </c>
    </row>
    <row r="108" spans="1:114" x14ac:dyDescent="0.25">
      <c r="A108" s="1">
        <v>78</v>
      </c>
      <c r="B108" s="1" t="s">
        <v>129</v>
      </c>
      <c r="C108" s="1">
        <v>3375.5000022687018</v>
      </c>
      <c r="D108" s="1">
        <v>0</v>
      </c>
      <c r="E108">
        <f t="shared" si="145"/>
        <v>20.285196987559516</v>
      </c>
      <c r="F108">
        <f t="shared" si="146"/>
        <v>0.23468512114322942</v>
      </c>
      <c r="G108">
        <f t="shared" si="147"/>
        <v>227.95009474217369</v>
      </c>
      <c r="H108">
        <f t="shared" si="148"/>
        <v>10.543661324331685</v>
      </c>
      <c r="I108">
        <f t="shared" si="149"/>
        <v>3.2481821826983772</v>
      </c>
      <c r="J108">
        <f t="shared" si="150"/>
        <v>35.321014404296875</v>
      </c>
      <c r="K108" s="1">
        <v>0.94233668299999995</v>
      </c>
      <c r="L108">
        <f t="shared" si="151"/>
        <v>2.5304870895160043</v>
      </c>
      <c r="M108" s="1">
        <v>1</v>
      </c>
      <c r="N108">
        <f t="shared" si="152"/>
        <v>5.0609741790320086</v>
      </c>
      <c r="O108" s="1">
        <v>39.366924285888672</v>
      </c>
      <c r="P108" s="1">
        <v>35.321014404296875</v>
      </c>
      <c r="Q108" s="1">
        <v>41.053512573242188</v>
      </c>
      <c r="R108" s="1">
        <v>399.6268310546875</v>
      </c>
      <c r="S108" s="1">
        <v>395.01797485351562</v>
      </c>
      <c r="T108" s="1">
        <v>32.242542266845703</v>
      </c>
      <c r="U108" s="1">
        <v>34.162128448486328</v>
      </c>
      <c r="V108" s="1">
        <v>32.942214965820312</v>
      </c>
      <c r="W108" s="1">
        <v>34.903457641601563</v>
      </c>
      <c r="X108" s="1">
        <v>499.91268920898437</v>
      </c>
      <c r="Y108" s="1">
        <v>1499.630126953125</v>
      </c>
      <c r="Z108" s="1">
        <v>298.119873046875</v>
      </c>
      <c r="AA108" s="1">
        <v>73.220779418945313</v>
      </c>
      <c r="AB108" s="1">
        <v>-1.7011001110076904</v>
      </c>
      <c r="AC108" s="1">
        <v>9.3863785266876221E-2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5.3050326727966759</v>
      </c>
      <c r="AL108">
        <f t="shared" si="154"/>
        <v>1.0543661324331686E-2</v>
      </c>
      <c r="AM108">
        <f t="shared" si="155"/>
        <v>308.47101440429685</v>
      </c>
      <c r="AN108">
        <f t="shared" si="156"/>
        <v>312.51692428588865</v>
      </c>
      <c r="AO108">
        <f t="shared" si="157"/>
        <v>239.94081494940474</v>
      </c>
      <c r="AP108">
        <f t="shared" si="158"/>
        <v>-1.2111099311976397</v>
      </c>
      <c r="AQ108">
        <f t="shared" si="159"/>
        <v>5.7495598543066713</v>
      </c>
      <c r="AR108">
        <f t="shared" si="160"/>
        <v>78.523609007349862</v>
      </c>
      <c r="AS108">
        <f t="shared" si="161"/>
        <v>44.361480558863533</v>
      </c>
      <c r="AT108">
        <f t="shared" si="162"/>
        <v>37.343969345092773</v>
      </c>
      <c r="AU108">
        <f t="shared" si="163"/>
        <v>6.4242204707385389</v>
      </c>
      <c r="AV108">
        <f t="shared" si="164"/>
        <v>0.2242846963870164</v>
      </c>
      <c r="AW108">
        <f t="shared" si="165"/>
        <v>2.5013776716082941</v>
      </c>
      <c r="AX108">
        <f t="shared" si="166"/>
        <v>3.9228427991302448</v>
      </c>
      <c r="AY108">
        <f t="shared" si="167"/>
        <v>0.14107666382488718</v>
      </c>
      <c r="AZ108">
        <f t="shared" si="168"/>
        <v>16.690683605644388</v>
      </c>
      <c r="BA108">
        <f t="shared" si="169"/>
        <v>0.57706258766250917</v>
      </c>
      <c r="BB108">
        <f t="shared" si="170"/>
        <v>42.785561658161676</v>
      </c>
      <c r="BC108">
        <f t="shared" si="171"/>
        <v>389.60695812739527</v>
      </c>
      <c r="BD108">
        <f t="shared" si="172"/>
        <v>2.2276643893392411E-2</v>
      </c>
    </row>
    <row r="109" spans="1:114" x14ac:dyDescent="0.25">
      <c r="A109" s="1">
        <v>79</v>
      </c>
      <c r="B109" s="1" t="s">
        <v>129</v>
      </c>
      <c r="C109" s="1">
        <v>3376.0000022575259</v>
      </c>
      <c r="D109" s="1">
        <v>0</v>
      </c>
      <c r="E109">
        <f t="shared" si="145"/>
        <v>20.420631593029583</v>
      </c>
      <c r="F109">
        <f t="shared" si="146"/>
        <v>0.23517562170284889</v>
      </c>
      <c r="G109">
        <f t="shared" si="147"/>
        <v>227.34274973378359</v>
      </c>
      <c r="H109">
        <f t="shared" si="148"/>
        <v>10.539165954862252</v>
      </c>
      <c r="I109">
        <f t="shared" si="149"/>
        <v>3.2404836278331803</v>
      </c>
      <c r="J109">
        <f t="shared" si="150"/>
        <v>35.296401977539062</v>
      </c>
      <c r="K109" s="1">
        <v>0.94233668299999995</v>
      </c>
      <c r="L109">
        <f t="shared" si="151"/>
        <v>2.5304870895160043</v>
      </c>
      <c r="M109" s="1">
        <v>1</v>
      </c>
      <c r="N109">
        <f t="shared" si="152"/>
        <v>5.0609741790320086</v>
      </c>
      <c r="O109" s="1">
        <v>39.368129730224609</v>
      </c>
      <c r="P109" s="1">
        <v>35.296401977539062</v>
      </c>
      <c r="Q109" s="1">
        <v>41.053924560546875</v>
      </c>
      <c r="R109" s="1">
        <v>399.6343994140625</v>
      </c>
      <c r="S109" s="1">
        <v>395.0003662109375</v>
      </c>
      <c r="T109" s="1">
        <v>32.242057800292969</v>
      </c>
      <c r="U109" s="1">
        <v>34.160835266113281</v>
      </c>
      <c r="V109" s="1">
        <v>32.939323425292969</v>
      </c>
      <c r="W109" s="1">
        <v>34.899593353271484</v>
      </c>
      <c r="X109" s="1">
        <v>499.91082763671875</v>
      </c>
      <c r="Y109" s="1">
        <v>1499.6409912109375</v>
      </c>
      <c r="Z109" s="1">
        <v>297.92095947265625</v>
      </c>
      <c r="AA109" s="1">
        <v>73.220184326171875</v>
      </c>
      <c r="AB109" s="1">
        <v>-1.7011001110076904</v>
      </c>
      <c r="AC109" s="1">
        <v>9.3863785266876221E-2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5.3050129179436674</v>
      </c>
      <c r="AL109">
        <f t="shared" si="154"/>
        <v>1.0539165954862251E-2</v>
      </c>
      <c r="AM109">
        <f t="shared" si="155"/>
        <v>308.44640197753904</v>
      </c>
      <c r="AN109">
        <f t="shared" si="156"/>
        <v>312.51812973022459</v>
      </c>
      <c r="AO109">
        <f t="shared" si="157"/>
        <v>239.94255323061589</v>
      </c>
      <c r="AP109">
        <f t="shared" si="158"/>
        <v>-1.2074420952419564</v>
      </c>
      <c r="AQ109">
        <f t="shared" si="159"/>
        <v>5.7417462827539874</v>
      </c>
      <c r="AR109">
        <f t="shared" si="160"/>
        <v>78.417533847994605</v>
      </c>
      <c r="AS109">
        <f t="shared" si="161"/>
        <v>44.256698581881324</v>
      </c>
      <c r="AT109">
        <f t="shared" si="162"/>
        <v>37.332265853881836</v>
      </c>
      <c r="AU109">
        <f t="shared" si="163"/>
        <v>6.4201278979840053</v>
      </c>
      <c r="AV109">
        <f t="shared" si="164"/>
        <v>0.2247326442335093</v>
      </c>
      <c r="AW109">
        <f t="shared" si="165"/>
        <v>2.501262654920807</v>
      </c>
      <c r="AX109">
        <f t="shared" si="166"/>
        <v>3.9188652430631983</v>
      </c>
      <c r="AY109">
        <f t="shared" si="167"/>
        <v>0.14136023630136041</v>
      </c>
      <c r="AZ109">
        <f t="shared" si="168"/>
        <v>16.646078040726398</v>
      </c>
      <c r="BA109">
        <f t="shared" si="169"/>
        <v>0.57555073154635594</v>
      </c>
      <c r="BB109">
        <f t="shared" si="170"/>
        <v>42.852036018622243</v>
      </c>
      <c r="BC109">
        <f t="shared" si="171"/>
        <v>389.55322270153061</v>
      </c>
      <c r="BD109">
        <f t="shared" si="172"/>
        <v>2.2463314113511525E-2</v>
      </c>
    </row>
    <row r="110" spans="1:114" x14ac:dyDescent="0.25">
      <c r="A110" s="1">
        <v>80</v>
      </c>
      <c r="B110" s="1" t="s">
        <v>130</v>
      </c>
      <c r="C110" s="1">
        <v>3376.50000224635</v>
      </c>
      <c r="D110" s="1">
        <v>0</v>
      </c>
      <c r="E110">
        <f t="shared" si="145"/>
        <v>20.318243352246984</v>
      </c>
      <c r="F110">
        <f t="shared" si="146"/>
        <v>0.23506838495120636</v>
      </c>
      <c r="G110">
        <f t="shared" si="147"/>
        <v>228.03640252807301</v>
      </c>
      <c r="H110">
        <f t="shared" si="148"/>
        <v>10.529078840767136</v>
      </c>
      <c r="I110">
        <f t="shared" si="149"/>
        <v>3.2388272467021597</v>
      </c>
      <c r="J110">
        <f t="shared" si="150"/>
        <v>35.291637420654297</v>
      </c>
      <c r="K110" s="1">
        <v>0.94233668299999995</v>
      </c>
      <c r="L110">
        <f t="shared" si="151"/>
        <v>2.5304870895160043</v>
      </c>
      <c r="M110" s="1">
        <v>1</v>
      </c>
      <c r="N110">
        <f t="shared" si="152"/>
        <v>5.0609741790320086</v>
      </c>
      <c r="O110" s="1">
        <v>39.369922637939453</v>
      </c>
      <c r="P110" s="1">
        <v>35.291637420654297</v>
      </c>
      <c r="Q110" s="1">
        <v>41.053321838378906</v>
      </c>
      <c r="R110" s="1">
        <v>399.66232299804687</v>
      </c>
      <c r="S110" s="1">
        <v>395.04837036132812</v>
      </c>
      <c r="T110" s="1">
        <v>32.24591064453125</v>
      </c>
      <c r="U110" s="1">
        <v>34.162796020507813</v>
      </c>
      <c r="V110" s="1">
        <v>32.940101623535156</v>
      </c>
      <c r="W110" s="1">
        <v>34.898258209228516</v>
      </c>
      <c r="X110" s="1">
        <v>499.92431640625</v>
      </c>
      <c r="Y110" s="1">
        <v>1499.6810302734375</v>
      </c>
      <c r="Z110" s="1">
        <v>297.67257690429687</v>
      </c>
      <c r="AA110" s="1">
        <v>73.220222473144531</v>
      </c>
      <c r="AB110" s="1">
        <v>-1.7011001110076904</v>
      </c>
      <c r="AC110" s="1">
        <v>9.3863785266876221E-2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5.3051560596654594</v>
      </c>
      <c r="AL110">
        <f t="shared" si="154"/>
        <v>1.0529078840767135E-2</v>
      </c>
      <c r="AM110">
        <f t="shared" si="155"/>
        <v>308.44163742065427</v>
      </c>
      <c r="AN110">
        <f t="shared" si="156"/>
        <v>312.51992263793943</v>
      </c>
      <c r="AO110">
        <f t="shared" si="157"/>
        <v>239.94895948047269</v>
      </c>
      <c r="AP110">
        <f t="shared" si="158"/>
        <v>-1.2036976897541098</v>
      </c>
      <c r="AQ110">
        <f t="shared" si="159"/>
        <v>5.7402347716283986</v>
      </c>
      <c r="AR110">
        <f t="shared" si="160"/>
        <v>78.396849637185724</v>
      </c>
      <c r="AS110">
        <f t="shared" si="161"/>
        <v>44.234053616677912</v>
      </c>
      <c r="AT110">
        <f t="shared" si="162"/>
        <v>37.330780029296875</v>
      </c>
      <c r="AU110">
        <f t="shared" si="163"/>
        <v>6.419608484592211</v>
      </c>
      <c r="AV110">
        <f t="shared" si="164"/>
        <v>0.22463471774857555</v>
      </c>
      <c r="AW110">
        <f t="shared" si="165"/>
        <v>2.5014075249262389</v>
      </c>
      <c r="AX110">
        <f t="shared" si="166"/>
        <v>3.9182009596659721</v>
      </c>
      <c r="AY110">
        <f t="shared" si="167"/>
        <v>0.14129824351824138</v>
      </c>
      <c r="AZ110">
        <f t="shared" si="168"/>
        <v>16.696876125081047</v>
      </c>
      <c r="BA110">
        <f t="shared" si="169"/>
        <v>0.57723666172702137</v>
      </c>
      <c r="BB110">
        <f t="shared" si="170"/>
        <v>42.865616813134977</v>
      </c>
      <c r="BC110">
        <f t="shared" si="171"/>
        <v>389.62853861447269</v>
      </c>
      <c r="BD110">
        <f t="shared" si="172"/>
        <v>2.2353445590781857E-2</v>
      </c>
    </row>
    <row r="111" spans="1:114" x14ac:dyDescent="0.25">
      <c r="A111" s="1">
        <v>81</v>
      </c>
      <c r="B111" s="1" t="s">
        <v>130</v>
      </c>
      <c r="C111" s="1">
        <v>3377.0000022351742</v>
      </c>
      <c r="D111" s="1">
        <v>0</v>
      </c>
      <c r="E111">
        <f t="shared" si="145"/>
        <v>20.306653746295051</v>
      </c>
      <c r="F111">
        <f t="shared" si="146"/>
        <v>0.23496107763552651</v>
      </c>
      <c r="G111">
        <f t="shared" si="147"/>
        <v>228.06055835123507</v>
      </c>
      <c r="H111">
        <f t="shared" si="148"/>
        <v>10.517455647725589</v>
      </c>
      <c r="I111">
        <f t="shared" si="149"/>
        <v>3.2367526901105506</v>
      </c>
      <c r="J111">
        <f t="shared" si="150"/>
        <v>35.284934997558594</v>
      </c>
      <c r="K111" s="1">
        <v>0.94233668299999995</v>
      </c>
      <c r="L111">
        <f t="shared" si="151"/>
        <v>2.5304870895160043</v>
      </c>
      <c r="M111" s="1">
        <v>1</v>
      </c>
      <c r="N111">
        <f t="shared" si="152"/>
        <v>5.0609741790320086</v>
      </c>
      <c r="O111" s="1">
        <v>39.370044708251953</v>
      </c>
      <c r="P111" s="1">
        <v>35.284934997558594</v>
      </c>
      <c r="Q111" s="1">
        <v>41.051998138427734</v>
      </c>
      <c r="R111" s="1">
        <v>399.64984130859375</v>
      </c>
      <c r="S111" s="1">
        <v>395.03872680664062</v>
      </c>
      <c r="T111" s="1">
        <v>32.246852874755859</v>
      </c>
      <c r="U111" s="1">
        <v>34.161720275878906</v>
      </c>
      <c r="V111" s="1">
        <v>32.941211700439453</v>
      </c>
      <c r="W111" s="1">
        <v>34.897315979003906</v>
      </c>
      <c r="X111" s="1">
        <v>499.89926147460937</v>
      </c>
      <c r="Y111" s="1">
        <v>1499.6971435546875</v>
      </c>
      <c r="Z111" s="1">
        <v>297.3768310546875</v>
      </c>
      <c r="AA111" s="1">
        <v>73.221031188964844</v>
      </c>
      <c r="AB111" s="1">
        <v>-1.7011001110076904</v>
      </c>
      <c r="AC111" s="1">
        <v>9.3863785266876221E-2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5.3048901787749818</v>
      </c>
      <c r="AL111">
        <f t="shared" si="154"/>
        <v>1.0517455647725589E-2</v>
      </c>
      <c r="AM111">
        <f t="shared" si="155"/>
        <v>308.43493499755857</v>
      </c>
      <c r="AN111">
        <f t="shared" si="156"/>
        <v>312.52004470825193</v>
      </c>
      <c r="AO111">
        <f t="shared" si="157"/>
        <v>239.95153760541507</v>
      </c>
      <c r="AP111">
        <f t="shared" si="158"/>
        <v>-1.199489726865387</v>
      </c>
      <c r="AQ111">
        <f t="shared" si="159"/>
        <v>5.7381090758993727</v>
      </c>
      <c r="AR111">
        <f t="shared" si="160"/>
        <v>78.366952537048732</v>
      </c>
      <c r="AS111">
        <f t="shared" si="161"/>
        <v>44.205232261169826</v>
      </c>
      <c r="AT111">
        <f t="shared" si="162"/>
        <v>37.327489852905273</v>
      </c>
      <c r="AU111">
        <f t="shared" si="163"/>
        <v>6.4184584371283133</v>
      </c>
      <c r="AV111">
        <f t="shared" si="164"/>
        <v>0.22453672285623738</v>
      </c>
      <c r="AW111">
        <f t="shared" si="165"/>
        <v>2.5013563857888221</v>
      </c>
      <c r="AX111">
        <f t="shared" si="166"/>
        <v>3.9171020513394912</v>
      </c>
      <c r="AY111">
        <f t="shared" si="167"/>
        <v>0.14123620777695942</v>
      </c>
      <c r="AZ111">
        <f t="shared" si="168"/>
        <v>16.698829256008523</v>
      </c>
      <c r="BA111">
        <f t="shared" si="169"/>
        <v>0.5773119010249943</v>
      </c>
      <c r="BB111">
        <f t="shared" si="170"/>
        <v>42.880840894857272</v>
      </c>
      <c r="BC111">
        <f t="shared" si="171"/>
        <v>389.62198655313836</v>
      </c>
      <c r="BD111">
        <f t="shared" si="172"/>
        <v>2.234900540663088E-2</v>
      </c>
    </row>
    <row r="112" spans="1:114" x14ac:dyDescent="0.25">
      <c r="A112" s="1">
        <v>82</v>
      </c>
      <c r="B112" s="1" t="s">
        <v>131</v>
      </c>
      <c r="C112" s="1">
        <v>3377.5000022239983</v>
      </c>
      <c r="D112" s="1">
        <v>0</v>
      </c>
      <c r="E112">
        <f t="shared" si="145"/>
        <v>20.414863782746345</v>
      </c>
      <c r="F112">
        <f t="shared" si="146"/>
        <v>0.23573978100416521</v>
      </c>
      <c r="G112">
        <f t="shared" si="147"/>
        <v>227.82618065106507</v>
      </c>
      <c r="H112">
        <f t="shared" si="148"/>
        <v>10.519734064045851</v>
      </c>
      <c r="I112">
        <f t="shared" si="149"/>
        <v>3.2274472874651234</v>
      </c>
      <c r="J112">
        <f t="shared" si="150"/>
        <v>35.255882263183594</v>
      </c>
      <c r="K112" s="1">
        <v>0.94233668299999995</v>
      </c>
      <c r="L112">
        <f t="shared" si="151"/>
        <v>2.5304870895160043</v>
      </c>
      <c r="M112" s="1">
        <v>1</v>
      </c>
      <c r="N112">
        <f t="shared" si="152"/>
        <v>5.0609741790320086</v>
      </c>
      <c r="O112" s="1">
        <v>39.370651245117188</v>
      </c>
      <c r="P112" s="1">
        <v>35.255882263183594</v>
      </c>
      <c r="Q112" s="1">
        <v>41.052021026611328</v>
      </c>
      <c r="R112" s="1">
        <v>399.66567993164062</v>
      </c>
      <c r="S112" s="1">
        <v>395.03372192382812</v>
      </c>
      <c r="T112" s="1">
        <v>32.247673034667969</v>
      </c>
      <c r="U112" s="1">
        <v>34.163070678710937</v>
      </c>
      <c r="V112" s="1">
        <v>32.940982818603516</v>
      </c>
      <c r="W112" s="1">
        <v>34.897560119628906</v>
      </c>
      <c r="X112" s="1">
        <v>499.86843872070312</v>
      </c>
      <c r="Y112" s="1">
        <v>1499.7230224609375</v>
      </c>
      <c r="Z112" s="1">
        <v>297.1036376953125</v>
      </c>
      <c r="AA112" s="1">
        <v>73.221038818359375</v>
      </c>
      <c r="AB112" s="1">
        <v>-1.7011001110076904</v>
      </c>
      <c r="AC112" s="1">
        <v>9.3863785266876221E-2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5.3045630902251855</v>
      </c>
      <c r="AL112">
        <f t="shared" si="154"/>
        <v>1.0519734064045851E-2</v>
      </c>
      <c r="AM112">
        <f t="shared" si="155"/>
        <v>308.40588226318357</v>
      </c>
      <c r="AN112">
        <f t="shared" si="156"/>
        <v>312.52065124511716</v>
      </c>
      <c r="AO112">
        <f t="shared" si="157"/>
        <v>239.95567823032252</v>
      </c>
      <c r="AP112">
        <f t="shared" si="158"/>
        <v>-1.197565173487853</v>
      </c>
      <c r="AQ112">
        <f t="shared" si="159"/>
        <v>5.728902811785372</v>
      </c>
      <c r="AR112">
        <f t="shared" si="160"/>
        <v>78.241211873504753</v>
      </c>
      <c r="AS112">
        <f t="shared" si="161"/>
        <v>44.078141194793815</v>
      </c>
      <c r="AT112">
        <f t="shared" si="162"/>
        <v>37.313266754150391</v>
      </c>
      <c r="AU112">
        <f t="shared" si="163"/>
        <v>6.4134889559085888</v>
      </c>
      <c r="AV112">
        <f t="shared" si="164"/>
        <v>0.22524775806934311</v>
      </c>
      <c r="AW112">
        <f t="shared" si="165"/>
        <v>2.5014555243202485</v>
      </c>
      <c r="AX112">
        <f t="shared" si="166"/>
        <v>3.9120334315883403</v>
      </c>
      <c r="AY112">
        <f t="shared" si="167"/>
        <v>0.1416863370487712</v>
      </c>
      <c r="AZ112">
        <f t="shared" si="168"/>
        <v>16.68166961729019</v>
      </c>
      <c r="BA112">
        <f t="shared" si="169"/>
        <v>0.57672590466845097</v>
      </c>
      <c r="BB112">
        <f t="shared" si="170"/>
        <v>42.965673591701773</v>
      </c>
      <c r="BC112">
        <f t="shared" si="171"/>
        <v>389.58811696087633</v>
      </c>
      <c r="BD112">
        <f t="shared" si="172"/>
        <v>2.2514505333247073E-2</v>
      </c>
    </row>
    <row r="113" spans="1:114" x14ac:dyDescent="0.25">
      <c r="A113" s="1">
        <v>83</v>
      </c>
      <c r="B113" s="1" t="s">
        <v>131</v>
      </c>
      <c r="C113" s="1">
        <v>3378.0000022128224</v>
      </c>
      <c r="D113" s="1">
        <v>0</v>
      </c>
      <c r="E113">
        <f t="shared" si="145"/>
        <v>20.403939163163656</v>
      </c>
      <c r="F113">
        <f t="shared" si="146"/>
        <v>0.23577884983914682</v>
      </c>
      <c r="G113">
        <f t="shared" si="147"/>
        <v>227.93154313516624</v>
      </c>
      <c r="H113">
        <f t="shared" si="148"/>
        <v>10.511653280167581</v>
      </c>
      <c r="I113">
        <f t="shared" si="149"/>
        <v>3.2245233331853278</v>
      </c>
      <c r="J113">
        <f t="shared" si="150"/>
        <v>35.246326446533203</v>
      </c>
      <c r="K113" s="1">
        <v>0.94233668299999995</v>
      </c>
      <c r="L113">
        <f t="shared" si="151"/>
        <v>2.5304870895160043</v>
      </c>
      <c r="M113" s="1">
        <v>1</v>
      </c>
      <c r="N113">
        <f t="shared" si="152"/>
        <v>5.0609741790320086</v>
      </c>
      <c r="O113" s="1">
        <v>39.370399475097656</v>
      </c>
      <c r="P113" s="1">
        <v>35.246326446533203</v>
      </c>
      <c r="Q113" s="1">
        <v>41.051971435546875</v>
      </c>
      <c r="R113" s="1">
        <v>399.650390625</v>
      </c>
      <c r="S113" s="1">
        <v>395.02102661132812</v>
      </c>
      <c r="T113" s="1">
        <v>32.247791290283203</v>
      </c>
      <c r="U113" s="1">
        <v>34.161758422851563</v>
      </c>
      <c r="V113" s="1">
        <v>32.941478729248047</v>
      </c>
      <c r="W113" s="1">
        <v>34.896621704101563</v>
      </c>
      <c r="X113" s="1">
        <v>499.85845947265625</v>
      </c>
      <c r="Y113" s="1">
        <v>1499.81201171875</v>
      </c>
      <c r="Z113" s="1">
        <v>296.83181762695312</v>
      </c>
      <c r="AA113" s="1">
        <v>73.22088623046875</v>
      </c>
      <c r="AB113" s="1">
        <v>-1.7011001110076904</v>
      </c>
      <c r="AC113" s="1">
        <v>9.3863785266876221E-2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5.304457191259063</v>
      </c>
      <c r="AL113">
        <f t="shared" si="154"/>
        <v>1.0511653280167581E-2</v>
      </c>
      <c r="AM113">
        <f t="shared" si="155"/>
        <v>308.39632644653318</v>
      </c>
      <c r="AN113">
        <f t="shared" si="156"/>
        <v>312.52039947509763</v>
      </c>
      <c r="AO113">
        <f t="shared" si="157"/>
        <v>239.96991651125427</v>
      </c>
      <c r="AP113">
        <f t="shared" si="158"/>
        <v>-1.1941549054801048</v>
      </c>
      <c r="AQ113">
        <f t="shared" si="159"/>
        <v>5.7258775600976994</v>
      </c>
      <c r="AR113">
        <f t="shared" si="160"/>
        <v>78.200058137442227</v>
      </c>
      <c r="AS113">
        <f t="shared" si="161"/>
        <v>44.038299714590664</v>
      </c>
      <c r="AT113">
        <f t="shared" si="162"/>
        <v>37.30836296081543</v>
      </c>
      <c r="AU113">
        <f t="shared" si="163"/>
        <v>6.4117763689062288</v>
      </c>
      <c r="AV113">
        <f t="shared" si="164"/>
        <v>0.22528342637340165</v>
      </c>
      <c r="AW113">
        <f t="shared" si="165"/>
        <v>2.5013542269123716</v>
      </c>
      <c r="AX113">
        <f t="shared" si="166"/>
        <v>3.9104221419938572</v>
      </c>
      <c r="AY113">
        <f t="shared" si="167"/>
        <v>0.14170891777353545</v>
      </c>
      <c r="AZ113">
        <f t="shared" si="168"/>
        <v>16.689349588235189</v>
      </c>
      <c r="BA113">
        <f t="shared" si="169"/>
        <v>0.57701116593834956</v>
      </c>
      <c r="BB113">
        <f t="shared" si="170"/>
        <v>42.988941192155835</v>
      </c>
      <c r="BC113">
        <f t="shared" si="171"/>
        <v>389.57833575856836</v>
      </c>
      <c r="BD113">
        <f t="shared" si="172"/>
        <v>2.2515208374347492E-2</v>
      </c>
    </row>
    <row r="114" spans="1:114" x14ac:dyDescent="0.25">
      <c r="A114" s="1">
        <v>84</v>
      </c>
      <c r="B114" s="1" t="s">
        <v>132</v>
      </c>
      <c r="C114" s="1">
        <v>3378.5000022016466</v>
      </c>
      <c r="D114" s="1">
        <v>0</v>
      </c>
      <c r="E114">
        <f t="shared" si="145"/>
        <v>20.40156088657735</v>
      </c>
      <c r="F114">
        <f t="shared" si="146"/>
        <v>0.23569473482417813</v>
      </c>
      <c r="G114">
        <f t="shared" si="147"/>
        <v>227.87922299023586</v>
      </c>
      <c r="H114">
        <f t="shared" si="148"/>
        <v>10.516738033929284</v>
      </c>
      <c r="I114">
        <f t="shared" si="149"/>
        <v>3.2271307027824561</v>
      </c>
      <c r="J114">
        <f t="shared" si="150"/>
        <v>35.254501342773438</v>
      </c>
      <c r="K114" s="1">
        <v>0.94233668299999995</v>
      </c>
      <c r="L114">
        <f t="shared" si="151"/>
        <v>2.5304870895160043</v>
      </c>
      <c r="M114" s="1">
        <v>1</v>
      </c>
      <c r="N114">
        <f t="shared" si="152"/>
        <v>5.0609741790320086</v>
      </c>
      <c r="O114" s="1">
        <v>39.370830535888672</v>
      </c>
      <c r="P114" s="1">
        <v>35.254501342773438</v>
      </c>
      <c r="Q114" s="1">
        <v>41.052280426025391</v>
      </c>
      <c r="R114" s="1">
        <v>399.64776611328125</v>
      </c>
      <c r="S114" s="1">
        <v>395.01840209960937</v>
      </c>
      <c r="T114" s="1">
        <v>32.246494293212891</v>
      </c>
      <c r="U114" s="1">
        <v>34.161418914794922</v>
      </c>
      <c r="V114" s="1">
        <v>32.939464569091797</v>
      </c>
      <c r="W114" s="1">
        <v>34.895538330078125</v>
      </c>
      <c r="X114" s="1">
        <v>499.85037231445312</v>
      </c>
      <c r="Y114" s="1">
        <v>1499.847412109375</v>
      </c>
      <c r="Z114" s="1">
        <v>296.780029296875</v>
      </c>
      <c r="AA114" s="1">
        <v>73.221046447753906</v>
      </c>
      <c r="AB114" s="1">
        <v>-1.7011001110076904</v>
      </c>
      <c r="AC114" s="1">
        <v>9.3863785266876221E-2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5.3043713709959972</v>
      </c>
      <c r="AL114">
        <f t="shared" si="154"/>
        <v>1.0516738033929284E-2</v>
      </c>
      <c r="AM114">
        <f t="shared" si="155"/>
        <v>308.40450134277341</v>
      </c>
      <c r="AN114">
        <f t="shared" si="156"/>
        <v>312.52083053588865</v>
      </c>
      <c r="AO114">
        <f t="shared" si="157"/>
        <v>239.97558057362767</v>
      </c>
      <c r="AP114">
        <f t="shared" si="158"/>
        <v>-1.1963624493495928</v>
      </c>
      <c r="AQ114">
        <f t="shared" si="159"/>
        <v>5.7284655438638339</v>
      </c>
      <c r="AR114">
        <f t="shared" si="160"/>
        <v>78.235231832575877</v>
      </c>
      <c r="AS114">
        <f t="shared" si="161"/>
        <v>44.073812917780955</v>
      </c>
      <c r="AT114">
        <f t="shared" si="162"/>
        <v>37.312665939331055</v>
      </c>
      <c r="AU114">
        <f t="shared" si="163"/>
        <v>6.4132791076878197</v>
      </c>
      <c r="AV114">
        <f t="shared" si="164"/>
        <v>0.22520663203215452</v>
      </c>
      <c r="AW114">
        <f t="shared" si="165"/>
        <v>2.5013348410813778</v>
      </c>
      <c r="AX114">
        <f t="shared" si="166"/>
        <v>3.9119442666064419</v>
      </c>
      <c r="AY114">
        <f t="shared" si="167"/>
        <v>0.14166030122474613</v>
      </c>
      <c r="AZ114">
        <f t="shared" si="168"/>
        <v>16.685555171046129</v>
      </c>
      <c r="BA114">
        <f t="shared" si="169"/>
        <v>0.57688254972175435</v>
      </c>
      <c r="BB114">
        <f t="shared" si="170"/>
        <v>42.966660570752836</v>
      </c>
      <c r="BC114">
        <f t="shared" si="171"/>
        <v>389.57634564514484</v>
      </c>
      <c r="BD114">
        <f t="shared" si="172"/>
        <v>2.2501030966740904E-2</v>
      </c>
    </row>
    <row r="115" spans="1:114" x14ac:dyDescent="0.25">
      <c r="A115" s="1">
        <v>85</v>
      </c>
      <c r="B115" s="1" t="s">
        <v>132</v>
      </c>
      <c r="C115" s="1">
        <v>3379.0000021904707</v>
      </c>
      <c r="D115" s="1">
        <v>0</v>
      </c>
      <c r="E115">
        <f t="shared" si="145"/>
        <v>20.256652150437937</v>
      </c>
      <c r="F115">
        <f t="shared" si="146"/>
        <v>0.23592438009079167</v>
      </c>
      <c r="G115">
        <f t="shared" si="147"/>
        <v>229.03695688174227</v>
      </c>
      <c r="H115">
        <f t="shared" si="148"/>
        <v>10.516205043319149</v>
      </c>
      <c r="I115">
        <f t="shared" si="149"/>
        <v>3.2240361879804524</v>
      </c>
      <c r="J115">
        <f t="shared" si="150"/>
        <v>35.244464874267578</v>
      </c>
      <c r="K115" s="1">
        <v>0.94233668299999995</v>
      </c>
      <c r="L115">
        <f t="shared" si="151"/>
        <v>2.5304870895160043</v>
      </c>
      <c r="M115" s="1">
        <v>1</v>
      </c>
      <c r="N115">
        <f t="shared" si="152"/>
        <v>5.0609741790320086</v>
      </c>
      <c r="O115" s="1">
        <v>39.371574401855469</v>
      </c>
      <c r="P115" s="1">
        <v>35.244464874267578</v>
      </c>
      <c r="Q115" s="1">
        <v>41.052322387695313</v>
      </c>
      <c r="R115" s="1">
        <v>399.6422119140625</v>
      </c>
      <c r="S115" s="1">
        <v>395.040283203125</v>
      </c>
      <c r="T115" s="1">
        <v>32.245567321777344</v>
      </c>
      <c r="U115" s="1">
        <v>34.160346984863281</v>
      </c>
      <c r="V115" s="1">
        <v>32.937149047851562</v>
      </c>
      <c r="W115" s="1">
        <v>34.892997741699219</v>
      </c>
      <c r="X115" s="1">
        <v>499.86343383789062</v>
      </c>
      <c r="Y115" s="1">
        <v>1499.962646484375</v>
      </c>
      <c r="Z115" s="1">
        <v>296.74130249023437</v>
      </c>
      <c r="AA115" s="1">
        <v>73.220924377441406</v>
      </c>
      <c r="AB115" s="1">
        <v>-1.7011001110076904</v>
      </c>
      <c r="AC115" s="1">
        <v>9.3863785266876221E-2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5.3045099788170997</v>
      </c>
      <c r="AL115">
        <f t="shared" si="154"/>
        <v>1.0516205043319149E-2</v>
      </c>
      <c r="AM115">
        <f t="shared" si="155"/>
        <v>308.39446487426756</v>
      </c>
      <c r="AN115">
        <f t="shared" si="156"/>
        <v>312.52157440185545</v>
      </c>
      <c r="AO115">
        <f t="shared" si="157"/>
        <v>239.99401807321556</v>
      </c>
      <c r="AP115">
        <f t="shared" si="158"/>
        <v>-1.1951213778605023</v>
      </c>
      <c r="AQ115">
        <f t="shared" si="159"/>
        <v>5.7252883712662852</v>
      </c>
      <c r="AR115">
        <f t="shared" si="160"/>
        <v>78.191970668840483</v>
      </c>
      <c r="AS115">
        <f t="shared" si="161"/>
        <v>44.031623683977202</v>
      </c>
      <c r="AT115">
        <f t="shared" si="162"/>
        <v>37.308019638061523</v>
      </c>
      <c r="AU115">
        <f t="shared" si="163"/>
        <v>6.4116564827028073</v>
      </c>
      <c r="AV115">
        <f t="shared" si="164"/>
        <v>0.22541628511786432</v>
      </c>
      <c r="AW115">
        <f t="shared" si="165"/>
        <v>2.5012521832858328</v>
      </c>
      <c r="AX115">
        <f t="shared" si="166"/>
        <v>3.9104042994169745</v>
      </c>
      <c r="AY115">
        <f t="shared" si="167"/>
        <v>0.14179302777745964</v>
      </c>
      <c r="AZ115">
        <f t="shared" si="168"/>
        <v>16.770297699477361</v>
      </c>
      <c r="BA115">
        <f t="shared" si="169"/>
        <v>0.579781269455941</v>
      </c>
      <c r="BB115">
        <f t="shared" si="170"/>
        <v>42.993541175493633</v>
      </c>
      <c r="BC115">
        <f t="shared" si="171"/>
        <v>389.63688072848095</v>
      </c>
      <c r="BD115">
        <f t="shared" si="172"/>
        <v>2.2351713900368601E-2</v>
      </c>
    </row>
    <row r="116" spans="1:114" x14ac:dyDescent="0.25">
      <c r="A116" s="1">
        <v>86</v>
      </c>
      <c r="B116" s="1" t="s">
        <v>133</v>
      </c>
      <c r="C116" s="1">
        <v>3379.5000021792948</v>
      </c>
      <c r="D116" s="1">
        <v>0</v>
      </c>
      <c r="E116">
        <f t="shared" si="145"/>
        <v>20.057330037943881</v>
      </c>
      <c r="F116">
        <f t="shared" si="146"/>
        <v>0.2362604015231563</v>
      </c>
      <c r="G116">
        <f t="shared" si="147"/>
        <v>230.6348130177179</v>
      </c>
      <c r="H116">
        <f t="shared" si="148"/>
        <v>10.516242874720897</v>
      </c>
      <c r="I116">
        <f t="shared" si="149"/>
        <v>3.2197403851778925</v>
      </c>
      <c r="J116">
        <f t="shared" si="150"/>
        <v>35.230766296386719</v>
      </c>
      <c r="K116" s="1">
        <v>0.94233668299999995</v>
      </c>
      <c r="L116">
        <f t="shared" si="151"/>
        <v>2.5304870895160043</v>
      </c>
      <c r="M116" s="1">
        <v>1</v>
      </c>
      <c r="N116">
        <f t="shared" si="152"/>
        <v>5.0609741790320086</v>
      </c>
      <c r="O116" s="1">
        <v>39.372707366943359</v>
      </c>
      <c r="P116" s="1">
        <v>35.230766296386719</v>
      </c>
      <c r="Q116" s="1">
        <v>41.052135467529297</v>
      </c>
      <c r="R116" s="1">
        <v>399.6319580078125</v>
      </c>
      <c r="S116" s="1">
        <v>395.06756591796875</v>
      </c>
      <c r="T116" s="1">
        <v>32.245326995849609</v>
      </c>
      <c r="U116" s="1">
        <v>34.160106658935547</v>
      </c>
      <c r="V116" s="1">
        <v>32.93463134765625</v>
      </c>
      <c r="W116" s="1">
        <v>34.890342712402344</v>
      </c>
      <c r="X116" s="1">
        <v>499.8653564453125</v>
      </c>
      <c r="Y116" s="1">
        <v>1500.0399169921875</v>
      </c>
      <c r="Z116" s="1">
        <v>296.689453125</v>
      </c>
      <c r="AA116" s="1">
        <v>73.220321655273438</v>
      </c>
      <c r="AB116" s="1">
        <v>-1.7011001110076904</v>
      </c>
      <c r="AC116" s="1">
        <v>9.3863785266876221E-2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5.3045303813702054</v>
      </c>
      <c r="AL116">
        <f t="shared" si="154"/>
        <v>1.0516242874720897E-2</v>
      </c>
      <c r="AM116">
        <f t="shared" si="155"/>
        <v>308.3807662963867</v>
      </c>
      <c r="AN116">
        <f t="shared" si="156"/>
        <v>312.52270736694334</v>
      </c>
      <c r="AO116">
        <f t="shared" si="157"/>
        <v>240.00638135418922</v>
      </c>
      <c r="AP116">
        <f t="shared" si="158"/>
        <v>-1.1937429293440005</v>
      </c>
      <c r="AQ116">
        <f t="shared" si="159"/>
        <v>5.7209543825236011</v>
      </c>
      <c r="AR116">
        <f t="shared" si="160"/>
        <v>78.133423251788869</v>
      </c>
      <c r="AS116">
        <f t="shared" si="161"/>
        <v>43.973316592853323</v>
      </c>
      <c r="AT116">
        <f t="shared" si="162"/>
        <v>37.301736831665039</v>
      </c>
      <c r="AU116">
        <f t="shared" si="163"/>
        <v>6.4094629087720874</v>
      </c>
      <c r="AV116">
        <f t="shared" si="164"/>
        <v>0.22572302084290841</v>
      </c>
      <c r="AW116">
        <f t="shared" si="165"/>
        <v>2.5012139973457086</v>
      </c>
      <c r="AX116">
        <f t="shared" si="166"/>
        <v>3.9082489114263788</v>
      </c>
      <c r="AY116">
        <f t="shared" si="167"/>
        <v>0.14198721798567801</v>
      </c>
      <c r="AZ116">
        <f t="shared" si="168"/>
        <v>16.887155194061151</v>
      </c>
      <c r="BA116">
        <f t="shared" si="169"/>
        <v>0.58378574429875263</v>
      </c>
      <c r="BB116">
        <f t="shared" si="170"/>
        <v>43.031758014224032</v>
      </c>
      <c r="BC116">
        <f t="shared" si="171"/>
        <v>389.71733203149529</v>
      </c>
      <c r="BD116">
        <f t="shared" si="172"/>
        <v>2.2146876765913912E-2</v>
      </c>
    </row>
    <row r="117" spans="1:114" x14ac:dyDescent="0.25">
      <c r="A117" s="1">
        <v>87</v>
      </c>
      <c r="B117" s="1" t="s">
        <v>133</v>
      </c>
      <c r="C117" s="1">
        <v>3380.000002168119</v>
      </c>
      <c r="D117" s="1">
        <v>0</v>
      </c>
      <c r="E117">
        <f t="shared" si="145"/>
        <v>19.994154013577099</v>
      </c>
      <c r="F117">
        <f t="shared" si="146"/>
        <v>0.23664022948630953</v>
      </c>
      <c r="G117">
        <f t="shared" si="147"/>
        <v>231.31921221561106</v>
      </c>
      <c r="H117">
        <f t="shared" si="148"/>
        <v>10.52314239975772</v>
      </c>
      <c r="I117">
        <f t="shared" si="149"/>
        <v>3.2170051127487875</v>
      </c>
      <c r="J117">
        <f t="shared" si="150"/>
        <v>35.222896575927734</v>
      </c>
      <c r="K117" s="1">
        <v>0.94233668299999995</v>
      </c>
      <c r="L117">
        <f t="shared" si="151"/>
        <v>2.5304870895160043</v>
      </c>
      <c r="M117" s="1">
        <v>1</v>
      </c>
      <c r="N117">
        <f t="shared" si="152"/>
        <v>5.0609741790320086</v>
      </c>
      <c r="O117" s="1">
        <v>39.371986389160156</v>
      </c>
      <c r="P117" s="1">
        <v>35.222896575927734</v>
      </c>
      <c r="Q117" s="1">
        <v>41.052474975585938</v>
      </c>
      <c r="R117" s="1">
        <v>399.64837646484375</v>
      </c>
      <c r="S117" s="1">
        <v>395.095458984375</v>
      </c>
      <c r="T117" s="1">
        <v>32.247093200683594</v>
      </c>
      <c r="U117" s="1">
        <v>34.163066864013672</v>
      </c>
      <c r="V117" s="1">
        <v>32.938102722167969</v>
      </c>
      <c r="W117" s="1">
        <v>34.895133972167969</v>
      </c>
      <c r="X117" s="1">
        <v>499.88006591796875</v>
      </c>
      <c r="Y117" s="1">
        <v>1500.049072265625</v>
      </c>
      <c r="Z117" s="1">
        <v>296.83999633789062</v>
      </c>
      <c r="AA117" s="1">
        <v>73.221199035644531</v>
      </c>
      <c r="AB117" s="1">
        <v>-1.7011001110076904</v>
      </c>
      <c r="AC117" s="1">
        <v>9.3863785266876221E-2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5.3046864770939699</v>
      </c>
      <c r="AL117">
        <f t="shared" si="154"/>
        <v>1.0523142399757721E-2</v>
      </c>
      <c r="AM117">
        <f t="shared" si="155"/>
        <v>308.37289657592771</v>
      </c>
      <c r="AN117">
        <f t="shared" si="156"/>
        <v>312.52198638916013</v>
      </c>
      <c r="AO117">
        <f t="shared" si="157"/>
        <v>240.00784619790647</v>
      </c>
      <c r="AP117">
        <f t="shared" si="158"/>
        <v>-1.1952424953502236</v>
      </c>
      <c r="AQ117">
        <f t="shared" si="159"/>
        <v>5.7184658312667649</v>
      </c>
      <c r="AR117">
        <f t="shared" si="160"/>
        <v>78.09850025104042</v>
      </c>
      <c r="AS117">
        <f t="shared" si="161"/>
        <v>43.935433387026748</v>
      </c>
      <c r="AT117">
        <f t="shared" si="162"/>
        <v>37.297441482543945</v>
      </c>
      <c r="AU117">
        <f t="shared" si="163"/>
        <v>6.4079636090144794</v>
      </c>
      <c r="AV117">
        <f t="shared" si="164"/>
        <v>0.22606969832018875</v>
      </c>
      <c r="AW117">
        <f t="shared" si="165"/>
        <v>2.5014607185179774</v>
      </c>
      <c r="AX117">
        <f t="shared" si="166"/>
        <v>3.906502890496502</v>
      </c>
      <c r="AY117">
        <f t="shared" si="167"/>
        <v>0.14220669887268722</v>
      </c>
      <c r="AZ117">
        <f t="shared" si="168"/>
        <v>16.937470078407756</v>
      </c>
      <c r="BA117">
        <f t="shared" si="169"/>
        <v>0.58547676758987788</v>
      </c>
      <c r="BB117">
        <f t="shared" si="170"/>
        <v>43.060431001957923</v>
      </c>
      <c r="BC117">
        <f t="shared" si="171"/>
        <v>389.76207711687618</v>
      </c>
      <c r="BD117">
        <f t="shared" si="172"/>
        <v>2.2089293440572092E-2</v>
      </c>
    </row>
    <row r="118" spans="1:114" x14ac:dyDescent="0.25">
      <c r="A118" s="1">
        <v>88</v>
      </c>
      <c r="B118" s="1" t="s">
        <v>134</v>
      </c>
      <c r="C118" s="1">
        <v>3380.5000021569431</v>
      </c>
      <c r="D118" s="1">
        <v>0</v>
      </c>
      <c r="E118">
        <f t="shared" si="145"/>
        <v>20.305076912438835</v>
      </c>
      <c r="F118">
        <f t="shared" si="146"/>
        <v>0.23683131349061143</v>
      </c>
      <c r="G118">
        <f t="shared" si="147"/>
        <v>229.28277013675583</v>
      </c>
      <c r="H118">
        <f t="shared" si="148"/>
        <v>10.5373931283765</v>
      </c>
      <c r="I118">
        <f t="shared" si="149"/>
        <v>3.2188413578400286</v>
      </c>
      <c r="J118">
        <f t="shared" si="150"/>
        <v>35.228694915771484</v>
      </c>
      <c r="K118" s="1">
        <v>0.94233668299999995</v>
      </c>
      <c r="L118">
        <f t="shared" si="151"/>
        <v>2.5304870895160043</v>
      </c>
      <c r="M118" s="1">
        <v>1</v>
      </c>
      <c r="N118">
        <f t="shared" si="152"/>
        <v>5.0609741790320086</v>
      </c>
      <c r="O118" s="1">
        <v>39.371341705322266</v>
      </c>
      <c r="P118" s="1">
        <v>35.228694915771484</v>
      </c>
      <c r="Q118" s="1">
        <v>41.052902221679688</v>
      </c>
      <c r="R118" s="1">
        <v>399.68435668945312</v>
      </c>
      <c r="S118" s="1">
        <v>395.07177734375</v>
      </c>
      <c r="T118" s="1">
        <v>32.244392395019531</v>
      </c>
      <c r="U118" s="1">
        <v>34.162975311279297</v>
      </c>
      <c r="V118" s="1">
        <v>32.936534881591797</v>
      </c>
      <c r="W118" s="1">
        <v>34.89630126953125</v>
      </c>
      <c r="X118" s="1">
        <v>499.87631225585937</v>
      </c>
      <c r="Y118" s="1">
        <v>1500.064453125</v>
      </c>
      <c r="Z118" s="1">
        <v>297.03836059570312</v>
      </c>
      <c r="AA118" s="1">
        <v>73.2213134765625</v>
      </c>
      <c r="AB118" s="1">
        <v>-1.7011001110076904</v>
      </c>
      <c r="AC118" s="1">
        <v>9.3863785266876221E-2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5.3046466435379047</v>
      </c>
      <c r="AL118">
        <f t="shared" si="154"/>
        <v>1.0537393128376501E-2</v>
      </c>
      <c r="AM118">
        <f t="shared" si="155"/>
        <v>308.37869491577146</v>
      </c>
      <c r="AN118">
        <f t="shared" si="156"/>
        <v>312.52134170532224</v>
      </c>
      <c r="AO118">
        <f t="shared" si="157"/>
        <v>240.01030713535147</v>
      </c>
      <c r="AP118">
        <f t="shared" si="158"/>
        <v>-1.2001960739313497</v>
      </c>
      <c r="AQ118">
        <f t="shared" si="159"/>
        <v>5.7202992823992753</v>
      </c>
      <c r="AR118">
        <f t="shared" si="160"/>
        <v>78.123418043167078</v>
      </c>
      <c r="AS118">
        <f t="shared" si="161"/>
        <v>43.960442731887781</v>
      </c>
      <c r="AT118">
        <f t="shared" si="162"/>
        <v>37.300018310546875</v>
      </c>
      <c r="AU118">
        <f t="shared" si="163"/>
        <v>6.4088630191769287</v>
      </c>
      <c r="AV118">
        <f t="shared" si="164"/>
        <v>0.22624408617000613</v>
      </c>
      <c r="AW118">
        <f t="shared" si="165"/>
        <v>2.5014579245592468</v>
      </c>
      <c r="AX118">
        <f t="shared" si="166"/>
        <v>3.9074050946176819</v>
      </c>
      <c r="AY118">
        <f t="shared" si="167"/>
        <v>0.14231710515116283</v>
      </c>
      <c r="AZ118">
        <f t="shared" si="168"/>
        <v>16.788385586958022</v>
      </c>
      <c r="BA118">
        <f t="shared" si="169"/>
        <v>0.58035724970872327</v>
      </c>
      <c r="BB118">
        <f t="shared" si="170"/>
        <v>43.047496011251638</v>
      </c>
      <c r="BC118">
        <f t="shared" si="171"/>
        <v>389.65545770604825</v>
      </c>
      <c r="BD118">
        <f t="shared" si="172"/>
        <v>2.2432194907321606E-2</v>
      </c>
    </row>
    <row r="119" spans="1:114" x14ac:dyDescent="0.25">
      <c r="A119" s="1">
        <v>89</v>
      </c>
      <c r="B119" s="1" t="s">
        <v>135</v>
      </c>
      <c r="C119" s="1">
        <v>3381.0000021457672</v>
      </c>
      <c r="D119" s="1">
        <v>0</v>
      </c>
      <c r="E119">
        <f t="shared" si="145"/>
        <v>20.384984459079977</v>
      </c>
      <c r="F119">
        <f t="shared" si="146"/>
        <v>0.23730334936114381</v>
      </c>
      <c r="G119">
        <f t="shared" si="147"/>
        <v>229.03906517624301</v>
      </c>
      <c r="H119">
        <f t="shared" si="148"/>
        <v>10.550907199735819</v>
      </c>
      <c r="I119">
        <f t="shared" si="149"/>
        <v>3.2168525403573418</v>
      </c>
      <c r="J119">
        <f t="shared" si="150"/>
        <v>35.222869873046875</v>
      </c>
      <c r="K119" s="1">
        <v>0.94233668299999995</v>
      </c>
      <c r="L119">
        <f t="shared" si="151"/>
        <v>2.5304870895160043</v>
      </c>
      <c r="M119" s="1">
        <v>1</v>
      </c>
      <c r="N119">
        <f t="shared" si="152"/>
        <v>5.0609741790320086</v>
      </c>
      <c r="O119" s="1">
        <v>39.371707916259766</v>
      </c>
      <c r="P119" s="1">
        <v>35.222869873046875</v>
      </c>
      <c r="Q119" s="1">
        <v>41.053485870361328</v>
      </c>
      <c r="R119" s="1">
        <v>399.72134399414062</v>
      </c>
      <c r="S119" s="1">
        <v>395.09274291992187</v>
      </c>
      <c r="T119" s="1">
        <v>32.244300842285156</v>
      </c>
      <c r="U119" s="1">
        <v>34.165302276611328</v>
      </c>
      <c r="V119" s="1">
        <v>32.93548583984375</v>
      </c>
      <c r="W119" s="1">
        <v>34.897663116455078</v>
      </c>
      <c r="X119" s="1">
        <v>499.88604736328125</v>
      </c>
      <c r="Y119" s="1">
        <v>1500.0482177734375</v>
      </c>
      <c r="Z119" s="1">
        <v>297.42739868164062</v>
      </c>
      <c r="AA119" s="1">
        <v>73.220626831054688</v>
      </c>
      <c r="AB119" s="1">
        <v>-1.7011001110076904</v>
      </c>
      <c r="AC119" s="1">
        <v>9.3863785266876221E-2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5.3047499517036334</v>
      </c>
      <c r="AL119">
        <f t="shared" si="154"/>
        <v>1.055090719973582E-2</v>
      </c>
      <c r="AM119">
        <f t="shared" si="155"/>
        <v>308.37286987304685</v>
      </c>
      <c r="AN119">
        <f t="shared" si="156"/>
        <v>312.52170791625974</v>
      </c>
      <c r="AO119">
        <f t="shared" si="157"/>
        <v>240.00770947915953</v>
      </c>
      <c r="AP119">
        <f t="shared" si="158"/>
        <v>-1.2038470065100155</v>
      </c>
      <c r="AQ119">
        <f t="shared" si="159"/>
        <v>5.7184573889232828</v>
      </c>
      <c r="AR119">
        <f t="shared" si="160"/>
        <v>78.098995275166672</v>
      </c>
      <c r="AS119">
        <f t="shared" si="161"/>
        <v>43.933692998555344</v>
      </c>
      <c r="AT119">
        <f t="shared" si="162"/>
        <v>37.29728889465332</v>
      </c>
      <c r="AU119">
        <f t="shared" si="163"/>
        <v>6.4079103535217978</v>
      </c>
      <c r="AV119">
        <f t="shared" si="164"/>
        <v>0.22667482352114393</v>
      </c>
      <c r="AW119">
        <f t="shared" si="165"/>
        <v>2.501604848565941</v>
      </c>
      <c r="AX119">
        <f t="shared" si="166"/>
        <v>3.9063055049558568</v>
      </c>
      <c r="AY119">
        <f t="shared" si="167"/>
        <v>0.14258981297265663</v>
      </c>
      <c r="AZ119">
        <f t="shared" si="168"/>
        <v>16.770383921003305</v>
      </c>
      <c r="BA119">
        <f t="shared" si="169"/>
        <v>0.5797096233242256</v>
      </c>
      <c r="BB119">
        <f t="shared" si="170"/>
        <v>43.070091158573298</v>
      </c>
      <c r="BC119">
        <f t="shared" si="171"/>
        <v>389.65510817881329</v>
      </c>
      <c r="BD119">
        <f t="shared" si="172"/>
        <v>2.2532314359286338E-2</v>
      </c>
    </row>
    <row r="120" spans="1:114" x14ac:dyDescent="0.25">
      <c r="A120" s="1">
        <v>90</v>
      </c>
      <c r="B120" s="1" t="s">
        <v>135</v>
      </c>
      <c r="C120" s="1">
        <v>3381.5000021345913</v>
      </c>
      <c r="D120" s="1">
        <v>0</v>
      </c>
      <c r="E120">
        <f t="shared" si="145"/>
        <v>20.431865221256508</v>
      </c>
      <c r="F120">
        <f t="shared" si="146"/>
        <v>0.2376662407564083</v>
      </c>
      <c r="G120">
        <f t="shared" si="147"/>
        <v>228.94072925662644</v>
      </c>
      <c r="H120">
        <f t="shared" si="148"/>
        <v>10.568272765233306</v>
      </c>
      <c r="I120">
        <f t="shared" si="149"/>
        <v>3.2174306691431354</v>
      </c>
      <c r="J120">
        <f t="shared" si="150"/>
        <v>35.2254638671875</v>
      </c>
      <c r="K120" s="1">
        <v>0.94233668299999995</v>
      </c>
      <c r="L120">
        <f t="shared" si="151"/>
        <v>2.5304870895160043</v>
      </c>
      <c r="M120" s="1">
        <v>1</v>
      </c>
      <c r="N120">
        <f t="shared" si="152"/>
        <v>5.0609741790320086</v>
      </c>
      <c r="O120" s="1">
        <v>39.372230529785156</v>
      </c>
      <c r="P120" s="1">
        <v>35.2254638671875</v>
      </c>
      <c r="Q120" s="1">
        <v>41.054027557373047</v>
      </c>
      <c r="R120" s="1">
        <v>399.75271606445312</v>
      </c>
      <c r="S120" s="1">
        <v>395.11404418945312</v>
      </c>
      <c r="T120" s="1">
        <v>32.244415283203125</v>
      </c>
      <c r="U120" s="1">
        <v>34.168529510498047</v>
      </c>
      <c r="V120" s="1">
        <v>32.93475341796875</v>
      </c>
      <c r="W120" s="1">
        <v>34.900066375732422</v>
      </c>
      <c r="X120" s="1">
        <v>499.8970947265625</v>
      </c>
      <c r="Y120" s="1">
        <v>1500.040771484375</v>
      </c>
      <c r="Z120" s="1">
        <v>297.90676879882812</v>
      </c>
      <c r="AA120" s="1">
        <v>73.220794677734375</v>
      </c>
      <c r="AB120" s="1">
        <v>-1.7011001110076904</v>
      </c>
      <c r="AC120" s="1">
        <v>9.3863785266876221E-2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5.3048671854214806</v>
      </c>
      <c r="AL120">
        <f t="shared" si="154"/>
        <v>1.0568272765233306E-2</v>
      </c>
      <c r="AM120">
        <f t="shared" si="155"/>
        <v>308.37546386718748</v>
      </c>
      <c r="AN120">
        <f t="shared" si="156"/>
        <v>312.52223052978513</v>
      </c>
      <c r="AO120">
        <f t="shared" si="157"/>
        <v>240.00651807293616</v>
      </c>
      <c r="AP120">
        <f t="shared" si="158"/>
        <v>-1.2094007062408083</v>
      </c>
      <c r="AQ120">
        <f t="shared" si="159"/>
        <v>5.7192775528714206</v>
      </c>
      <c r="AR120">
        <f t="shared" si="160"/>
        <v>78.110017489479517</v>
      </c>
      <c r="AS120">
        <f t="shared" si="161"/>
        <v>43.941487978981471</v>
      </c>
      <c r="AT120">
        <f t="shared" si="162"/>
        <v>37.298847198486328</v>
      </c>
      <c r="AU120">
        <f t="shared" si="163"/>
        <v>6.4084542433141793</v>
      </c>
      <c r="AV120">
        <f t="shared" si="164"/>
        <v>0.22700591329120945</v>
      </c>
      <c r="AW120">
        <f t="shared" si="165"/>
        <v>2.5018468837282852</v>
      </c>
      <c r="AX120">
        <f t="shared" si="166"/>
        <v>3.9066073595858941</v>
      </c>
      <c r="AY120">
        <f t="shared" si="167"/>
        <v>0.14279943662411046</v>
      </c>
      <c r="AZ120">
        <f t="shared" si="168"/>
        <v>16.763222130270222</v>
      </c>
      <c r="BA120">
        <f t="shared" si="169"/>
        <v>0.57942949035456637</v>
      </c>
      <c r="BB120">
        <f t="shared" si="170"/>
        <v>43.071494611748008</v>
      </c>
      <c r="BC120">
        <f t="shared" si="171"/>
        <v>389.66390414270586</v>
      </c>
      <c r="BD120">
        <f t="shared" si="172"/>
        <v>2.2584359583458342E-2</v>
      </c>
      <c r="BE120">
        <f>AVERAGE(E106:E120)</f>
        <v>20.281523750443796</v>
      </c>
      <c r="BF120">
        <f>AVERAGE(O106:O120)</f>
        <v>39.370111846923827</v>
      </c>
      <c r="BG120">
        <f>AVERAGE(P106:P120)</f>
        <v>35.264574432373045</v>
      </c>
      <c r="BH120" t="e">
        <f>AVERAGE(B106:B120)</f>
        <v>#DIV/0!</v>
      </c>
      <c r="BI120">
        <f t="shared" ref="BI120:DJ120" si="173">AVERAGE(C106:C120)</f>
        <v>3378.0666688779988</v>
      </c>
      <c r="BJ120">
        <f t="shared" si="173"/>
        <v>0</v>
      </c>
      <c r="BK120">
        <f t="shared" si="173"/>
        <v>20.281523750443796</v>
      </c>
      <c r="BL120">
        <f t="shared" si="173"/>
        <v>0.23579995984048233</v>
      </c>
      <c r="BM120">
        <f t="shared" si="173"/>
        <v>228.75878279106328</v>
      </c>
      <c r="BN120">
        <f t="shared" si="173"/>
        <v>10.53159239721823</v>
      </c>
      <c r="BO120">
        <f t="shared" si="173"/>
        <v>3.2302650133056527</v>
      </c>
      <c r="BP120">
        <f t="shared" si="173"/>
        <v>35.264574432373045</v>
      </c>
      <c r="BQ120">
        <f t="shared" si="173"/>
        <v>0.94233668300000017</v>
      </c>
      <c r="BR120">
        <f t="shared" si="173"/>
        <v>2.5304870895160034</v>
      </c>
      <c r="BS120">
        <f t="shared" si="173"/>
        <v>1</v>
      </c>
      <c r="BT120">
        <f t="shared" si="173"/>
        <v>5.0609741790320069</v>
      </c>
      <c r="BU120">
        <f t="shared" si="173"/>
        <v>39.370111846923827</v>
      </c>
      <c r="BV120">
        <f t="shared" si="173"/>
        <v>35.264574432373045</v>
      </c>
      <c r="BW120">
        <f t="shared" si="173"/>
        <v>41.052890523274741</v>
      </c>
      <c r="BX120">
        <f t="shared" si="173"/>
        <v>399.65498657226561</v>
      </c>
      <c r="BY120">
        <f t="shared" si="173"/>
        <v>395.04743855794271</v>
      </c>
      <c r="BZ120">
        <f t="shared" si="173"/>
        <v>32.244969685872398</v>
      </c>
      <c r="CA120">
        <f t="shared" si="173"/>
        <v>34.162451171874999</v>
      </c>
      <c r="CB120">
        <f t="shared" si="173"/>
        <v>32.939055379231768</v>
      </c>
      <c r="CC120">
        <f t="shared" si="173"/>
        <v>34.897812398274738</v>
      </c>
      <c r="CD120">
        <f t="shared" si="173"/>
        <v>499.88836466471355</v>
      </c>
      <c r="CE120">
        <f t="shared" si="173"/>
        <v>1499.834228515625</v>
      </c>
      <c r="CF120">
        <f t="shared" si="173"/>
        <v>297.38435058593751</v>
      </c>
      <c r="CG120">
        <f t="shared" si="173"/>
        <v>73.220772298177081</v>
      </c>
      <c r="CH120">
        <f t="shared" si="173"/>
        <v>-1.7011001110076904</v>
      </c>
      <c r="CI120">
        <f t="shared" si="173"/>
        <v>9.3863785266876221E-2</v>
      </c>
      <c r="CJ120">
        <f t="shared" si="173"/>
        <v>1</v>
      </c>
      <c r="CK120">
        <f t="shared" si="173"/>
        <v>-0.21956524252891541</v>
      </c>
      <c r="CL120">
        <f t="shared" si="173"/>
        <v>2.737391471862793</v>
      </c>
      <c r="CM120">
        <f t="shared" si="173"/>
        <v>1</v>
      </c>
      <c r="CN120">
        <f t="shared" si="173"/>
        <v>0</v>
      </c>
      <c r="CO120">
        <f t="shared" si="173"/>
        <v>0.15999999642372131</v>
      </c>
      <c r="CP120">
        <f t="shared" si="173"/>
        <v>111115</v>
      </c>
      <c r="CQ120">
        <f t="shared" si="173"/>
        <v>5.3047745427173778</v>
      </c>
      <c r="CR120">
        <f t="shared" si="173"/>
        <v>1.0531592397218232E-2</v>
      </c>
      <c r="CS120">
        <f t="shared" si="173"/>
        <v>308.41457443237306</v>
      </c>
      <c r="CT120">
        <f t="shared" si="173"/>
        <v>312.52011184692384</v>
      </c>
      <c r="CU120">
        <f t="shared" si="173"/>
        <v>239.97347119867482</v>
      </c>
      <c r="CV120">
        <f t="shared" si="173"/>
        <v>-1.2019161039765622</v>
      </c>
      <c r="CW120">
        <f t="shared" si="173"/>
        <v>5.7316660718425725</v>
      </c>
      <c r="CX120">
        <f t="shared" si="173"/>
        <v>78.279235705105393</v>
      </c>
      <c r="CY120">
        <f t="shared" si="173"/>
        <v>44.116784533230408</v>
      </c>
      <c r="CZ120">
        <f t="shared" si="173"/>
        <v>37.317343139648436</v>
      </c>
      <c r="DA120">
        <f t="shared" si="173"/>
        <v>6.4149153752428196</v>
      </c>
      <c r="DB120">
        <f t="shared" si="173"/>
        <v>0.22530254540417796</v>
      </c>
      <c r="DC120">
        <f t="shared" si="173"/>
        <v>2.5014010585369193</v>
      </c>
      <c r="DD120">
        <f t="shared" si="173"/>
        <v>3.9135143167058999</v>
      </c>
      <c r="DE120">
        <f t="shared" si="173"/>
        <v>0.14172103499902958</v>
      </c>
      <c r="DF120">
        <f t="shared" si="173"/>
        <v>16.749894780736287</v>
      </c>
      <c r="DG120">
        <f t="shared" si="173"/>
        <v>0.57906646616087398</v>
      </c>
      <c r="DH120">
        <f t="shared" si="173"/>
        <v>42.943075959314932</v>
      </c>
      <c r="DI120">
        <f t="shared" si="173"/>
        <v>389.63740165703598</v>
      </c>
      <c r="DJ120">
        <f t="shared" si="173"/>
        <v>2.2352921818342586E-2</v>
      </c>
    </row>
    <row r="121" spans="1:114" x14ac:dyDescent="0.25">
      <c r="A121" s="1" t="s">
        <v>9</v>
      </c>
      <c r="B121" s="1" t="s">
        <v>136</v>
      </c>
    </row>
    <row r="122" spans="1:114" x14ac:dyDescent="0.25">
      <c r="A122" s="1" t="s">
        <v>9</v>
      </c>
      <c r="B122" s="1" t="s">
        <v>137</v>
      </c>
    </row>
    <row r="123" spans="1:114" x14ac:dyDescent="0.25">
      <c r="A123" s="1" t="s">
        <v>9</v>
      </c>
      <c r="B123" s="1" t="s">
        <v>138</v>
      </c>
    </row>
    <row r="124" spans="1:114" x14ac:dyDescent="0.25">
      <c r="A124" s="1">
        <v>91</v>
      </c>
      <c r="B124" s="1" t="s">
        <v>139</v>
      </c>
      <c r="C124" s="1">
        <v>3994.5000015981495</v>
      </c>
      <c r="D124" s="1">
        <v>0</v>
      </c>
      <c r="E124">
        <f t="shared" ref="E124:E138" si="174">(R124-S124*(1000-T124)/(1000-U124))*AK124</f>
        <v>17.000106900881224</v>
      </c>
      <c r="F124">
        <f t="shared" ref="F124:F138" si="175">IF(AV124&lt;&gt;0,1/(1/AV124-1/N124),0)</f>
        <v>0.2507876699315747</v>
      </c>
      <c r="G124">
        <f t="shared" ref="G124:G138" si="176">((AY124-AL124/2)*S124-E124)/(AY124+AL124/2)</f>
        <v>256.60683450458862</v>
      </c>
      <c r="H124">
        <f t="shared" ref="H124:H138" si="177">AL124*1000</f>
        <v>11.995983599817324</v>
      </c>
      <c r="I124">
        <f t="shared" ref="I124:I138" si="178">(AQ124-AW124)</f>
        <v>3.4289354710810964</v>
      </c>
      <c r="J124">
        <f t="shared" ref="J124:J138" si="179">(P124+AP124*D124)</f>
        <v>37.925399780273437</v>
      </c>
      <c r="K124" s="1">
        <v>0.94233668299999995</v>
      </c>
      <c r="L124">
        <f t="shared" ref="L124:L138" si="180">(K124*AE124+AF124)</f>
        <v>2.5304870895160043</v>
      </c>
      <c r="M124" s="1">
        <v>1</v>
      </c>
      <c r="N124">
        <f t="shared" ref="N124:N138" si="181">L124*(M124+1)*(M124+1)/(M124*M124+1)</f>
        <v>5.0609741790320086</v>
      </c>
      <c r="O124" s="1">
        <v>43.828697204589844</v>
      </c>
      <c r="P124" s="1">
        <v>37.925399780273437</v>
      </c>
      <c r="Q124" s="1">
        <v>46.126914978027344</v>
      </c>
      <c r="R124" s="1">
        <v>399.787353515625</v>
      </c>
      <c r="S124" s="1">
        <v>395.68789672851562</v>
      </c>
      <c r="T124" s="1">
        <v>41.563606262207031</v>
      </c>
      <c r="U124" s="1">
        <v>43.72607421875</v>
      </c>
      <c r="V124" s="1">
        <v>33.5469970703125</v>
      </c>
      <c r="W124" s="1">
        <v>35.292381286621094</v>
      </c>
      <c r="X124" s="1">
        <v>499.89016723632812</v>
      </c>
      <c r="Y124" s="1">
        <v>1500.404296875</v>
      </c>
      <c r="Z124" s="1">
        <v>259.1641845703125</v>
      </c>
      <c r="AA124" s="1">
        <v>73.216644287109375</v>
      </c>
      <c r="AB124" s="1">
        <v>-0.74309229850769043</v>
      </c>
      <c r="AC124" s="1">
        <v>-5.4226577281951904E-2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ref="AK124:AK138" si="182">X124*0.000001/(K124*0.0001)</f>
        <v>5.3047936714602892</v>
      </c>
      <c r="AL124">
        <f t="shared" ref="AL124:AL138" si="183">(U124-T124)/(1000-U124)*AK124</f>
        <v>1.1995983599817324E-2</v>
      </c>
      <c r="AM124">
        <f t="shared" ref="AM124:AM138" si="184">(P124+273.15)</f>
        <v>311.07539978027341</v>
      </c>
      <c r="AN124">
        <f t="shared" ref="AN124:AN138" si="185">(O124+273.15)</f>
        <v>316.97869720458982</v>
      </c>
      <c r="AO124">
        <f t="shared" ref="AO124:AO138" si="186">(Y124*AG124+Z124*AH124)*AI124</f>
        <v>240.06468213413609</v>
      </c>
      <c r="AP124">
        <f t="shared" ref="AP124:AP138" si="187">((AO124+0.00000010773*(AN124^4-AM124^4))-AL124*44100)/(L124*51.4+0.00000043092*AM124^3)</f>
        <v>-1.4693616789186599</v>
      </c>
      <c r="AQ124">
        <f t="shared" ref="AQ124:AQ138" si="188">0.61365*EXP(17.502*J124/(240.97+J124))</f>
        <v>6.630411893227059</v>
      </c>
      <c r="AR124">
        <f t="shared" ref="AR124:AR138" si="189">AQ124*1000/AA124</f>
        <v>90.55880609915387</v>
      </c>
      <c r="AS124">
        <f t="shared" ref="AS124:AS138" si="190">(AR124-U124)</f>
        <v>46.83273188040387</v>
      </c>
      <c r="AT124">
        <f t="shared" ref="AT124:AT138" si="191">IF(D124,P124,(O124+P124)/2)</f>
        <v>40.877048492431641</v>
      </c>
      <c r="AU124">
        <f t="shared" ref="AU124:AU138" si="192">0.61365*EXP(17.502*AT124/(240.97+AT124))</f>
        <v>7.7681527462588615</v>
      </c>
      <c r="AV124">
        <f t="shared" ref="AV124:AV138" si="193">IF(AS124&lt;&gt;0,(1000-(AR124+U124)/2)/AS124*AL124,0)</f>
        <v>0.23894706841778876</v>
      </c>
      <c r="AW124">
        <f t="shared" ref="AW124:AW138" si="194">U124*AA124/1000</f>
        <v>3.2014764221459626</v>
      </c>
      <c r="AX124">
        <f t="shared" ref="AX124:AX138" si="195">(AU124-AW124)</f>
        <v>4.5666763241128994</v>
      </c>
      <c r="AY124">
        <f t="shared" ref="AY124:AY138" si="196">1/(1.6/F124+1.37/N124)</f>
        <v>0.15036242185345702</v>
      </c>
      <c r="AZ124">
        <f t="shared" ref="AZ124:AZ138" si="197">G124*AA124*0.001</f>
        <v>18.78789132356361</v>
      </c>
      <c r="BA124">
        <f t="shared" ref="BA124:BA138" si="198">G124/S124</f>
        <v>0.64850817178431019</v>
      </c>
      <c r="BB124">
        <f t="shared" ref="BB124:BB138" si="199">(1-AL124*AA124/AQ124/F124)*100</f>
        <v>47.179927297572156</v>
      </c>
      <c r="BC124">
        <f t="shared" ref="BC124:BC138" si="200">(S124-E124/(N124/1.35))</f>
        <v>391.15316813589135</v>
      </c>
      <c r="BD124">
        <f t="shared" ref="BD124:BD138" si="201">E124*BB124/100/BC124</f>
        <v>2.0505108304680386E-2</v>
      </c>
    </row>
    <row r="125" spans="1:114" x14ac:dyDescent="0.25">
      <c r="A125" s="1">
        <v>92</v>
      </c>
      <c r="B125" s="1" t="s">
        <v>139</v>
      </c>
      <c r="C125" s="1">
        <v>3994.5000015981495</v>
      </c>
      <c r="D125" s="1">
        <v>0</v>
      </c>
      <c r="E125">
        <f t="shared" si="174"/>
        <v>17.000106900881224</v>
      </c>
      <c r="F125">
        <f t="shared" si="175"/>
        <v>0.2507876699315747</v>
      </c>
      <c r="G125">
        <f t="shared" si="176"/>
        <v>256.60683450458862</v>
      </c>
      <c r="H125">
        <f t="shared" si="177"/>
        <v>11.995983599817324</v>
      </c>
      <c r="I125">
        <f t="shared" si="178"/>
        <v>3.4289354710810964</v>
      </c>
      <c r="J125">
        <f t="shared" si="179"/>
        <v>37.925399780273437</v>
      </c>
      <c r="K125" s="1">
        <v>0.94233668299999995</v>
      </c>
      <c r="L125">
        <f t="shared" si="180"/>
        <v>2.5304870895160043</v>
      </c>
      <c r="M125" s="1">
        <v>1</v>
      </c>
      <c r="N125">
        <f t="shared" si="181"/>
        <v>5.0609741790320086</v>
      </c>
      <c r="O125" s="1">
        <v>43.828697204589844</v>
      </c>
      <c r="P125" s="1">
        <v>37.925399780273437</v>
      </c>
      <c r="Q125" s="1">
        <v>46.126914978027344</v>
      </c>
      <c r="R125" s="1">
        <v>399.787353515625</v>
      </c>
      <c r="S125" s="1">
        <v>395.68789672851562</v>
      </c>
      <c r="T125" s="1">
        <v>41.563606262207031</v>
      </c>
      <c r="U125" s="1">
        <v>43.72607421875</v>
      </c>
      <c r="V125" s="1">
        <v>33.5469970703125</v>
      </c>
      <c r="W125" s="1">
        <v>35.292381286621094</v>
      </c>
      <c r="X125" s="1">
        <v>499.89016723632812</v>
      </c>
      <c r="Y125" s="1">
        <v>1500.404296875</v>
      </c>
      <c r="Z125" s="1">
        <v>259.1641845703125</v>
      </c>
      <c r="AA125" s="1">
        <v>73.216644287109375</v>
      </c>
      <c r="AB125" s="1">
        <v>-0.74309229850769043</v>
      </c>
      <c r="AC125" s="1">
        <v>-5.4226577281951904E-2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5.3047936714602892</v>
      </c>
      <c r="AL125">
        <f t="shared" si="183"/>
        <v>1.1995983599817324E-2</v>
      </c>
      <c r="AM125">
        <f t="shared" si="184"/>
        <v>311.07539978027341</v>
      </c>
      <c r="AN125">
        <f t="shared" si="185"/>
        <v>316.97869720458982</v>
      </c>
      <c r="AO125">
        <f t="shared" si="186"/>
        <v>240.06468213413609</v>
      </c>
      <c r="AP125">
        <f t="shared" si="187"/>
        <v>-1.4693616789186599</v>
      </c>
      <c r="AQ125">
        <f t="shared" si="188"/>
        <v>6.630411893227059</v>
      </c>
      <c r="AR125">
        <f t="shared" si="189"/>
        <v>90.55880609915387</v>
      </c>
      <c r="AS125">
        <f t="shared" si="190"/>
        <v>46.83273188040387</v>
      </c>
      <c r="AT125">
        <f t="shared" si="191"/>
        <v>40.877048492431641</v>
      </c>
      <c r="AU125">
        <f t="shared" si="192"/>
        <v>7.7681527462588615</v>
      </c>
      <c r="AV125">
        <f t="shared" si="193"/>
        <v>0.23894706841778876</v>
      </c>
      <c r="AW125">
        <f t="shared" si="194"/>
        <v>3.2014764221459626</v>
      </c>
      <c r="AX125">
        <f t="shared" si="195"/>
        <v>4.5666763241128994</v>
      </c>
      <c r="AY125">
        <f t="shared" si="196"/>
        <v>0.15036242185345702</v>
      </c>
      <c r="AZ125">
        <f t="shared" si="197"/>
        <v>18.78789132356361</v>
      </c>
      <c r="BA125">
        <f t="shared" si="198"/>
        <v>0.64850817178431019</v>
      </c>
      <c r="BB125">
        <f t="shared" si="199"/>
        <v>47.179927297572156</v>
      </c>
      <c r="BC125">
        <f t="shared" si="200"/>
        <v>391.15316813589135</v>
      </c>
      <c r="BD125">
        <f t="shared" si="201"/>
        <v>2.0505108304680386E-2</v>
      </c>
    </row>
    <row r="126" spans="1:114" x14ac:dyDescent="0.25">
      <c r="A126" s="1">
        <v>93</v>
      </c>
      <c r="B126" s="1" t="s">
        <v>140</v>
      </c>
      <c r="C126" s="1">
        <v>3995.0000015869737</v>
      </c>
      <c r="D126" s="1">
        <v>0</v>
      </c>
      <c r="E126">
        <f t="shared" si="174"/>
        <v>17.409240018842787</v>
      </c>
      <c r="F126">
        <f t="shared" si="175"/>
        <v>0.25092740652803691</v>
      </c>
      <c r="G126">
        <f t="shared" si="176"/>
        <v>254.03380855733766</v>
      </c>
      <c r="H126">
        <f t="shared" si="177"/>
        <v>11.994164064879136</v>
      </c>
      <c r="I126">
        <f t="shared" si="178"/>
        <v>3.4266508708550862</v>
      </c>
      <c r="J126">
        <f t="shared" si="179"/>
        <v>37.918983459472656</v>
      </c>
      <c r="K126" s="1">
        <v>0.94233668299999995</v>
      </c>
      <c r="L126">
        <f t="shared" si="180"/>
        <v>2.5304870895160043</v>
      </c>
      <c r="M126" s="1">
        <v>1</v>
      </c>
      <c r="N126">
        <f t="shared" si="181"/>
        <v>5.0609741790320086</v>
      </c>
      <c r="O126" s="1">
        <v>43.828426361083984</v>
      </c>
      <c r="P126" s="1">
        <v>37.918983459472656</v>
      </c>
      <c r="Q126" s="1">
        <v>46.126605987548828</v>
      </c>
      <c r="R126" s="1">
        <v>399.82861328125</v>
      </c>
      <c r="S126" s="1">
        <v>395.65216064453125</v>
      </c>
      <c r="T126" s="1">
        <v>41.563636779785156</v>
      </c>
      <c r="U126" s="1">
        <v>43.725822448730469</v>
      </c>
      <c r="V126" s="1">
        <v>33.547454833984375</v>
      </c>
      <c r="W126" s="1">
        <v>35.292629241943359</v>
      </c>
      <c r="X126" s="1">
        <v>499.87973022460937</v>
      </c>
      <c r="Y126" s="1">
        <v>1500.4573974609375</v>
      </c>
      <c r="Z126" s="1">
        <v>260.09793090820312</v>
      </c>
      <c r="AA126" s="1">
        <v>73.216567993164062</v>
      </c>
      <c r="AB126" s="1">
        <v>-0.74309229850769043</v>
      </c>
      <c r="AC126" s="1">
        <v>-5.4226577281951904E-2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5.3046829147434273</v>
      </c>
      <c r="AL126">
        <f t="shared" si="183"/>
        <v>1.1994164064879137E-2</v>
      </c>
      <c r="AM126">
        <f t="shared" si="184"/>
        <v>311.06898345947263</v>
      </c>
      <c r="AN126">
        <f t="shared" si="185"/>
        <v>316.97842636108396</v>
      </c>
      <c r="AO126">
        <f t="shared" si="186"/>
        <v>240.07317822769619</v>
      </c>
      <c r="AP126">
        <f t="shared" si="187"/>
        <v>-1.4681936768544126</v>
      </c>
      <c r="AQ126">
        <f t="shared" si="188"/>
        <v>6.6281055232295802</v>
      </c>
      <c r="AR126">
        <f t="shared" si="189"/>
        <v>90.527399807218771</v>
      </c>
      <c r="AS126">
        <f t="shared" si="190"/>
        <v>46.801577358488302</v>
      </c>
      <c r="AT126">
        <f t="shared" si="191"/>
        <v>40.87370491027832</v>
      </c>
      <c r="AU126">
        <f t="shared" si="192"/>
        <v>7.7667738866973597</v>
      </c>
      <c r="AV126">
        <f t="shared" si="193"/>
        <v>0.23907391821830415</v>
      </c>
      <c r="AW126">
        <f t="shared" si="194"/>
        <v>3.201454652374494</v>
      </c>
      <c r="AX126">
        <f t="shared" si="195"/>
        <v>4.5653192343228657</v>
      </c>
      <c r="AY126">
        <f t="shared" si="196"/>
        <v>0.15044279048208214</v>
      </c>
      <c r="AZ126">
        <f t="shared" si="197"/>
        <v>18.599483616800736</v>
      </c>
      <c r="BA126">
        <f t="shared" si="198"/>
        <v>0.64206349370999938</v>
      </c>
      <c r="BB126">
        <f t="shared" si="199"/>
        <v>47.199037322679381</v>
      </c>
      <c r="BC126">
        <f t="shared" si="200"/>
        <v>391.00829699416721</v>
      </c>
      <c r="BD126">
        <f t="shared" si="201"/>
        <v>2.1014883206457939E-2</v>
      </c>
    </row>
    <row r="127" spans="1:114" x14ac:dyDescent="0.25">
      <c r="A127" s="1">
        <v>94</v>
      </c>
      <c r="B127" s="1" t="s">
        <v>140</v>
      </c>
      <c r="C127" s="1">
        <v>3995.5000015757978</v>
      </c>
      <c r="D127" s="1">
        <v>0</v>
      </c>
      <c r="E127">
        <f t="shared" si="174"/>
        <v>17.189580305119303</v>
      </c>
      <c r="F127">
        <f t="shared" si="175"/>
        <v>0.25083842445286475</v>
      </c>
      <c r="G127">
        <f t="shared" si="176"/>
        <v>255.38493597182122</v>
      </c>
      <c r="H127">
        <f t="shared" si="177"/>
        <v>12.005469040851349</v>
      </c>
      <c r="I127">
        <f t="shared" si="178"/>
        <v>3.4309036471463514</v>
      </c>
      <c r="J127">
        <f t="shared" si="179"/>
        <v>37.931167602539062</v>
      </c>
      <c r="K127" s="1">
        <v>0.94233668299999995</v>
      </c>
      <c r="L127">
        <f t="shared" si="180"/>
        <v>2.5304870895160043</v>
      </c>
      <c r="M127" s="1">
        <v>1</v>
      </c>
      <c r="N127">
        <f t="shared" si="181"/>
        <v>5.0609741790320086</v>
      </c>
      <c r="O127" s="1">
        <v>43.828357696533203</v>
      </c>
      <c r="P127" s="1">
        <v>37.931167602539062</v>
      </c>
      <c r="Q127" s="1">
        <v>46.126583099365234</v>
      </c>
      <c r="R127" s="1">
        <v>399.80575561523437</v>
      </c>
      <c r="S127" s="1">
        <v>395.66995239257812</v>
      </c>
      <c r="T127" s="1">
        <v>41.563682556152344</v>
      </c>
      <c r="U127" s="1">
        <v>43.727836608886719</v>
      </c>
      <c r="V127" s="1">
        <v>33.547405242919922</v>
      </c>
      <c r="W127" s="1">
        <v>35.294166564941406</v>
      </c>
      <c r="X127" s="1">
        <v>499.89474487304687</v>
      </c>
      <c r="Y127" s="1">
        <v>1500.52392578125</v>
      </c>
      <c r="Z127" s="1">
        <v>260.84808349609375</v>
      </c>
      <c r="AA127" s="1">
        <v>73.216110229492188</v>
      </c>
      <c r="AB127" s="1">
        <v>-0.74309229850769043</v>
      </c>
      <c r="AC127" s="1">
        <v>-5.4226577281951904E-2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5.3048422489676854</v>
      </c>
      <c r="AL127">
        <f t="shared" si="183"/>
        <v>1.2005469040851348E-2</v>
      </c>
      <c r="AM127">
        <f t="shared" si="184"/>
        <v>311.08116760253904</v>
      </c>
      <c r="AN127">
        <f t="shared" si="185"/>
        <v>316.97835769653318</v>
      </c>
      <c r="AO127">
        <f t="shared" si="186"/>
        <v>240.08382275870827</v>
      </c>
      <c r="AP127">
        <f t="shared" si="187"/>
        <v>-1.4727005259778889</v>
      </c>
      <c r="AQ127">
        <f t="shared" si="188"/>
        <v>6.6324857523998251</v>
      </c>
      <c r="AR127">
        <f t="shared" si="189"/>
        <v>90.587791834483355</v>
      </c>
      <c r="AS127">
        <f t="shared" si="190"/>
        <v>46.859955225596636</v>
      </c>
      <c r="AT127">
        <f t="shared" si="191"/>
        <v>40.879762649536133</v>
      </c>
      <c r="AU127">
        <f t="shared" si="192"/>
        <v>7.769272193221048</v>
      </c>
      <c r="AV127">
        <f t="shared" si="193"/>
        <v>0.2389931430246916</v>
      </c>
      <c r="AW127">
        <f t="shared" si="194"/>
        <v>3.2015821052534736</v>
      </c>
      <c r="AX127">
        <f t="shared" si="195"/>
        <v>4.5676900879675744</v>
      </c>
      <c r="AY127">
        <f t="shared" si="196"/>
        <v>0.15039161342019494</v>
      </c>
      <c r="AZ127">
        <f t="shared" si="197"/>
        <v>18.698291623064666</v>
      </c>
      <c r="BA127">
        <f t="shared" si="198"/>
        <v>0.64544940657619587</v>
      </c>
      <c r="BB127">
        <f t="shared" si="199"/>
        <v>47.165768539261379</v>
      </c>
      <c r="BC127">
        <f t="shared" si="200"/>
        <v>391.08468232578844</v>
      </c>
      <c r="BD127">
        <f t="shared" si="201"/>
        <v>2.073105397881345E-2</v>
      </c>
    </row>
    <row r="128" spans="1:114" x14ac:dyDescent="0.25">
      <c r="A128" s="1">
        <v>95</v>
      </c>
      <c r="B128" s="1" t="s">
        <v>141</v>
      </c>
      <c r="C128" s="1">
        <v>3996.0000015646219</v>
      </c>
      <c r="D128" s="1">
        <v>0</v>
      </c>
      <c r="E128">
        <f t="shared" si="174"/>
        <v>17.069146787393763</v>
      </c>
      <c r="F128">
        <f t="shared" si="175"/>
        <v>0.25075992037846556</v>
      </c>
      <c r="G128">
        <f t="shared" si="176"/>
        <v>256.09679978449407</v>
      </c>
      <c r="H128">
        <f t="shared" si="177"/>
        <v>12.012750050923991</v>
      </c>
      <c r="I128">
        <f t="shared" si="178"/>
        <v>3.4339398663625369</v>
      </c>
      <c r="J128">
        <f t="shared" si="179"/>
        <v>37.93994140625</v>
      </c>
      <c r="K128" s="1">
        <v>0.94233668299999995</v>
      </c>
      <c r="L128">
        <f t="shared" si="180"/>
        <v>2.5304870895160043</v>
      </c>
      <c r="M128" s="1">
        <v>1</v>
      </c>
      <c r="N128">
        <f t="shared" si="181"/>
        <v>5.0609741790320086</v>
      </c>
      <c r="O128" s="1">
        <v>43.828475952148438</v>
      </c>
      <c r="P128" s="1">
        <v>37.93994140625</v>
      </c>
      <c r="Q128" s="1">
        <v>46.127124786376953</v>
      </c>
      <c r="R128" s="1">
        <v>399.78054809570312</v>
      </c>
      <c r="S128" s="1">
        <v>395.6669921875</v>
      </c>
      <c r="T128" s="1">
        <v>41.563884735107422</v>
      </c>
      <c r="U128" s="1">
        <v>43.729305267333984</v>
      </c>
      <c r="V128" s="1">
        <v>33.547489166259766</v>
      </c>
      <c r="W128" s="1">
        <v>35.295265197753906</v>
      </c>
      <c r="X128" s="1">
        <v>499.90460205078125</v>
      </c>
      <c r="Y128" s="1">
        <v>1500.5758056640625</v>
      </c>
      <c r="Z128" s="1">
        <v>261.33941650390625</v>
      </c>
      <c r="AA128" s="1">
        <v>73.216384887695312</v>
      </c>
      <c r="AB128" s="1">
        <v>-0.74309229850769043</v>
      </c>
      <c r="AC128" s="1">
        <v>-5.4226577281951904E-2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5.3049468525336092</v>
      </c>
      <c r="AL128">
        <f t="shared" si="183"/>
        <v>1.2012750050923992E-2</v>
      </c>
      <c r="AM128">
        <f t="shared" si="184"/>
        <v>311.08994140624998</v>
      </c>
      <c r="AN128">
        <f t="shared" si="185"/>
        <v>316.97847595214841</v>
      </c>
      <c r="AO128">
        <f t="shared" si="186"/>
        <v>240.09212353977273</v>
      </c>
      <c r="AP128">
        <f t="shared" si="187"/>
        <v>-1.4756603440485683</v>
      </c>
      <c r="AQ128">
        <f t="shared" si="188"/>
        <v>6.6356415116871839</v>
      </c>
      <c r="AR128">
        <f t="shared" si="189"/>
        <v>90.630553828428162</v>
      </c>
      <c r="AS128">
        <f t="shared" si="190"/>
        <v>46.901248561094178</v>
      </c>
      <c r="AT128">
        <f t="shared" si="191"/>
        <v>40.884208679199219</v>
      </c>
      <c r="AU128">
        <f t="shared" si="192"/>
        <v>7.771106248445629</v>
      </c>
      <c r="AV128">
        <f t="shared" si="193"/>
        <v>0.23892187719117705</v>
      </c>
      <c r="AW128">
        <f t="shared" si="194"/>
        <v>3.201701645324647</v>
      </c>
      <c r="AX128">
        <f t="shared" si="195"/>
        <v>4.5694046031209821</v>
      </c>
      <c r="AY128">
        <f t="shared" si="196"/>
        <v>0.15034646143787095</v>
      </c>
      <c r="AZ128">
        <f t="shared" si="197"/>
        <v>18.750481861528563</v>
      </c>
      <c r="BA128">
        <f t="shared" si="198"/>
        <v>0.64725338438929991</v>
      </c>
      <c r="BB128">
        <f t="shared" si="199"/>
        <v>47.14212693991373</v>
      </c>
      <c r="BC128">
        <f t="shared" si="200"/>
        <v>391.11384740789373</v>
      </c>
      <c r="BD128">
        <f t="shared" si="201"/>
        <v>2.0573955382565082E-2</v>
      </c>
    </row>
    <row r="129" spans="1:114" x14ac:dyDescent="0.25">
      <c r="A129" s="1">
        <v>96</v>
      </c>
      <c r="B129" s="1" t="s">
        <v>141</v>
      </c>
      <c r="C129" s="1">
        <v>3996.5000015534461</v>
      </c>
      <c r="D129" s="1">
        <v>0</v>
      </c>
      <c r="E129">
        <f t="shared" si="174"/>
        <v>16.695712423309537</v>
      </c>
      <c r="F129">
        <f t="shared" si="175"/>
        <v>0.25109225457368312</v>
      </c>
      <c r="G129">
        <f t="shared" si="176"/>
        <v>258.62977054001709</v>
      </c>
      <c r="H129">
        <f t="shared" si="177"/>
        <v>12.035533016747467</v>
      </c>
      <c r="I129">
        <f t="shared" si="178"/>
        <v>3.4360434458243265</v>
      </c>
      <c r="J129">
        <f t="shared" si="179"/>
        <v>37.946353912353516</v>
      </c>
      <c r="K129" s="1">
        <v>0.94233668299999995</v>
      </c>
      <c r="L129">
        <f t="shared" si="180"/>
        <v>2.5304870895160043</v>
      </c>
      <c r="M129" s="1">
        <v>1</v>
      </c>
      <c r="N129">
        <f t="shared" si="181"/>
        <v>5.0609741790320086</v>
      </c>
      <c r="O129" s="1">
        <v>43.829296112060547</v>
      </c>
      <c r="P129" s="1">
        <v>37.946353912353516</v>
      </c>
      <c r="Q129" s="1">
        <v>46.126922607421875</v>
      </c>
      <c r="R129" s="1">
        <v>399.73876953125</v>
      </c>
      <c r="S129" s="1">
        <v>395.6937255859375</v>
      </c>
      <c r="T129" s="1">
        <v>41.562587738037109</v>
      </c>
      <c r="U129" s="1">
        <v>43.732173919677734</v>
      </c>
      <c r="V129" s="1">
        <v>33.544940948486328</v>
      </c>
      <c r="W129" s="1">
        <v>35.296005249023438</v>
      </c>
      <c r="X129" s="1">
        <v>499.88955688476562</v>
      </c>
      <c r="Y129" s="1">
        <v>1500.650634765625</v>
      </c>
      <c r="Z129" s="1">
        <v>261.5714111328125</v>
      </c>
      <c r="AA129" s="1">
        <v>73.216239929199219</v>
      </c>
      <c r="AB129" s="1">
        <v>-0.74309229850769043</v>
      </c>
      <c r="AC129" s="1">
        <v>-5.4226577281951904E-2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5.304787194459303</v>
      </c>
      <c r="AL129">
        <f t="shared" si="183"/>
        <v>1.2035533016747467E-2</v>
      </c>
      <c r="AM129">
        <f t="shared" si="184"/>
        <v>311.09635391235349</v>
      </c>
      <c r="AN129">
        <f t="shared" si="185"/>
        <v>316.97929611206052</v>
      </c>
      <c r="AO129">
        <f t="shared" si="186"/>
        <v>240.10409619575512</v>
      </c>
      <c r="AP129">
        <f t="shared" si="187"/>
        <v>-1.483095337995521</v>
      </c>
      <c r="AQ129">
        <f t="shared" si="188"/>
        <v>6.6379487841529201</v>
      </c>
      <c r="AR129">
        <f t="shared" si="189"/>
        <v>90.662246389214715</v>
      </c>
      <c r="AS129">
        <f t="shared" si="190"/>
        <v>46.930072469536981</v>
      </c>
      <c r="AT129">
        <f t="shared" si="191"/>
        <v>40.887825012207031</v>
      </c>
      <c r="AU129">
        <f t="shared" si="192"/>
        <v>7.7725983177236913</v>
      </c>
      <c r="AV129">
        <f t="shared" si="193"/>
        <v>0.23922355505817264</v>
      </c>
      <c r="AW129">
        <f t="shared" si="194"/>
        <v>3.2019053383285936</v>
      </c>
      <c r="AX129">
        <f t="shared" si="195"/>
        <v>4.5706929793950977</v>
      </c>
      <c r="AY129">
        <f t="shared" si="196"/>
        <v>0.1505375971168027</v>
      </c>
      <c r="AZ129">
        <f t="shared" si="197"/>
        <v>18.935899332691633</v>
      </c>
      <c r="BA129">
        <f t="shared" si="198"/>
        <v>0.65361099713431614</v>
      </c>
      <c r="BB129">
        <f t="shared" si="199"/>
        <v>47.130459397096416</v>
      </c>
      <c r="BC129">
        <f t="shared" si="200"/>
        <v>391.2401933263086</v>
      </c>
      <c r="BD129">
        <f t="shared" si="201"/>
        <v>2.0112366006733478E-2</v>
      </c>
    </row>
    <row r="130" spans="1:114" x14ac:dyDescent="0.25">
      <c r="A130" s="1">
        <v>97</v>
      </c>
      <c r="B130" s="1" t="s">
        <v>142</v>
      </c>
      <c r="C130" s="1">
        <v>3997.0000015422702</v>
      </c>
      <c r="D130" s="1">
        <v>0</v>
      </c>
      <c r="E130">
        <f t="shared" si="174"/>
        <v>16.452833749929784</v>
      </c>
      <c r="F130">
        <f t="shared" si="175"/>
        <v>0.25194529508703811</v>
      </c>
      <c r="G130">
        <f t="shared" si="176"/>
        <v>260.57296631926823</v>
      </c>
      <c r="H130">
        <f t="shared" si="177"/>
        <v>12.051693077983366</v>
      </c>
      <c r="I130">
        <f t="shared" si="178"/>
        <v>3.4296964075982665</v>
      </c>
      <c r="J130">
        <f t="shared" si="179"/>
        <v>37.929203033447266</v>
      </c>
      <c r="K130" s="1">
        <v>0.94233668299999995</v>
      </c>
      <c r="L130">
        <f t="shared" si="180"/>
        <v>2.5304870895160043</v>
      </c>
      <c r="M130" s="1">
        <v>1</v>
      </c>
      <c r="N130">
        <f t="shared" si="181"/>
        <v>5.0609741790320086</v>
      </c>
      <c r="O130" s="1">
        <v>43.830047607421875</v>
      </c>
      <c r="P130" s="1">
        <v>37.929203033447266</v>
      </c>
      <c r="Q130" s="1">
        <v>46.127639770507813</v>
      </c>
      <c r="R130" s="1">
        <v>399.6966552734375</v>
      </c>
      <c r="S130" s="1">
        <v>395.69622802734375</v>
      </c>
      <c r="T130" s="1">
        <v>41.562274932861328</v>
      </c>
      <c r="U130" s="1">
        <v>43.734745025634766</v>
      </c>
      <c r="V130" s="1">
        <v>33.54327392578125</v>
      </c>
      <c r="W130" s="1">
        <v>35.296588897705078</v>
      </c>
      <c r="X130" s="1">
        <v>499.89492797851562</v>
      </c>
      <c r="Y130" s="1">
        <v>1500.736083984375</v>
      </c>
      <c r="Z130" s="1">
        <v>261.54067993164062</v>
      </c>
      <c r="AA130" s="1">
        <v>73.215995788574219</v>
      </c>
      <c r="AB130" s="1">
        <v>-0.74309229850769043</v>
      </c>
      <c r="AC130" s="1">
        <v>-5.4226577281951904E-2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5.3048441920679803</v>
      </c>
      <c r="AL130">
        <f t="shared" si="183"/>
        <v>1.2051693077983365E-2</v>
      </c>
      <c r="AM130">
        <f t="shared" si="184"/>
        <v>311.07920303344724</v>
      </c>
      <c r="AN130">
        <f t="shared" si="185"/>
        <v>316.98004760742185</v>
      </c>
      <c r="AO130">
        <f t="shared" si="186"/>
        <v>240.11776807044953</v>
      </c>
      <c r="AP130">
        <f t="shared" si="187"/>
        <v>-1.4863766389960618</v>
      </c>
      <c r="AQ130">
        <f t="shared" si="188"/>
        <v>6.631779315209509</v>
      </c>
      <c r="AR130">
        <f t="shared" si="189"/>
        <v>90.578284755698661</v>
      </c>
      <c r="AS130">
        <f t="shared" si="190"/>
        <v>46.843539730063895</v>
      </c>
      <c r="AT130">
        <f t="shared" si="191"/>
        <v>40.87962532043457</v>
      </c>
      <c r="AU130">
        <f t="shared" si="192"/>
        <v>7.7692155488375301</v>
      </c>
      <c r="AV130">
        <f t="shared" si="193"/>
        <v>0.23999773367081317</v>
      </c>
      <c r="AW130">
        <f t="shared" si="194"/>
        <v>3.2020829076112425</v>
      </c>
      <c r="AX130">
        <f t="shared" si="195"/>
        <v>4.5671326412262871</v>
      </c>
      <c r="AY130">
        <f t="shared" si="196"/>
        <v>0.15102811274211972</v>
      </c>
      <c r="AZ130">
        <f t="shared" si="197"/>
        <v>19.078109204647834</v>
      </c>
      <c r="BA130">
        <f t="shared" si="198"/>
        <v>0.65851769075054689</v>
      </c>
      <c r="BB130">
        <f t="shared" si="199"/>
        <v>47.189811465568475</v>
      </c>
      <c r="BC130">
        <f t="shared" si="200"/>
        <v>391.3074829405918</v>
      </c>
      <c r="BD130">
        <f t="shared" si="201"/>
        <v>1.9841330835255258E-2</v>
      </c>
    </row>
    <row r="131" spans="1:114" x14ac:dyDescent="0.25">
      <c r="A131" s="1">
        <v>98</v>
      </c>
      <c r="B131" s="1" t="s">
        <v>142</v>
      </c>
      <c r="C131" s="1">
        <v>3997.5000015310943</v>
      </c>
      <c r="D131" s="1">
        <v>0</v>
      </c>
      <c r="E131">
        <f t="shared" si="174"/>
        <v>16.464995417711329</v>
      </c>
      <c r="F131">
        <f t="shared" si="175"/>
        <v>0.2525092866708944</v>
      </c>
      <c r="G131">
        <f t="shared" si="176"/>
        <v>260.74015711446242</v>
      </c>
      <c r="H131">
        <f t="shared" si="177"/>
        <v>12.049726603290356</v>
      </c>
      <c r="I131">
        <f t="shared" si="178"/>
        <v>3.4220300594170188</v>
      </c>
      <c r="J131">
        <f t="shared" si="179"/>
        <v>37.907752990722656</v>
      </c>
      <c r="K131" s="1">
        <v>0.94233668299999995</v>
      </c>
      <c r="L131">
        <f t="shared" si="180"/>
        <v>2.5304870895160043</v>
      </c>
      <c r="M131" s="1">
        <v>1</v>
      </c>
      <c r="N131">
        <f t="shared" si="181"/>
        <v>5.0609741790320086</v>
      </c>
      <c r="O131" s="1">
        <v>43.829803466796875</v>
      </c>
      <c r="P131" s="1">
        <v>37.907752990722656</v>
      </c>
      <c r="Q131" s="1">
        <v>46.127002716064453</v>
      </c>
      <c r="R131" s="1">
        <v>399.65768432617187</v>
      </c>
      <c r="S131" s="1">
        <v>395.65505981445312</v>
      </c>
      <c r="T131" s="1">
        <v>41.562026977539063</v>
      </c>
      <c r="U131" s="1">
        <v>43.734222412109375</v>
      </c>
      <c r="V131" s="1">
        <v>33.543445587158203</v>
      </c>
      <c r="W131" s="1">
        <v>35.296562194824219</v>
      </c>
      <c r="X131" s="1">
        <v>499.8768310546875</v>
      </c>
      <c r="Y131" s="1">
        <v>1500.7760009765625</v>
      </c>
      <c r="Z131" s="1">
        <v>261.37835693359375</v>
      </c>
      <c r="AA131" s="1">
        <v>73.215896606445312</v>
      </c>
      <c r="AB131" s="1">
        <v>-0.74309229850769043</v>
      </c>
      <c r="AC131" s="1">
        <v>-5.4226577281951904E-2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5.304652148988743</v>
      </c>
      <c r="AL131">
        <f t="shared" si="183"/>
        <v>1.2049726603290355E-2</v>
      </c>
      <c r="AM131">
        <f t="shared" si="184"/>
        <v>311.05775299072263</v>
      </c>
      <c r="AN131">
        <f t="shared" si="185"/>
        <v>316.97980346679685</v>
      </c>
      <c r="AO131">
        <f t="shared" si="186"/>
        <v>240.12415478905677</v>
      </c>
      <c r="AP131">
        <f t="shared" si="187"/>
        <v>-1.4838318876167225</v>
      </c>
      <c r="AQ131">
        <f t="shared" si="188"/>
        <v>6.6240703657053022</v>
      </c>
      <c r="AR131">
        <f t="shared" si="189"/>
        <v>90.473116805649752</v>
      </c>
      <c r="AS131">
        <f t="shared" si="190"/>
        <v>46.738894393540377</v>
      </c>
      <c r="AT131">
        <f t="shared" si="191"/>
        <v>40.868778228759766</v>
      </c>
      <c r="AU131">
        <f t="shared" si="192"/>
        <v>7.7647425593198669</v>
      </c>
      <c r="AV131">
        <f t="shared" si="193"/>
        <v>0.24050944884950967</v>
      </c>
      <c r="AW131">
        <f t="shared" si="194"/>
        <v>3.2020403062882834</v>
      </c>
      <c r="AX131">
        <f t="shared" si="195"/>
        <v>4.5627022530315831</v>
      </c>
      <c r="AY131">
        <f t="shared" si="196"/>
        <v>0.15135234479595544</v>
      </c>
      <c r="AZ131">
        <f t="shared" si="197"/>
        <v>19.090324384440787</v>
      </c>
      <c r="BA131">
        <f t="shared" si="198"/>
        <v>0.65900877708158068</v>
      </c>
      <c r="BB131">
        <f t="shared" si="199"/>
        <v>47.255122718883293</v>
      </c>
      <c r="BC131">
        <f t="shared" si="200"/>
        <v>391.26307063853488</v>
      </c>
      <c r="BD131">
        <f t="shared" si="201"/>
        <v>1.9885735133653847E-2</v>
      </c>
    </row>
    <row r="132" spans="1:114" x14ac:dyDescent="0.25">
      <c r="A132" s="1">
        <v>99</v>
      </c>
      <c r="B132" s="1" t="s">
        <v>143</v>
      </c>
      <c r="C132" s="1">
        <v>3998.0000015199184</v>
      </c>
      <c r="D132" s="1">
        <v>0</v>
      </c>
      <c r="E132">
        <f t="shared" si="174"/>
        <v>16.094371034184974</v>
      </c>
      <c r="F132">
        <f t="shared" si="175"/>
        <v>0.25273612606908968</v>
      </c>
      <c r="G132">
        <f t="shared" si="176"/>
        <v>263.18368572872157</v>
      </c>
      <c r="H132">
        <f t="shared" si="177"/>
        <v>12.060072895801261</v>
      </c>
      <c r="I132">
        <f t="shared" si="178"/>
        <v>3.4220399138626303</v>
      </c>
      <c r="J132">
        <f t="shared" si="179"/>
        <v>37.907962799072266</v>
      </c>
      <c r="K132" s="1">
        <v>0.94233668299999995</v>
      </c>
      <c r="L132">
        <f t="shared" si="180"/>
        <v>2.5304870895160043</v>
      </c>
      <c r="M132" s="1">
        <v>1</v>
      </c>
      <c r="N132">
        <f t="shared" si="181"/>
        <v>5.0609741790320086</v>
      </c>
      <c r="O132" s="1">
        <v>43.829242706298828</v>
      </c>
      <c r="P132" s="1">
        <v>37.907962799072266</v>
      </c>
      <c r="Q132" s="1">
        <v>46.127140045166016</v>
      </c>
      <c r="R132" s="1">
        <v>399.58920288085937</v>
      </c>
      <c r="S132" s="1">
        <v>395.655517578125</v>
      </c>
      <c r="T132" s="1">
        <v>41.560935974121094</v>
      </c>
      <c r="U132" s="1">
        <v>43.735080718994141</v>
      </c>
      <c r="V132" s="1">
        <v>33.543575286865234</v>
      </c>
      <c r="W132" s="1">
        <v>35.298313140869141</v>
      </c>
      <c r="X132" s="1">
        <v>499.85702514648437</v>
      </c>
      <c r="Y132" s="1">
        <v>1500.7952880859375</v>
      </c>
      <c r="Z132" s="1">
        <v>261.23968505859375</v>
      </c>
      <c r="AA132" s="1">
        <v>73.215957641601563</v>
      </c>
      <c r="AB132" s="1">
        <v>-0.74309229850769043</v>
      </c>
      <c r="AC132" s="1">
        <v>-5.4226577281951904E-2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5.3044419703067449</v>
      </c>
      <c r="AL132">
        <f t="shared" si="183"/>
        <v>1.2060072895801261E-2</v>
      </c>
      <c r="AM132">
        <f t="shared" si="184"/>
        <v>311.05796279907224</v>
      </c>
      <c r="AN132">
        <f t="shared" si="185"/>
        <v>316.97924270629881</v>
      </c>
      <c r="AO132">
        <f t="shared" si="186"/>
        <v>240.1272407264878</v>
      </c>
      <c r="AP132">
        <f t="shared" si="187"/>
        <v>-1.4870727659444951</v>
      </c>
      <c r="AQ132">
        <f t="shared" si="188"/>
        <v>6.6241457312365304</v>
      </c>
      <c r="AR132">
        <f t="shared" si="189"/>
        <v>90.474070743734529</v>
      </c>
      <c r="AS132">
        <f t="shared" si="190"/>
        <v>46.738990024740389</v>
      </c>
      <c r="AT132">
        <f t="shared" si="191"/>
        <v>40.868602752685547</v>
      </c>
      <c r="AU132">
        <f t="shared" si="192"/>
        <v>7.7646702170085229</v>
      </c>
      <c r="AV132">
        <f t="shared" si="193"/>
        <v>0.24071523186281524</v>
      </c>
      <c r="AW132">
        <f t="shared" si="194"/>
        <v>3.2021058173739001</v>
      </c>
      <c r="AX132">
        <f t="shared" si="195"/>
        <v>4.5625643996346223</v>
      </c>
      <c r="AY132">
        <f t="shared" si="196"/>
        <v>0.15148273533534171</v>
      </c>
      <c r="AZ132">
        <f t="shared" si="197"/>
        <v>19.269245586274657</v>
      </c>
      <c r="BA132">
        <f t="shared" si="198"/>
        <v>0.66518391387466014</v>
      </c>
      <c r="BB132">
        <f t="shared" si="199"/>
        <v>47.257771332566442</v>
      </c>
      <c r="BC132">
        <f t="shared" si="200"/>
        <v>391.36239136812219</v>
      </c>
      <c r="BD132">
        <f t="shared" si="201"/>
        <v>1.9434266624755364E-2</v>
      </c>
    </row>
    <row r="133" spans="1:114" x14ac:dyDescent="0.25">
      <c r="A133" s="1">
        <v>100</v>
      </c>
      <c r="B133" s="1" t="s">
        <v>143</v>
      </c>
      <c r="C133" s="1">
        <v>3998.5000015087426</v>
      </c>
      <c r="D133" s="1">
        <v>0</v>
      </c>
      <c r="E133">
        <f t="shared" si="174"/>
        <v>16.023832244193393</v>
      </c>
      <c r="F133">
        <f t="shared" si="175"/>
        <v>0.25253508777562217</v>
      </c>
      <c r="G133">
        <f t="shared" si="176"/>
        <v>263.51511010949122</v>
      </c>
      <c r="H133">
        <f t="shared" si="177"/>
        <v>12.065201296628576</v>
      </c>
      <c r="I133">
        <f t="shared" si="178"/>
        <v>3.4259940472037766</v>
      </c>
      <c r="J133">
        <f t="shared" si="179"/>
        <v>37.918708801269531</v>
      </c>
      <c r="K133" s="1">
        <v>0.94233668299999995</v>
      </c>
      <c r="L133">
        <f t="shared" si="180"/>
        <v>2.5304870895160043</v>
      </c>
      <c r="M133" s="1">
        <v>1</v>
      </c>
      <c r="N133">
        <f t="shared" si="181"/>
        <v>5.0609741790320086</v>
      </c>
      <c r="O133" s="1">
        <v>43.828678131103516</v>
      </c>
      <c r="P133" s="1">
        <v>37.918708801269531</v>
      </c>
      <c r="Q133" s="1">
        <v>46.126129150390625</v>
      </c>
      <c r="R133" s="1">
        <v>399.56668090820312</v>
      </c>
      <c r="S133" s="1">
        <v>395.64605712890625</v>
      </c>
      <c r="T133" s="1">
        <v>41.558834075927734</v>
      </c>
      <c r="U133" s="1">
        <v>43.733837127685547</v>
      </c>
      <c r="V133" s="1">
        <v>33.542842864990234</v>
      </c>
      <c r="W133" s="1">
        <v>35.298320770263672</v>
      </c>
      <c r="X133" s="1">
        <v>499.87289428710937</v>
      </c>
      <c r="Y133" s="1">
        <v>1500.8092041015625</v>
      </c>
      <c r="Z133" s="1">
        <v>261.18435668945312</v>
      </c>
      <c r="AA133" s="1">
        <v>73.215911865234375</v>
      </c>
      <c r="AB133" s="1">
        <v>-0.74309229850769043</v>
      </c>
      <c r="AC133" s="1">
        <v>-5.4226577281951904E-2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5.3046103723323839</v>
      </c>
      <c r="AL133">
        <f t="shared" si="183"/>
        <v>1.2065201296628575E-2</v>
      </c>
      <c r="AM133">
        <f t="shared" si="184"/>
        <v>311.06870880126951</v>
      </c>
      <c r="AN133">
        <f t="shared" si="185"/>
        <v>316.97867813110349</v>
      </c>
      <c r="AO133">
        <f t="shared" si="186"/>
        <v>240.12946728893803</v>
      </c>
      <c r="AP133">
        <f t="shared" si="187"/>
        <v>-1.4896529371264302</v>
      </c>
      <c r="AQ133">
        <f t="shared" si="188"/>
        <v>6.6280068118729165</v>
      </c>
      <c r="AR133">
        <f t="shared" si="189"/>
        <v>90.526862850152384</v>
      </c>
      <c r="AS133">
        <f t="shared" si="190"/>
        <v>46.793025722466837</v>
      </c>
      <c r="AT133">
        <f t="shared" si="191"/>
        <v>40.873693466186523</v>
      </c>
      <c r="AU133">
        <f t="shared" si="192"/>
        <v>7.7667691676334485</v>
      </c>
      <c r="AV133">
        <f t="shared" si="193"/>
        <v>0.24053285585024964</v>
      </c>
      <c r="AW133">
        <f t="shared" si="194"/>
        <v>3.2020127646691399</v>
      </c>
      <c r="AX133">
        <f t="shared" si="195"/>
        <v>4.5647564029643082</v>
      </c>
      <c r="AY133">
        <f t="shared" si="196"/>
        <v>0.15136717612476175</v>
      </c>
      <c r="AZ133">
        <f t="shared" si="197"/>
        <v>19.29349907693404</v>
      </c>
      <c r="BA133">
        <f t="shared" si="198"/>
        <v>0.66603749831793424</v>
      </c>
      <c r="BB133">
        <f t="shared" si="199"/>
        <v>47.224133414959603</v>
      </c>
      <c r="BC133">
        <f t="shared" si="200"/>
        <v>391.37174693398669</v>
      </c>
      <c r="BD133">
        <f t="shared" si="201"/>
        <v>1.9334854844449367E-2</v>
      </c>
    </row>
    <row r="134" spans="1:114" x14ac:dyDescent="0.25">
      <c r="A134" s="1">
        <v>101</v>
      </c>
      <c r="B134" s="1" t="s">
        <v>144</v>
      </c>
      <c r="C134" s="1">
        <v>3999.0000014975667</v>
      </c>
      <c r="D134" s="1">
        <v>0</v>
      </c>
      <c r="E134">
        <f t="shared" si="174"/>
        <v>16.068520979734568</v>
      </c>
      <c r="F134">
        <f t="shared" si="175"/>
        <v>0.2536474205238729</v>
      </c>
      <c r="G134">
        <f t="shared" si="176"/>
        <v>263.74659619069672</v>
      </c>
      <c r="H134">
        <f t="shared" si="177"/>
        <v>12.078938217065305</v>
      </c>
      <c r="I134">
        <f t="shared" si="178"/>
        <v>3.4158169601780268</v>
      </c>
      <c r="J134">
        <f t="shared" si="179"/>
        <v>37.890739440917969</v>
      </c>
      <c r="K134" s="1">
        <v>0.94233668299999995</v>
      </c>
      <c r="L134">
        <f t="shared" si="180"/>
        <v>2.5304870895160043</v>
      </c>
      <c r="M134" s="1">
        <v>1</v>
      </c>
      <c r="N134">
        <f t="shared" si="181"/>
        <v>5.0609741790320086</v>
      </c>
      <c r="O134" s="1">
        <v>43.828659057617188</v>
      </c>
      <c r="P134" s="1">
        <v>37.890739440917969</v>
      </c>
      <c r="Q134" s="1">
        <v>46.126480102539063</v>
      </c>
      <c r="R134" s="1">
        <v>399.58514404296875</v>
      </c>
      <c r="S134" s="1">
        <v>395.65518188476562</v>
      </c>
      <c r="T134" s="1">
        <v>41.558223724365234</v>
      </c>
      <c r="U134" s="1">
        <v>43.735626220703125</v>
      </c>
      <c r="V134" s="1">
        <v>33.542385101318359</v>
      </c>
      <c r="W134" s="1">
        <v>35.299808502197266</v>
      </c>
      <c r="X134" s="1">
        <v>499.88961791992187</v>
      </c>
      <c r="Y134" s="1">
        <v>1500.8004150390625</v>
      </c>
      <c r="Z134" s="1">
        <v>261.26470947265625</v>
      </c>
      <c r="AA134" s="1">
        <v>73.215927124023438</v>
      </c>
      <c r="AB134" s="1">
        <v>-0.74309229850769043</v>
      </c>
      <c r="AC134" s="1">
        <v>-5.4226577281951904E-2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5.304787842159401</v>
      </c>
      <c r="AL134">
        <f t="shared" si="183"/>
        <v>1.2078938217065306E-2</v>
      </c>
      <c r="AM134">
        <f t="shared" si="184"/>
        <v>311.04073944091795</v>
      </c>
      <c r="AN134">
        <f t="shared" si="185"/>
        <v>316.97865905761716</v>
      </c>
      <c r="AO134">
        <f t="shared" si="186"/>
        <v>240.12806103896946</v>
      </c>
      <c r="AP134">
        <f t="shared" si="187"/>
        <v>-1.4914003679974654</v>
      </c>
      <c r="AQ134">
        <f t="shared" si="188"/>
        <v>6.6179613822765555</v>
      </c>
      <c r="AR134">
        <f t="shared" si="189"/>
        <v>90.389641191951611</v>
      </c>
      <c r="AS134">
        <f t="shared" si="190"/>
        <v>46.654014971248486</v>
      </c>
      <c r="AT134">
        <f t="shared" si="191"/>
        <v>40.859699249267578</v>
      </c>
      <c r="AU134">
        <f t="shared" si="192"/>
        <v>7.7610003973988473</v>
      </c>
      <c r="AV134">
        <f t="shared" si="193"/>
        <v>0.2415417582987785</v>
      </c>
      <c r="AW134">
        <f t="shared" si="194"/>
        <v>3.2021444220985287</v>
      </c>
      <c r="AX134">
        <f t="shared" si="195"/>
        <v>4.5588559753003182</v>
      </c>
      <c r="AY134">
        <f t="shared" si="196"/>
        <v>0.15200646374176371</v>
      </c>
      <c r="AZ134">
        <f t="shared" si="197"/>
        <v>19.31045156590729</v>
      </c>
      <c r="BA134">
        <f t="shared" si="198"/>
        <v>0.66660720816115282</v>
      </c>
      <c r="BB134">
        <f t="shared" si="199"/>
        <v>47.315890060979427</v>
      </c>
      <c r="BC134">
        <f t="shared" si="200"/>
        <v>391.36895110087517</v>
      </c>
      <c r="BD134">
        <f t="shared" si="201"/>
        <v>1.9426588899835753E-2</v>
      </c>
    </row>
    <row r="135" spans="1:114" x14ac:dyDescent="0.25">
      <c r="A135" s="1">
        <v>102</v>
      </c>
      <c r="B135" s="1" t="s">
        <v>144</v>
      </c>
      <c r="C135" s="1">
        <v>3999.5000014863908</v>
      </c>
      <c r="D135" s="1">
        <v>0</v>
      </c>
      <c r="E135">
        <f t="shared" si="174"/>
        <v>16.473131119137818</v>
      </c>
      <c r="F135">
        <f t="shared" si="175"/>
        <v>0.25476936043581255</v>
      </c>
      <c r="G135">
        <f t="shared" si="176"/>
        <v>261.70767961648289</v>
      </c>
      <c r="H135">
        <f t="shared" si="177"/>
        <v>12.07823933642716</v>
      </c>
      <c r="I135">
        <f t="shared" si="178"/>
        <v>3.4016851942162494</v>
      </c>
      <c r="J135">
        <f t="shared" si="179"/>
        <v>37.851284027099609</v>
      </c>
      <c r="K135" s="1">
        <v>0.94233668299999995</v>
      </c>
      <c r="L135">
        <f t="shared" si="180"/>
        <v>2.5304870895160043</v>
      </c>
      <c r="M135" s="1">
        <v>1</v>
      </c>
      <c r="N135">
        <f t="shared" si="181"/>
        <v>5.0609741790320086</v>
      </c>
      <c r="O135" s="1">
        <v>43.827762603759766</v>
      </c>
      <c r="P135" s="1">
        <v>37.851284027099609</v>
      </c>
      <c r="Q135" s="1">
        <v>46.125995635986328</v>
      </c>
      <c r="R135" s="1">
        <v>399.63250732421875</v>
      </c>
      <c r="S135" s="1">
        <v>395.62652587890625</v>
      </c>
      <c r="T135" s="1">
        <v>41.557754516601563</v>
      </c>
      <c r="U135" s="1">
        <v>43.734958648681641</v>
      </c>
      <c r="V135" s="1">
        <v>33.543914794921875</v>
      </c>
      <c r="W135" s="1">
        <v>35.301277160644531</v>
      </c>
      <c r="X135" s="1">
        <v>499.90658569335937</v>
      </c>
      <c r="Y135" s="1">
        <v>1500.77685546875</v>
      </c>
      <c r="Z135" s="1">
        <v>261.34103393554687</v>
      </c>
      <c r="AA135" s="1">
        <v>73.216667175292969</v>
      </c>
      <c r="AB135" s="1">
        <v>-0.74309229850769043</v>
      </c>
      <c r="AC135" s="1">
        <v>-5.4226577281951904E-2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5.3049679027868137</v>
      </c>
      <c r="AL135">
        <f t="shared" si="183"/>
        <v>1.207823933642716E-2</v>
      </c>
      <c r="AM135">
        <f t="shared" si="184"/>
        <v>311.00128402709959</v>
      </c>
      <c r="AN135">
        <f t="shared" si="185"/>
        <v>316.97776260375974</v>
      </c>
      <c r="AO135">
        <f t="shared" si="186"/>
        <v>240.12429150780372</v>
      </c>
      <c r="AP135">
        <f t="shared" si="187"/>
        <v>-1.4877722951337384</v>
      </c>
      <c r="AQ135">
        <f t="shared" si="188"/>
        <v>6.603813105521974</v>
      </c>
      <c r="AR135">
        <f t="shared" si="189"/>
        <v>90.195489091456992</v>
      </c>
      <c r="AS135">
        <f t="shared" si="190"/>
        <v>46.460530442775351</v>
      </c>
      <c r="AT135">
        <f t="shared" si="191"/>
        <v>40.839523315429688</v>
      </c>
      <c r="AU135">
        <f t="shared" si="192"/>
        <v>7.7526899011112613</v>
      </c>
      <c r="AV135">
        <f t="shared" si="193"/>
        <v>0.24255894687184831</v>
      </c>
      <c r="AW135">
        <f t="shared" si="194"/>
        <v>3.2021279113057246</v>
      </c>
      <c r="AX135">
        <f t="shared" si="195"/>
        <v>4.5505619898055372</v>
      </c>
      <c r="AY135">
        <f t="shared" si="196"/>
        <v>0.15265103918290462</v>
      </c>
      <c r="AZ135">
        <f t="shared" si="197"/>
        <v>19.161364075698231</v>
      </c>
      <c r="BA135">
        <f t="shared" si="198"/>
        <v>0.66150185211945733</v>
      </c>
      <c r="BB135">
        <f t="shared" si="199"/>
        <v>47.438032135883532</v>
      </c>
      <c r="BC135">
        <f t="shared" si="200"/>
        <v>391.2323665285241</v>
      </c>
      <c r="BD135">
        <f t="shared" si="201"/>
        <v>1.997413788491624E-2</v>
      </c>
    </row>
    <row r="136" spans="1:114" x14ac:dyDescent="0.25">
      <c r="A136" s="1">
        <v>103</v>
      </c>
      <c r="B136" s="1" t="s">
        <v>145</v>
      </c>
      <c r="C136" s="1">
        <v>4000.000001475215</v>
      </c>
      <c r="D136" s="1">
        <v>0</v>
      </c>
      <c r="E136">
        <f t="shared" si="174"/>
        <v>16.704841505713958</v>
      </c>
      <c r="F136">
        <f t="shared" si="175"/>
        <v>0.25489721432203716</v>
      </c>
      <c r="G136">
        <f t="shared" si="176"/>
        <v>260.29691319506765</v>
      </c>
      <c r="H136">
        <f t="shared" si="177"/>
        <v>12.075656352505108</v>
      </c>
      <c r="I136">
        <f t="shared" si="178"/>
        <v>3.3994047950722104</v>
      </c>
      <c r="J136">
        <f t="shared" si="179"/>
        <v>37.844490051269531</v>
      </c>
      <c r="K136" s="1">
        <v>0.94233668299999995</v>
      </c>
      <c r="L136">
        <f t="shared" si="180"/>
        <v>2.5304870895160043</v>
      </c>
      <c r="M136" s="1">
        <v>1</v>
      </c>
      <c r="N136">
        <f t="shared" si="181"/>
        <v>5.0609741790320086</v>
      </c>
      <c r="O136" s="1">
        <v>43.826404571533203</v>
      </c>
      <c r="P136" s="1">
        <v>37.844490051269531</v>
      </c>
      <c r="Q136" s="1">
        <v>46.124786376953125</v>
      </c>
      <c r="R136" s="1">
        <v>399.6558837890625</v>
      </c>
      <c r="S136" s="1">
        <v>395.60641479492187</v>
      </c>
      <c r="T136" s="1">
        <v>41.556015014648438</v>
      </c>
      <c r="U136" s="1">
        <v>43.732784271240234</v>
      </c>
      <c r="V136" s="1">
        <v>33.544937133789063</v>
      </c>
      <c r="W136" s="1">
        <v>35.302074432373047</v>
      </c>
      <c r="X136" s="1">
        <v>499.90066528320312</v>
      </c>
      <c r="Y136" s="1">
        <v>1500.7213134765625</v>
      </c>
      <c r="Z136" s="1">
        <v>261.59356689453125</v>
      </c>
      <c r="AA136" s="1">
        <v>73.216804504394531</v>
      </c>
      <c r="AB136" s="1">
        <v>-0.74309229850769043</v>
      </c>
      <c r="AC136" s="1">
        <v>-5.4226577281951904E-2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5.30490507587725</v>
      </c>
      <c r="AL136">
        <f t="shared" si="183"/>
        <v>1.2075656352505109E-2</v>
      </c>
      <c r="AM136">
        <f t="shared" si="184"/>
        <v>310.99449005126951</v>
      </c>
      <c r="AN136">
        <f t="shared" si="185"/>
        <v>316.97640457153318</v>
      </c>
      <c r="AO136">
        <f t="shared" si="186"/>
        <v>240.11540478925235</v>
      </c>
      <c r="AP136">
        <f t="shared" si="187"/>
        <v>-1.4865614575330115</v>
      </c>
      <c r="AQ136">
        <f t="shared" si="188"/>
        <v>6.6013795114924667</v>
      </c>
      <c r="AR136">
        <f t="shared" si="189"/>
        <v>90.162081726692222</v>
      </c>
      <c r="AS136">
        <f t="shared" si="190"/>
        <v>46.429297455451987</v>
      </c>
      <c r="AT136">
        <f t="shared" si="191"/>
        <v>40.835447311401367</v>
      </c>
      <c r="AU136">
        <f t="shared" si="192"/>
        <v>7.7510119255839722</v>
      </c>
      <c r="AV136">
        <f t="shared" si="193"/>
        <v>0.24267483626556949</v>
      </c>
      <c r="AW136">
        <f t="shared" si="194"/>
        <v>3.2019747164202563</v>
      </c>
      <c r="AX136">
        <f t="shared" si="195"/>
        <v>4.5490372091637159</v>
      </c>
      <c r="AY136">
        <f t="shared" si="196"/>
        <v>0.15272447873957731</v>
      </c>
      <c r="AZ136">
        <f t="shared" si="197"/>
        <v>19.05810820650062</v>
      </c>
      <c r="BA136">
        <f t="shared" si="198"/>
        <v>0.65796939448012437</v>
      </c>
      <c r="BB136">
        <f t="shared" si="199"/>
        <v>47.456170032454494</v>
      </c>
      <c r="BC136">
        <f t="shared" si="200"/>
        <v>391.15044737937041</v>
      </c>
      <c r="BD136">
        <f t="shared" si="201"/>
        <v>2.0267081481604228E-2</v>
      </c>
    </row>
    <row r="137" spans="1:114" x14ac:dyDescent="0.25">
      <c r="A137" s="1">
        <v>104</v>
      </c>
      <c r="B137" s="1" t="s">
        <v>145</v>
      </c>
      <c r="C137" s="1">
        <v>4000.5000014640391</v>
      </c>
      <c r="D137" s="1">
        <v>0</v>
      </c>
      <c r="E137">
        <f t="shared" si="174"/>
        <v>16.838019033513305</v>
      </c>
      <c r="F137">
        <f t="shared" si="175"/>
        <v>0.25432227877525559</v>
      </c>
      <c r="G137">
        <f t="shared" si="176"/>
        <v>259.16093946024853</v>
      </c>
      <c r="H137">
        <f t="shared" si="177"/>
        <v>12.074470982336781</v>
      </c>
      <c r="I137">
        <f t="shared" si="178"/>
        <v>3.4062206858775204</v>
      </c>
      <c r="J137">
        <f t="shared" si="179"/>
        <v>37.863170623779297</v>
      </c>
      <c r="K137" s="1">
        <v>0.94233668299999995</v>
      </c>
      <c r="L137">
        <f t="shared" si="180"/>
        <v>2.5304870895160043</v>
      </c>
      <c r="M137" s="1">
        <v>1</v>
      </c>
      <c r="N137">
        <f t="shared" si="181"/>
        <v>5.0609741790320086</v>
      </c>
      <c r="O137" s="1">
        <v>43.825305938720703</v>
      </c>
      <c r="P137" s="1">
        <v>37.863170623779297</v>
      </c>
      <c r="Q137" s="1">
        <v>46.124481201171875</v>
      </c>
      <c r="R137" s="1">
        <v>399.6634521484375</v>
      </c>
      <c r="S137" s="1">
        <v>395.58935546875</v>
      </c>
      <c r="T137" s="1">
        <v>41.554763793945313</v>
      </c>
      <c r="U137" s="1">
        <v>43.731136322021484</v>
      </c>
      <c r="V137" s="1">
        <v>33.545825958251953</v>
      </c>
      <c r="W137" s="1">
        <v>35.302745819091797</v>
      </c>
      <c r="X137" s="1">
        <v>499.94357299804687</v>
      </c>
      <c r="Y137" s="1">
        <v>1500.7213134765625</v>
      </c>
      <c r="Z137" s="1">
        <v>262.22293090820312</v>
      </c>
      <c r="AA137" s="1">
        <v>73.216758728027344</v>
      </c>
      <c r="AB137" s="1">
        <v>-0.74309229850769043</v>
      </c>
      <c r="AC137" s="1">
        <v>-5.4226577281951904E-2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5.3053604090465702</v>
      </c>
      <c r="AL137">
        <f t="shared" si="183"/>
        <v>1.207447098233678E-2</v>
      </c>
      <c r="AM137">
        <f t="shared" si="184"/>
        <v>311.01317062377927</v>
      </c>
      <c r="AN137">
        <f t="shared" si="185"/>
        <v>316.97530593872068</v>
      </c>
      <c r="AO137">
        <f t="shared" si="186"/>
        <v>240.11540478925235</v>
      </c>
      <c r="AP137">
        <f t="shared" si="187"/>
        <v>-1.4879701049175125</v>
      </c>
      <c r="AQ137">
        <f t="shared" si="188"/>
        <v>6.6080727428694406</v>
      </c>
      <c r="AR137">
        <f t="shared" si="189"/>
        <v>90.253554755352383</v>
      </c>
      <c r="AS137">
        <f t="shared" si="190"/>
        <v>46.522418433330898</v>
      </c>
      <c r="AT137">
        <f t="shared" si="191"/>
        <v>40.84423828125</v>
      </c>
      <c r="AU137">
        <f t="shared" si="192"/>
        <v>7.7546313117001207</v>
      </c>
      <c r="AV137">
        <f t="shared" si="193"/>
        <v>0.24215365902001404</v>
      </c>
      <c r="AW137">
        <f t="shared" si="194"/>
        <v>3.2018520569919202</v>
      </c>
      <c r="AX137">
        <f t="shared" si="195"/>
        <v>4.5527792547082004</v>
      </c>
      <c r="AY137">
        <f t="shared" si="196"/>
        <v>0.15239421053320776</v>
      </c>
      <c r="AZ137">
        <f t="shared" si="197"/>
        <v>18.97492397618992</v>
      </c>
      <c r="BA137">
        <f t="shared" si="198"/>
        <v>0.65512617030141806</v>
      </c>
      <c r="BB137">
        <f t="shared" si="199"/>
        <v>47.395924831746484</v>
      </c>
      <c r="BC137">
        <f t="shared" si="200"/>
        <v>391.09786333875246</v>
      </c>
      <c r="BD137">
        <f t="shared" si="201"/>
        <v>2.0405467767454225E-2</v>
      </c>
    </row>
    <row r="138" spans="1:114" x14ac:dyDescent="0.25">
      <c r="A138" s="1">
        <v>105</v>
      </c>
      <c r="B138" s="1" t="s">
        <v>146</v>
      </c>
      <c r="C138" s="1">
        <v>4001.0000014528632</v>
      </c>
      <c r="D138" s="1">
        <v>0</v>
      </c>
      <c r="E138">
        <f t="shared" si="174"/>
        <v>16.949102080921769</v>
      </c>
      <c r="F138">
        <f t="shared" si="175"/>
        <v>0.25298714368810027</v>
      </c>
      <c r="G138">
        <f t="shared" si="176"/>
        <v>257.82524764059605</v>
      </c>
      <c r="H138">
        <f t="shared" si="177"/>
        <v>12.054053528332405</v>
      </c>
      <c r="I138">
        <f t="shared" si="178"/>
        <v>3.4172878911957398</v>
      </c>
      <c r="J138">
        <f t="shared" si="179"/>
        <v>37.893501281738281</v>
      </c>
      <c r="K138" s="1">
        <v>0.94233668299999995</v>
      </c>
      <c r="L138">
        <f t="shared" si="180"/>
        <v>2.5304870895160043</v>
      </c>
      <c r="M138" s="1">
        <v>1</v>
      </c>
      <c r="N138">
        <f t="shared" si="181"/>
        <v>5.0609741790320086</v>
      </c>
      <c r="O138" s="1">
        <v>43.824234008789063</v>
      </c>
      <c r="P138" s="1">
        <v>37.893501281738281</v>
      </c>
      <c r="Q138" s="1">
        <v>46.124107360839844</v>
      </c>
      <c r="R138" s="1">
        <v>399.67245483398437</v>
      </c>
      <c r="S138" s="1">
        <v>395.5789794921875</v>
      </c>
      <c r="T138" s="1">
        <v>41.555801391601563</v>
      </c>
      <c r="U138" s="1">
        <v>43.728492736816406</v>
      </c>
      <c r="V138" s="1">
        <v>33.548603057861328</v>
      </c>
      <c r="W138" s="1">
        <v>35.302646636962891</v>
      </c>
      <c r="X138" s="1">
        <v>499.9451904296875</v>
      </c>
      <c r="Y138" s="1">
        <v>1500.575439453125</v>
      </c>
      <c r="Z138" s="1">
        <v>262.95938110351562</v>
      </c>
      <c r="AA138" s="1">
        <v>73.216903686523438</v>
      </c>
      <c r="AB138" s="1">
        <v>-0.74309229850769043</v>
      </c>
      <c r="AC138" s="1">
        <v>-5.4226577281951904E-2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182"/>
        <v>5.3053775730991832</v>
      </c>
      <c r="AL138">
        <f t="shared" si="183"/>
        <v>1.2054053528332406E-2</v>
      </c>
      <c r="AM138">
        <f t="shared" si="184"/>
        <v>311.04350128173826</v>
      </c>
      <c r="AN138">
        <f t="shared" si="185"/>
        <v>316.97423400878904</v>
      </c>
      <c r="AO138">
        <f t="shared" si="186"/>
        <v>240.09206494602404</v>
      </c>
      <c r="AP138">
        <f t="shared" si="187"/>
        <v>-1.4846510180622126</v>
      </c>
      <c r="AQ138">
        <f t="shared" si="188"/>
        <v>6.6189527322640664</v>
      </c>
      <c r="AR138">
        <f t="shared" si="189"/>
        <v>90.401975486466441</v>
      </c>
      <c r="AS138">
        <f t="shared" si="190"/>
        <v>46.673482749650034</v>
      </c>
      <c r="AT138">
        <f t="shared" si="191"/>
        <v>40.858867645263672</v>
      </c>
      <c r="AU138">
        <f t="shared" si="192"/>
        <v>7.7606577060719042</v>
      </c>
      <c r="AV138">
        <f t="shared" si="193"/>
        <v>0.24094292827429634</v>
      </c>
      <c r="AW138">
        <f t="shared" si="194"/>
        <v>3.2016648410683266</v>
      </c>
      <c r="AX138">
        <f t="shared" si="195"/>
        <v>4.558992865003578</v>
      </c>
      <c r="AY138">
        <f t="shared" si="196"/>
        <v>0.15162701267631085</v>
      </c>
      <c r="AZ138">
        <f t="shared" si="197"/>
        <v>18.877166324455576</v>
      </c>
      <c r="BA138">
        <f t="shared" si="198"/>
        <v>0.65176680513097884</v>
      </c>
      <c r="BB138">
        <f t="shared" si="199"/>
        <v>47.29440226050091</v>
      </c>
      <c r="BC138">
        <f t="shared" si="200"/>
        <v>391.05785628550461</v>
      </c>
      <c r="BD138">
        <f t="shared" si="201"/>
        <v>2.0498185597994344E-2</v>
      </c>
      <c r="BE138">
        <f>AVERAGE(E124:E138)</f>
        <v>16.69556936676458</v>
      </c>
      <c r="BF138">
        <f>AVERAGE(O124:O138)</f>
        <v>43.828139241536455</v>
      </c>
      <c r="BG138">
        <f>AVERAGE(P124:P138)</f>
        <v>37.906270599365236</v>
      </c>
      <c r="BH138" t="e">
        <f>AVERAGE(B124:B138)</f>
        <v>#DIV/0!</v>
      </c>
      <c r="BI138">
        <f t="shared" ref="BI138:DJ138" si="202">AVERAGE(C124:C138)</f>
        <v>3997.5333348636827</v>
      </c>
      <c r="BJ138">
        <f t="shared" si="202"/>
        <v>0</v>
      </c>
      <c r="BK138">
        <f t="shared" si="202"/>
        <v>16.69556936676458</v>
      </c>
      <c r="BL138">
        <f t="shared" si="202"/>
        <v>0.25236950394292823</v>
      </c>
      <c r="BM138">
        <f t="shared" si="202"/>
        <v>259.20721861585884</v>
      </c>
      <c r="BN138">
        <f t="shared" si="202"/>
        <v>12.041862377560459</v>
      </c>
      <c r="BO138">
        <f t="shared" si="202"/>
        <v>3.4217056484647954</v>
      </c>
      <c r="BP138">
        <f t="shared" si="202"/>
        <v>37.906270599365236</v>
      </c>
      <c r="BQ138">
        <f t="shared" si="202"/>
        <v>0.94233668300000017</v>
      </c>
      <c r="BR138">
        <f t="shared" si="202"/>
        <v>2.5304870895160034</v>
      </c>
      <c r="BS138">
        <f t="shared" si="202"/>
        <v>1</v>
      </c>
      <c r="BT138">
        <f t="shared" si="202"/>
        <v>5.0609741790320069</v>
      </c>
      <c r="BU138">
        <f t="shared" si="202"/>
        <v>43.828139241536455</v>
      </c>
      <c r="BV138">
        <f t="shared" si="202"/>
        <v>37.906270599365236</v>
      </c>
      <c r="BW138">
        <f t="shared" si="202"/>
        <v>46.126321919759114</v>
      </c>
      <c r="BX138">
        <f t="shared" si="202"/>
        <v>399.6965372721354</v>
      </c>
      <c r="BY138">
        <f t="shared" si="202"/>
        <v>395.65119628906251</v>
      </c>
      <c r="BZ138">
        <f t="shared" si="202"/>
        <v>41.560508982340494</v>
      </c>
      <c r="CA138">
        <f t="shared" si="202"/>
        <v>43.731211344401039</v>
      </c>
      <c r="CB138">
        <f t="shared" si="202"/>
        <v>33.545339202880861</v>
      </c>
      <c r="CC138">
        <f t="shared" si="202"/>
        <v>35.297411092122395</v>
      </c>
      <c r="CD138">
        <f t="shared" si="202"/>
        <v>499.895751953125</v>
      </c>
      <c r="CE138">
        <f t="shared" si="202"/>
        <v>1500.6485514322917</v>
      </c>
      <c r="CF138">
        <f t="shared" si="202"/>
        <v>261.12732747395836</v>
      </c>
      <c r="CG138">
        <f t="shared" si="202"/>
        <v>73.216360982259118</v>
      </c>
      <c r="CH138">
        <f t="shared" si="202"/>
        <v>-0.74309229850769043</v>
      </c>
      <c r="CI138">
        <f t="shared" si="202"/>
        <v>-5.4226577281951904E-2</v>
      </c>
      <c r="CJ138">
        <f t="shared" si="202"/>
        <v>1</v>
      </c>
      <c r="CK138">
        <f t="shared" si="202"/>
        <v>-0.21956524252891541</v>
      </c>
      <c r="CL138">
        <f t="shared" si="202"/>
        <v>2.737391471862793</v>
      </c>
      <c r="CM138">
        <f t="shared" si="202"/>
        <v>1</v>
      </c>
      <c r="CN138">
        <f t="shared" si="202"/>
        <v>0</v>
      </c>
      <c r="CO138">
        <f t="shared" si="202"/>
        <v>0.15999999642372131</v>
      </c>
      <c r="CP138">
        <f t="shared" si="202"/>
        <v>111115</v>
      </c>
      <c r="CQ138">
        <f t="shared" si="202"/>
        <v>5.3048529360193113</v>
      </c>
      <c r="CR138">
        <f t="shared" si="202"/>
        <v>1.2041862377560459E-2</v>
      </c>
      <c r="CS138">
        <f t="shared" si="202"/>
        <v>311.05627059936523</v>
      </c>
      <c r="CT138">
        <f t="shared" si="202"/>
        <v>316.97813924153644</v>
      </c>
      <c r="CU138">
        <f t="shared" si="202"/>
        <v>240.10376286242925</v>
      </c>
      <c r="CV138">
        <f t="shared" si="202"/>
        <v>-1.4815775144027572</v>
      </c>
      <c r="CW138">
        <f t="shared" si="202"/>
        <v>6.6235458037581596</v>
      </c>
      <c r="CX138">
        <f t="shared" si="202"/>
        <v>90.465378764320505</v>
      </c>
      <c r="CY138">
        <f t="shared" si="202"/>
        <v>46.734167419919473</v>
      </c>
      <c r="CZ138">
        <f t="shared" si="202"/>
        <v>40.867204920450845</v>
      </c>
      <c r="DA138">
        <f t="shared" si="202"/>
        <v>7.7640963248847292</v>
      </c>
      <c r="DB138">
        <f t="shared" si="202"/>
        <v>0.24038226861945453</v>
      </c>
      <c r="DC138">
        <f t="shared" si="202"/>
        <v>3.2018401552933633</v>
      </c>
      <c r="DD138">
        <f t="shared" si="202"/>
        <v>4.5622561695913646</v>
      </c>
      <c r="DE138">
        <f t="shared" si="202"/>
        <v>0.15127179200238719</v>
      </c>
      <c r="DF138">
        <f t="shared" si="202"/>
        <v>18.978208765484116</v>
      </c>
      <c r="DG138">
        <f t="shared" si="202"/>
        <v>0.65514086237308577</v>
      </c>
      <c r="DH138">
        <f t="shared" si="202"/>
        <v>47.25496700317585</v>
      </c>
      <c r="DI138">
        <f t="shared" si="202"/>
        <v>391.19770218934678</v>
      </c>
      <c r="DJ138">
        <f t="shared" si="202"/>
        <v>2.0167341616923289E-2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stm-rartr3_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2015-06-25T23:17:30Z</dcterms:created>
  <dcterms:modified xsi:type="dcterms:W3CDTF">2015-07-22T14:56:02Z</dcterms:modified>
</cp:coreProperties>
</file>