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artr4_" sheetId="1" r:id="rId1"/>
  </sheets>
  <calcPr calcId="152511"/>
</workbook>
</file>

<file path=xl/calcChain.xml><?xml version="1.0" encoding="utf-8"?>
<calcChain xmlns="http://schemas.openxmlformats.org/spreadsheetml/2006/main">
  <c r="DD135" i="1" l="1"/>
  <c r="DC135" i="1"/>
  <c r="DA135" i="1"/>
  <c r="CZ135" i="1"/>
  <c r="CU135" i="1"/>
  <c r="CT135" i="1"/>
  <c r="CS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S135" i="1"/>
  <c r="BQ135" i="1"/>
  <c r="BJ135" i="1"/>
  <c r="BI135" i="1"/>
  <c r="BH135" i="1"/>
  <c r="DD118" i="1"/>
  <c r="DC118" i="1"/>
  <c r="DA118" i="1"/>
  <c r="CZ118" i="1"/>
  <c r="CU118" i="1"/>
  <c r="CT118" i="1"/>
  <c r="CS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S118" i="1"/>
  <c r="BQ118" i="1"/>
  <c r="BJ118" i="1"/>
  <c r="BI118" i="1"/>
  <c r="BH118" i="1"/>
  <c r="DD100" i="1"/>
  <c r="DC100" i="1"/>
  <c r="DA100" i="1"/>
  <c r="CZ100" i="1"/>
  <c r="CU100" i="1"/>
  <c r="CT100" i="1"/>
  <c r="CS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S100" i="1"/>
  <c r="BQ100" i="1"/>
  <c r="BJ100" i="1"/>
  <c r="BI100" i="1"/>
  <c r="BH100" i="1"/>
  <c r="DD83" i="1"/>
  <c r="DC83" i="1"/>
  <c r="DA83" i="1"/>
  <c r="CZ83" i="1"/>
  <c r="CU83" i="1"/>
  <c r="CT83" i="1"/>
  <c r="CS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S83" i="1"/>
  <c r="BQ83" i="1"/>
  <c r="BJ83" i="1"/>
  <c r="BI83" i="1"/>
  <c r="BH83" i="1"/>
  <c r="DD66" i="1"/>
  <c r="DC66" i="1"/>
  <c r="DA66" i="1"/>
  <c r="CZ66" i="1"/>
  <c r="CU66" i="1"/>
  <c r="CT66" i="1"/>
  <c r="CS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S66" i="1"/>
  <c r="BQ66" i="1"/>
  <c r="BJ66" i="1"/>
  <c r="BI66" i="1"/>
  <c r="BH66" i="1"/>
  <c r="DD48" i="1"/>
  <c r="DC48" i="1"/>
  <c r="DA48" i="1"/>
  <c r="CZ48" i="1"/>
  <c r="CU48" i="1"/>
  <c r="CT48" i="1"/>
  <c r="CS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S48" i="1"/>
  <c r="BQ48" i="1"/>
  <c r="BJ48" i="1"/>
  <c r="BI48" i="1"/>
  <c r="BH48" i="1"/>
  <c r="DD31" i="1"/>
  <c r="DC31" i="1"/>
  <c r="DA31" i="1"/>
  <c r="CZ31" i="1"/>
  <c r="CU31" i="1"/>
  <c r="CT31" i="1"/>
  <c r="CS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S31" i="1"/>
  <c r="BQ31" i="1"/>
  <c r="BJ31" i="1"/>
  <c r="BI31" i="1"/>
  <c r="BH31" i="1"/>
  <c r="BG135" i="1" l="1"/>
  <c r="BF135" i="1"/>
  <c r="BG118" i="1"/>
  <c r="BF118" i="1"/>
  <c r="BG100" i="1"/>
  <c r="BF100" i="1"/>
  <c r="BG83" i="1"/>
  <c r="BF83" i="1"/>
  <c r="BG66" i="1"/>
  <c r="BF66" i="1"/>
  <c r="BG48" i="1"/>
  <c r="BF48" i="1"/>
  <c r="BG31" i="1"/>
  <c r="BF31" i="1"/>
  <c r="L17" i="1"/>
  <c r="AK17" i="1"/>
  <c r="AM17" i="1"/>
  <c r="AN17" i="1"/>
  <c r="AO17" i="1"/>
  <c r="AT17" i="1"/>
  <c r="AU17" i="1" s="1"/>
  <c r="AW17" i="1"/>
  <c r="AX17" i="1"/>
  <c r="L18" i="1"/>
  <c r="N18" i="1" s="1"/>
  <c r="AK18" i="1"/>
  <c r="E18" i="1" s="1"/>
  <c r="AM18" i="1"/>
  <c r="AN18" i="1"/>
  <c r="AO18" i="1"/>
  <c r="AT18" i="1"/>
  <c r="AU18" i="1" s="1"/>
  <c r="AX18" i="1" s="1"/>
  <c r="AW18" i="1"/>
  <c r="L19" i="1"/>
  <c r="N19" i="1" s="1"/>
  <c r="AK19" i="1"/>
  <c r="E19" i="1" s="1"/>
  <c r="AL19" i="1"/>
  <c r="H19" i="1" s="1"/>
  <c r="AM19" i="1"/>
  <c r="AN19" i="1"/>
  <c r="AO19" i="1"/>
  <c r="AT19" i="1"/>
  <c r="AU19" i="1" s="1"/>
  <c r="AX19" i="1" s="1"/>
  <c r="AW19" i="1"/>
  <c r="L20" i="1"/>
  <c r="N20" i="1" s="1"/>
  <c r="AK20" i="1"/>
  <c r="E20" i="1" s="1"/>
  <c r="AM20" i="1"/>
  <c r="AN20" i="1"/>
  <c r="AO20" i="1"/>
  <c r="AT20" i="1"/>
  <c r="AU20" i="1" s="1"/>
  <c r="AW20" i="1"/>
  <c r="L21" i="1"/>
  <c r="N21" i="1"/>
  <c r="AK21" i="1"/>
  <c r="E21" i="1" s="1"/>
  <c r="AL21" i="1"/>
  <c r="H21" i="1" s="1"/>
  <c r="AM21" i="1"/>
  <c r="AN21" i="1"/>
  <c r="AO21" i="1"/>
  <c r="AT21" i="1"/>
  <c r="AU21" i="1" s="1"/>
  <c r="AW21" i="1"/>
  <c r="AX21" i="1"/>
  <c r="L22" i="1"/>
  <c r="N22" i="1" s="1"/>
  <c r="AK22" i="1"/>
  <c r="E22" i="1" s="1"/>
  <c r="AM22" i="1"/>
  <c r="AN22" i="1"/>
  <c r="AO22" i="1"/>
  <c r="AT22" i="1"/>
  <c r="AU22" i="1" s="1"/>
  <c r="AW22" i="1"/>
  <c r="L23" i="1"/>
  <c r="N23" i="1"/>
  <c r="AK23" i="1"/>
  <c r="E23" i="1" s="1"/>
  <c r="AL23" i="1"/>
  <c r="H23" i="1" s="1"/>
  <c r="AM23" i="1"/>
  <c r="AN23" i="1"/>
  <c r="AP23" i="1" s="1"/>
  <c r="J23" i="1" s="1"/>
  <c r="AQ23" i="1" s="1"/>
  <c r="AO23" i="1"/>
  <c r="AT23" i="1"/>
  <c r="AU23" i="1" s="1"/>
  <c r="AX23" i="1" s="1"/>
  <c r="AW23" i="1"/>
  <c r="L24" i="1"/>
  <c r="N24" i="1"/>
  <c r="AK24" i="1"/>
  <c r="E24" i="1" s="1"/>
  <c r="AM24" i="1"/>
  <c r="AN24" i="1"/>
  <c r="AO24" i="1"/>
  <c r="AT24" i="1"/>
  <c r="AU24" i="1" s="1"/>
  <c r="AW24" i="1"/>
  <c r="L25" i="1"/>
  <c r="N25" i="1"/>
  <c r="AK25" i="1"/>
  <c r="E25" i="1" s="1"/>
  <c r="AL25" i="1"/>
  <c r="H25" i="1" s="1"/>
  <c r="AM25" i="1"/>
  <c r="AN25" i="1"/>
  <c r="AP25" i="1" s="1"/>
  <c r="J25" i="1" s="1"/>
  <c r="AQ25" i="1" s="1"/>
  <c r="AO25" i="1"/>
  <c r="AT25" i="1"/>
  <c r="AU25" i="1" s="1"/>
  <c r="AX25" i="1" s="1"/>
  <c r="AW25" i="1"/>
  <c r="L26" i="1"/>
  <c r="N26" i="1" s="1"/>
  <c r="AK26" i="1"/>
  <c r="E26" i="1" s="1"/>
  <c r="AM26" i="1"/>
  <c r="AN26" i="1"/>
  <c r="AO26" i="1"/>
  <c r="AT26" i="1"/>
  <c r="AU26" i="1"/>
  <c r="AW26" i="1"/>
  <c r="L27" i="1"/>
  <c r="N27" i="1" s="1"/>
  <c r="AK27" i="1"/>
  <c r="AM27" i="1"/>
  <c r="AN27" i="1"/>
  <c r="AO27" i="1"/>
  <c r="AT27" i="1"/>
  <c r="AU27" i="1" s="1"/>
  <c r="AW27" i="1"/>
  <c r="L28" i="1"/>
  <c r="N28" i="1" s="1"/>
  <c r="AK28" i="1"/>
  <c r="AM28" i="1"/>
  <c r="AN28" i="1"/>
  <c r="AO28" i="1"/>
  <c r="AT28" i="1"/>
  <c r="AU28" i="1"/>
  <c r="AW28" i="1"/>
  <c r="L29" i="1"/>
  <c r="N29" i="1" s="1"/>
  <c r="AK29" i="1"/>
  <c r="AM29" i="1"/>
  <c r="AN29" i="1"/>
  <c r="AO29" i="1"/>
  <c r="AT29" i="1"/>
  <c r="AU29" i="1"/>
  <c r="AW29" i="1"/>
  <c r="L30" i="1"/>
  <c r="N30" i="1" s="1"/>
  <c r="AK30" i="1"/>
  <c r="AM30" i="1"/>
  <c r="AN30" i="1"/>
  <c r="AO30" i="1"/>
  <c r="AT30" i="1"/>
  <c r="AU30" i="1" s="1"/>
  <c r="AW30" i="1"/>
  <c r="L31" i="1"/>
  <c r="N31" i="1" s="1"/>
  <c r="AK31" i="1"/>
  <c r="AM31" i="1"/>
  <c r="AN31" i="1"/>
  <c r="AO31" i="1"/>
  <c r="AT31" i="1"/>
  <c r="AU31" i="1"/>
  <c r="AW31" i="1"/>
  <c r="L34" i="1"/>
  <c r="AK34" i="1"/>
  <c r="AM34" i="1"/>
  <c r="AN34" i="1"/>
  <c r="AO34" i="1"/>
  <c r="AT34" i="1"/>
  <c r="AU34" i="1" s="1"/>
  <c r="AW34" i="1"/>
  <c r="L35" i="1"/>
  <c r="N35" i="1" s="1"/>
  <c r="AK35" i="1"/>
  <c r="AM35" i="1"/>
  <c r="AN35" i="1"/>
  <c r="AO35" i="1"/>
  <c r="AT35" i="1"/>
  <c r="AU35" i="1"/>
  <c r="AW35" i="1"/>
  <c r="L36" i="1"/>
  <c r="N36" i="1" s="1"/>
  <c r="AK36" i="1"/>
  <c r="AM36" i="1"/>
  <c r="AN36" i="1"/>
  <c r="AO36" i="1"/>
  <c r="AT36" i="1"/>
  <c r="AU36" i="1"/>
  <c r="AW36" i="1"/>
  <c r="L37" i="1"/>
  <c r="N37" i="1" s="1"/>
  <c r="AK37" i="1"/>
  <c r="AM37" i="1"/>
  <c r="AN37" i="1"/>
  <c r="AO37" i="1"/>
  <c r="AT37" i="1"/>
  <c r="AU37" i="1" s="1"/>
  <c r="AW37" i="1"/>
  <c r="L38" i="1"/>
  <c r="N38" i="1" s="1"/>
  <c r="AK38" i="1"/>
  <c r="AM38" i="1"/>
  <c r="AN38" i="1"/>
  <c r="AO38" i="1"/>
  <c r="AT38" i="1"/>
  <c r="AU38" i="1"/>
  <c r="AW38" i="1"/>
  <c r="L39" i="1"/>
  <c r="N39" i="1" s="1"/>
  <c r="AK39" i="1"/>
  <c r="AM39" i="1"/>
  <c r="AN39" i="1"/>
  <c r="AO39" i="1"/>
  <c r="AT39" i="1"/>
  <c r="AU39" i="1" s="1"/>
  <c r="AX39" i="1" s="1"/>
  <c r="AW39" i="1"/>
  <c r="L40" i="1"/>
  <c r="N40" i="1" s="1"/>
  <c r="AK40" i="1"/>
  <c r="AL40" i="1" s="1"/>
  <c r="AM40" i="1"/>
  <c r="AN40" i="1"/>
  <c r="AO40" i="1"/>
  <c r="AP40" i="1" s="1"/>
  <c r="J40" i="1" s="1"/>
  <c r="AQ40" i="1" s="1"/>
  <c r="AT40" i="1"/>
  <c r="AU40" i="1"/>
  <c r="AW40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L42" i="1" s="1"/>
  <c r="AM42" i="1"/>
  <c r="AN42" i="1"/>
  <c r="AO42" i="1"/>
  <c r="AT42" i="1"/>
  <c r="AU42" i="1" s="1"/>
  <c r="AX42" i="1" s="1"/>
  <c r="AW42" i="1"/>
  <c r="L43" i="1"/>
  <c r="N43" i="1" s="1"/>
  <c r="AK43" i="1"/>
  <c r="AL43" i="1" s="1"/>
  <c r="AM43" i="1"/>
  <c r="AN43" i="1"/>
  <c r="AO43" i="1"/>
  <c r="AP43" i="1" s="1"/>
  <c r="J43" i="1" s="1"/>
  <c r="AQ43" i="1" s="1"/>
  <c r="AT43" i="1"/>
  <c r="AU43" i="1"/>
  <c r="AW43" i="1"/>
  <c r="L44" i="1"/>
  <c r="N44" i="1" s="1"/>
  <c r="AK44" i="1"/>
  <c r="AL44" i="1" s="1"/>
  <c r="AM44" i="1"/>
  <c r="AN44" i="1"/>
  <c r="AO44" i="1"/>
  <c r="AT44" i="1"/>
  <c r="AU44" i="1" s="1"/>
  <c r="AX44" i="1" s="1"/>
  <c r="AW44" i="1"/>
  <c r="L45" i="1"/>
  <c r="N45" i="1" s="1"/>
  <c r="AK45" i="1"/>
  <c r="AL45" i="1" s="1"/>
  <c r="AM45" i="1"/>
  <c r="AN45" i="1"/>
  <c r="AO45" i="1"/>
  <c r="AP45" i="1" s="1"/>
  <c r="J45" i="1" s="1"/>
  <c r="AQ45" i="1" s="1"/>
  <c r="AT45" i="1"/>
  <c r="AU45" i="1"/>
  <c r="AW45" i="1"/>
  <c r="L46" i="1"/>
  <c r="N46" i="1" s="1"/>
  <c r="AK46" i="1"/>
  <c r="AL46" i="1" s="1"/>
  <c r="AM46" i="1"/>
  <c r="AN46" i="1"/>
  <c r="AO46" i="1"/>
  <c r="AT46" i="1"/>
  <c r="AU46" i="1"/>
  <c r="AW46" i="1"/>
  <c r="L47" i="1"/>
  <c r="N47" i="1" s="1"/>
  <c r="AK47" i="1"/>
  <c r="AL47" i="1" s="1"/>
  <c r="AM47" i="1"/>
  <c r="AN47" i="1"/>
  <c r="AO47" i="1"/>
  <c r="AP47" i="1" s="1"/>
  <c r="J47" i="1" s="1"/>
  <c r="AQ47" i="1" s="1"/>
  <c r="AT47" i="1"/>
  <c r="AU47" i="1" s="1"/>
  <c r="AX47" i="1" s="1"/>
  <c r="AW47" i="1"/>
  <c r="L48" i="1"/>
  <c r="N48" i="1" s="1"/>
  <c r="AK48" i="1"/>
  <c r="AL48" i="1" s="1"/>
  <c r="AM48" i="1"/>
  <c r="AN48" i="1"/>
  <c r="AO48" i="1"/>
  <c r="AP48" i="1" s="1"/>
  <c r="J48" i="1" s="1"/>
  <c r="AQ48" i="1" s="1"/>
  <c r="AT48" i="1"/>
  <c r="AU48" i="1"/>
  <c r="AW48" i="1"/>
  <c r="L52" i="1"/>
  <c r="AK52" i="1"/>
  <c r="AM52" i="1"/>
  <c r="AN52" i="1"/>
  <c r="AO52" i="1"/>
  <c r="AT52" i="1"/>
  <c r="AU52" i="1" s="1"/>
  <c r="AX52" i="1" s="1"/>
  <c r="AW52" i="1"/>
  <c r="L53" i="1"/>
  <c r="N53" i="1" s="1"/>
  <c r="AK53" i="1"/>
  <c r="AL53" i="1" s="1"/>
  <c r="AM53" i="1"/>
  <c r="AN53" i="1"/>
  <c r="AO53" i="1"/>
  <c r="AP53" i="1" s="1"/>
  <c r="J53" i="1" s="1"/>
  <c r="AQ53" i="1" s="1"/>
  <c r="AT53" i="1"/>
  <c r="AU53" i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 s="1"/>
  <c r="AX55" i="1" s="1"/>
  <c r="AW55" i="1"/>
  <c r="L56" i="1"/>
  <c r="N56" i="1" s="1"/>
  <c r="AK56" i="1"/>
  <c r="AL56" i="1" s="1"/>
  <c r="AM56" i="1"/>
  <c r="AN56" i="1"/>
  <c r="AO56" i="1"/>
  <c r="AP56" i="1" s="1"/>
  <c r="J56" i="1" s="1"/>
  <c r="AQ56" i="1" s="1"/>
  <c r="AT56" i="1"/>
  <c r="AU56" i="1"/>
  <c r="AW56" i="1"/>
  <c r="L57" i="1"/>
  <c r="N57" i="1" s="1"/>
  <c r="AK57" i="1"/>
  <c r="AL57" i="1" s="1"/>
  <c r="AM57" i="1"/>
  <c r="AN57" i="1"/>
  <c r="AO57" i="1"/>
  <c r="AT57" i="1"/>
  <c r="AU57" i="1" s="1"/>
  <c r="AX57" i="1" s="1"/>
  <c r="AW57" i="1"/>
  <c r="L58" i="1"/>
  <c r="N58" i="1" s="1"/>
  <c r="AK58" i="1"/>
  <c r="AL58" i="1" s="1"/>
  <c r="AM58" i="1"/>
  <c r="AN58" i="1"/>
  <c r="AO58" i="1"/>
  <c r="AP58" i="1" s="1"/>
  <c r="J58" i="1" s="1"/>
  <c r="AQ58" i="1" s="1"/>
  <c r="AT58" i="1"/>
  <c r="AU58" i="1"/>
  <c r="AW58" i="1"/>
  <c r="L59" i="1"/>
  <c r="N59" i="1" s="1"/>
  <c r="AK59" i="1"/>
  <c r="AL59" i="1" s="1"/>
  <c r="AM59" i="1"/>
  <c r="AN59" i="1"/>
  <c r="AO59" i="1"/>
  <c r="AT59" i="1"/>
  <c r="AU59" i="1"/>
  <c r="AW59" i="1"/>
  <c r="L60" i="1"/>
  <c r="N60" i="1" s="1"/>
  <c r="AK60" i="1"/>
  <c r="AL60" i="1" s="1"/>
  <c r="AM60" i="1"/>
  <c r="AN60" i="1"/>
  <c r="AO60" i="1"/>
  <c r="AT60" i="1"/>
  <c r="AU60" i="1" s="1"/>
  <c r="AX60" i="1" s="1"/>
  <c r="AW60" i="1"/>
  <c r="L61" i="1"/>
  <c r="N61" i="1" s="1"/>
  <c r="AK61" i="1"/>
  <c r="AL61" i="1" s="1"/>
  <c r="AM61" i="1"/>
  <c r="AN61" i="1"/>
  <c r="AO61" i="1"/>
  <c r="AP61" i="1" s="1"/>
  <c r="J61" i="1" s="1"/>
  <c r="AQ61" i="1" s="1"/>
  <c r="AT61" i="1"/>
  <c r="AU61" i="1"/>
  <c r="AW61" i="1"/>
  <c r="L62" i="1"/>
  <c r="N62" i="1" s="1"/>
  <c r="AK62" i="1"/>
  <c r="AL62" i="1" s="1"/>
  <c r="AM62" i="1"/>
  <c r="AN62" i="1"/>
  <c r="AO62" i="1"/>
  <c r="AT62" i="1"/>
  <c r="AU62" i="1" s="1"/>
  <c r="AX62" i="1" s="1"/>
  <c r="AW62" i="1"/>
  <c r="L63" i="1"/>
  <c r="N63" i="1" s="1"/>
  <c r="AK63" i="1"/>
  <c r="AL63" i="1" s="1"/>
  <c r="AM63" i="1"/>
  <c r="AN63" i="1"/>
  <c r="AO63" i="1"/>
  <c r="AT63" i="1"/>
  <c r="AU63" i="1"/>
  <c r="AW63" i="1"/>
  <c r="L64" i="1"/>
  <c r="N64" i="1" s="1"/>
  <c r="AK64" i="1"/>
  <c r="AL64" i="1" s="1"/>
  <c r="AM64" i="1"/>
  <c r="AN64" i="1"/>
  <c r="AO64" i="1"/>
  <c r="AT64" i="1"/>
  <c r="AU64" i="1"/>
  <c r="AW64" i="1"/>
  <c r="L65" i="1"/>
  <c r="N65" i="1" s="1"/>
  <c r="AK65" i="1"/>
  <c r="AL65" i="1" s="1"/>
  <c r="AM65" i="1"/>
  <c r="AN65" i="1"/>
  <c r="AO65" i="1"/>
  <c r="AT65" i="1"/>
  <c r="AU65" i="1" s="1"/>
  <c r="AX65" i="1" s="1"/>
  <c r="AW65" i="1"/>
  <c r="L66" i="1"/>
  <c r="N66" i="1" s="1"/>
  <c r="AK66" i="1"/>
  <c r="AL66" i="1" s="1"/>
  <c r="AM66" i="1"/>
  <c r="AN66" i="1"/>
  <c r="AO66" i="1"/>
  <c r="AP66" i="1" s="1"/>
  <c r="J66" i="1" s="1"/>
  <c r="AQ66" i="1" s="1"/>
  <c r="AT66" i="1"/>
  <c r="AU66" i="1"/>
  <c r="AW66" i="1"/>
  <c r="L69" i="1"/>
  <c r="AK69" i="1"/>
  <c r="AM69" i="1"/>
  <c r="AN69" i="1"/>
  <c r="AO69" i="1"/>
  <c r="AT69" i="1"/>
  <c r="AU69" i="1" s="1"/>
  <c r="AX69" i="1" s="1"/>
  <c r="AW69" i="1"/>
  <c r="L70" i="1"/>
  <c r="N70" i="1" s="1"/>
  <c r="AK70" i="1"/>
  <c r="AL70" i="1" s="1"/>
  <c r="AM70" i="1"/>
  <c r="AN70" i="1"/>
  <c r="AO70" i="1"/>
  <c r="AT70" i="1"/>
  <c r="AU70" i="1"/>
  <c r="AW70" i="1"/>
  <c r="L71" i="1"/>
  <c r="N71" i="1" s="1"/>
  <c r="AK71" i="1"/>
  <c r="AL71" i="1" s="1"/>
  <c r="AM71" i="1"/>
  <c r="AN71" i="1"/>
  <c r="AO71" i="1"/>
  <c r="AT71" i="1"/>
  <c r="AU71" i="1"/>
  <c r="AW71" i="1"/>
  <c r="L72" i="1"/>
  <c r="N72" i="1" s="1"/>
  <c r="AK72" i="1"/>
  <c r="AL72" i="1" s="1"/>
  <c r="AM72" i="1"/>
  <c r="AN72" i="1"/>
  <c r="AO72" i="1"/>
  <c r="AT72" i="1"/>
  <c r="AU72" i="1" s="1"/>
  <c r="AW72" i="1"/>
  <c r="L73" i="1"/>
  <c r="N73" i="1" s="1"/>
  <c r="AK73" i="1"/>
  <c r="AL73" i="1" s="1"/>
  <c r="H73" i="1" s="1"/>
  <c r="AM73" i="1"/>
  <c r="AN73" i="1"/>
  <c r="AO73" i="1"/>
  <c r="AT73" i="1"/>
  <c r="AU73" i="1" s="1"/>
  <c r="AW73" i="1"/>
  <c r="L74" i="1"/>
  <c r="N74" i="1" s="1"/>
  <c r="AK74" i="1"/>
  <c r="E74" i="1" s="1"/>
  <c r="AL74" i="1"/>
  <c r="H74" i="1" s="1"/>
  <c r="AM74" i="1"/>
  <c r="AN74" i="1"/>
  <c r="AO74" i="1"/>
  <c r="AP74" i="1" s="1"/>
  <c r="J74" i="1" s="1"/>
  <c r="AQ74" i="1" s="1"/>
  <c r="AT74" i="1"/>
  <c r="AU74" i="1" s="1"/>
  <c r="AW74" i="1"/>
  <c r="L75" i="1"/>
  <c r="N75" i="1" s="1"/>
  <c r="AK75" i="1"/>
  <c r="E75" i="1" s="1"/>
  <c r="AL75" i="1"/>
  <c r="H75" i="1" s="1"/>
  <c r="AM75" i="1"/>
  <c r="AN75" i="1"/>
  <c r="AO75" i="1"/>
  <c r="AT75" i="1"/>
  <c r="AU75" i="1" s="1"/>
  <c r="AW75" i="1"/>
  <c r="L76" i="1"/>
  <c r="N76" i="1"/>
  <c r="AK76" i="1"/>
  <c r="E76" i="1" s="1"/>
  <c r="BC76" i="1" s="1"/>
  <c r="AL76" i="1"/>
  <c r="H76" i="1" s="1"/>
  <c r="AM76" i="1"/>
  <c r="AN76" i="1"/>
  <c r="AP76" i="1" s="1"/>
  <c r="J76" i="1" s="1"/>
  <c r="AQ76" i="1" s="1"/>
  <c r="AO76" i="1"/>
  <c r="AT76" i="1"/>
  <c r="AU76" i="1" s="1"/>
  <c r="AX76" i="1" s="1"/>
  <c r="AW76" i="1"/>
  <c r="L77" i="1"/>
  <c r="N77" i="1"/>
  <c r="AK77" i="1"/>
  <c r="E77" i="1" s="1"/>
  <c r="AL77" i="1"/>
  <c r="H77" i="1" s="1"/>
  <c r="AM77" i="1"/>
  <c r="AN77" i="1"/>
  <c r="AO77" i="1"/>
  <c r="AT77" i="1"/>
  <c r="AU77" i="1" s="1"/>
  <c r="AX77" i="1" s="1"/>
  <c r="AW77" i="1"/>
  <c r="L78" i="1"/>
  <c r="N78" i="1"/>
  <c r="AK78" i="1"/>
  <c r="E78" i="1" s="1"/>
  <c r="AM78" i="1"/>
  <c r="AN78" i="1"/>
  <c r="AO78" i="1"/>
  <c r="AT78" i="1"/>
  <c r="AU78" i="1" s="1"/>
  <c r="AW78" i="1"/>
  <c r="AX78" i="1"/>
  <c r="L79" i="1"/>
  <c r="N79" i="1"/>
  <c r="AK79" i="1"/>
  <c r="E79" i="1" s="1"/>
  <c r="AM79" i="1"/>
  <c r="AN79" i="1"/>
  <c r="AO79" i="1"/>
  <c r="AT79" i="1"/>
  <c r="AU79" i="1" s="1"/>
  <c r="AW79" i="1"/>
  <c r="L80" i="1"/>
  <c r="N80" i="1" s="1"/>
  <c r="AK80" i="1"/>
  <c r="E80" i="1" s="1"/>
  <c r="AL80" i="1"/>
  <c r="H80" i="1" s="1"/>
  <c r="AM80" i="1"/>
  <c r="AN80" i="1"/>
  <c r="AO80" i="1"/>
  <c r="AP80" i="1" s="1"/>
  <c r="J80" i="1" s="1"/>
  <c r="AQ80" i="1" s="1"/>
  <c r="AT80" i="1"/>
  <c r="AU80" i="1" s="1"/>
  <c r="AW80" i="1"/>
  <c r="AX80" i="1"/>
  <c r="L81" i="1"/>
  <c r="N81" i="1"/>
  <c r="AK81" i="1"/>
  <c r="E81" i="1" s="1"/>
  <c r="AL81" i="1"/>
  <c r="H81" i="1" s="1"/>
  <c r="AM81" i="1"/>
  <c r="AN81" i="1"/>
  <c r="AO81" i="1"/>
  <c r="AT81" i="1"/>
  <c r="AU81" i="1" s="1"/>
  <c r="AX81" i="1" s="1"/>
  <c r="AW81" i="1"/>
  <c r="L82" i="1"/>
  <c r="N82" i="1" s="1"/>
  <c r="AK82" i="1"/>
  <c r="E82" i="1" s="1"/>
  <c r="AM82" i="1"/>
  <c r="AN82" i="1"/>
  <c r="AO82" i="1"/>
  <c r="AT82" i="1"/>
  <c r="AU82" i="1" s="1"/>
  <c r="AW82" i="1"/>
  <c r="AX82" i="1"/>
  <c r="L83" i="1"/>
  <c r="N83" i="1"/>
  <c r="AK83" i="1"/>
  <c r="E83" i="1" s="1"/>
  <c r="AM83" i="1"/>
  <c r="AN83" i="1"/>
  <c r="AO83" i="1"/>
  <c r="AT83" i="1"/>
  <c r="AU83" i="1" s="1"/>
  <c r="AX83" i="1" s="1"/>
  <c r="AW83" i="1"/>
  <c r="L86" i="1"/>
  <c r="AK86" i="1"/>
  <c r="AM86" i="1"/>
  <c r="AN86" i="1"/>
  <c r="AO86" i="1"/>
  <c r="AT86" i="1"/>
  <c r="AU86" i="1" s="1"/>
  <c r="AW86" i="1"/>
  <c r="AX86" i="1"/>
  <c r="L87" i="1"/>
  <c r="N87" i="1" s="1"/>
  <c r="AK87" i="1"/>
  <c r="E87" i="1" s="1"/>
  <c r="AL87" i="1"/>
  <c r="H87" i="1" s="1"/>
  <c r="AM87" i="1"/>
  <c r="AN87" i="1"/>
  <c r="AO87" i="1"/>
  <c r="AP87" i="1" s="1"/>
  <c r="J87" i="1" s="1"/>
  <c r="AQ87" i="1" s="1"/>
  <c r="AT87" i="1"/>
  <c r="AU87" i="1" s="1"/>
  <c r="AW87" i="1"/>
  <c r="L88" i="1"/>
  <c r="N88" i="1" s="1"/>
  <c r="AK88" i="1"/>
  <c r="E88" i="1" s="1"/>
  <c r="AM88" i="1"/>
  <c r="AN88" i="1"/>
  <c r="AO88" i="1"/>
  <c r="AT88" i="1"/>
  <c r="AU88" i="1" s="1"/>
  <c r="AX88" i="1" s="1"/>
  <c r="AW88" i="1"/>
  <c r="L89" i="1"/>
  <c r="N89" i="1" s="1"/>
  <c r="AK89" i="1"/>
  <c r="E89" i="1" s="1"/>
  <c r="AM89" i="1"/>
  <c r="AN89" i="1"/>
  <c r="AO89" i="1"/>
  <c r="AT89" i="1"/>
  <c r="AU89" i="1" s="1"/>
  <c r="AX89" i="1" s="1"/>
  <c r="AW89" i="1"/>
  <c r="L90" i="1"/>
  <c r="N90" i="1"/>
  <c r="AK90" i="1"/>
  <c r="E90" i="1" s="1"/>
  <c r="BC90" i="1" s="1"/>
  <c r="AL90" i="1"/>
  <c r="H90" i="1" s="1"/>
  <c r="AM90" i="1"/>
  <c r="AN90" i="1"/>
  <c r="AO90" i="1"/>
  <c r="AT90" i="1"/>
  <c r="AU90" i="1" s="1"/>
  <c r="AW90" i="1"/>
  <c r="AX90" i="1"/>
  <c r="L91" i="1"/>
  <c r="N91" i="1" s="1"/>
  <c r="AK91" i="1"/>
  <c r="E91" i="1" s="1"/>
  <c r="AM91" i="1"/>
  <c r="AN91" i="1"/>
  <c r="AO91" i="1"/>
  <c r="AT91" i="1"/>
  <c r="AU91" i="1" s="1"/>
  <c r="AW91" i="1"/>
  <c r="L92" i="1"/>
  <c r="N92" i="1"/>
  <c r="AK92" i="1"/>
  <c r="E92" i="1" s="1"/>
  <c r="BC92" i="1" s="1"/>
  <c r="AL92" i="1"/>
  <c r="H92" i="1" s="1"/>
  <c r="AM92" i="1"/>
  <c r="AN92" i="1"/>
  <c r="AP92" i="1" s="1"/>
  <c r="J92" i="1" s="1"/>
  <c r="AQ92" i="1" s="1"/>
  <c r="AO92" i="1"/>
  <c r="AT92" i="1"/>
  <c r="AU92" i="1" s="1"/>
  <c r="AX92" i="1" s="1"/>
  <c r="AW92" i="1"/>
  <c r="L93" i="1"/>
  <c r="N93" i="1" s="1"/>
  <c r="AK93" i="1"/>
  <c r="E93" i="1" s="1"/>
  <c r="AM93" i="1"/>
  <c r="AN93" i="1"/>
  <c r="AO93" i="1"/>
  <c r="AT93" i="1"/>
  <c r="AU93" i="1" s="1"/>
  <c r="AW93" i="1"/>
  <c r="L94" i="1"/>
  <c r="N94" i="1"/>
  <c r="AK94" i="1"/>
  <c r="E94" i="1" s="1"/>
  <c r="BC94" i="1" s="1"/>
  <c r="AL94" i="1"/>
  <c r="H94" i="1" s="1"/>
  <c r="AM94" i="1"/>
  <c r="AN94" i="1"/>
  <c r="AO94" i="1"/>
  <c r="AT94" i="1"/>
  <c r="AU94" i="1" s="1"/>
  <c r="AX94" i="1" s="1"/>
  <c r="AW94" i="1"/>
  <c r="L95" i="1"/>
  <c r="N95" i="1"/>
  <c r="AK95" i="1"/>
  <c r="E95" i="1" s="1"/>
  <c r="AM95" i="1"/>
  <c r="AN95" i="1"/>
  <c r="AO95" i="1"/>
  <c r="AT95" i="1"/>
  <c r="AU95" i="1" s="1"/>
  <c r="AW95" i="1"/>
  <c r="L96" i="1"/>
  <c r="N96" i="1"/>
  <c r="AK96" i="1"/>
  <c r="E96" i="1" s="1"/>
  <c r="AL96" i="1"/>
  <c r="H96" i="1" s="1"/>
  <c r="AM96" i="1"/>
  <c r="AN96" i="1"/>
  <c r="AO96" i="1"/>
  <c r="AP96" i="1" s="1"/>
  <c r="J96" i="1" s="1"/>
  <c r="AQ96" i="1" s="1"/>
  <c r="AT96" i="1"/>
  <c r="AU96" i="1" s="1"/>
  <c r="AW96" i="1"/>
  <c r="AX96" i="1"/>
  <c r="L97" i="1"/>
  <c r="N97" i="1" s="1"/>
  <c r="AK97" i="1"/>
  <c r="E97" i="1" s="1"/>
  <c r="AL97" i="1"/>
  <c r="H97" i="1" s="1"/>
  <c r="AM97" i="1"/>
  <c r="AN97" i="1"/>
  <c r="AO97" i="1"/>
  <c r="AT97" i="1"/>
  <c r="AU97" i="1" s="1"/>
  <c r="AW97" i="1"/>
  <c r="L98" i="1"/>
  <c r="N98" i="1"/>
  <c r="AK98" i="1"/>
  <c r="E98" i="1" s="1"/>
  <c r="BC98" i="1" s="1"/>
  <c r="AL98" i="1"/>
  <c r="H98" i="1" s="1"/>
  <c r="AM98" i="1"/>
  <c r="AN98" i="1"/>
  <c r="AP98" i="1" s="1"/>
  <c r="J98" i="1" s="1"/>
  <c r="AQ98" i="1" s="1"/>
  <c r="AO98" i="1"/>
  <c r="AT98" i="1"/>
  <c r="AU98" i="1" s="1"/>
  <c r="AX98" i="1" s="1"/>
  <c r="AW98" i="1"/>
  <c r="L99" i="1"/>
  <c r="N99" i="1"/>
  <c r="AK99" i="1"/>
  <c r="E99" i="1" s="1"/>
  <c r="AL99" i="1"/>
  <c r="AP99" i="1" s="1"/>
  <c r="J99" i="1" s="1"/>
  <c r="AQ99" i="1" s="1"/>
  <c r="AM99" i="1"/>
  <c r="AN99" i="1"/>
  <c r="AO99" i="1"/>
  <c r="AT99" i="1"/>
  <c r="AU99" i="1" s="1"/>
  <c r="AX99" i="1" s="1"/>
  <c r="AW99" i="1"/>
  <c r="L100" i="1"/>
  <c r="N100" i="1"/>
  <c r="AK100" i="1"/>
  <c r="E100" i="1" s="1"/>
  <c r="AM100" i="1"/>
  <c r="AN100" i="1"/>
  <c r="AO100" i="1"/>
  <c r="AT100" i="1"/>
  <c r="AU100" i="1" s="1"/>
  <c r="AW100" i="1"/>
  <c r="AX100" i="1"/>
  <c r="L104" i="1"/>
  <c r="N104" i="1"/>
  <c r="AK104" i="1"/>
  <c r="AL104" i="1" s="1"/>
  <c r="AM104" i="1"/>
  <c r="AN104" i="1"/>
  <c r="AO104" i="1"/>
  <c r="AT104" i="1"/>
  <c r="AU104" i="1" s="1"/>
  <c r="AX104" i="1" s="1"/>
  <c r="AW104" i="1"/>
  <c r="L105" i="1"/>
  <c r="N105" i="1"/>
  <c r="AK105" i="1"/>
  <c r="E105" i="1" s="1"/>
  <c r="AM105" i="1"/>
  <c r="AN105" i="1"/>
  <c r="AO105" i="1"/>
  <c r="AT105" i="1"/>
  <c r="AU105" i="1" s="1"/>
  <c r="AW105" i="1"/>
  <c r="AX105" i="1"/>
  <c r="L106" i="1"/>
  <c r="N106" i="1"/>
  <c r="AK106" i="1"/>
  <c r="E106" i="1" s="1"/>
  <c r="AM106" i="1"/>
  <c r="AN106" i="1"/>
  <c r="AO106" i="1"/>
  <c r="AT106" i="1"/>
  <c r="AU106" i="1" s="1"/>
  <c r="AX106" i="1" s="1"/>
  <c r="AW106" i="1"/>
  <c r="H107" i="1"/>
  <c r="L107" i="1"/>
  <c r="N107" i="1" s="1"/>
  <c r="AK107" i="1"/>
  <c r="E107" i="1" s="1"/>
  <c r="AL107" i="1"/>
  <c r="AM107" i="1"/>
  <c r="AN107" i="1"/>
  <c r="AO107" i="1"/>
  <c r="AP107" i="1"/>
  <c r="J107" i="1" s="1"/>
  <c r="AQ107" i="1" s="1"/>
  <c r="AR107" i="1"/>
  <c r="AS107" i="1" s="1"/>
  <c r="AT107" i="1"/>
  <c r="AU107" i="1" s="1"/>
  <c r="AX107" i="1" s="1"/>
  <c r="AV107" i="1"/>
  <c r="AW107" i="1"/>
  <c r="L108" i="1"/>
  <c r="N108" i="1"/>
  <c r="AK108" i="1"/>
  <c r="E108" i="1" s="1"/>
  <c r="AM108" i="1"/>
  <c r="AN108" i="1"/>
  <c r="AO108" i="1"/>
  <c r="AT108" i="1"/>
  <c r="AU108" i="1" s="1"/>
  <c r="AX108" i="1" s="1"/>
  <c r="AW108" i="1"/>
  <c r="L109" i="1"/>
  <c r="N109" i="1" s="1"/>
  <c r="AK109" i="1"/>
  <c r="E109" i="1" s="1"/>
  <c r="AM109" i="1"/>
  <c r="AN109" i="1"/>
  <c r="AO109" i="1"/>
  <c r="AT109" i="1"/>
  <c r="AU109" i="1" s="1"/>
  <c r="AW109" i="1"/>
  <c r="AX109" i="1"/>
  <c r="L110" i="1"/>
  <c r="N110" i="1" s="1"/>
  <c r="AK110" i="1"/>
  <c r="E110" i="1" s="1"/>
  <c r="AM110" i="1"/>
  <c r="AN110" i="1"/>
  <c r="AO110" i="1"/>
  <c r="AT110" i="1"/>
  <c r="AU110" i="1" s="1"/>
  <c r="AW110" i="1"/>
  <c r="L111" i="1"/>
  <c r="N111" i="1"/>
  <c r="AK111" i="1"/>
  <c r="E111" i="1" s="1"/>
  <c r="AM111" i="1"/>
  <c r="AN111" i="1"/>
  <c r="AO111" i="1"/>
  <c r="AT111" i="1"/>
  <c r="AU111" i="1" s="1"/>
  <c r="AX111" i="1" s="1"/>
  <c r="AW111" i="1"/>
  <c r="L112" i="1"/>
  <c r="N112" i="1"/>
  <c r="AK112" i="1"/>
  <c r="E112" i="1" s="1"/>
  <c r="AM112" i="1"/>
  <c r="AN112" i="1"/>
  <c r="AO112" i="1"/>
  <c r="AT112" i="1"/>
  <c r="AU112" i="1" s="1"/>
  <c r="AW112" i="1"/>
  <c r="H113" i="1"/>
  <c r="L113" i="1"/>
  <c r="N113" i="1" s="1"/>
  <c r="AK113" i="1"/>
  <c r="E113" i="1" s="1"/>
  <c r="AL113" i="1"/>
  <c r="AM113" i="1"/>
  <c r="AN113" i="1"/>
  <c r="AO113" i="1"/>
  <c r="AT113" i="1"/>
  <c r="AU113" i="1" s="1"/>
  <c r="AW113" i="1"/>
  <c r="AX113" i="1"/>
  <c r="L114" i="1"/>
  <c r="N114" i="1" s="1"/>
  <c r="AK114" i="1"/>
  <c r="E114" i="1" s="1"/>
  <c r="AL114" i="1"/>
  <c r="AM114" i="1"/>
  <c r="AN114" i="1"/>
  <c r="AO114" i="1"/>
  <c r="AP114" i="1"/>
  <c r="J114" i="1" s="1"/>
  <c r="AQ114" i="1" s="1"/>
  <c r="AT114" i="1"/>
  <c r="AU114" i="1" s="1"/>
  <c r="AW114" i="1"/>
  <c r="H115" i="1"/>
  <c r="L115" i="1"/>
  <c r="N115" i="1" s="1"/>
  <c r="AK115" i="1"/>
  <c r="E115" i="1" s="1"/>
  <c r="AL115" i="1"/>
  <c r="AM115" i="1"/>
  <c r="AN115" i="1"/>
  <c r="AO115" i="1"/>
  <c r="AT115" i="1"/>
  <c r="AU115" i="1" s="1"/>
  <c r="AW115" i="1"/>
  <c r="AX115" i="1"/>
  <c r="L116" i="1"/>
  <c r="N116" i="1"/>
  <c r="AK116" i="1"/>
  <c r="E116" i="1" s="1"/>
  <c r="AL116" i="1"/>
  <c r="AM116" i="1"/>
  <c r="AN116" i="1"/>
  <c r="AO116" i="1"/>
  <c r="AP116" i="1" s="1"/>
  <c r="J116" i="1" s="1"/>
  <c r="AQ116" i="1" s="1"/>
  <c r="AT116" i="1"/>
  <c r="AU116" i="1" s="1"/>
  <c r="AW116" i="1"/>
  <c r="H117" i="1"/>
  <c r="L117" i="1"/>
  <c r="N117" i="1" s="1"/>
  <c r="AK117" i="1"/>
  <c r="E117" i="1" s="1"/>
  <c r="AL117" i="1"/>
  <c r="AM117" i="1"/>
  <c r="AN117" i="1"/>
  <c r="AO117" i="1"/>
  <c r="AT117" i="1"/>
  <c r="AU117" i="1" s="1"/>
  <c r="AW117" i="1"/>
  <c r="AX117" i="1"/>
  <c r="L118" i="1"/>
  <c r="N118" i="1"/>
  <c r="AK118" i="1"/>
  <c r="E118" i="1" s="1"/>
  <c r="AL118" i="1"/>
  <c r="AM118" i="1"/>
  <c r="AP118" i="1" s="1"/>
  <c r="J118" i="1" s="1"/>
  <c r="AQ118" i="1" s="1"/>
  <c r="AN118" i="1"/>
  <c r="AO118" i="1"/>
  <c r="AT118" i="1"/>
  <c r="AU118" i="1" s="1"/>
  <c r="AX118" i="1" s="1"/>
  <c r="AW118" i="1"/>
  <c r="L121" i="1"/>
  <c r="N121" i="1"/>
  <c r="AK121" i="1"/>
  <c r="AM121" i="1"/>
  <c r="AN121" i="1"/>
  <c r="AO121" i="1"/>
  <c r="AT121" i="1"/>
  <c r="AU121" i="1" s="1"/>
  <c r="AW121" i="1"/>
  <c r="AX121" i="1"/>
  <c r="L122" i="1"/>
  <c r="N122" i="1" s="1"/>
  <c r="AK122" i="1"/>
  <c r="E122" i="1" s="1"/>
  <c r="AM122" i="1"/>
  <c r="AN122" i="1"/>
  <c r="AO122" i="1"/>
  <c r="AT122" i="1"/>
  <c r="AU122" i="1" s="1"/>
  <c r="AW122" i="1"/>
  <c r="L123" i="1"/>
  <c r="N123" i="1"/>
  <c r="AK123" i="1"/>
  <c r="E123" i="1" s="1"/>
  <c r="AL123" i="1"/>
  <c r="H123" i="1" s="1"/>
  <c r="AM123" i="1"/>
  <c r="AN123" i="1"/>
  <c r="AO123" i="1"/>
  <c r="AT123" i="1"/>
  <c r="AU123" i="1" s="1"/>
  <c r="AX123" i="1" s="1"/>
  <c r="AW123" i="1"/>
  <c r="L124" i="1"/>
  <c r="N124" i="1"/>
  <c r="AK124" i="1"/>
  <c r="E124" i="1" s="1"/>
  <c r="AM124" i="1"/>
  <c r="AN124" i="1"/>
  <c r="AO124" i="1"/>
  <c r="AT124" i="1"/>
  <c r="AU124" i="1" s="1"/>
  <c r="AX124" i="1" s="1"/>
  <c r="AW124" i="1"/>
  <c r="L125" i="1"/>
  <c r="N125" i="1"/>
  <c r="AK125" i="1"/>
  <c r="E125" i="1" s="1"/>
  <c r="AL125" i="1"/>
  <c r="H125" i="1" s="1"/>
  <c r="AM125" i="1"/>
  <c r="AN125" i="1"/>
  <c r="AO125" i="1"/>
  <c r="AP125" i="1"/>
  <c r="J125" i="1" s="1"/>
  <c r="AQ125" i="1" s="1"/>
  <c r="I125" i="1" s="1"/>
  <c r="AT125" i="1"/>
  <c r="AU125" i="1" s="1"/>
  <c r="AX125" i="1" s="1"/>
  <c r="AW125" i="1"/>
  <c r="L126" i="1"/>
  <c r="N126" i="1" s="1"/>
  <c r="AK126" i="1"/>
  <c r="E126" i="1" s="1"/>
  <c r="AM126" i="1"/>
  <c r="AN126" i="1"/>
  <c r="AO126" i="1"/>
  <c r="AT126" i="1"/>
  <c r="AU126" i="1" s="1"/>
  <c r="AW126" i="1"/>
  <c r="L127" i="1"/>
  <c r="N127" i="1"/>
  <c r="AK127" i="1"/>
  <c r="E127" i="1" s="1"/>
  <c r="AL127" i="1"/>
  <c r="AP127" i="1" s="1"/>
  <c r="J127" i="1" s="1"/>
  <c r="AQ127" i="1" s="1"/>
  <c r="I127" i="1" s="1"/>
  <c r="AM127" i="1"/>
  <c r="AN127" i="1"/>
  <c r="AO127" i="1"/>
  <c r="AT127" i="1"/>
  <c r="AU127" i="1" s="1"/>
  <c r="AX127" i="1" s="1"/>
  <c r="AW127" i="1"/>
  <c r="L128" i="1"/>
  <c r="N128" i="1"/>
  <c r="AK128" i="1"/>
  <c r="E128" i="1" s="1"/>
  <c r="AM128" i="1"/>
  <c r="AN128" i="1"/>
  <c r="AO128" i="1"/>
  <c r="AT128" i="1"/>
  <c r="AU128" i="1" s="1"/>
  <c r="AW128" i="1"/>
  <c r="L129" i="1"/>
  <c r="N129" i="1"/>
  <c r="AK129" i="1"/>
  <c r="E129" i="1" s="1"/>
  <c r="AL129" i="1"/>
  <c r="H129" i="1" s="1"/>
  <c r="AM129" i="1"/>
  <c r="AN129" i="1"/>
  <c r="AO129" i="1"/>
  <c r="AP129" i="1" s="1"/>
  <c r="J129" i="1" s="1"/>
  <c r="AQ129" i="1" s="1"/>
  <c r="AT129" i="1"/>
  <c r="AU129" i="1" s="1"/>
  <c r="AX129" i="1" s="1"/>
  <c r="AW129" i="1"/>
  <c r="L130" i="1"/>
  <c r="N130" i="1"/>
  <c r="AK130" i="1"/>
  <c r="E130" i="1" s="1"/>
  <c r="AL130" i="1"/>
  <c r="AP130" i="1" s="1"/>
  <c r="J130" i="1" s="1"/>
  <c r="AQ130" i="1" s="1"/>
  <c r="AM130" i="1"/>
  <c r="AN130" i="1"/>
  <c r="AO130" i="1"/>
  <c r="AT130" i="1"/>
  <c r="AU130" i="1" s="1"/>
  <c r="AX130" i="1" s="1"/>
  <c r="AW130" i="1"/>
  <c r="L131" i="1"/>
  <c r="N131" i="1"/>
  <c r="AK131" i="1"/>
  <c r="E131" i="1" s="1"/>
  <c r="AM131" i="1"/>
  <c r="AN131" i="1"/>
  <c r="AO131" i="1"/>
  <c r="AT131" i="1"/>
  <c r="AU131" i="1" s="1"/>
  <c r="AW131" i="1"/>
  <c r="AX131" i="1"/>
  <c r="L132" i="1"/>
  <c r="N132" i="1"/>
  <c r="AK132" i="1"/>
  <c r="E132" i="1" s="1"/>
  <c r="AM132" i="1"/>
  <c r="AN132" i="1"/>
  <c r="AO132" i="1"/>
  <c r="AT132" i="1"/>
  <c r="AU132" i="1" s="1"/>
  <c r="AW132" i="1"/>
  <c r="L133" i="1"/>
  <c r="N133" i="1" s="1"/>
  <c r="AK133" i="1"/>
  <c r="E133" i="1" s="1"/>
  <c r="AL133" i="1"/>
  <c r="H133" i="1" s="1"/>
  <c r="AM133" i="1"/>
  <c r="AN133" i="1"/>
  <c r="AP133" i="1" s="1"/>
  <c r="J133" i="1" s="1"/>
  <c r="AQ133" i="1" s="1"/>
  <c r="AO133" i="1"/>
  <c r="AT133" i="1"/>
  <c r="AU133" i="1" s="1"/>
  <c r="AW133" i="1"/>
  <c r="AX133" i="1"/>
  <c r="L134" i="1"/>
  <c r="N134" i="1"/>
  <c r="AK134" i="1"/>
  <c r="E134" i="1" s="1"/>
  <c r="AM134" i="1"/>
  <c r="AN134" i="1"/>
  <c r="AO134" i="1"/>
  <c r="AT134" i="1"/>
  <c r="AU134" i="1" s="1"/>
  <c r="AX134" i="1" s="1"/>
  <c r="AW134" i="1"/>
  <c r="L135" i="1"/>
  <c r="N135" i="1" s="1"/>
  <c r="AK135" i="1"/>
  <c r="E135" i="1" s="1"/>
  <c r="AM135" i="1"/>
  <c r="AN135" i="1"/>
  <c r="AO135" i="1"/>
  <c r="AT135" i="1"/>
  <c r="AU135" i="1" s="1"/>
  <c r="AW135" i="1"/>
  <c r="AX135" i="1"/>
  <c r="BC26" i="1" l="1"/>
  <c r="AP117" i="1"/>
  <c r="J117" i="1" s="1"/>
  <c r="AQ117" i="1" s="1"/>
  <c r="I117" i="1" s="1"/>
  <c r="E86" i="1"/>
  <c r="BK100" i="1" s="1"/>
  <c r="CQ100" i="1"/>
  <c r="AP65" i="1"/>
  <c r="J65" i="1" s="1"/>
  <c r="AQ65" i="1" s="1"/>
  <c r="AP90" i="1"/>
  <c r="J90" i="1" s="1"/>
  <c r="AQ90" i="1" s="1"/>
  <c r="AR90" i="1" s="1"/>
  <c r="AS90" i="1" s="1"/>
  <c r="AV90" i="1" s="1"/>
  <c r="F90" i="1" s="1"/>
  <c r="AY90" i="1" s="1"/>
  <c r="G90" i="1" s="1"/>
  <c r="N86" i="1"/>
  <c r="BT100" i="1" s="1"/>
  <c r="BR100" i="1"/>
  <c r="AP123" i="1"/>
  <c r="J123" i="1" s="1"/>
  <c r="AQ123" i="1" s="1"/>
  <c r="AP104" i="1"/>
  <c r="AL52" i="1"/>
  <c r="CR66" i="1" s="1"/>
  <c r="CQ66" i="1"/>
  <c r="AL132" i="1"/>
  <c r="AP132" i="1" s="1"/>
  <c r="J132" i="1" s="1"/>
  <c r="AQ132" i="1" s="1"/>
  <c r="AL88" i="1"/>
  <c r="AP81" i="1"/>
  <c r="J81" i="1" s="1"/>
  <c r="AQ81" i="1" s="1"/>
  <c r="I81" i="1" s="1"/>
  <c r="AL79" i="1"/>
  <c r="H79" i="1" s="1"/>
  <c r="N52" i="1"/>
  <c r="BT66" i="1" s="1"/>
  <c r="BR66" i="1"/>
  <c r="AL26" i="1"/>
  <c r="AP26" i="1" s="1"/>
  <c r="J26" i="1" s="1"/>
  <c r="AQ26" i="1" s="1"/>
  <c r="AP21" i="1"/>
  <c r="J21" i="1" s="1"/>
  <c r="AQ21" i="1" s="1"/>
  <c r="AP19" i="1"/>
  <c r="J19" i="1" s="1"/>
  <c r="AQ19" i="1" s="1"/>
  <c r="AR19" i="1" s="1"/>
  <c r="AS19" i="1" s="1"/>
  <c r="AV19" i="1" s="1"/>
  <c r="BE100" i="1"/>
  <c r="E121" i="1"/>
  <c r="CQ135" i="1"/>
  <c r="N69" i="1"/>
  <c r="BT83" i="1" s="1"/>
  <c r="BR83" i="1"/>
  <c r="E17" i="1"/>
  <c r="BK31" i="1" s="1"/>
  <c r="CQ31" i="1"/>
  <c r="AL69" i="1"/>
  <c r="CQ83" i="1"/>
  <c r="AL122" i="1"/>
  <c r="AP122" i="1" s="1"/>
  <c r="J122" i="1" s="1"/>
  <c r="AQ122" i="1" s="1"/>
  <c r="BT118" i="1"/>
  <c r="BR135" i="1"/>
  <c r="BC82" i="1"/>
  <c r="AP63" i="1"/>
  <c r="J63" i="1" s="1"/>
  <c r="AQ63" i="1" s="1"/>
  <c r="AP55" i="1"/>
  <c r="J55" i="1" s="1"/>
  <c r="AQ55" i="1" s="1"/>
  <c r="AR55" i="1" s="1"/>
  <c r="AS55" i="1" s="1"/>
  <c r="AV55" i="1" s="1"/>
  <c r="F55" i="1" s="1"/>
  <c r="CQ48" i="1"/>
  <c r="E104" i="1"/>
  <c r="CQ118" i="1"/>
  <c r="AP111" i="1"/>
  <c r="J111" i="1" s="1"/>
  <c r="AQ111" i="1" s="1"/>
  <c r="AL109" i="1"/>
  <c r="N34" i="1"/>
  <c r="BT48" i="1" s="1"/>
  <c r="BR48" i="1"/>
  <c r="BT135" i="1"/>
  <c r="BR118" i="1"/>
  <c r="AL135" i="1"/>
  <c r="AP113" i="1"/>
  <c r="J113" i="1" s="1"/>
  <c r="AQ113" i="1" s="1"/>
  <c r="I113" i="1" s="1"/>
  <c r="AP97" i="1"/>
  <c r="J97" i="1" s="1"/>
  <c r="AQ97" i="1" s="1"/>
  <c r="AP77" i="1"/>
  <c r="J77" i="1" s="1"/>
  <c r="AQ77" i="1" s="1"/>
  <c r="I77" i="1" s="1"/>
  <c r="AP75" i="1"/>
  <c r="J75" i="1" s="1"/>
  <c r="AQ75" i="1" s="1"/>
  <c r="I75" i="1" s="1"/>
  <c r="AP70" i="1"/>
  <c r="J70" i="1" s="1"/>
  <c r="AQ70" i="1" s="1"/>
  <c r="AR70" i="1" s="1"/>
  <c r="AS70" i="1" s="1"/>
  <c r="AV70" i="1" s="1"/>
  <c r="F70" i="1" s="1"/>
  <c r="AY70" i="1" s="1"/>
  <c r="AP60" i="1"/>
  <c r="J60" i="1" s="1"/>
  <c r="AQ60" i="1" s="1"/>
  <c r="AR60" i="1" s="1"/>
  <c r="AS60" i="1" s="1"/>
  <c r="AV60" i="1" s="1"/>
  <c r="F60" i="1" s="1"/>
  <c r="AY60" i="1" s="1"/>
  <c r="N17" i="1"/>
  <c r="BT31" i="1" s="1"/>
  <c r="BR31" i="1"/>
  <c r="AL126" i="1"/>
  <c r="AP126" i="1" s="1"/>
  <c r="J126" i="1" s="1"/>
  <c r="AQ126" i="1" s="1"/>
  <c r="AR126" i="1" s="1"/>
  <c r="AS126" i="1" s="1"/>
  <c r="AV126" i="1" s="1"/>
  <c r="F126" i="1" s="1"/>
  <c r="AY126" i="1" s="1"/>
  <c r="G126" i="1" s="1"/>
  <c r="AP115" i="1"/>
  <c r="J115" i="1" s="1"/>
  <c r="AQ115" i="1" s="1"/>
  <c r="AL111" i="1"/>
  <c r="H111" i="1" s="1"/>
  <c r="AL93" i="1"/>
  <c r="I133" i="1"/>
  <c r="AR133" i="1"/>
  <c r="AS133" i="1" s="1"/>
  <c r="AV133" i="1" s="1"/>
  <c r="F133" i="1" s="1"/>
  <c r="AY133" i="1" s="1"/>
  <c r="G133" i="1" s="1"/>
  <c r="AZ133" i="1" s="1"/>
  <c r="AP91" i="1"/>
  <c r="J91" i="1" s="1"/>
  <c r="AQ91" i="1" s="1"/>
  <c r="I91" i="1" s="1"/>
  <c r="I23" i="1"/>
  <c r="AR23" i="1"/>
  <c r="AS23" i="1" s="1"/>
  <c r="AV23" i="1" s="1"/>
  <c r="F23" i="1" s="1"/>
  <c r="AY23" i="1" s="1"/>
  <c r="G23" i="1" s="1"/>
  <c r="AP22" i="1"/>
  <c r="J22" i="1" s="1"/>
  <c r="AQ22" i="1" s="1"/>
  <c r="I22" i="1" s="1"/>
  <c r="AP20" i="1"/>
  <c r="J20" i="1" s="1"/>
  <c r="AQ20" i="1" s="1"/>
  <c r="BE31" i="1"/>
  <c r="I129" i="1"/>
  <c r="AR129" i="1"/>
  <c r="AS129" i="1" s="1"/>
  <c r="AV129" i="1" s="1"/>
  <c r="F129" i="1" s="1"/>
  <c r="AY129" i="1" s="1"/>
  <c r="G129" i="1" s="1"/>
  <c r="BA129" i="1" s="1"/>
  <c r="AX66" i="1"/>
  <c r="AX48" i="1"/>
  <c r="AX43" i="1"/>
  <c r="I123" i="1"/>
  <c r="AX114" i="1"/>
  <c r="AX97" i="1"/>
  <c r="AX73" i="1"/>
  <c r="H127" i="1"/>
  <c r="AX112" i="1"/>
  <c r="AX95" i="1"/>
  <c r="AP94" i="1"/>
  <c r="J94" i="1" s="1"/>
  <c r="AQ94" i="1" s="1"/>
  <c r="AR94" i="1" s="1"/>
  <c r="AS94" i="1" s="1"/>
  <c r="AV94" i="1" s="1"/>
  <c r="F94" i="1" s="1"/>
  <c r="AY94" i="1" s="1"/>
  <c r="G94" i="1" s="1"/>
  <c r="AX64" i="1"/>
  <c r="AX59" i="1"/>
  <c r="AX54" i="1"/>
  <c r="AX46" i="1"/>
  <c r="AX41" i="1"/>
  <c r="AX132" i="1"/>
  <c r="AX116" i="1"/>
  <c r="AX79" i="1"/>
  <c r="AL134" i="1"/>
  <c r="AP134" i="1" s="1"/>
  <c r="J134" i="1" s="1"/>
  <c r="AQ134" i="1" s="1"/>
  <c r="AR125" i="1"/>
  <c r="AS125" i="1" s="1"/>
  <c r="AV125" i="1" s="1"/>
  <c r="F125" i="1" s="1"/>
  <c r="AY125" i="1" s="1"/>
  <c r="G125" i="1" s="1"/>
  <c r="BA125" i="1" s="1"/>
  <c r="AL106" i="1"/>
  <c r="AP106" i="1" s="1"/>
  <c r="J106" i="1" s="1"/>
  <c r="AQ106" i="1" s="1"/>
  <c r="BC96" i="1"/>
  <c r="AL83" i="1"/>
  <c r="H83" i="1" s="1"/>
  <c r="AP64" i="1"/>
  <c r="J64" i="1" s="1"/>
  <c r="AQ64" i="1" s="1"/>
  <c r="AP59" i="1"/>
  <c r="J59" i="1" s="1"/>
  <c r="AQ59" i="1" s="1"/>
  <c r="AP54" i="1"/>
  <c r="J54" i="1" s="1"/>
  <c r="AQ54" i="1" s="1"/>
  <c r="AR54" i="1" s="1"/>
  <c r="AS54" i="1" s="1"/>
  <c r="AV54" i="1" s="1"/>
  <c r="F54" i="1" s="1"/>
  <c r="AP46" i="1"/>
  <c r="J46" i="1" s="1"/>
  <c r="AQ46" i="1" s="1"/>
  <c r="AP41" i="1"/>
  <c r="J41" i="1" s="1"/>
  <c r="AQ41" i="1" s="1"/>
  <c r="AR41" i="1" s="1"/>
  <c r="AS41" i="1" s="1"/>
  <c r="AV41" i="1" s="1"/>
  <c r="F41" i="1" s="1"/>
  <c r="AY41" i="1" s="1"/>
  <c r="AL18" i="1"/>
  <c r="AP18" i="1" s="1"/>
  <c r="J18" i="1" s="1"/>
  <c r="AQ18" i="1" s="1"/>
  <c r="AX110" i="1"/>
  <c r="AX91" i="1"/>
  <c r="AL86" i="1"/>
  <c r="BC75" i="1"/>
  <c r="AX22" i="1"/>
  <c r="F107" i="1"/>
  <c r="AY107" i="1" s="1"/>
  <c r="G107" i="1" s="1"/>
  <c r="I107" i="1"/>
  <c r="AX58" i="1"/>
  <c r="AX40" i="1"/>
  <c r="BC88" i="1"/>
  <c r="AL128" i="1"/>
  <c r="AP128" i="1" s="1"/>
  <c r="J128" i="1" s="1"/>
  <c r="AQ128" i="1" s="1"/>
  <c r="I128" i="1" s="1"/>
  <c r="AL112" i="1"/>
  <c r="AP112" i="1" s="1"/>
  <c r="J112" i="1" s="1"/>
  <c r="AQ112" i="1" s="1"/>
  <c r="AR112" i="1" s="1"/>
  <c r="AS112" i="1" s="1"/>
  <c r="AV112" i="1" s="1"/>
  <c r="F112" i="1" s="1"/>
  <c r="AY112" i="1" s="1"/>
  <c r="G112" i="1" s="1"/>
  <c r="AL95" i="1"/>
  <c r="BC86" i="1"/>
  <c r="DI100" i="1" s="1"/>
  <c r="AL24" i="1"/>
  <c r="AP24" i="1" s="1"/>
  <c r="J24" i="1" s="1"/>
  <c r="AQ24" i="1" s="1"/>
  <c r="AX70" i="1"/>
  <c r="AX93" i="1"/>
  <c r="AL121" i="1"/>
  <c r="AL105" i="1"/>
  <c r="CR118" i="1" s="1"/>
  <c r="AL82" i="1"/>
  <c r="AX20" i="1"/>
  <c r="AL17" i="1"/>
  <c r="AX128" i="1"/>
  <c r="AX126" i="1"/>
  <c r="AP42" i="1"/>
  <c r="J42" i="1" s="1"/>
  <c r="AQ42" i="1" s="1"/>
  <c r="AR42" i="1" s="1"/>
  <c r="AS42" i="1" s="1"/>
  <c r="AV42" i="1" s="1"/>
  <c r="F42" i="1" s="1"/>
  <c r="AY42" i="1" s="1"/>
  <c r="AX61" i="1"/>
  <c r="AX122" i="1"/>
  <c r="AX87" i="1"/>
  <c r="AX74" i="1"/>
  <c r="AX56" i="1"/>
  <c r="AX75" i="1"/>
  <c r="AX53" i="1"/>
  <c r="AL110" i="1"/>
  <c r="AP110" i="1" s="1"/>
  <c r="J110" i="1" s="1"/>
  <c r="AQ110" i="1" s="1"/>
  <c r="AL91" i="1"/>
  <c r="H91" i="1" s="1"/>
  <c r="BC80" i="1"/>
  <c r="AL22" i="1"/>
  <c r="AX63" i="1"/>
  <c r="AX45" i="1"/>
  <c r="AL131" i="1"/>
  <c r="H131" i="1" s="1"/>
  <c r="AL100" i="1"/>
  <c r="H100" i="1" s="1"/>
  <c r="AL78" i="1"/>
  <c r="H78" i="1" s="1"/>
  <c r="F19" i="1"/>
  <c r="BB19" i="1" s="1"/>
  <c r="AX24" i="1"/>
  <c r="AL124" i="1"/>
  <c r="AP124" i="1" s="1"/>
  <c r="J124" i="1" s="1"/>
  <c r="AQ124" i="1" s="1"/>
  <c r="AR124" i="1" s="1"/>
  <c r="AS124" i="1" s="1"/>
  <c r="AV124" i="1" s="1"/>
  <c r="F124" i="1" s="1"/>
  <c r="AL108" i="1"/>
  <c r="AP108" i="1" s="1"/>
  <c r="J108" i="1" s="1"/>
  <c r="AQ108" i="1" s="1"/>
  <c r="I108" i="1" s="1"/>
  <c r="AL89" i="1"/>
  <c r="BC78" i="1"/>
  <c r="AP69" i="1"/>
  <c r="AP62" i="1"/>
  <c r="J62" i="1" s="1"/>
  <c r="AQ62" i="1" s="1"/>
  <c r="I62" i="1" s="1"/>
  <c r="AP57" i="1"/>
  <c r="J57" i="1" s="1"/>
  <c r="AQ57" i="1" s="1"/>
  <c r="AP52" i="1"/>
  <c r="AP44" i="1"/>
  <c r="J44" i="1" s="1"/>
  <c r="AQ44" i="1" s="1"/>
  <c r="AR44" i="1" s="1"/>
  <c r="AS44" i="1" s="1"/>
  <c r="AV44" i="1" s="1"/>
  <c r="F44" i="1" s="1"/>
  <c r="AY44" i="1" s="1"/>
  <c r="AL20" i="1"/>
  <c r="I130" i="1"/>
  <c r="AR130" i="1"/>
  <c r="AS130" i="1" s="1"/>
  <c r="AV130" i="1" s="1"/>
  <c r="F130" i="1" s="1"/>
  <c r="AY130" i="1" s="1"/>
  <c r="G130" i="1" s="1"/>
  <c r="I124" i="1"/>
  <c r="I118" i="1"/>
  <c r="AR118" i="1"/>
  <c r="AS118" i="1" s="1"/>
  <c r="AV118" i="1" s="1"/>
  <c r="F118" i="1" s="1"/>
  <c r="AY118" i="1" s="1"/>
  <c r="G118" i="1" s="1"/>
  <c r="I116" i="1"/>
  <c r="AR116" i="1"/>
  <c r="AS116" i="1" s="1"/>
  <c r="AV116" i="1" s="1"/>
  <c r="F116" i="1" s="1"/>
  <c r="AY116" i="1" s="1"/>
  <c r="G116" i="1" s="1"/>
  <c r="I114" i="1"/>
  <c r="AR114" i="1"/>
  <c r="AS114" i="1" s="1"/>
  <c r="AV114" i="1" s="1"/>
  <c r="F114" i="1" s="1"/>
  <c r="AY114" i="1" s="1"/>
  <c r="G114" i="1" s="1"/>
  <c r="I112" i="1"/>
  <c r="I99" i="1"/>
  <c r="AR99" i="1"/>
  <c r="AS99" i="1" s="1"/>
  <c r="AV99" i="1" s="1"/>
  <c r="F99" i="1" s="1"/>
  <c r="AY99" i="1" s="1"/>
  <c r="G99" i="1" s="1"/>
  <c r="BC133" i="1"/>
  <c r="BC129" i="1"/>
  <c r="BC125" i="1"/>
  <c r="H124" i="1"/>
  <c r="BC121" i="1"/>
  <c r="H118" i="1"/>
  <c r="BB118" i="1"/>
  <c r="BC115" i="1"/>
  <c r="H114" i="1"/>
  <c r="BC111" i="1"/>
  <c r="BA107" i="1"/>
  <c r="AZ107" i="1"/>
  <c r="BC107" i="1"/>
  <c r="H106" i="1"/>
  <c r="BC100" i="1"/>
  <c r="H99" i="1"/>
  <c r="BB99" i="1"/>
  <c r="I97" i="1"/>
  <c r="AR97" i="1"/>
  <c r="AS97" i="1" s="1"/>
  <c r="AV97" i="1" s="1"/>
  <c r="F97" i="1" s="1"/>
  <c r="AY97" i="1" s="1"/>
  <c r="G97" i="1" s="1"/>
  <c r="I87" i="1"/>
  <c r="AR87" i="1"/>
  <c r="AS87" i="1" s="1"/>
  <c r="AV87" i="1" s="1"/>
  <c r="F87" i="1" s="1"/>
  <c r="AY87" i="1" s="1"/>
  <c r="G87" i="1" s="1"/>
  <c r="AR77" i="1"/>
  <c r="AS77" i="1" s="1"/>
  <c r="AV77" i="1" s="1"/>
  <c r="F77" i="1" s="1"/>
  <c r="AY77" i="1" s="1"/>
  <c r="G77" i="1" s="1"/>
  <c r="BC135" i="1"/>
  <c r="BB133" i="1"/>
  <c r="BC131" i="1"/>
  <c r="H130" i="1"/>
  <c r="AR127" i="1"/>
  <c r="AS127" i="1" s="1"/>
  <c r="AV127" i="1" s="1"/>
  <c r="F127" i="1" s="1"/>
  <c r="BC127" i="1"/>
  <c r="H126" i="1"/>
  <c r="AR123" i="1"/>
  <c r="AS123" i="1" s="1"/>
  <c r="AV123" i="1" s="1"/>
  <c r="F123" i="1" s="1"/>
  <c r="BC123" i="1"/>
  <c r="H122" i="1"/>
  <c r="BC117" i="1"/>
  <c r="H116" i="1"/>
  <c r="AR113" i="1"/>
  <c r="AS113" i="1" s="1"/>
  <c r="AV113" i="1" s="1"/>
  <c r="F113" i="1" s="1"/>
  <c r="BC113" i="1"/>
  <c r="H112" i="1"/>
  <c r="BC109" i="1"/>
  <c r="BC105" i="1"/>
  <c r="H104" i="1"/>
  <c r="I98" i="1"/>
  <c r="AR98" i="1"/>
  <c r="AS98" i="1" s="1"/>
  <c r="AV98" i="1" s="1"/>
  <c r="F98" i="1" s="1"/>
  <c r="I96" i="1"/>
  <c r="AR96" i="1"/>
  <c r="AS96" i="1" s="1"/>
  <c r="AV96" i="1" s="1"/>
  <c r="F96" i="1" s="1"/>
  <c r="AY96" i="1" s="1"/>
  <c r="G96" i="1" s="1"/>
  <c r="I94" i="1"/>
  <c r="I92" i="1"/>
  <c r="AR92" i="1"/>
  <c r="AS92" i="1" s="1"/>
  <c r="AV92" i="1" s="1"/>
  <c r="F92" i="1" s="1"/>
  <c r="AY92" i="1" s="1"/>
  <c r="G92" i="1" s="1"/>
  <c r="I90" i="1"/>
  <c r="I80" i="1"/>
  <c r="AR80" i="1"/>
  <c r="AS80" i="1" s="1"/>
  <c r="AV80" i="1" s="1"/>
  <c r="F80" i="1" s="1"/>
  <c r="AY80" i="1" s="1"/>
  <c r="G80" i="1" s="1"/>
  <c r="BB80" i="1"/>
  <c r="BD80" i="1" s="1"/>
  <c r="I76" i="1"/>
  <c r="AR76" i="1"/>
  <c r="AS76" i="1" s="1"/>
  <c r="AV76" i="1" s="1"/>
  <c r="F76" i="1" s="1"/>
  <c r="AY76" i="1" s="1"/>
  <c r="G76" i="1" s="1"/>
  <c r="BB76" i="1"/>
  <c r="BD76" i="1" s="1"/>
  <c r="BC74" i="1"/>
  <c r="BC134" i="1"/>
  <c r="BC132" i="1"/>
  <c r="BC130" i="1"/>
  <c r="BC128" i="1"/>
  <c r="BC126" i="1"/>
  <c r="BC124" i="1"/>
  <c r="BC122" i="1"/>
  <c r="BC118" i="1"/>
  <c r="BC116" i="1"/>
  <c r="BC114" i="1"/>
  <c r="BC112" i="1"/>
  <c r="BC110" i="1"/>
  <c r="BC108" i="1"/>
  <c r="BC106" i="1"/>
  <c r="BC104" i="1"/>
  <c r="BC99" i="1"/>
  <c r="BC97" i="1"/>
  <c r="BC95" i="1"/>
  <c r="BC93" i="1"/>
  <c r="BC91" i="1"/>
  <c r="BC89" i="1"/>
  <c r="BC87" i="1"/>
  <c r="BC83" i="1"/>
  <c r="BC81" i="1"/>
  <c r="BC79" i="1"/>
  <c r="BC77" i="1"/>
  <c r="I74" i="1"/>
  <c r="AR74" i="1"/>
  <c r="AS74" i="1" s="1"/>
  <c r="AV74" i="1" s="1"/>
  <c r="F74" i="1" s="1"/>
  <c r="AY74" i="1" s="1"/>
  <c r="G74" i="1" s="1"/>
  <c r="BB74" i="1"/>
  <c r="BD74" i="1" s="1"/>
  <c r="E73" i="1"/>
  <c r="H72" i="1"/>
  <c r="E72" i="1"/>
  <c r="H71" i="1"/>
  <c r="E71" i="1"/>
  <c r="AL35" i="1"/>
  <c r="E35" i="1"/>
  <c r="AL29" i="1"/>
  <c r="E29" i="1"/>
  <c r="I21" i="1"/>
  <c r="AR21" i="1"/>
  <c r="AS21" i="1" s="1"/>
  <c r="AV21" i="1" s="1"/>
  <c r="F21" i="1" s="1"/>
  <c r="AP73" i="1"/>
  <c r="J73" i="1" s="1"/>
  <c r="AQ73" i="1" s="1"/>
  <c r="AX72" i="1"/>
  <c r="AP72" i="1"/>
  <c r="J72" i="1" s="1"/>
  <c r="AQ72" i="1" s="1"/>
  <c r="AX71" i="1"/>
  <c r="AP71" i="1"/>
  <c r="J71" i="1" s="1"/>
  <c r="AQ71" i="1" s="1"/>
  <c r="AR66" i="1"/>
  <c r="AS66" i="1" s="1"/>
  <c r="AV66" i="1" s="1"/>
  <c r="F66" i="1" s="1"/>
  <c r="AY66" i="1" s="1"/>
  <c r="I66" i="1"/>
  <c r="AR65" i="1"/>
  <c r="AS65" i="1" s="1"/>
  <c r="AV65" i="1" s="1"/>
  <c r="F65" i="1" s="1"/>
  <c r="AY65" i="1" s="1"/>
  <c r="I65" i="1"/>
  <c r="AR64" i="1"/>
  <c r="AS64" i="1" s="1"/>
  <c r="AV64" i="1" s="1"/>
  <c r="F64" i="1" s="1"/>
  <c r="AY64" i="1" s="1"/>
  <c r="I64" i="1"/>
  <c r="AR63" i="1"/>
  <c r="AS63" i="1" s="1"/>
  <c r="AV63" i="1" s="1"/>
  <c r="F63" i="1" s="1"/>
  <c r="AY63" i="1" s="1"/>
  <c r="I63" i="1"/>
  <c r="AR61" i="1"/>
  <c r="AS61" i="1" s="1"/>
  <c r="AV61" i="1" s="1"/>
  <c r="F61" i="1" s="1"/>
  <c r="AY61" i="1" s="1"/>
  <c r="I61" i="1"/>
  <c r="I60" i="1"/>
  <c r="AR59" i="1"/>
  <c r="AS59" i="1" s="1"/>
  <c r="AV59" i="1" s="1"/>
  <c r="F59" i="1" s="1"/>
  <c r="AY59" i="1" s="1"/>
  <c r="I59" i="1"/>
  <c r="AR58" i="1"/>
  <c r="AS58" i="1" s="1"/>
  <c r="AV58" i="1" s="1"/>
  <c r="F58" i="1" s="1"/>
  <c r="AY58" i="1" s="1"/>
  <c r="I58" i="1"/>
  <c r="AR57" i="1"/>
  <c r="AS57" i="1" s="1"/>
  <c r="AV57" i="1" s="1"/>
  <c r="F57" i="1" s="1"/>
  <c r="AY57" i="1" s="1"/>
  <c r="I57" i="1"/>
  <c r="AR56" i="1"/>
  <c r="AS56" i="1" s="1"/>
  <c r="AV56" i="1" s="1"/>
  <c r="F56" i="1" s="1"/>
  <c r="AY56" i="1" s="1"/>
  <c r="I56" i="1"/>
  <c r="AR53" i="1"/>
  <c r="AS53" i="1" s="1"/>
  <c r="AV53" i="1" s="1"/>
  <c r="F53" i="1" s="1"/>
  <c r="AY53" i="1" s="1"/>
  <c r="I53" i="1"/>
  <c r="AR48" i="1"/>
  <c r="AS48" i="1" s="1"/>
  <c r="AV48" i="1" s="1"/>
  <c r="F48" i="1" s="1"/>
  <c r="AY48" i="1" s="1"/>
  <c r="I48" i="1"/>
  <c r="AR47" i="1"/>
  <c r="AS47" i="1" s="1"/>
  <c r="AV47" i="1" s="1"/>
  <c r="F47" i="1" s="1"/>
  <c r="AY47" i="1" s="1"/>
  <c r="I47" i="1"/>
  <c r="AR46" i="1"/>
  <c r="AS46" i="1" s="1"/>
  <c r="AV46" i="1" s="1"/>
  <c r="F46" i="1" s="1"/>
  <c r="AY46" i="1" s="1"/>
  <c r="I46" i="1"/>
  <c r="AR45" i="1"/>
  <c r="AS45" i="1" s="1"/>
  <c r="AV45" i="1" s="1"/>
  <c r="F45" i="1" s="1"/>
  <c r="AY45" i="1" s="1"/>
  <c r="I45" i="1"/>
  <c r="AR43" i="1"/>
  <c r="AS43" i="1" s="1"/>
  <c r="AV43" i="1" s="1"/>
  <c r="F43" i="1" s="1"/>
  <c r="AY43" i="1" s="1"/>
  <c r="I43" i="1"/>
  <c r="AR40" i="1"/>
  <c r="AS40" i="1" s="1"/>
  <c r="AV40" i="1" s="1"/>
  <c r="F40" i="1" s="1"/>
  <c r="AY40" i="1" s="1"/>
  <c r="I40" i="1"/>
  <c r="AL37" i="1"/>
  <c r="E37" i="1"/>
  <c r="AL31" i="1"/>
  <c r="E31" i="1"/>
  <c r="AL27" i="1"/>
  <c r="E27" i="1"/>
  <c r="I26" i="1"/>
  <c r="AR26" i="1"/>
  <c r="AS26" i="1" s="1"/>
  <c r="AV26" i="1" s="1"/>
  <c r="F26" i="1" s="1"/>
  <c r="AY26" i="1" s="1"/>
  <c r="G26" i="1" s="1"/>
  <c r="H18" i="1"/>
  <c r="H70" i="1"/>
  <c r="E70" i="1"/>
  <c r="H69" i="1"/>
  <c r="E69" i="1"/>
  <c r="BK83" i="1" s="1"/>
  <c r="H66" i="1"/>
  <c r="E66" i="1"/>
  <c r="H65" i="1"/>
  <c r="E65" i="1"/>
  <c r="H64" i="1"/>
  <c r="E64" i="1"/>
  <c r="H63" i="1"/>
  <c r="BB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BB56" i="1"/>
  <c r="E56" i="1"/>
  <c r="H55" i="1"/>
  <c r="E55" i="1"/>
  <c r="H54" i="1"/>
  <c r="E54" i="1"/>
  <c r="H53" i="1"/>
  <c r="BB53" i="1"/>
  <c r="E53" i="1"/>
  <c r="H52" i="1"/>
  <c r="BN66" i="1" s="1"/>
  <c r="E52" i="1"/>
  <c r="H48" i="1"/>
  <c r="E48" i="1"/>
  <c r="H47" i="1"/>
  <c r="E47" i="1"/>
  <c r="H46" i="1"/>
  <c r="BB46" i="1"/>
  <c r="E46" i="1"/>
  <c r="H45" i="1"/>
  <c r="E45" i="1"/>
  <c r="H44" i="1"/>
  <c r="E44" i="1"/>
  <c r="H43" i="1"/>
  <c r="E43" i="1"/>
  <c r="H42" i="1"/>
  <c r="E42" i="1"/>
  <c r="H41" i="1"/>
  <c r="E41" i="1"/>
  <c r="H40" i="1"/>
  <c r="BB40" i="1"/>
  <c r="E40" i="1"/>
  <c r="E39" i="1"/>
  <c r="AL39" i="1"/>
  <c r="AL38" i="1"/>
  <c r="E38" i="1"/>
  <c r="AL36" i="1"/>
  <c r="E36" i="1"/>
  <c r="AL34" i="1"/>
  <c r="E34" i="1"/>
  <c r="AL30" i="1"/>
  <c r="E30" i="1"/>
  <c r="AL28" i="1"/>
  <c r="E28" i="1"/>
  <c r="H26" i="1"/>
  <c r="BC23" i="1"/>
  <c r="I25" i="1"/>
  <c r="AR25" i="1"/>
  <c r="AS25" i="1" s="1"/>
  <c r="AV25" i="1" s="1"/>
  <c r="F25" i="1" s="1"/>
  <c r="I24" i="1"/>
  <c r="AR24" i="1"/>
  <c r="AS24" i="1" s="1"/>
  <c r="AV24" i="1" s="1"/>
  <c r="F24" i="1" s="1"/>
  <c r="AY24" i="1" s="1"/>
  <c r="G24" i="1" s="1"/>
  <c r="H22" i="1"/>
  <c r="BC19" i="1"/>
  <c r="AX38" i="1"/>
  <c r="AX37" i="1"/>
  <c r="AX36" i="1"/>
  <c r="AX35" i="1"/>
  <c r="AX34" i="1"/>
  <c r="AX31" i="1"/>
  <c r="AX30" i="1"/>
  <c r="AX29" i="1"/>
  <c r="AX28" i="1"/>
  <c r="AX27" i="1"/>
  <c r="AX26" i="1"/>
  <c r="BC25" i="1"/>
  <c r="H24" i="1"/>
  <c r="BC21" i="1"/>
  <c r="H20" i="1"/>
  <c r="BC24" i="1"/>
  <c r="BC22" i="1"/>
  <c r="BC20" i="1"/>
  <c r="BC18" i="1"/>
  <c r="I132" i="1" l="1"/>
  <c r="AR132" i="1"/>
  <c r="AS132" i="1" s="1"/>
  <c r="AV132" i="1" s="1"/>
  <c r="F132" i="1" s="1"/>
  <c r="AY132" i="1" s="1"/>
  <c r="G132" i="1" s="1"/>
  <c r="AR122" i="1"/>
  <c r="AS122" i="1" s="1"/>
  <c r="AV122" i="1" s="1"/>
  <c r="F122" i="1" s="1"/>
  <c r="AY122" i="1" s="1"/>
  <c r="G122" i="1" s="1"/>
  <c r="I122" i="1"/>
  <c r="AY55" i="1"/>
  <c r="BB55" i="1"/>
  <c r="AY124" i="1"/>
  <c r="G124" i="1" s="1"/>
  <c r="BA124" i="1" s="1"/>
  <c r="BB124" i="1"/>
  <c r="BD124" i="1" s="1"/>
  <c r="BN83" i="1"/>
  <c r="J52" i="1"/>
  <c r="CV66" i="1"/>
  <c r="BK66" i="1"/>
  <c r="DI135" i="1"/>
  <c r="J69" i="1"/>
  <c r="CV83" i="1"/>
  <c r="AR62" i="1"/>
  <c r="AS62" i="1" s="1"/>
  <c r="AV62" i="1" s="1"/>
  <c r="F62" i="1" s="1"/>
  <c r="AY62" i="1" s="1"/>
  <c r="G62" i="1" s="1"/>
  <c r="AZ125" i="1"/>
  <c r="BB24" i="1"/>
  <c r="BD24" i="1" s="1"/>
  <c r="H128" i="1"/>
  <c r="AR111" i="1"/>
  <c r="AS111" i="1" s="1"/>
  <c r="AV111" i="1" s="1"/>
  <c r="F111" i="1" s="1"/>
  <c r="AY111" i="1" s="1"/>
  <c r="G111" i="1" s="1"/>
  <c r="CR83" i="1"/>
  <c r="H88" i="1"/>
  <c r="AP88" i="1"/>
  <c r="J88" i="1" s="1"/>
  <c r="AQ88" i="1" s="1"/>
  <c r="BC17" i="1"/>
  <c r="I115" i="1"/>
  <c r="J104" i="1"/>
  <c r="BD133" i="1"/>
  <c r="I111" i="1"/>
  <c r="AR115" i="1"/>
  <c r="AS115" i="1" s="1"/>
  <c r="AV115" i="1" s="1"/>
  <c r="F115" i="1" s="1"/>
  <c r="AY115" i="1" s="1"/>
  <c r="G115" i="1" s="1"/>
  <c r="BB61" i="1"/>
  <c r="I55" i="1"/>
  <c r="CR31" i="1"/>
  <c r="CR100" i="1"/>
  <c r="BB97" i="1"/>
  <c r="BD97" i="1" s="1"/>
  <c r="H110" i="1"/>
  <c r="BA133" i="1"/>
  <c r="I126" i="1"/>
  <c r="H132" i="1"/>
  <c r="H135" i="1"/>
  <c r="AP135" i="1"/>
  <c r="J135" i="1" s="1"/>
  <c r="AQ135" i="1" s="1"/>
  <c r="AR128" i="1"/>
  <c r="AS128" i="1" s="1"/>
  <c r="AV128" i="1" s="1"/>
  <c r="F128" i="1" s="1"/>
  <c r="AY128" i="1" s="1"/>
  <c r="G128" i="1" s="1"/>
  <c r="AP79" i="1"/>
  <c r="J79" i="1" s="1"/>
  <c r="AQ79" i="1" s="1"/>
  <c r="CR48" i="1"/>
  <c r="BB64" i="1"/>
  <c r="DI118" i="1"/>
  <c r="BE135" i="1"/>
  <c r="BK135" i="1"/>
  <c r="BB125" i="1"/>
  <c r="I70" i="1"/>
  <c r="AR81" i="1"/>
  <c r="AS81" i="1" s="1"/>
  <c r="AV81" i="1" s="1"/>
  <c r="F81" i="1" s="1"/>
  <c r="AY81" i="1" s="1"/>
  <c r="G81" i="1" s="1"/>
  <c r="BA81" i="1" s="1"/>
  <c r="AR108" i="1"/>
  <c r="AS108" i="1" s="1"/>
  <c r="AV108" i="1" s="1"/>
  <c r="F108" i="1" s="1"/>
  <c r="AY108" i="1" s="1"/>
  <c r="G108" i="1" s="1"/>
  <c r="BA108" i="1" s="1"/>
  <c r="H109" i="1"/>
  <c r="AP109" i="1"/>
  <c r="J109" i="1" s="1"/>
  <c r="AQ109" i="1" s="1"/>
  <c r="AR75" i="1"/>
  <c r="AS75" i="1" s="1"/>
  <c r="AV75" i="1" s="1"/>
  <c r="F75" i="1" s="1"/>
  <c r="AY75" i="1" s="1"/>
  <c r="G75" i="1" s="1"/>
  <c r="BB90" i="1"/>
  <c r="BD90" i="1" s="1"/>
  <c r="I19" i="1"/>
  <c r="H93" i="1"/>
  <c r="AP93" i="1"/>
  <c r="J93" i="1" s="1"/>
  <c r="AQ93" i="1" s="1"/>
  <c r="H134" i="1"/>
  <c r="BK48" i="1"/>
  <c r="CR135" i="1"/>
  <c r="BB57" i="1"/>
  <c r="I44" i="1"/>
  <c r="BB47" i="1"/>
  <c r="AR117" i="1"/>
  <c r="AS117" i="1" s="1"/>
  <c r="AV117" i="1" s="1"/>
  <c r="F117" i="1" s="1"/>
  <c r="AY117" i="1" s="1"/>
  <c r="G117" i="1" s="1"/>
  <c r="BE118" i="1"/>
  <c r="BK118" i="1"/>
  <c r="AR110" i="1"/>
  <c r="AS110" i="1" s="1"/>
  <c r="AV110" i="1" s="1"/>
  <c r="F110" i="1" s="1"/>
  <c r="AY110" i="1" s="1"/>
  <c r="G110" i="1" s="1"/>
  <c r="I110" i="1"/>
  <c r="AR134" i="1"/>
  <c r="AS134" i="1" s="1"/>
  <c r="AV134" i="1" s="1"/>
  <c r="F134" i="1" s="1"/>
  <c r="AY134" i="1" s="1"/>
  <c r="G134" i="1" s="1"/>
  <c r="I134" i="1"/>
  <c r="I18" i="1"/>
  <c r="AR18" i="1"/>
  <c r="AS18" i="1" s="1"/>
  <c r="AV18" i="1" s="1"/>
  <c r="F18" i="1" s="1"/>
  <c r="AY18" i="1" s="1"/>
  <c r="G18" i="1" s="1"/>
  <c r="BA18" i="1" s="1"/>
  <c r="AR106" i="1"/>
  <c r="AS106" i="1" s="1"/>
  <c r="AV106" i="1" s="1"/>
  <c r="F106" i="1" s="1"/>
  <c r="AY106" i="1" s="1"/>
  <c r="G106" i="1" s="1"/>
  <c r="BA106" i="1" s="1"/>
  <c r="I106" i="1"/>
  <c r="AY54" i="1"/>
  <c r="BB54" i="1"/>
  <c r="AY19" i="1"/>
  <c r="G19" i="1" s="1"/>
  <c r="AZ19" i="1" s="1"/>
  <c r="H89" i="1"/>
  <c r="AP89" i="1"/>
  <c r="J89" i="1" s="1"/>
  <c r="AQ89" i="1" s="1"/>
  <c r="AP78" i="1"/>
  <c r="J78" i="1" s="1"/>
  <c r="AQ78" i="1" s="1"/>
  <c r="BB45" i="1"/>
  <c r="BB70" i="1"/>
  <c r="BB94" i="1"/>
  <c r="BD94" i="1" s="1"/>
  <c r="BB128" i="1"/>
  <c r="BD128" i="1" s="1"/>
  <c r="BB26" i="1"/>
  <c r="BD26" i="1" s="1"/>
  <c r="BB58" i="1"/>
  <c r="AR22" i="1"/>
  <c r="AS22" i="1" s="1"/>
  <c r="AV22" i="1" s="1"/>
  <c r="F22" i="1" s="1"/>
  <c r="AY22" i="1" s="1"/>
  <c r="G22" i="1" s="1"/>
  <c r="AZ22" i="1" s="1"/>
  <c r="AP131" i="1"/>
  <c r="J131" i="1" s="1"/>
  <c r="AQ131" i="1" s="1"/>
  <c r="BB23" i="1"/>
  <c r="BD23" i="1" s="1"/>
  <c r="BB42" i="1"/>
  <c r="BE66" i="1"/>
  <c r="BB65" i="1"/>
  <c r="BB107" i="1"/>
  <c r="BD107" i="1" s="1"/>
  <c r="BB129" i="1"/>
  <c r="BD129" i="1" s="1"/>
  <c r="AR91" i="1"/>
  <c r="AS91" i="1" s="1"/>
  <c r="AV91" i="1" s="1"/>
  <c r="F91" i="1" s="1"/>
  <c r="AY91" i="1" s="1"/>
  <c r="G91" i="1" s="1"/>
  <c r="H121" i="1"/>
  <c r="BN135" i="1" s="1"/>
  <c r="AP121" i="1"/>
  <c r="BB41" i="1"/>
  <c r="H108" i="1"/>
  <c r="AZ129" i="1"/>
  <c r="AP86" i="1"/>
  <c r="H86" i="1"/>
  <c r="BD125" i="1"/>
  <c r="BB59" i="1"/>
  <c r="I41" i="1"/>
  <c r="I54" i="1"/>
  <c r="H95" i="1"/>
  <c r="AP95" i="1"/>
  <c r="J95" i="1" s="1"/>
  <c r="AQ95" i="1" s="1"/>
  <c r="AP100" i="1"/>
  <c r="J100" i="1" s="1"/>
  <c r="AQ100" i="1" s="1"/>
  <c r="H82" i="1"/>
  <c r="AP82" i="1"/>
  <c r="J82" i="1" s="1"/>
  <c r="AQ82" i="1" s="1"/>
  <c r="BB114" i="1"/>
  <c r="BD114" i="1" s="1"/>
  <c r="BB132" i="1"/>
  <c r="H17" i="1"/>
  <c r="AP17" i="1"/>
  <c r="AR20" i="1"/>
  <c r="AS20" i="1" s="1"/>
  <c r="AV20" i="1" s="1"/>
  <c r="F20" i="1" s="1"/>
  <c r="AY20" i="1" s="1"/>
  <c r="G20" i="1" s="1"/>
  <c r="BA20" i="1" s="1"/>
  <c r="I20" i="1"/>
  <c r="H105" i="1"/>
  <c r="BN118" i="1" s="1"/>
  <c r="AP105" i="1"/>
  <c r="J105" i="1" s="1"/>
  <c r="AQ105" i="1" s="1"/>
  <c r="BB48" i="1"/>
  <c r="BB66" i="1"/>
  <c r="I42" i="1"/>
  <c r="BB43" i="1"/>
  <c r="BD19" i="1"/>
  <c r="BE83" i="1"/>
  <c r="BE48" i="1"/>
  <c r="BB60" i="1"/>
  <c r="BB44" i="1"/>
  <c r="BD44" i="1" s="1"/>
  <c r="AP83" i="1"/>
  <c r="J83" i="1" s="1"/>
  <c r="AQ83" i="1" s="1"/>
  <c r="BA23" i="1"/>
  <c r="AZ23" i="1"/>
  <c r="H28" i="1"/>
  <c r="H30" i="1"/>
  <c r="H34" i="1"/>
  <c r="H36" i="1"/>
  <c r="H38" i="1"/>
  <c r="BC39" i="1"/>
  <c r="BC41" i="1"/>
  <c r="BC43" i="1"/>
  <c r="BC45" i="1"/>
  <c r="BC47" i="1"/>
  <c r="BD47" i="1" s="1"/>
  <c r="BC52" i="1"/>
  <c r="BC54" i="1"/>
  <c r="BC56" i="1"/>
  <c r="BD56" i="1" s="1"/>
  <c r="BC58" i="1"/>
  <c r="BD58" i="1" s="1"/>
  <c r="BC60" i="1"/>
  <c r="BD60" i="1" s="1"/>
  <c r="BC62" i="1"/>
  <c r="BC64" i="1"/>
  <c r="BC66" i="1"/>
  <c r="BC70" i="1"/>
  <c r="H27" i="1"/>
  <c r="H31" i="1"/>
  <c r="H37" i="1"/>
  <c r="AR71" i="1"/>
  <c r="AS71" i="1" s="1"/>
  <c r="AV71" i="1" s="1"/>
  <c r="F71" i="1" s="1"/>
  <c r="AY71" i="1" s="1"/>
  <c r="G71" i="1" s="1"/>
  <c r="I71" i="1"/>
  <c r="AR72" i="1"/>
  <c r="AS72" i="1" s="1"/>
  <c r="AV72" i="1" s="1"/>
  <c r="F72" i="1" s="1"/>
  <c r="AY72" i="1" s="1"/>
  <c r="G72" i="1" s="1"/>
  <c r="I72" i="1"/>
  <c r="AR73" i="1"/>
  <c r="AS73" i="1" s="1"/>
  <c r="AV73" i="1" s="1"/>
  <c r="F73" i="1" s="1"/>
  <c r="AY73" i="1" s="1"/>
  <c r="G73" i="1" s="1"/>
  <c r="I73" i="1"/>
  <c r="BB73" i="1"/>
  <c r="H29" i="1"/>
  <c r="H35" i="1"/>
  <c r="BB71" i="1"/>
  <c r="BC72" i="1"/>
  <c r="AZ18" i="1"/>
  <c r="BA92" i="1"/>
  <c r="AZ92" i="1"/>
  <c r="BA96" i="1"/>
  <c r="AZ96" i="1"/>
  <c r="AY98" i="1"/>
  <c r="G98" i="1" s="1"/>
  <c r="BB98" i="1"/>
  <c r="BD98" i="1" s="1"/>
  <c r="BA77" i="1"/>
  <c r="AZ77" i="1"/>
  <c r="BA87" i="1"/>
  <c r="AZ87" i="1"/>
  <c r="BA91" i="1"/>
  <c r="AZ91" i="1"/>
  <c r="BA97" i="1"/>
  <c r="AZ97" i="1"/>
  <c r="BD99" i="1"/>
  <c r="BD118" i="1"/>
  <c r="BD132" i="1"/>
  <c r="BA99" i="1"/>
  <c r="AZ99" i="1"/>
  <c r="BA110" i="1"/>
  <c r="AZ110" i="1"/>
  <c r="BA112" i="1"/>
  <c r="AZ112" i="1"/>
  <c r="BA114" i="1"/>
  <c r="AZ114" i="1"/>
  <c r="BA116" i="1"/>
  <c r="AZ116" i="1"/>
  <c r="BA118" i="1"/>
  <c r="AZ118" i="1"/>
  <c r="BA122" i="1"/>
  <c r="AZ122" i="1"/>
  <c r="BA126" i="1"/>
  <c r="AZ126" i="1"/>
  <c r="BA128" i="1"/>
  <c r="AZ128" i="1"/>
  <c r="BA130" i="1"/>
  <c r="AZ130" i="1"/>
  <c r="BA132" i="1"/>
  <c r="AZ132" i="1"/>
  <c r="BA134" i="1"/>
  <c r="AZ134" i="1"/>
  <c r="AP27" i="1"/>
  <c r="J27" i="1" s="1"/>
  <c r="AQ27" i="1" s="1"/>
  <c r="AP28" i="1"/>
  <c r="J28" i="1" s="1"/>
  <c r="AQ28" i="1" s="1"/>
  <c r="AP29" i="1"/>
  <c r="J29" i="1" s="1"/>
  <c r="AQ29" i="1" s="1"/>
  <c r="AP30" i="1"/>
  <c r="J30" i="1" s="1"/>
  <c r="AQ30" i="1" s="1"/>
  <c r="AP31" i="1"/>
  <c r="J31" i="1" s="1"/>
  <c r="AQ31" i="1" s="1"/>
  <c r="AP34" i="1"/>
  <c r="AP35" i="1"/>
  <c r="J35" i="1" s="1"/>
  <c r="AQ35" i="1" s="1"/>
  <c r="AP36" i="1"/>
  <c r="J36" i="1" s="1"/>
  <c r="AQ36" i="1" s="1"/>
  <c r="AP37" i="1"/>
  <c r="J37" i="1" s="1"/>
  <c r="AQ37" i="1" s="1"/>
  <c r="AP38" i="1"/>
  <c r="J38" i="1" s="1"/>
  <c r="AQ38" i="1" s="1"/>
  <c r="BA24" i="1"/>
  <c r="AZ24" i="1"/>
  <c r="AY25" i="1"/>
  <c r="G25" i="1" s="1"/>
  <c r="BB25" i="1"/>
  <c r="BD25" i="1" s="1"/>
  <c r="BC28" i="1"/>
  <c r="BC30" i="1"/>
  <c r="BC34" i="1"/>
  <c r="BC36" i="1"/>
  <c r="BC38" i="1"/>
  <c r="H39" i="1"/>
  <c r="BC40" i="1"/>
  <c r="BD40" i="1" s="1"/>
  <c r="BC42" i="1"/>
  <c r="BD42" i="1" s="1"/>
  <c r="BC44" i="1"/>
  <c r="BC46" i="1"/>
  <c r="BD46" i="1" s="1"/>
  <c r="BC48" i="1"/>
  <c r="BD48" i="1" s="1"/>
  <c r="BC53" i="1"/>
  <c r="BD53" i="1" s="1"/>
  <c r="BC55" i="1"/>
  <c r="BD55" i="1" s="1"/>
  <c r="BD57" i="1"/>
  <c r="BC57" i="1"/>
  <c r="BC59" i="1"/>
  <c r="BC61" i="1"/>
  <c r="BC63" i="1"/>
  <c r="BD63" i="1" s="1"/>
  <c r="BC65" i="1"/>
  <c r="BD65" i="1" s="1"/>
  <c r="BC69" i="1"/>
  <c r="AZ26" i="1"/>
  <c r="BA26" i="1"/>
  <c r="BC27" i="1"/>
  <c r="BC31" i="1"/>
  <c r="BC37" i="1"/>
  <c r="AP39" i="1"/>
  <c r="J39" i="1" s="1"/>
  <c r="AQ39" i="1" s="1"/>
  <c r="G40" i="1"/>
  <c r="G41" i="1"/>
  <c r="G42" i="1"/>
  <c r="G43" i="1"/>
  <c r="G44" i="1"/>
  <c r="G45" i="1"/>
  <c r="G46" i="1"/>
  <c r="G47" i="1"/>
  <c r="G48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70" i="1"/>
  <c r="AY21" i="1"/>
  <c r="G21" i="1" s="1"/>
  <c r="BB21" i="1"/>
  <c r="BD21" i="1" s="1"/>
  <c r="BC29" i="1"/>
  <c r="BC35" i="1"/>
  <c r="BC71" i="1"/>
  <c r="BB72" i="1"/>
  <c r="BC73" i="1"/>
  <c r="BA74" i="1"/>
  <c r="AZ74" i="1"/>
  <c r="BB77" i="1"/>
  <c r="BD77" i="1" s="1"/>
  <c r="BB87" i="1"/>
  <c r="BD87" i="1" s="1"/>
  <c r="BB91" i="1"/>
  <c r="BD91" i="1" s="1"/>
  <c r="BA76" i="1"/>
  <c r="AZ76" i="1"/>
  <c r="BA80" i="1"/>
  <c r="AZ80" i="1"/>
  <c r="BA90" i="1"/>
  <c r="AZ90" i="1"/>
  <c r="BB92" i="1"/>
  <c r="BD92" i="1" s="1"/>
  <c r="BA94" i="1"/>
  <c r="AZ94" i="1"/>
  <c r="BB96" i="1"/>
  <c r="BD96" i="1" s="1"/>
  <c r="BB108" i="1"/>
  <c r="BD108" i="1" s="1"/>
  <c r="BB112" i="1"/>
  <c r="BD112" i="1" s="1"/>
  <c r="AY113" i="1"/>
  <c r="G113" i="1" s="1"/>
  <c r="BB113" i="1"/>
  <c r="BD113" i="1" s="1"/>
  <c r="BB116" i="1"/>
  <c r="BD116" i="1" s="1"/>
  <c r="BB122" i="1"/>
  <c r="BD122" i="1" s="1"/>
  <c r="AY123" i="1"/>
  <c r="G123" i="1" s="1"/>
  <c r="BB123" i="1"/>
  <c r="BD123" i="1" s="1"/>
  <c r="BB126" i="1"/>
  <c r="BD126" i="1" s="1"/>
  <c r="AY127" i="1"/>
  <c r="G127" i="1" s="1"/>
  <c r="BB127" i="1"/>
  <c r="BD127" i="1" s="1"/>
  <c r="BB130" i="1"/>
  <c r="BD130" i="1" s="1"/>
  <c r="BB134" i="1"/>
  <c r="BD134" i="1" s="1"/>
  <c r="AQ69" i="1" l="1"/>
  <c r="BP83" i="1"/>
  <c r="BA115" i="1"/>
  <c r="AZ115" i="1"/>
  <c r="BD61" i="1"/>
  <c r="AZ108" i="1"/>
  <c r="AZ81" i="1"/>
  <c r="BD45" i="1"/>
  <c r="BN100" i="1"/>
  <c r="BA22" i="1"/>
  <c r="BD59" i="1"/>
  <c r="BD43" i="1"/>
  <c r="J86" i="1"/>
  <c r="CV100" i="1"/>
  <c r="DI66" i="1"/>
  <c r="BD73" i="1"/>
  <c r="AZ106" i="1"/>
  <c r="BB62" i="1"/>
  <c r="BD62" i="1" s="1"/>
  <c r="AQ52" i="1"/>
  <c r="BP66" i="1"/>
  <c r="BB117" i="1"/>
  <c r="BD117" i="1" s="1"/>
  <c r="AZ124" i="1"/>
  <c r="AR88" i="1"/>
  <c r="AS88" i="1" s="1"/>
  <c r="AV88" i="1" s="1"/>
  <c r="F88" i="1" s="1"/>
  <c r="I88" i="1"/>
  <c r="I79" i="1"/>
  <c r="AR79" i="1"/>
  <c r="AS79" i="1" s="1"/>
  <c r="AV79" i="1" s="1"/>
  <c r="F79" i="1" s="1"/>
  <c r="BN31" i="1"/>
  <c r="I135" i="1"/>
  <c r="AR135" i="1"/>
  <c r="AS135" i="1" s="1"/>
  <c r="AV135" i="1" s="1"/>
  <c r="F135" i="1" s="1"/>
  <c r="DI48" i="1"/>
  <c r="CV118" i="1"/>
  <c r="J17" i="1"/>
  <c r="CV31" i="1"/>
  <c r="BB81" i="1"/>
  <c r="BD81" i="1" s="1"/>
  <c r="DI31" i="1"/>
  <c r="J34" i="1"/>
  <c r="CV48" i="1"/>
  <c r="BD70" i="1"/>
  <c r="BB93" i="1"/>
  <c r="BD93" i="1" s="1"/>
  <c r="I93" i="1"/>
  <c r="AR93" i="1"/>
  <c r="AS93" i="1" s="1"/>
  <c r="AV93" i="1" s="1"/>
  <c r="F93" i="1" s="1"/>
  <c r="AY93" i="1" s="1"/>
  <c r="G93" i="1" s="1"/>
  <c r="BA111" i="1"/>
  <c r="AZ111" i="1"/>
  <c r="BB115" i="1"/>
  <c r="BD115" i="1" s="1"/>
  <c r="BD71" i="1"/>
  <c r="BB22" i="1"/>
  <c r="BD22" i="1" s="1"/>
  <c r="BD66" i="1"/>
  <c r="BA19" i="1"/>
  <c r="BB111" i="1"/>
  <c r="BD111" i="1" s="1"/>
  <c r="BB75" i="1"/>
  <c r="BD75" i="1" s="1"/>
  <c r="BD64" i="1"/>
  <c r="I109" i="1"/>
  <c r="AR109" i="1"/>
  <c r="AS109" i="1" s="1"/>
  <c r="AV109" i="1" s="1"/>
  <c r="F109" i="1" s="1"/>
  <c r="AY109" i="1" s="1"/>
  <c r="G109" i="1" s="1"/>
  <c r="AZ109" i="1" s="1"/>
  <c r="DI83" i="1"/>
  <c r="AQ104" i="1"/>
  <c r="BP118" i="1"/>
  <c r="BN48" i="1"/>
  <c r="J121" i="1"/>
  <c r="CV135" i="1"/>
  <c r="BB106" i="1"/>
  <c r="BD106" i="1" s="1"/>
  <c r="BD72" i="1"/>
  <c r="BB18" i="1"/>
  <c r="BD18" i="1" s="1"/>
  <c r="AR78" i="1"/>
  <c r="AS78" i="1" s="1"/>
  <c r="AV78" i="1" s="1"/>
  <c r="F78" i="1" s="1"/>
  <c r="I78" i="1"/>
  <c r="AR89" i="1"/>
  <c r="AS89" i="1" s="1"/>
  <c r="AV89" i="1" s="1"/>
  <c r="F89" i="1" s="1"/>
  <c r="I89" i="1"/>
  <c r="BB20" i="1"/>
  <c r="BD20" i="1" s="1"/>
  <c r="BD54" i="1"/>
  <c r="I131" i="1"/>
  <c r="AR131" i="1"/>
  <c r="AS131" i="1" s="1"/>
  <c r="AV131" i="1" s="1"/>
  <c r="F131" i="1" s="1"/>
  <c r="AY131" i="1" s="1"/>
  <c r="G131" i="1" s="1"/>
  <c r="BA131" i="1" s="1"/>
  <c r="BD41" i="1"/>
  <c r="I95" i="1"/>
  <c r="AR95" i="1"/>
  <c r="AS95" i="1" s="1"/>
  <c r="AV95" i="1" s="1"/>
  <c r="F95" i="1" s="1"/>
  <c r="AY95" i="1" s="1"/>
  <c r="G95" i="1" s="1"/>
  <c r="AZ20" i="1"/>
  <c r="AR83" i="1"/>
  <c r="AS83" i="1" s="1"/>
  <c r="AV83" i="1" s="1"/>
  <c r="F83" i="1" s="1"/>
  <c r="AY83" i="1" s="1"/>
  <c r="G83" i="1" s="1"/>
  <c r="I83" i="1"/>
  <c r="BB95" i="1"/>
  <c r="BD95" i="1" s="1"/>
  <c r="I105" i="1"/>
  <c r="AR105" i="1"/>
  <c r="AS105" i="1" s="1"/>
  <c r="AV105" i="1" s="1"/>
  <c r="F105" i="1" s="1"/>
  <c r="I100" i="1"/>
  <c r="AR100" i="1"/>
  <c r="AS100" i="1" s="1"/>
  <c r="AV100" i="1" s="1"/>
  <c r="F100" i="1" s="1"/>
  <c r="AY100" i="1" s="1"/>
  <c r="G100" i="1" s="1"/>
  <c r="I82" i="1"/>
  <c r="AR82" i="1"/>
  <c r="AS82" i="1" s="1"/>
  <c r="AV82" i="1" s="1"/>
  <c r="F82" i="1" s="1"/>
  <c r="BB110" i="1"/>
  <c r="BD110" i="1" s="1"/>
  <c r="BA123" i="1"/>
  <c r="AZ123" i="1"/>
  <c r="BA113" i="1"/>
  <c r="AZ113" i="1"/>
  <c r="BA21" i="1"/>
  <c r="AZ21" i="1"/>
  <c r="AZ65" i="1"/>
  <c r="BA65" i="1"/>
  <c r="AZ63" i="1"/>
  <c r="BA63" i="1"/>
  <c r="AZ61" i="1"/>
  <c r="BA61" i="1"/>
  <c r="AZ59" i="1"/>
  <c r="BA59" i="1"/>
  <c r="AZ57" i="1"/>
  <c r="BA57" i="1"/>
  <c r="AZ55" i="1"/>
  <c r="BA55" i="1"/>
  <c r="AZ53" i="1"/>
  <c r="BA53" i="1"/>
  <c r="AZ48" i="1"/>
  <c r="BA48" i="1"/>
  <c r="AZ46" i="1"/>
  <c r="BA46" i="1"/>
  <c r="AZ44" i="1"/>
  <c r="BA44" i="1"/>
  <c r="AZ42" i="1"/>
  <c r="BA42" i="1"/>
  <c r="AZ40" i="1"/>
  <c r="BA40" i="1"/>
  <c r="BA25" i="1"/>
  <c r="AZ25" i="1"/>
  <c r="AR38" i="1"/>
  <c r="AS38" i="1" s="1"/>
  <c r="AV38" i="1" s="1"/>
  <c r="F38" i="1" s="1"/>
  <c r="AY38" i="1" s="1"/>
  <c r="G38" i="1" s="1"/>
  <c r="I38" i="1"/>
  <c r="AR36" i="1"/>
  <c r="AS36" i="1" s="1"/>
  <c r="AV36" i="1" s="1"/>
  <c r="F36" i="1" s="1"/>
  <c r="AY36" i="1" s="1"/>
  <c r="G36" i="1" s="1"/>
  <c r="I36" i="1"/>
  <c r="AR30" i="1"/>
  <c r="AS30" i="1" s="1"/>
  <c r="AV30" i="1" s="1"/>
  <c r="F30" i="1" s="1"/>
  <c r="AY30" i="1" s="1"/>
  <c r="G30" i="1" s="1"/>
  <c r="I30" i="1"/>
  <c r="AR28" i="1"/>
  <c r="AS28" i="1" s="1"/>
  <c r="AV28" i="1" s="1"/>
  <c r="F28" i="1" s="1"/>
  <c r="AY28" i="1" s="1"/>
  <c r="G28" i="1" s="1"/>
  <c r="I28" i="1"/>
  <c r="BA127" i="1"/>
  <c r="AZ127" i="1"/>
  <c r="BA117" i="1"/>
  <c r="AZ117" i="1"/>
  <c r="BA75" i="1"/>
  <c r="AZ75" i="1"/>
  <c r="AZ70" i="1"/>
  <c r="BA70" i="1"/>
  <c r="AZ66" i="1"/>
  <c r="BA66" i="1"/>
  <c r="AZ64" i="1"/>
  <c r="BA64" i="1"/>
  <c r="AZ62" i="1"/>
  <c r="BA62" i="1"/>
  <c r="AZ60" i="1"/>
  <c r="BA60" i="1"/>
  <c r="AZ58" i="1"/>
  <c r="BA58" i="1"/>
  <c r="AZ56" i="1"/>
  <c r="BA56" i="1"/>
  <c r="AZ54" i="1"/>
  <c r="BA54" i="1"/>
  <c r="AZ47" i="1"/>
  <c r="BA47" i="1"/>
  <c r="AZ45" i="1"/>
  <c r="BA45" i="1"/>
  <c r="AZ43" i="1"/>
  <c r="BA43" i="1"/>
  <c r="AZ41" i="1"/>
  <c r="BA41" i="1"/>
  <c r="AR39" i="1"/>
  <c r="AS39" i="1" s="1"/>
  <c r="AV39" i="1" s="1"/>
  <c r="F39" i="1" s="1"/>
  <c r="AY39" i="1" s="1"/>
  <c r="G39" i="1" s="1"/>
  <c r="I39" i="1"/>
  <c r="AR37" i="1"/>
  <c r="AS37" i="1" s="1"/>
  <c r="AV37" i="1" s="1"/>
  <c r="F37" i="1" s="1"/>
  <c r="I37" i="1"/>
  <c r="AR35" i="1"/>
  <c r="AS35" i="1" s="1"/>
  <c r="AV35" i="1" s="1"/>
  <c r="F35" i="1" s="1"/>
  <c r="AY35" i="1" s="1"/>
  <c r="G35" i="1" s="1"/>
  <c r="I35" i="1"/>
  <c r="AR31" i="1"/>
  <c r="AS31" i="1" s="1"/>
  <c r="AV31" i="1" s="1"/>
  <c r="F31" i="1" s="1"/>
  <c r="I31" i="1"/>
  <c r="AR29" i="1"/>
  <c r="AS29" i="1" s="1"/>
  <c r="AV29" i="1" s="1"/>
  <c r="F29" i="1" s="1"/>
  <c r="AY29" i="1" s="1"/>
  <c r="G29" i="1" s="1"/>
  <c r="I29" i="1"/>
  <c r="AR27" i="1"/>
  <c r="AS27" i="1" s="1"/>
  <c r="AV27" i="1" s="1"/>
  <c r="F27" i="1" s="1"/>
  <c r="I27" i="1"/>
  <c r="BA98" i="1"/>
  <c r="AZ98" i="1"/>
  <c r="BA73" i="1"/>
  <c r="AZ73" i="1"/>
  <c r="AZ72" i="1"/>
  <c r="BA72" i="1"/>
  <c r="AZ71" i="1"/>
  <c r="BA71" i="1"/>
  <c r="AQ17" i="1" l="1"/>
  <c r="BP31" i="1"/>
  <c r="AQ86" i="1"/>
  <c r="BP100" i="1"/>
  <c r="AZ131" i="1"/>
  <c r="AQ121" i="1"/>
  <c r="BP135" i="1"/>
  <c r="BA109" i="1"/>
  <c r="CW66" i="1"/>
  <c r="AR52" i="1"/>
  <c r="I52" i="1"/>
  <c r="BO66" i="1" s="1"/>
  <c r="AY88" i="1"/>
  <c r="G88" i="1" s="1"/>
  <c r="BB88" i="1"/>
  <c r="BD88" i="1" s="1"/>
  <c r="AQ34" i="1"/>
  <c r="BP48" i="1"/>
  <c r="AY79" i="1"/>
  <c r="G79" i="1" s="1"/>
  <c r="BB79" i="1"/>
  <c r="BD79" i="1" s="1"/>
  <c r="BB28" i="1"/>
  <c r="BD28" i="1" s="1"/>
  <c r="AZ93" i="1"/>
  <c r="BA93" i="1"/>
  <c r="CW118" i="1"/>
  <c r="I104" i="1"/>
  <c r="BO118" i="1" s="1"/>
  <c r="AR104" i="1"/>
  <c r="BB135" i="1"/>
  <c r="BD135" i="1" s="1"/>
  <c r="AY135" i="1"/>
  <c r="G135" i="1" s="1"/>
  <c r="BB39" i="1"/>
  <c r="BD39" i="1" s="1"/>
  <c r="BB30" i="1"/>
  <c r="BD30" i="1" s="1"/>
  <c r="BB109" i="1"/>
  <c r="BD109" i="1" s="1"/>
  <c r="CW83" i="1"/>
  <c r="AR69" i="1"/>
  <c r="I69" i="1"/>
  <c r="BO83" i="1" s="1"/>
  <c r="AY89" i="1"/>
  <c r="G89" i="1" s="1"/>
  <c r="BB89" i="1"/>
  <c r="BD89" i="1" s="1"/>
  <c r="AY78" i="1"/>
  <c r="G78" i="1" s="1"/>
  <c r="BB78" i="1"/>
  <c r="BD78" i="1" s="1"/>
  <c r="BA100" i="1"/>
  <c r="AZ100" i="1"/>
  <c r="BB36" i="1"/>
  <c r="BD36" i="1" s="1"/>
  <c r="BB38" i="1"/>
  <c r="BD38" i="1" s="1"/>
  <c r="BB83" i="1"/>
  <c r="BD83" i="1" s="1"/>
  <c r="AY82" i="1"/>
  <c r="G82" i="1" s="1"/>
  <c r="BB82" i="1"/>
  <c r="BD82" i="1" s="1"/>
  <c r="BB105" i="1"/>
  <c r="BD105" i="1" s="1"/>
  <c r="AY105" i="1"/>
  <c r="G105" i="1" s="1"/>
  <c r="AZ83" i="1"/>
  <c r="BA83" i="1"/>
  <c r="BB29" i="1"/>
  <c r="BD29" i="1" s="1"/>
  <c r="BB35" i="1"/>
  <c r="BD35" i="1" s="1"/>
  <c r="BB131" i="1"/>
  <c r="BD131" i="1" s="1"/>
  <c r="BB100" i="1"/>
  <c r="BD100" i="1" s="1"/>
  <c r="BA95" i="1"/>
  <c r="AZ95" i="1"/>
  <c r="AZ39" i="1"/>
  <c r="BA39" i="1"/>
  <c r="AY27" i="1"/>
  <c r="G27" i="1" s="1"/>
  <c r="BB27" i="1"/>
  <c r="BD27" i="1" s="1"/>
  <c r="AZ29" i="1"/>
  <c r="BA29" i="1"/>
  <c r="AY31" i="1"/>
  <c r="G31" i="1" s="1"/>
  <c r="BB31" i="1"/>
  <c r="BD31" i="1" s="1"/>
  <c r="AZ35" i="1"/>
  <c r="BA35" i="1"/>
  <c r="AY37" i="1"/>
  <c r="G37" i="1" s="1"/>
  <c r="BB37" i="1"/>
  <c r="BD37" i="1" s="1"/>
  <c r="AZ28" i="1"/>
  <c r="BA28" i="1"/>
  <c r="AZ30" i="1"/>
  <c r="BA30" i="1"/>
  <c r="AZ36" i="1"/>
  <c r="BA36" i="1"/>
  <c r="AZ38" i="1"/>
  <c r="BA38" i="1"/>
  <c r="AS69" i="1" l="1"/>
  <c r="CX83" i="1"/>
  <c r="AS52" i="1"/>
  <c r="CX66" i="1"/>
  <c r="AZ135" i="1"/>
  <c r="BA135" i="1"/>
  <c r="CW135" i="1"/>
  <c r="I121" i="1"/>
  <c r="BO135" i="1" s="1"/>
  <c r="AR121" i="1"/>
  <c r="AS104" i="1"/>
  <c r="CX118" i="1"/>
  <c r="BA79" i="1"/>
  <c r="AZ79" i="1"/>
  <c r="BA88" i="1"/>
  <c r="AZ88" i="1"/>
  <c r="CW100" i="1"/>
  <c r="I86" i="1"/>
  <c r="BO100" i="1" s="1"/>
  <c r="AR86" i="1"/>
  <c r="CW48" i="1"/>
  <c r="I34" i="1"/>
  <c r="BO48" i="1" s="1"/>
  <c r="AR34" i="1"/>
  <c r="CW31" i="1"/>
  <c r="AR17" i="1"/>
  <c r="I17" i="1"/>
  <c r="BO31" i="1" s="1"/>
  <c r="BA82" i="1"/>
  <c r="AZ82" i="1"/>
  <c r="AZ105" i="1"/>
  <c r="BA105" i="1"/>
  <c r="BA78" i="1"/>
  <c r="AZ78" i="1"/>
  <c r="BA89" i="1"/>
  <c r="AZ89" i="1"/>
  <c r="AZ37" i="1"/>
  <c r="BA37" i="1"/>
  <c r="AZ31" i="1"/>
  <c r="BA31" i="1"/>
  <c r="AZ27" i="1"/>
  <c r="BA27" i="1"/>
  <c r="AS86" i="1" l="1"/>
  <c r="CX100" i="1"/>
  <c r="AS121" i="1"/>
  <c r="CX135" i="1"/>
  <c r="AS17" i="1"/>
  <c r="CX31" i="1"/>
  <c r="AV52" i="1"/>
  <c r="CY66" i="1"/>
  <c r="AS34" i="1"/>
  <c r="CX48" i="1"/>
  <c r="AV104" i="1"/>
  <c r="CY118" i="1"/>
  <c r="AV69" i="1"/>
  <c r="CY83" i="1"/>
  <c r="F69" i="1" l="1"/>
  <c r="DB83" i="1"/>
  <c r="F104" i="1"/>
  <c r="DB118" i="1"/>
  <c r="AV34" i="1"/>
  <c r="CY48" i="1"/>
  <c r="AV121" i="1"/>
  <c r="CY135" i="1"/>
  <c r="F52" i="1"/>
  <c r="DB66" i="1"/>
  <c r="AV17" i="1"/>
  <c r="CY31" i="1"/>
  <c r="AV86" i="1"/>
  <c r="CY100" i="1"/>
  <c r="F86" i="1" l="1"/>
  <c r="DB100" i="1"/>
  <c r="AY52" i="1"/>
  <c r="BL66" i="1"/>
  <c r="BB52" i="1"/>
  <c r="F17" i="1"/>
  <c r="DB31" i="1"/>
  <c r="F121" i="1"/>
  <c r="DB135" i="1"/>
  <c r="F34" i="1"/>
  <c r="DB48" i="1"/>
  <c r="AY104" i="1"/>
  <c r="BL118" i="1"/>
  <c r="BB104" i="1"/>
  <c r="AY69" i="1"/>
  <c r="BL83" i="1"/>
  <c r="BB69" i="1"/>
  <c r="DE83" i="1" l="1"/>
  <c r="G69" i="1"/>
  <c r="BD104" i="1"/>
  <c r="DJ118" i="1" s="1"/>
  <c r="DH118" i="1"/>
  <c r="G104" i="1"/>
  <c r="DE118" i="1"/>
  <c r="AY121" i="1"/>
  <c r="BL135" i="1"/>
  <c r="BB121" i="1"/>
  <c r="DH83" i="1"/>
  <c r="BD69" i="1"/>
  <c r="DJ83" i="1" s="1"/>
  <c r="DH66" i="1"/>
  <c r="BD52" i="1"/>
  <c r="DJ66" i="1" s="1"/>
  <c r="AY34" i="1"/>
  <c r="BL48" i="1"/>
  <c r="BB34" i="1"/>
  <c r="AY17" i="1"/>
  <c r="BL31" i="1"/>
  <c r="BB17" i="1"/>
  <c r="DE66" i="1"/>
  <c r="G52" i="1"/>
  <c r="AY86" i="1"/>
  <c r="BL100" i="1"/>
  <c r="BB86" i="1"/>
  <c r="G34" i="1" l="1"/>
  <c r="DE48" i="1"/>
  <c r="BD121" i="1"/>
  <c r="DJ135" i="1" s="1"/>
  <c r="DH135" i="1"/>
  <c r="BD17" i="1"/>
  <c r="DJ31" i="1" s="1"/>
  <c r="DH31" i="1"/>
  <c r="G17" i="1"/>
  <c r="DE31" i="1"/>
  <c r="BM118" i="1"/>
  <c r="BA104" i="1"/>
  <c r="DG118" i="1" s="1"/>
  <c r="AZ104" i="1"/>
  <c r="DF118" i="1" s="1"/>
  <c r="BD86" i="1"/>
  <c r="DJ100" i="1" s="1"/>
  <c r="DH100" i="1"/>
  <c r="G121" i="1"/>
  <c r="DE135" i="1"/>
  <c r="G86" i="1"/>
  <c r="DE100" i="1"/>
  <c r="BM83" i="1"/>
  <c r="BA69" i="1"/>
  <c r="DG83" i="1" s="1"/>
  <c r="AZ69" i="1"/>
  <c r="DF83" i="1" s="1"/>
  <c r="BD34" i="1"/>
  <c r="DJ48" i="1" s="1"/>
  <c r="DH48" i="1"/>
  <c r="BM66" i="1"/>
  <c r="AZ52" i="1"/>
  <c r="DF66" i="1" s="1"/>
  <c r="BA52" i="1"/>
  <c r="DG66" i="1" s="1"/>
  <c r="BM135" i="1" l="1"/>
  <c r="AZ121" i="1"/>
  <c r="DF135" i="1" s="1"/>
  <c r="BA121" i="1"/>
  <c r="DG135" i="1" s="1"/>
  <c r="BM100" i="1"/>
  <c r="BA86" i="1"/>
  <c r="DG100" i="1" s="1"/>
  <c r="AZ86" i="1"/>
  <c r="DF100" i="1" s="1"/>
  <c r="BM31" i="1"/>
  <c r="BA17" i="1"/>
  <c r="DG31" i="1" s="1"/>
  <c r="AZ17" i="1"/>
  <c r="DF31" i="1" s="1"/>
  <c r="BM48" i="1"/>
  <c r="BA34" i="1"/>
  <c r="DG48" i="1" s="1"/>
  <c r="AZ34" i="1"/>
  <c r="DF48" i="1" s="1"/>
</calcChain>
</file>

<file path=xl/sharedStrings.xml><?xml version="1.0" encoding="utf-8"?>
<sst xmlns="http://schemas.openxmlformats.org/spreadsheetml/2006/main" count="384" uniqueCount="146">
  <si>
    <t>OPEN 6.2.4</t>
  </si>
  <si>
    <t>Wed Jun 24 2015 13:11:24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</si>
  <si>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</si>
  <si>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</si>
  <si>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</si>
  <si>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</si>
  <si>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</si>
  <si>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</si>
  <si>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</si>
  <si>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</si>
  <si>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</si>
  <si>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</si>
  <si>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</si>
  <si>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</si>
  <si>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</si>
  <si>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</si>
  <si>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</si>
  <si>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</si>
  <si>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</si>
  <si>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</si>
  <si>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</si>
  <si>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</si>
  <si>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</si>
  <si>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</si>
  <si>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</si>
  <si>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</si>
  <si>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</si>
  <si>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</si>
  <si>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</si>
  <si>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</si>
  <si>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</si>
  <si>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</si>
  <si>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</si>
  <si>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</si>
  <si>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</si>
  <si>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</si>
  <si>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</si>
  <si>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</si>
  <si>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</si>
  <si>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</si>
  <si>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</si>
  <si>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</si>
  <si>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</si>
  <si>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</si>
  <si>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</si>
  <si>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</si>
  <si>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</si>
  <si>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</si>
  <si>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</si>
  <si>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</si>
  <si>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</si>
  <si>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</si>
  <si>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</si>
  <si>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</si>
  <si>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</si>
  <si>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</si>
  <si>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</si>
  <si>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</si>
  <si>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</si>
  <si>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</si>
  <si>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</si>
  <si>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</si>
  <si>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</si>
  <si>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</si>
  <si>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</si>
  <si>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</si>
  <si>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</si>
  <si>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</si>
  <si>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</si>
  <si>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"13:11:33 Coolers: Tblock -&gt; 0.00 C"
</t>
  </si>
  <si>
    <t xml:space="preserve">"13:11:37 CO2 Mixer: CO2R -&gt; 400 uml"
</t>
  </si>
  <si>
    <t xml:space="preserve">"13:11:46 Lamp: ParIn -&gt;  1500 uml"
</t>
  </si>
  <si>
    <t xml:space="preserve">"13:25:06 Flow: Fixed -&gt; 500 umol/s"
</t>
  </si>
  <si>
    <t xml:space="preserve">"13:25:31 Coolers: Tblock -&gt; 19.60 C"
</t>
  </si>
  <si>
    <t xml:space="preserve">"13:27:38 Flow: Fixed -&gt; 500 umol/s"
</t>
  </si>
  <si>
    <t>13:28:19</t>
  </si>
  <si>
    <t>13:28:20</t>
  </si>
  <si>
    <t>13:28:21</t>
  </si>
  <si>
    <t>13:28:22</t>
  </si>
  <si>
    <t>13:28:23</t>
  </si>
  <si>
    <t>13:28:24</t>
  </si>
  <si>
    <t>13:28:25</t>
  </si>
  <si>
    <t>13:28:26</t>
  </si>
  <si>
    <t xml:space="preserve">"13:28:34 Coolers: Tblock -&gt; 24.00 C"
</t>
  </si>
  <si>
    <t xml:space="preserve">"13:30:56 Flow: Fixed -&gt; 500 umol/s"
</t>
  </si>
  <si>
    <t>13:31:36</t>
  </si>
  <si>
    <t>13:31:37</t>
  </si>
  <si>
    <t>13:31:38</t>
  </si>
  <si>
    <t>13:31:39</t>
  </si>
  <si>
    <t>13:31:40</t>
  </si>
  <si>
    <t>13:31:41</t>
  </si>
  <si>
    <t>13:31:42</t>
  </si>
  <si>
    <t>13:31:43</t>
  </si>
  <si>
    <t xml:space="preserve">"13:31:50 Coolers: Tblock -&gt; 29.00 C"
</t>
  </si>
  <si>
    <t xml:space="preserve">"13:33:49 Flow: Fixed -&gt; 500 umol/s"
</t>
  </si>
  <si>
    <t xml:space="preserve">"13:34:54 Flow: Fixed -&gt; 500 umol/s"
</t>
  </si>
  <si>
    <t>13:36:12</t>
  </si>
  <si>
    <t>13:36:13</t>
  </si>
  <si>
    <t>13:36:14</t>
  </si>
  <si>
    <t>13:36:15</t>
  </si>
  <si>
    <t>13:36:16</t>
  </si>
  <si>
    <t>13:36:17</t>
  </si>
  <si>
    <t>13:36:18</t>
  </si>
  <si>
    <t>13:36:19</t>
  </si>
  <si>
    <t xml:space="preserve">"13:36:25 Coolers: Tblock -&gt; 34.00 C"
</t>
  </si>
  <si>
    <t xml:space="preserve">"13:38:49 Flow: Fixed -&gt; 500 umol/s"
</t>
  </si>
  <si>
    <t>13:40:28</t>
  </si>
  <si>
    <t>13:40:29</t>
  </si>
  <si>
    <t>13:40:30</t>
  </si>
  <si>
    <t>13:40:31</t>
  </si>
  <si>
    <t>13:40:32</t>
  </si>
  <si>
    <t>13:40:33</t>
  </si>
  <si>
    <t>13:40:34</t>
  </si>
  <si>
    <t>13:40:35</t>
  </si>
  <si>
    <t>13:40:36</t>
  </si>
  <si>
    <t xml:space="preserve">"13:40:42 Coolers: Tblock -&gt; 39.00 C"
</t>
  </si>
  <si>
    <t xml:space="preserve">"13:43:15 Flow: Fixed -&gt; 500 umol/s"
</t>
  </si>
  <si>
    <t>13:43:42</t>
  </si>
  <si>
    <t>13:43:43</t>
  </si>
  <si>
    <t>13:43:44</t>
  </si>
  <si>
    <t>13:43:45</t>
  </si>
  <si>
    <t>13:43:46</t>
  </si>
  <si>
    <t>13:43:47</t>
  </si>
  <si>
    <t>13:43:48</t>
  </si>
  <si>
    <t>13:43:49</t>
  </si>
  <si>
    <t xml:space="preserve">"13:43:57 Coolers: Tblock -&gt; 44.00 C"
</t>
  </si>
  <si>
    <t xml:space="preserve">"13:47:19 Flow: Fixed -&gt; 500 umol/s"
</t>
  </si>
  <si>
    <t xml:space="preserve">"13:49:38 Flow: Fixed -&gt; 500 umol/s"
</t>
  </si>
  <si>
    <t>13:50:14</t>
  </si>
  <si>
    <t>13:50:15</t>
  </si>
  <si>
    <t>13:50:16</t>
  </si>
  <si>
    <t>13:50:17</t>
  </si>
  <si>
    <t>13:50:18</t>
  </si>
  <si>
    <t>13:50:19</t>
  </si>
  <si>
    <t>13:50:20</t>
  </si>
  <si>
    <t>13:50:21</t>
  </si>
  <si>
    <t xml:space="preserve">"13:50:47 Coolers: Tblock -&gt; 49.00 C"
</t>
  </si>
  <si>
    <t xml:space="preserve">"13:57:25 Flow: Fixed -&gt; 500 umol/s"
</t>
  </si>
  <si>
    <t>13:58:32</t>
  </si>
  <si>
    <t>13:58:33</t>
  </si>
  <si>
    <t>13:58:34</t>
  </si>
  <si>
    <t>13:58:35</t>
  </si>
  <si>
    <t>13:58:36</t>
  </si>
  <si>
    <t>13:58:37</t>
  </si>
  <si>
    <t>13:58:38</t>
  </si>
  <si>
    <t>13:58:39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</si>
</sst>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5"/>
  <sheetViews>
    <sheetView tabSelected="1" topLeftCell="B1" workbookViewId="0">
      <selection activeCell="K1" sqref="K1:K1048576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1028.5000050626695</v>
      </c>
      <c r="D17" s="1">
        <v>0</v>
      </c>
      <c r="E17">
        <f t="shared" ref="E17:E31" si="0">(R17-S17*(1000-T17)/(1000-U17))*AK17</f>
        <v>17.790785090836859</v>
      </c>
      <c r="F17">
        <f t="shared" ref="F17:F31" si="1">IF(AV17&lt;&gt;0,1/(1/AV17-1/N17),0)</f>
        <v>0.48369401601409134</v>
      </c>
      <c r="G17">
        <f t="shared" ref="G17:G31" si="2">((AY17-AL17/2)*S17-E17)/(AY17+AL17/2)</f>
        <v>318.61361620850113</v>
      </c>
      <c r="H17">
        <f t="shared" ref="H17:H31" si="3">AL17*1000</f>
        <v>8.3492031386486598</v>
      </c>
      <c r="I17">
        <f t="shared" ref="I17:I31" si="4">(AQ17-AW17)</f>
        <v>1.3598546524840349</v>
      </c>
      <c r="J17">
        <f t="shared" ref="J17:J31" si="5">(P17+AP17*D17)</f>
        <v>19.684198379516602</v>
      </c>
      <c r="K17" s="1">
        <v>1.4884824619999999</v>
      </c>
      <c r="L17">
        <f t="shared" ref="L17:L31" si="6">(K17*AE17+AF17)</f>
        <v>2.4105724590937259</v>
      </c>
      <c r="M17" s="1">
        <v>1</v>
      </c>
      <c r="N17">
        <f t="shared" ref="N17:N31" si="7">L17*(M17+1)*(M17+1)/(M17*M17+1)</f>
        <v>4.8211449181874517</v>
      </c>
      <c r="O17" s="1">
        <v>21.202926635742187</v>
      </c>
      <c r="P17" s="1">
        <v>19.684198379516602</v>
      </c>
      <c r="Q17" s="1">
        <v>19.551210403442383</v>
      </c>
      <c r="R17" s="1">
        <v>399.467529296875</v>
      </c>
      <c r="S17" s="1">
        <v>393.192626953125</v>
      </c>
      <c r="T17" s="1">
        <v>10.401390075683594</v>
      </c>
      <c r="U17" s="1">
        <v>12.855496406555176</v>
      </c>
      <c r="V17" s="1">
        <v>30.134723663330078</v>
      </c>
      <c r="W17" s="1">
        <v>37.244716644287109</v>
      </c>
      <c r="X17" s="1">
        <v>499.89190673828125</v>
      </c>
      <c r="Y17" s="1">
        <v>1500.6402587890625</v>
      </c>
      <c r="Z17" s="1">
        <v>307.68521118164062</v>
      </c>
      <c r="AA17" s="1">
        <v>73.218406677246094</v>
      </c>
      <c r="AB17" s="1">
        <v>-1.5670056343078613</v>
      </c>
      <c r="AC17" s="1">
        <v>0.37208488583564758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3.3583997091010489</v>
      </c>
      <c r="AL17">
        <f t="shared" ref="AL17:AL31" si="9">(U17-T17)/(1000-U17)*AK17</f>
        <v>8.3492031386486597E-3</v>
      </c>
      <c r="AM17">
        <f t="shared" ref="AM17:AM31" si="10">(P17+273.15)</f>
        <v>292.83419837951658</v>
      </c>
      <c r="AN17">
        <f t="shared" ref="AN17:AN31" si="11">(O17+273.15)</f>
        <v>294.35292663574216</v>
      </c>
      <c r="AO17">
        <f t="shared" ref="AO17:AO31" si="12">(Y17*AG17+Z17*AH17)*AI17</f>
        <v>240.10243603954223</v>
      </c>
      <c r="AP17">
        <f t="shared" ref="AP17:AP31" si="13">((AO17+0.00000010773*(AN17^4-AM17^4))-AL17*44100)/(L17*51.4+0.00000043092*AM17^3)</f>
        <v>-0.82787726195313516</v>
      </c>
      <c r="AQ17">
        <f t="shared" ref="AQ17:AQ31" si="14">0.61365*EXP(17.502*J17/(240.97+J17))</f>
        <v>2.3011136164170676</v>
      </c>
      <c r="AR17">
        <f t="shared" ref="AR17:AR31" si="15">AQ17*1000/AA17</f>
        <v>31.428075546093233</v>
      </c>
      <c r="AS17">
        <f t="shared" ref="AS17:AS31" si="16">(AR17-U17)</f>
        <v>18.572579139538057</v>
      </c>
      <c r="AT17">
        <f t="shared" ref="AT17:AT31" si="17">IF(D17,P17,(O17+P17)/2)</f>
        <v>20.443562507629395</v>
      </c>
      <c r="AU17">
        <f t="shared" ref="AU17:AU31" si="18">0.61365*EXP(17.502*AT17/(240.97+AT17))</f>
        <v>2.4118504464643484</v>
      </c>
      <c r="AV17">
        <f t="shared" ref="AV17:AV31" si="19">IF(AS17&lt;&gt;0,(1000-(AR17+U17)/2)/AS17*AL17,0)</f>
        <v>0.43959090486788005</v>
      </c>
      <c r="AW17">
        <f t="shared" ref="AW17:AW31" si="20">U17*AA17/1000</f>
        <v>0.94125896393303266</v>
      </c>
      <c r="AX17">
        <f t="shared" ref="AX17:AX31" si="21">(AU17-AW17)</f>
        <v>1.4705914825313158</v>
      </c>
      <c r="AY17">
        <f t="shared" ref="AY17:AY31" si="22">1/(1.6/F17+1.37/N17)</f>
        <v>0.27839324152058287</v>
      </c>
      <c r="AZ17">
        <f t="shared" ref="AZ17:AZ31" si="23">G17*AA17*0.001</f>
        <v>23.328381324462043</v>
      </c>
      <c r="BA17">
        <f t="shared" ref="BA17:BA31" si="24">G17/S17</f>
        <v>0.81032449330868328</v>
      </c>
      <c r="BB17">
        <f t="shared" ref="BB17:BB31" si="25">(1-AL17*AA17/AQ17/F17)*100</f>
        <v>45.07671248314923</v>
      </c>
      <c r="BC17">
        <f t="shared" ref="BC17:BC31" si="26">(S17-E17/(N17/1.35))</f>
        <v>388.21091404463618</v>
      </c>
      <c r="BD17">
        <f t="shared" ref="BD17:BD31" si="27">E17*BB17/100/BC17</f>
        <v>2.0657587805399606E-2</v>
      </c>
    </row>
    <row r="18" spans="1:114" x14ac:dyDescent="0.25">
      <c r="A18" s="1">
        <v>2</v>
      </c>
      <c r="B18" s="1" t="s">
        <v>76</v>
      </c>
      <c r="C18" s="1">
        <v>1028.5000050626695</v>
      </c>
      <c r="D18" s="1">
        <v>0</v>
      </c>
      <c r="E18">
        <f t="shared" si="0"/>
        <v>17.790785090836859</v>
      </c>
      <c r="F18">
        <f t="shared" si="1"/>
        <v>0.48369401601409134</v>
      </c>
      <c r="G18">
        <f t="shared" si="2"/>
        <v>318.61361620850113</v>
      </c>
      <c r="H18">
        <f t="shared" si="3"/>
        <v>8.3492031386486598</v>
      </c>
      <c r="I18">
        <f t="shared" si="4"/>
        <v>1.3598546524840349</v>
      </c>
      <c r="J18">
        <f t="shared" si="5"/>
        <v>19.684198379516602</v>
      </c>
      <c r="K18" s="1">
        <v>1.4884824619999999</v>
      </c>
      <c r="L18">
        <f t="shared" si="6"/>
        <v>2.4105724590937259</v>
      </c>
      <c r="M18" s="1">
        <v>1</v>
      </c>
      <c r="N18">
        <f t="shared" si="7"/>
        <v>4.8211449181874517</v>
      </c>
      <c r="O18" s="1">
        <v>21.202926635742187</v>
      </c>
      <c r="P18" s="1">
        <v>19.684198379516602</v>
      </c>
      <c r="Q18" s="1">
        <v>19.551210403442383</v>
      </c>
      <c r="R18" s="1">
        <v>399.467529296875</v>
      </c>
      <c r="S18" s="1">
        <v>393.192626953125</v>
      </c>
      <c r="T18" s="1">
        <v>10.401390075683594</v>
      </c>
      <c r="U18" s="1">
        <v>12.855496406555176</v>
      </c>
      <c r="V18" s="1">
        <v>30.134723663330078</v>
      </c>
      <c r="W18" s="1">
        <v>37.244716644287109</v>
      </c>
      <c r="X18" s="1">
        <v>499.89190673828125</v>
      </c>
      <c r="Y18" s="1">
        <v>1500.6402587890625</v>
      </c>
      <c r="Z18" s="1">
        <v>307.68521118164062</v>
      </c>
      <c r="AA18" s="1">
        <v>73.218406677246094</v>
      </c>
      <c r="AB18" s="1">
        <v>-1.5670056343078613</v>
      </c>
      <c r="AC18" s="1">
        <v>0.37208488583564758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3.3583997091010489</v>
      </c>
      <c r="AL18">
        <f t="shared" si="9"/>
        <v>8.3492031386486597E-3</v>
      </c>
      <c r="AM18">
        <f t="shared" si="10"/>
        <v>292.83419837951658</v>
      </c>
      <c r="AN18">
        <f t="shared" si="11"/>
        <v>294.35292663574216</v>
      </c>
      <c r="AO18">
        <f t="shared" si="12"/>
        <v>240.10243603954223</v>
      </c>
      <c r="AP18">
        <f t="shared" si="13"/>
        <v>-0.82787726195313516</v>
      </c>
      <c r="AQ18">
        <f t="shared" si="14"/>
        <v>2.3011136164170676</v>
      </c>
      <c r="AR18">
        <f t="shared" si="15"/>
        <v>31.428075546093233</v>
      </c>
      <c r="AS18">
        <f t="shared" si="16"/>
        <v>18.572579139538057</v>
      </c>
      <c r="AT18">
        <f t="shared" si="17"/>
        <v>20.443562507629395</v>
      </c>
      <c r="AU18">
        <f t="shared" si="18"/>
        <v>2.4118504464643484</v>
      </c>
      <c r="AV18">
        <f t="shared" si="19"/>
        <v>0.43959090486788005</v>
      </c>
      <c r="AW18">
        <f t="shared" si="20"/>
        <v>0.94125896393303266</v>
      </c>
      <c r="AX18">
        <f t="shared" si="21"/>
        <v>1.4705914825313158</v>
      </c>
      <c r="AY18">
        <f t="shared" si="22"/>
        <v>0.27839324152058287</v>
      </c>
      <c r="AZ18">
        <f t="shared" si="23"/>
        <v>23.328381324462043</v>
      </c>
      <c r="BA18">
        <f t="shared" si="24"/>
        <v>0.81032449330868328</v>
      </c>
      <c r="BB18">
        <f t="shared" si="25"/>
        <v>45.07671248314923</v>
      </c>
      <c r="BC18">
        <f t="shared" si="26"/>
        <v>388.21091404463618</v>
      </c>
      <c r="BD18">
        <f t="shared" si="27"/>
        <v>2.0657587805399606E-2</v>
      </c>
    </row>
    <row r="19" spans="1:114" x14ac:dyDescent="0.25">
      <c r="A19" s="1">
        <v>3</v>
      </c>
      <c r="B19" s="1" t="s">
        <v>76</v>
      </c>
      <c r="C19" s="1">
        <v>1029.0000050514936</v>
      </c>
      <c r="D19" s="1">
        <v>0</v>
      </c>
      <c r="E19">
        <f t="shared" si="0"/>
        <v>17.771545608707083</v>
      </c>
      <c r="F19">
        <f t="shared" si="1"/>
        <v>0.48424226153194511</v>
      </c>
      <c r="G19">
        <f t="shared" si="2"/>
        <v>318.7616043603843</v>
      </c>
      <c r="H19">
        <f t="shared" si="3"/>
        <v>8.3576400060998477</v>
      </c>
      <c r="I19">
        <f t="shared" si="4"/>
        <v>1.3598216274863117</v>
      </c>
      <c r="J19">
        <f t="shared" si="5"/>
        <v>19.685102462768555</v>
      </c>
      <c r="K19" s="1">
        <v>1.4884824619999999</v>
      </c>
      <c r="L19">
        <f t="shared" si="6"/>
        <v>2.4105724590937259</v>
      </c>
      <c r="M19" s="1">
        <v>1</v>
      </c>
      <c r="N19">
        <f t="shared" si="7"/>
        <v>4.8211449181874517</v>
      </c>
      <c r="O19" s="1">
        <v>21.201921463012695</v>
      </c>
      <c r="P19" s="1">
        <v>19.685102462768555</v>
      </c>
      <c r="Q19" s="1">
        <v>19.551776885986328</v>
      </c>
      <c r="R19" s="1">
        <v>399.47747802734375</v>
      </c>
      <c r="S19" s="1">
        <v>393.20703125</v>
      </c>
      <c r="T19" s="1">
        <v>10.401067733764648</v>
      </c>
      <c r="U19" s="1">
        <v>12.857746124267578</v>
      </c>
      <c r="V19" s="1">
        <v>30.135568618774414</v>
      </c>
      <c r="W19" s="1">
        <v>37.253433227539062</v>
      </c>
      <c r="X19" s="1">
        <v>499.87200927734375</v>
      </c>
      <c r="Y19" s="1">
        <v>1500.6881103515625</v>
      </c>
      <c r="Z19" s="1">
        <v>307.26046752929687</v>
      </c>
      <c r="AA19" s="1">
        <v>73.218208312988281</v>
      </c>
      <c r="AB19" s="1">
        <v>-1.5670056343078613</v>
      </c>
      <c r="AC19" s="1">
        <v>0.37208488583564758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3.3582660329480172</v>
      </c>
      <c r="AL19">
        <f t="shared" si="9"/>
        <v>8.3576400060998476E-3</v>
      </c>
      <c r="AM19">
        <f t="shared" si="10"/>
        <v>292.83510246276853</v>
      </c>
      <c r="AN19">
        <f t="shared" si="11"/>
        <v>294.35192146301267</v>
      </c>
      <c r="AO19">
        <f t="shared" si="12"/>
        <v>240.1100922893711</v>
      </c>
      <c r="AP19">
        <f t="shared" si="13"/>
        <v>-0.83073610980204959</v>
      </c>
      <c r="AQ19">
        <f t="shared" si="14"/>
        <v>2.301242761648453</v>
      </c>
      <c r="AR19">
        <f t="shared" si="15"/>
        <v>31.429924532040648</v>
      </c>
      <c r="AS19">
        <f t="shared" si="16"/>
        <v>18.57217840777307</v>
      </c>
      <c r="AT19">
        <f t="shared" si="17"/>
        <v>20.443511962890625</v>
      </c>
      <c r="AU19">
        <f t="shared" si="18"/>
        <v>2.4118429229602225</v>
      </c>
      <c r="AV19">
        <f t="shared" si="19"/>
        <v>0.44004368376368225</v>
      </c>
      <c r="AW19">
        <f t="shared" si="20"/>
        <v>0.94142113416214124</v>
      </c>
      <c r="AX19">
        <f t="shared" si="21"/>
        <v>1.4704217887980813</v>
      </c>
      <c r="AY19">
        <f t="shared" si="22"/>
        <v>0.27868379901296336</v>
      </c>
      <c r="AZ19">
        <f t="shared" si="23"/>
        <v>23.339153550240972</v>
      </c>
      <c r="BA19">
        <f t="shared" si="24"/>
        <v>0.81067117072409756</v>
      </c>
      <c r="BB19">
        <f t="shared" si="25"/>
        <v>45.08668863518367</v>
      </c>
      <c r="BC19">
        <f t="shared" si="26"/>
        <v>388.23070571345619</v>
      </c>
      <c r="BD19">
        <f t="shared" si="27"/>
        <v>2.0638762767444075E-2</v>
      </c>
    </row>
    <row r="20" spans="1:114" x14ac:dyDescent="0.25">
      <c r="A20" s="1">
        <v>4</v>
      </c>
      <c r="B20" s="1" t="s">
        <v>77</v>
      </c>
      <c r="C20" s="1">
        <v>1029.5000050403178</v>
      </c>
      <c r="D20" s="1">
        <v>0</v>
      </c>
      <c r="E20">
        <f t="shared" si="0"/>
        <v>17.901540052651722</v>
      </c>
      <c r="F20">
        <f t="shared" si="1"/>
        <v>0.48375090567504286</v>
      </c>
      <c r="G20">
        <f t="shared" si="2"/>
        <v>318.23278857308486</v>
      </c>
      <c r="H20">
        <f t="shared" si="3"/>
        <v>8.3507618471385392</v>
      </c>
      <c r="I20">
        <f t="shared" si="4"/>
        <v>1.3599620500171057</v>
      </c>
      <c r="J20">
        <f t="shared" si="5"/>
        <v>19.685943603515625</v>
      </c>
      <c r="K20" s="1">
        <v>1.4884824619999999</v>
      </c>
      <c r="L20">
        <f t="shared" si="6"/>
        <v>2.4105724590937259</v>
      </c>
      <c r="M20" s="1">
        <v>1</v>
      </c>
      <c r="N20">
        <f t="shared" si="7"/>
        <v>4.8211449181874517</v>
      </c>
      <c r="O20" s="1">
        <v>21.200950622558594</v>
      </c>
      <c r="P20" s="1">
        <v>19.685943603515625</v>
      </c>
      <c r="Q20" s="1">
        <v>19.552633285522461</v>
      </c>
      <c r="R20" s="1">
        <v>399.50616455078125</v>
      </c>
      <c r="S20" s="1">
        <v>393.1978759765625</v>
      </c>
      <c r="T20" s="1">
        <v>10.402768135070801</v>
      </c>
      <c r="U20" s="1">
        <v>12.857410430908203</v>
      </c>
      <c r="V20" s="1">
        <v>30.142427444458008</v>
      </c>
      <c r="W20" s="1">
        <v>37.254848480224609</v>
      </c>
      <c r="X20" s="1">
        <v>499.87509155273438</v>
      </c>
      <c r="Y20" s="1">
        <v>1500.6949462890625</v>
      </c>
      <c r="Z20" s="1">
        <v>306.76901245117187</v>
      </c>
      <c r="AA20" s="1">
        <v>73.218544006347656</v>
      </c>
      <c r="AB20" s="1">
        <v>-1.5670056343078613</v>
      </c>
      <c r="AC20" s="1">
        <v>0.37208488583564758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3.3582867404502506</v>
      </c>
      <c r="AL20">
        <f t="shared" si="9"/>
        <v>8.3507618471385398E-3</v>
      </c>
      <c r="AM20">
        <f t="shared" si="10"/>
        <v>292.8359436035156</v>
      </c>
      <c r="AN20">
        <f t="shared" si="11"/>
        <v>294.35095062255857</v>
      </c>
      <c r="AO20">
        <f t="shared" si="12"/>
        <v>240.11118603934665</v>
      </c>
      <c r="AP20">
        <f t="shared" si="13"/>
        <v>-0.82862271106386409</v>
      </c>
      <c r="AQ20">
        <f t="shared" si="14"/>
        <v>2.3013629214602314</v>
      </c>
      <c r="AR20">
        <f t="shared" si="15"/>
        <v>31.431421543437352</v>
      </c>
      <c r="AS20">
        <f t="shared" si="16"/>
        <v>18.574011112529149</v>
      </c>
      <c r="AT20">
        <f t="shared" si="17"/>
        <v>20.443447113037109</v>
      </c>
      <c r="AU20">
        <f t="shared" si="18"/>
        <v>2.4118332701925875</v>
      </c>
      <c r="AV20">
        <f t="shared" si="19"/>
        <v>0.4396378926185418</v>
      </c>
      <c r="AW20">
        <f t="shared" si="20"/>
        <v>0.94140087144312568</v>
      </c>
      <c r="AX20">
        <f t="shared" si="21"/>
        <v>1.4704323987494619</v>
      </c>
      <c r="AY20">
        <f t="shared" si="22"/>
        <v>0.27842339415302653</v>
      </c>
      <c r="AZ20">
        <f t="shared" si="23"/>
        <v>23.300541434401143</v>
      </c>
      <c r="BA20">
        <f t="shared" si="24"/>
        <v>0.8093451364219828</v>
      </c>
      <c r="BB20">
        <f t="shared" si="25"/>
        <v>45.078766331784422</v>
      </c>
      <c r="BC20">
        <f t="shared" si="26"/>
        <v>388.18514985420285</v>
      </c>
      <c r="BD20">
        <f t="shared" si="27"/>
        <v>2.0788516544634882E-2</v>
      </c>
    </row>
    <row r="21" spans="1:114" x14ac:dyDescent="0.25">
      <c r="A21" s="1">
        <v>5</v>
      </c>
      <c r="B21" s="1" t="s">
        <v>77</v>
      </c>
      <c r="C21" s="1">
        <v>1030.0000050291419</v>
      </c>
      <c r="D21" s="1">
        <v>0</v>
      </c>
      <c r="E21">
        <f t="shared" si="0"/>
        <v>18.07450564768893</v>
      </c>
      <c r="F21">
        <f t="shared" si="1"/>
        <v>0.48330593226592067</v>
      </c>
      <c r="G21">
        <f t="shared" si="2"/>
        <v>317.52789381714382</v>
      </c>
      <c r="H21">
        <f t="shared" si="3"/>
        <v>8.3444608158961504</v>
      </c>
      <c r="I21">
        <f t="shared" si="4"/>
        <v>1.3600713885315958</v>
      </c>
      <c r="J21">
        <f t="shared" si="5"/>
        <v>19.686103820800781</v>
      </c>
      <c r="K21" s="1">
        <v>1.4884824619999999</v>
      </c>
      <c r="L21">
        <f t="shared" si="6"/>
        <v>2.4105724590937259</v>
      </c>
      <c r="M21" s="1">
        <v>1</v>
      </c>
      <c r="N21">
        <f t="shared" si="7"/>
        <v>4.8211449181874517</v>
      </c>
      <c r="O21" s="1">
        <v>21.199871063232422</v>
      </c>
      <c r="P21" s="1">
        <v>19.686103820800781</v>
      </c>
      <c r="Q21" s="1">
        <v>19.552879333496094</v>
      </c>
      <c r="R21" s="1">
        <v>399.5184326171875</v>
      </c>
      <c r="S21" s="1">
        <v>393.15908813476562</v>
      </c>
      <c r="T21" s="1">
        <v>10.403307914733887</v>
      </c>
      <c r="U21" s="1">
        <v>12.856249809265137</v>
      </c>
      <c r="V21" s="1">
        <v>30.145940780639648</v>
      </c>
      <c r="W21" s="1">
        <v>37.253894805908203</v>
      </c>
      <c r="X21" s="1">
        <v>499.84475708007812</v>
      </c>
      <c r="Y21" s="1">
        <v>1500.7657470703125</v>
      </c>
      <c r="Z21" s="1">
        <v>306.158935546875</v>
      </c>
      <c r="AA21" s="1">
        <v>73.218429565429688</v>
      </c>
      <c r="AB21" s="1">
        <v>-1.5670056343078613</v>
      </c>
      <c r="AC21" s="1">
        <v>0.37208488583564758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3.3580829458243104</v>
      </c>
      <c r="AL21">
        <f t="shared" si="9"/>
        <v>8.3444608158961507E-3</v>
      </c>
      <c r="AM21">
        <f t="shared" si="10"/>
        <v>292.83610382080076</v>
      </c>
      <c r="AN21">
        <f t="shared" si="11"/>
        <v>294.3498710632324</v>
      </c>
      <c r="AO21">
        <f t="shared" si="12"/>
        <v>240.12251416409345</v>
      </c>
      <c r="AP21">
        <f t="shared" si="13"/>
        <v>-0.82657690328042455</v>
      </c>
      <c r="AQ21">
        <f t="shared" si="14"/>
        <v>2.301385809666844</v>
      </c>
      <c r="AR21">
        <f t="shared" si="15"/>
        <v>31.43178327268372</v>
      </c>
      <c r="AS21">
        <f t="shared" si="16"/>
        <v>18.575533463418584</v>
      </c>
      <c r="AT21">
        <f t="shared" si="17"/>
        <v>20.442987442016602</v>
      </c>
      <c r="AU21">
        <f t="shared" si="18"/>
        <v>2.4117648500744906</v>
      </c>
      <c r="AV21">
        <f t="shared" si="19"/>
        <v>0.43927034201373349</v>
      </c>
      <c r="AW21">
        <f t="shared" si="20"/>
        <v>0.94131442113524821</v>
      </c>
      <c r="AX21">
        <f t="shared" si="21"/>
        <v>1.4704504289392424</v>
      </c>
      <c r="AY21">
        <f t="shared" si="22"/>
        <v>0.27818753457684536</v>
      </c>
      <c r="AZ21">
        <f t="shared" si="23"/>
        <v>23.248893728509781</v>
      </c>
      <c r="BA21">
        <f t="shared" si="24"/>
        <v>0.80763208431367295</v>
      </c>
      <c r="BB21">
        <f t="shared" si="25"/>
        <v>45.070311967752815</v>
      </c>
      <c r="BC21">
        <f t="shared" si="26"/>
        <v>388.09792879638309</v>
      </c>
      <c r="BD21">
        <f t="shared" si="27"/>
        <v>2.0990156034345789E-2</v>
      </c>
    </row>
    <row r="22" spans="1:114" x14ac:dyDescent="0.25">
      <c r="A22" s="1">
        <v>6</v>
      </c>
      <c r="B22" s="1" t="s">
        <v>78</v>
      </c>
      <c r="C22" s="1">
        <v>1030.500005017966</v>
      </c>
      <c r="D22" s="1">
        <v>0</v>
      </c>
      <c r="E22">
        <f t="shared" si="0"/>
        <v>17.943069371111804</v>
      </c>
      <c r="F22">
        <f t="shared" si="1"/>
        <v>0.4832480483071056</v>
      </c>
      <c r="G22">
        <f t="shared" si="2"/>
        <v>317.99510522822959</v>
      </c>
      <c r="H22">
        <f t="shared" si="3"/>
        <v>8.3431936243507874</v>
      </c>
      <c r="I22">
        <f t="shared" si="4"/>
        <v>1.360011898151281</v>
      </c>
      <c r="J22">
        <f t="shared" si="5"/>
        <v>19.685834884643555</v>
      </c>
      <c r="K22" s="1">
        <v>1.4884824619999999</v>
      </c>
      <c r="L22">
        <f t="shared" si="6"/>
        <v>2.4105724590937259</v>
      </c>
      <c r="M22" s="1">
        <v>1</v>
      </c>
      <c r="N22">
        <f t="shared" si="7"/>
        <v>4.8211449181874517</v>
      </c>
      <c r="O22" s="1">
        <v>21.199399948120117</v>
      </c>
      <c r="P22" s="1">
        <v>19.685834884643555</v>
      </c>
      <c r="Q22" s="1">
        <v>19.552827835083008</v>
      </c>
      <c r="R22" s="1">
        <v>399.4879150390625</v>
      </c>
      <c r="S22" s="1">
        <v>393.16763305664062</v>
      </c>
      <c r="T22" s="1">
        <v>10.403900146484375</v>
      </c>
      <c r="U22" s="1">
        <v>12.856548309326172</v>
      </c>
      <c r="V22" s="1">
        <v>30.148504257202148</v>
      </c>
      <c r="W22" s="1">
        <v>37.255809783935547</v>
      </c>
      <c r="X22" s="1">
        <v>499.82855224609375</v>
      </c>
      <c r="Y22" s="1">
        <v>1500.7930908203125</v>
      </c>
      <c r="Z22" s="1">
        <v>305.63851928710937</v>
      </c>
      <c r="AA22" s="1">
        <v>73.218368530273437</v>
      </c>
      <c r="AB22" s="1">
        <v>-1.5670056343078613</v>
      </c>
      <c r="AC22" s="1">
        <v>0.37208488583564758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3.3579740776690037</v>
      </c>
      <c r="AL22">
        <f t="shared" si="9"/>
        <v>8.3431936243507868E-3</v>
      </c>
      <c r="AM22">
        <f t="shared" si="10"/>
        <v>292.83583488464353</v>
      </c>
      <c r="AN22">
        <f t="shared" si="11"/>
        <v>294.34939994812009</v>
      </c>
      <c r="AO22">
        <f t="shared" si="12"/>
        <v>240.12688916399566</v>
      </c>
      <c r="AP22">
        <f t="shared" si="13"/>
        <v>-0.82614664552313977</v>
      </c>
      <c r="AQ22">
        <f t="shared" si="14"/>
        <v>2.3013473902907884</v>
      </c>
      <c r="AR22">
        <f t="shared" si="15"/>
        <v>31.43128475116535</v>
      </c>
      <c r="AS22">
        <f t="shared" si="16"/>
        <v>18.574736441839178</v>
      </c>
      <c r="AT22">
        <f t="shared" si="17"/>
        <v>20.442617416381836</v>
      </c>
      <c r="AU22">
        <f t="shared" si="18"/>
        <v>2.4117097745342191</v>
      </c>
      <c r="AV22">
        <f t="shared" si="19"/>
        <v>0.43922252499695097</v>
      </c>
      <c r="AW22">
        <f t="shared" si="20"/>
        <v>0.94133549213950751</v>
      </c>
      <c r="AX22">
        <f t="shared" si="21"/>
        <v>1.4703742823947117</v>
      </c>
      <c r="AY22">
        <f t="shared" si="22"/>
        <v>0.27815685047611449</v>
      </c>
      <c r="AZ22">
        <f t="shared" si="23"/>
        <v>23.283082805423597</v>
      </c>
      <c r="BA22">
        <f t="shared" si="24"/>
        <v>0.808802857844655</v>
      </c>
      <c r="BB22">
        <f t="shared" si="25"/>
        <v>45.071203870792864</v>
      </c>
      <c r="BC22">
        <f t="shared" si="26"/>
        <v>388.14327804096359</v>
      </c>
      <c r="BD22">
        <f t="shared" si="27"/>
        <v>2.0835495123731337E-2</v>
      </c>
    </row>
    <row r="23" spans="1:114" x14ac:dyDescent="0.25">
      <c r="A23" s="1">
        <v>7</v>
      </c>
      <c r="B23" s="1" t="s">
        <v>78</v>
      </c>
      <c r="C23" s="1">
        <v>1031.0000050067902</v>
      </c>
      <c r="D23" s="1">
        <v>0</v>
      </c>
      <c r="E23">
        <f t="shared" si="0"/>
        <v>17.892940482289287</v>
      </c>
      <c r="F23">
        <f t="shared" si="1"/>
        <v>0.48305086811803477</v>
      </c>
      <c r="G23">
        <f t="shared" si="2"/>
        <v>318.13121474196629</v>
      </c>
      <c r="H23">
        <f t="shared" si="3"/>
        <v>8.339000027144797</v>
      </c>
      <c r="I23">
        <f t="shared" si="4"/>
        <v>1.3598422065763618</v>
      </c>
      <c r="J23">
        <f t="shared" si="5"/>
        <v>19.684595108032227</v>
      </c>
      <c r="K23" s="1">
        <v>1.4884824619999999</v>
      </c>
      <c r="L23">
        <f t="shared" si="6"/>
        <v>2.4105724590937259</v>
      </c>
      <c r="M23" s="1">
        <v>1</v>
      </c>
      <c r="N23">
        <f t="shared" si="7"/>
        <v>4.8211449181874517</v>
      </c>
      <c r="O23" s="1">
        <v>21.199417114257813</v>
      </c>
      <c r="P23" s="1">
        <v>19.684595108032227</v>
      </c>
      <c r="Q23" s="1">
        <v>19.552528381347656</v>
      </c>
      <c r="R23" s="1">
        <v>399.453125</v>
      </c>
      <c r="S23" s="1">
        <v>393.14810180664062</v>
      </c>
      <c r="T23" s="1">
        <v>10.404877662658691</v>
      </c>
      <c r="U23" s="1">
        <v>12.856374740600586</v>
      </c>
      <c r="V23" s="1">
        <v>30.151472091674805</v>
      </c>
      <c r="W23" s="1">
        <v>37.255470275878906</v>
      </c>
      <c r="X23" s="1">
        <v>499.81198120117187</v>
      </c>
      <c r="Y23" s="1">
        <v>1500.7584228515625</v>
      </c>
      <c r="Z23" s="1">
        <v>305.29275512695312</v>
      </c>
      <c r="AA23" s="1">
        <v>73.218780517578125</v>
      </c>
      <c r="AB23" s="1">
        <v>-1.5670056343078613</v>
      </c>
      <c r="AC23" s="1">
        <v>0.37208488583564758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3.3578627492164022</v>
      </c>
      <c r="AL23">
        <f t="shared" si="9"/>
        <v>8.3390000271447978E-3</v>
      </c>
      <c r="AM23">
        <f t="shared" si="10"/>
        <v>292.8345951080322</v>
      </c>
      <c r="AN23">
        <f t="shared" si="11"/>
        <v>294.34941711425779</v>
      </c>
      <c r="AO23">
        <f t="shared" si="12"/>
        <v>240.12134228911964</v>
      </c>
      <c r="AP23">
        <f t="shared" si="13"/>
        <v>-0.82471497049843978</v>
      </c>
      <c r="AQ23">
        <f t="shared" si="14"/>
        <v>2.3011702869601316</v>
      </c>
      <c r="AR23">
        <f t="shared" si="15"/>
        <v>31.428689069844236</v>
      </c>
      <c r="AS23">
        <f t="shared" si="16"/>
        <v>18.57231432924365</v>
      </c>
      <c r="AT23">
        <f t="shared" si="17"/>
        <v>20.44200611114502</v>
      </c>
      <c r="AU23">
        <f t="shared" si="18"/>
        <v>2.4116187887486533</v>
      </c>
      <c r="AV23">
        <f t="shared" si="19"/>
        <v>0.43905962974934076</v>
      </c>
      <c r="AW23">
        <f t="shared" si="20"/>
        <v>0.94132808038376969</v>
      </c>
      <c r="AX23">
        <f t="shared" si="21"/>
        <v>1.4702907083648835</v>
      </c>
      <c r="AY23">
        <f t="shared" si="22"/>
        <v>0.2780523215300793</v>
      </c>
      <c r="AZ23">
        <f t="shared" si="23"/>
        <v>23.293179587982543</v>
      </c>
      <c r="BA23">
        <f t="shared" si="24"/>
        <v>0.80918924262905534</v>
      </c>
      <c r="BB23">
        <f t="shared" si="25"/>
        <v>45.071866465927926</v>
      </c>
      <c r="BC23">
        <f t="shared" si="26"/>
        <v>388.13778370565063</v>
      </c>
      <c r="BD23">
        <f t="shared" si="27"/>
        <v>2.0777885018072203E-2</v>
      </c>
    </row>
    <row r="24" spans="1:114" x14ac:dyDescent="0.25">
      <c r="A24" s="1">
        <v>8</v>
      </c>
      <c r="B24" s="1" t="s">
        <v>79</v>
      </c>
      <c r="C24" s="1">
        <v>1031.5000049956143</v>
      </c>
      <c r="D24" s="1">
        <v>0</v>
      </c>
      <c r="E24">
        <f t="shared" si="0"/>
        <v>17.879056072572528</v>
      </c>
      <c r="F24">
        <f t="shared" si="1"/>
        <v>0.48348262953958732</v>
      </c>
      <c r="G24">
        <f t="shared" si="2"/>
        <v>318.21307087052855</v>
      </c>
      <c r="H24">
        <f t="shared" si="3"/>
        <v>8.344583823401754</v>
      </c>
      <c r="I24">
        <f t="shared" si="4"/>
        <v>1.3596486154705276</v>
      </c>
      <c r="J24">
        <f t="shared" si="5"/>
        <v>19.683938980102539</v>
      </c>
      <c r="K24" s="1">
        <v>1.4884824619999999</v>
      </c>
      <c r="L24">
        <f t="shared" si="6"/>
        <v>2.4105724590937259</v>
      </c>
      <c r="M24" s="1">
        <v>1</v>
      </c>
      <c r="N24">
        <f t="shared" si="7"/>
        <v>4.8211449181874517</v>
      </c>
      <c r="O24" s="1">
        <v>21.198705673217773</v>
      </c>
      <c r="P24" s="1">
        <v>19.683938980102539</v>
      </c>
      <c r="Q24" s="1">
        <v>19.552257537841797</v>
      </c>
      <c r="R24" s="1">
        <v>399.42837524414062</v>
      </c>
      <c r="S24" s="1">
        <v>393.12640380859375</v>
      </c>
      <c r="T24" s="1">
        <v>10.404411315917969</v>
      </c>
      <c r="U24" s="1">
        <v>12.857734680175781</v>
      </c>
      <c r="V24" s="1">
        <v>30.151447296142578</v>
      </c>
      <c r="W24" s="1">
        <v>37.261051177978516</v>
      </c>
      <c r="X24" s="1">
        <v>499.77365112304687</v>
      </c>
      <c r="Y24" s="1">
        <v>1500.763427734375</v>
      </c>
      <c r="Z24" s="1">
        <v>304.82696533203125</v>
      </c>
      <c r="AA24" s="1">
        <v>73.218803405761719</v>
      </c>
      <c r="AB24" s="1">
        <v>-1.5670056343078613</v>
      </c>
      <c r="AC24" s="1">
        <v>0.37208488583564758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3.3576052380995196</v>
      </c>
      <c r="AL24">
        <f t="shared" si="9"/>
        <v>8.3445838234017539E-3</v>
      </c>
      <c r="AM24">
        <f t="shared" si="10"/>
        <v>292.83393898010252</v>
      </c>
      <c r="AN24">
        <f t="shared" si="11"/>
        <v>294.34870567321775</v>
      </c>
      <c r="AO24">
        <f t="shared" si="12"/>
        <v>240.12214307035174</v>
      </c>
      <c r="AP24">
        <f t="shared" si="13"/>
        <v>-0.82654257927972596</v>
      </c>
      <c r="AQ24">
        <f t="shared" si="14"/>
        <v>2.3010765632617627</v>
      </c>
      <c r="AR24">
        <f t="shared" si="15"/>
        <v>31.427399195664631</v>
      </c>
      <c r="AS24">
        <f t="shared" si="16"/>
        <v>18.569664515488849</v>
      </c>
      <c r="AT24">
        <f t="shared" si="17"/>
        <v>20.441322326660156</v>
      </c>
      <c r="AU24">
        <f t="shared" si="18"/>
        <v>2.4115170188198536</v>
      </c>
      <c r="AV24">
        <f t="shared" si="19"/>
        <v>0.43941630236329482</v>
      </c>
      <c r="AW24">
        <f t="shared" si="20"/>
        <v>0.94142794779123506</v>
      </c>
      <c r="AX24">
        <f t="shared" si="21"/>
        <v>1.4700890710286185</v>
      </c>
      <c r="AY24">
        <f t="shared" si="22"/>
        <v>0.27828119764054632</v>
      </c>
      <c r="AZ24">
        <f t="shared" si="23"/>
        <v>23.299180277212951</v>
      </c>
      <c r="BA24">
        <f t="shared" si="24"/>
        <v>0.8094421229093044</v>
      </c>
      <c r="BB24">
        <f t="shared" si="25"/>
        <v>45.081917633738165</v>
      </c>
      <c r="BC24">
        <f t="shared" si="26"/>
        <v>388.1199735710544</v>
      </c>
      <c r="BD24">
        <f t="shared" si="27"/>
        <v>2.0767344844857354E-2</v>
      </c>
    </row>
    <row r="25" spans="1:114" x14ac:dyDescent="0.25">
      <c r="A25" s="1">
        <v>9</v>
      </c>
      <c r="B25" s="1" t="s">
        <v>79</v>
      </c>
      <c r="C25" s="1">
        <v>1032.0000049844384</v>
      </c>
      <c r="D25" s="1">
        <v>0</v>
      </c>
      <c r="E25">
        <f t="shared" si="0"/>
        <v>17.858057331155667</v>
      </c>
      <c r="F25">
        <f t="shared" si="1"/>
        <v>0.48357569640501091</v>
      </c>
      <c r="G25">
        <f t="shared" si="2"/>
        <v>318.27822959326278</v>
      </c>
      <c r="H25">
        <f t="shared" si="3"/>
        <v>8.3453460107102195</v>
      </c>
      <c r="I25">
        <f t="shared" si="4"/>
        <v>1.359535119315725</v>
      </c>
      <c r="J25">
        <f t="shared" si="5"/>
        <v>19.683109283447266</v>
      </c>
      <c r="K25" s="1">
        <v>1.4884824619999999</v>
      </c>
      <c r="L25">
        <f t="shared" si="6"/>
        <v>2.4105724590937259</v>
      </c>
      <c r="M25" s="1">
        <v>1</v>
      </c>
      <c r="N25">
        <f t="shared" si="7"/>
        <v>4.8211449181874517</v>
      </c>
      <c r="O25" s="1">
        <v>21.197826385498047</v>
      </c>
      <c r="P25" s="1">
        <v>19.683109283447266</v>
      </c>
      <c r="Q25" s="1">
        <v>19.552120208740234</v>
      </c>
      <c r="R25" s="1">
        <v>399.40029907226562</v>
      </c>
      <c r="S25" s="1">
        <v>393.10446166992187</v>
      </c>
      <c r="T25" s="1">
        <v>10.404094696044922</v>
      </c>
      <c r="U25" s="1">
        <v>12.857675552368164</v>
      </c>
      <c r="V25" s="1">
        <v>30.152135848999023</v>
      </c>
      <c r="W25" s="1">
        <v>37.262863159179688</v>
      </c>
      <c r="X25" s="1">
        <v>499.76687622070312</v>
      </c>
      <c r="Y25" s="1">
        <v>1500.8455810546875</v>
      </c>
      <c r="Z25" s="1">
        <v>304.6038818359375</v>
      </c>
      <c r="AA25" s="1">
        <v>73.21875</v>
      </c>
      <c r="AB25" s="1">
        <v>-1.5670056343078613</v>
      </c>
      <c r="AC25" s="1">
        <v>0.37208488583564758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3.3575597225995608</v>
      </c>
      <c r="AL25">
        <f t="shared" si="9"/>
        <v>8.3453460107102192E-3</v>
      </c>
      <c r="AM25">
        <f t="shared" si="10"/>
        <v>292.83310928344724</v>
      </c>
      <c r="AN25">
        <f t="shared" si="11"/>
        <v>294.34782638549802</v>
      </c>
      <c r="AO25">
        <f t="shared" si="12"/>
        <v>240.13528760130794</v>
      </c>
      <c r="AP25">
        <f t="shared" si="13"/>
        <v>-0.82670015293816501</v>
      </c>
      <c r="AQ25">
        <f t="shared" si="14"/>
        <v>2.3009580511656815</v>
      </c>
      <c r="AR25">
        <f t="shared" si="15"/>
        <v>31.42580351570713</v>
      </c>
      <c r="AS25">
        <f t="shared" si="16"/>
        <v>18.568127963338966</v>
      </c>
      <c r="AT25">
        <f t="shared" si="17"/>
        <v>20.440467834472656</v>
      </c>
      <c r="AU25">
        <f t="shared" si="18"/>
        <v>2.4113898471819102</v>
      </c>
      <c r="AV25">
        <f t="shared" si="19"/>
        <v>0.43949317610972555</v>
      </c>
      <c r="AW25">
        <f t="shared" si="20"/>
        <v>0.94142293184995651</v>
      </c>
      <c r="AX25">
        <f t="shared" si="21"/>
        <v>1.4699669153319537</v>
      </c>
      <c r="AY25">
        <f t="shared" si="22"/>
        <v>0.27833052801763242</v>
      </c>
      <c r="AZ25">
        <f t="shared" si="23"/>
        <v>23.303934123031709</v>
      </c>
      <c r="BA25">
        <f t="shared" si="24"/>
        <v>0.80965305822580957</v>
      </c>
      <c r="BB25">
        <f t="shared" si="25"/>
        <v>45.084683477159174</v>
      </c>
      <c r="BC25">
        <f t="shared" si="26"/>
        <v>388.10391142590976</v>
      </c>
      <c r="BD25">
        <f t="shared" si="27"/>
        <v>2.0745084978248566E-2</v>
      </c>
    </row>
    <row r="26" spans="1:114" x14ac:dyDescent="0.25">
      <c r="A26" s="1">
        <v>10</v>
      </c>
      <c r="B26" s="1" t="s">
        <v>80</v>
      </c>
      <c r="C26" s="1">
        <v>1032.5000049732625</v>
      </c>
      <c r="D26" s="1">
        <v>0</v>
      </c>
      <c r="E26">
        <f t="shared" si="0"/>
        <v>17.745494052321906</v>
      </c>
      <c r="F26">
        <f t="shared" si="1"/>
        <v>0.48399084931963821</v>
      </c>
      <c r="G26">
        <f t="shared" si="2"/>
        <v>318.71798736603881</v>
      </c>
      <c r="H26">
        <f t="shared" si="3"/>
        <v>8.3499821077588923</v>
      </c>
      <c r="I26">
        <f t="shared" si="4"/>
        <v>1.3592321984781848</v>
      </c>
      <c r="J26">
        <f t="shared" si="5"/>
        <v>19.681587219238281</v>
      </c>
      <c r="K26" s="1">
        <v>1.4884824619999999</v>
      </c>
      <c r="L26">
        <f t="shared" si="6"/>
        <v>2.4105724590937259</v>
      </c>
      <c r="M26" s="1">
        <v>1</v>
      </c>
      <c r="N26">
        <f t="shared" si="7"/>
        <v>4.8211449181874517</v>
      </c>
      <c r="O26" s="1">
        <v>21.197368621826172</v>
      </c>
      <c r="P26" s="1">
        <v>19.681587219238281</v>
      </c>
      <c r="Q26" s="1">
        <v>19.551158905029297</v>
      </c>
      <c r="R26" s="1">
        <v>399.35604858398437</v>
      </c>
      <c r="S26" s="1">
        <v>393.09335327148437</v>
      </c>
      <c r="T26" s="1">
        <v>10.403944969177246</v>
      </c>
      <c r="U26" s="1">
        <v>12.858834266662598</v>
      </c>
      <c r="V26" s="1">
        <v>30.152566909790039</v>
      </c>
      <c r="W26" s="1">
        <v>37.267292022705078</v>
      </c>
      <c r="X26" s="1">
        <v>499.77740478515625</v>
      </c>
      <c r="Y26" s="1">
        <v>1500.89013671875</v>
      </c>
      <c r="Z26" s="1">
        <v>304.49029541015625</v>
      </c>
      <c r="AA26" s="1">
        <v>73.218803405761719</v>
      </c>
      <c r="AB26" s="1">
        <v>-1.5670056343078613</v>
      </c>
      <c r="AC26" s="1">
        <v>0.37208488583564758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3.3576304561467936</v>
      </c>
      <c r="AL26">
        <f t="shared" si="9"/>
        <v>8.3499821077588927E-3</v>
      </c>
      <c r="AM26">
        <f t="shared" si="10"/>
        <v>292.83158721923826</v>
      </c>
      <c r="AN26">
        <f t="shared" si="11"/>
        <v>294.34736862182615</v>
      </c>
      <c r="AO26">
        <f t="shared" si="12"/>
        <v>240.14241650739859</v>
      </c>
      <c r="AP26">
        <f t="shared" si="13"/>
        <v>-0.82808092633441421</v>
      </c>
      <c r="AQ26">
        <f t="shared" si="14"/>
        <v>2.3007406566762256</v>
      </c>
      <c r="AR26">
        <f t="shared" si="15"/>
        <v>31.42281148636166</v>
      </c>
      <c r="AS26">
        <f t="shared" si="16"/>
        <v>18.563977219699062</v>
      </c>
      <c r="AT26">
        <f t="shared" si="17"/>
        <v>20.439477920532227</v>
      </c>
      <c r="AU26">
        <f t="shared" si="18"/>
        <v>2.4112425284557686</v>
      </c>
      <c r="AV26">
        <f t="shared" si="19"/>
        <v>0.439836061866344</v>
      </c>
      <c r="AW26">
        <f t="shared" si="20"/>
        <v>0.94150845819804085</v>
      </c>
      <c r="AX26">
        <f t="shared" si="21"/>
        <v>1.4697340702577277</v>
      </c>
      <c r="AY26">
        <f t="shared" si="22"/>
        <v>0.27855056280155599</v>
      </c>
      <c r="AZ26">
        <f t="shared" si="23"/>
        <v>23.336149658834042</v>
      </c>
      <c r="BA26">
        <f t="shared" si="24"/>
        <v>0.81079464893907971</v>
      </c>
      <c r="BB26">
        <f t="shared" si="25"/>
        <v>45.096079849295279</v>
      </c>
      <c r="BC26">
        <f t="shared" si="26"/>
        <v>388.12432259989833</v>
      </c>
      <c r="BD26">
        <f t="shared" si="27"/>
        <v>2.0618450587897085E-2</v>
      </c>
    </row>
    <row r="27" spans="1:114" x14ac:dyDescent="0.25">
      <c r="A27" s="1">
        <v>11</v>
      </c>
      <c r="B27" s="1" t="s">
        <v>80</v>
      </c>
      <c r="C27" s="1">
        <v>1033.0000049620867</v>
      </c>
      <c r="D27" s="1">
        <v>0</v>
      </c>
      <c r="E27">
        <f t="shared" si="0"/>
        <v>17.69180591987805</v>
      </c>
      <c r="F27">
        <f t="shared" si="1"/>
        <v>0.48364940241720994</v>
      </c>
      <c r="G27">
        <f t="shared" si="2"/>
        <v>318.86352896175941</v>
      </c>
      <c r="H27">
        <f t="shared" si="3"/>
        <v>8.3444400541899029</v>
      </c>
      <c r="I27">
        <f t="shared" si="4"/>
        <v>1.3592042874964503</v>
      </c>
      <c r="J27">
        <f t="shared" si="5"/>
        <v>19.681001663208008</v>
      </c>
      <c r="K27" s="1">
        <v>1.4884824619999999</v>
      </c>
      <c r="L27">
        <f t="shared" si="6"/>
        <v>2.4105724590937259</v>
      </c>
      <c r="M27" s="1">
        <v>1</v>
      </c>
      <c r="N27">
        <f t="shared" si="7"/>
        <v>4.8211449181874517</v>
      </c>
      <c r="O27" s="1">
        <v>21.197097778320313</v>
      </c>
      <c r="P27" s="1">
        <v>19.681001663208008</v>
      </c>
      <c r="Q27" s="1">
        <v>19.551136016845703</v>
      </c>
      <c r="R27" s="1">
        <v>399.33535766601562</v>
      </c>
      <c r="S27" s="1">
        <v>393.08941650390625</v>
      </c>
      <c r="T27" s="1">
        <v>10.404839515686035</v>
      </c>
      <c r="U27" s="1">
        <v>12.858059883117676</v>
      </c>
      <c r="V27" s="1">
        <v>30.155698776245117</v>
      </c>
      <c r="W27" s="1">
        <v>37.265712738037109</v>
      </c>
      <c r="X27" s="1">
        <v>499.78585815429687</v>
      </c>
      <c r="Y27" s="1">
        <v>1500.8988037109375</v>
      </c>
      <c r="Z27" s="1">
        <v>304.37405395507812</v>
      </c>
      <c r="AA27" s="1">
        <v>73.218879699707031</v>
      </c>
      <c r="AB27" s="1">
        <v>-1.5670056343078613</v>
      </c>
      <c r="AC27" s="1">
        <v>0.37208488583564758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3.3576872480093547</v>
      </c>
      <c r="AL27">
        <f t="shared" si="9"/>
        <v>8.3444400541899024E-3</v>
      </c>
      <c r="AM27">
        <f t="shared" si="10"/>
        <v>292.83100166320799</v>
      </c>
      <c r="AN27">
        <f t="shared" si="11"/>
        <v>294.34709777832029</v>
      </c>
      <c r="AO27">
        <f t="shared" si="12"/>
        <v>240.1438032261176</v>
      </c>
      <c r="AP27">
        <f t="shared" si="13"/>
        <v>-0.82623198140407095</v>
      </c>
      <c r="AQ27">
        <f t="shared" si="14"/>
        <v>2.3006570272500726</v>
      </c>
      <c r="AR27">
        <f t="shared" si="15"/>
        <v>31.421636559938761</v>
      </c>
      <c r="AS27">
        <f t="shared" si="16"/>
        <v>18.563576676821086</v>
      </c>
      <c r="AT27">
        <f t="shared" si="17"/>
        <v>20.43904972076416</v>
      </c>
      <c r="AU27">
        <f t="shared" si="18"/>
        <v>2.4111788063244717</v>
      </c>
      <c r="AV27">
        <f t="shared" si="19"/>
        <v>0.43955405577012985</v>
      </c>
      <c r="AW27">
        <f t="shared" si="20"/>
        <v>0.9414527397536222</v>
      </c>
      <c r="AX27">
        <f t="shared" si="21"/>
        <v>1.4697260665708494</v>
      </c>
      <c r="AY27">
        <f t="shared" si="22"/>
        <v>0.2783695950495268</v>
      </c>
      <c r="AZ27">
        <f t="shared" si="23"/>
        <v>23.346830367675114</v>
      </c>
      <c r="BA27">
        <f t="shared" si="24"/>
        <v>0.81117301960886234</v>
      </c>
      <c r="BB27">
        <f t="shared" si="25"/>
        <v>45.091732279565669</v>
      </c>
      <c r="BC27">
        <f t="shared" si="26"/>
        <v>388.13541939385573</v>
      </c>
      <c r="BD27">
        <f t="shared" si="27"/>
        <v>2.0553501077717019E-2</v>
      </c>
    </row>
    <row r="28" spans="1:114" x14ac:dyDescent="0.25">
      <c r="A28" s="1">
        <v>12</v>
      </c>
      <c r="B28" s="1" t="s">
        <v>81</v>
      </c>
      <c r="C28" s="1">
        <v>1033.5000049509108</v>
      </c>
      <c r="D28" s="1">
        <v>0</v>
      </c>
      <c r="E28">
        <f t="shared" si="0"/>
        <v>17.549524777981858</v>
      </c>
      <c r="F28">
        <f t="shared" si="1"/>
        <v>0.4844128488991048</v>
      </c>
      <c r="G28">
        <f t="shared" si="2"/>
        <v>319.48234077276857</v>
      </c>
      <c r="H28">
        <f t="shared" si="3"/>
        <v>8.3555545528115154</v>
      </c>
      <c r="I28">
        <f t="shared" si="4"/>
        <v>1.3590621213170704</v>
      </c>
      <c r="J28">
        <f t="shared" si="5"/>
        <v>19.680917739868164</v>
      </c>
      <c r="K28" s="1">
        <v>1.4884824619999999</v>
      </c>
      <c r="L28">
        <f t="shared" si="6"/>
        <v>2.4105724590937259</v>
      </c>
      <c r="M28" s="1">
        <v>1</v>
      </c>
      <c r="N28">
        <f t="shared" si="7"/>
        <v>4.8211449181874517</v>
      </c>
      <c r="O28" s="1">
        <v>21.197107315063477</v>
      </c>
      <c r="P28" s="1">
        <v>19.680917739868164</v>
      </c>
      <c r="Q28" s="1">
        <v>19.551067352294922</v>
      </c>
      <c r="R28" s="1">
        <v>399.3187255859375</v>
      </c>
      <c r="S28" s="1">
        <v>393.11395263671875</v>
      </c>
      <c r="T28" s="1">
        <v>10.403434753417969</v>
      </c>
      <c r="U28" s="1">
        <v>12.859856605529785</v>
      </c>
      <c r="V28" s="1">
        <v>30.151559829711914</v>
      </c>
      <c r="W28" s="1">
        <v>37.270839691162109</v>
      </c>
      <c r="X28" s="1">
        <v>499.79840087890625</v>
      </c>
      <c r="Y28" s="1">
        <v>1500.8868408203125</v>
      </c>
      <c r="Z28" s="1">
        <v>304.47946166992187</v>
      </c>
      <c r="AA28" s="1">
        <v>73.218772888183594</v>
      </c>
      <c r="AB28" s="1">
        <v>-1.5670056343078613</v>
      </c>
      <c r="AC28" s="1">
        <v>0.37208488583564758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3.3577715131917105</v>
      </c>
      <c r="AL28">
        <f t="shared" si="9"/>
        <v>8.3555545528115147E-3</v>
      </c>
      <c r="AM28">
        <f t="shared" si="10"/>
        <v>292.83091773986814</v>
      </c>
      <c r="AN28">
        <f t="shared" si="11"/>
        <v>294.34710731506345</v>
      </c>
      <c r="AO28">
        <f t="shared" si="12"/>
        <v>240.14188916366038</v>
      </c>
      <c r="AP28">
        <f t="shared" si="13"/>
        <v>-0.8298769036706013</v>
      </c>
      <c r="AQ28">
        <f t="shared" si="14"/>
        <v>2.3006450414919635</v>
      </c>
      <c r="AR28">
        <f t="shared" si="15"/>
        <v>31.42151869992966</v>
      </c>
      <c r="AS28">
        <f t="shared" si="16"/>
        <v>18.561662094399875</v>
      </c>
      <c r="AT28">
        <f t="shared" si="17"/>
        <v>20.43901252746582</v>
      </c>
      <c r="AU28">
        <f t="shared" si="18"/>
        <v>2.411173271509651</v>
      </c>
      <c r="AV28">
        <f t="shared" si="19"/>
        <v>0.44018454746880986</v>
      </c>
      <c r="AW28">
        <f t="shared" si="20"/>
        <v>0.94158292017489298</v>
      </c>
      <c r="AX28">
        <f t="shared" si="21"/>
        <v>1.4695903513347579</v>
      </c>
      <c r="AY28">
        <f t="shared" si="22"/>
        <v>0.27877419575937262</v>
      </c>
      <c r="AZ28">
        <f t="shared" si="23"/>
        <v>23.392104950826621</v>
      </c>
      <c r="BA28">
        <f t="shared" si="24"/>
        <v>0.81269651873182425</v>
      </c>
      <c r="BB28">
        <f t="shared" si="25"/>
        <v>45.105042540091681</v>
      </c>
      <c r="BC28">
        <f t="shared" si="26"/>
        <v>388.19979659031998</v>
      </c>
      <c r="BD28">
        <f t="shared" si="27"/>
        <v>2.0390841742367959E-2</v>
      </c>
    </row>
    <row r="29" spans="1:114" x14ac:dyDescent="0.25">
      <c r="A29" s="1">
        <v>13</v>
      </c>
      <c r="B29" s="1" t="s">
        <v>81</v>
      </c>
      <c r="C29" s="1">
        <v>1034.0000049397349</v>
      </c>
      <c r="D29" s="1">
        <v>0</v>
      </c>
      <c r="E29">
        <f t="shared" si="0"/>
        <v>17.502743451595261</v>
      </c>
      <c r="F29">
        <f t="shared" si="1"/>
        <v>0.48488120264518486</v>
      </c>
      <c r="G29">
        <f t="shared" si="2"/>
        <v>319.72169434070406</v>
      </c>
      <c r="H29">
        <f t="shared" si="3"/>
        <v>8.3611879453968232</v>
      </c>
      <c r="I29">
        <f t="shared" si="4"/>
        <v>1.3587880790680653</v>
      </c>
      <c r="J29">
        <f t="shared" si="5"/>
        <v>19.679790496826172</v>
      </c>
      <c r="K29" s="1">
        <v>1.4884824619999999</v>
      </c>
      <c r="L29">
        <f t="shared" si="6"/>
        <v>2.4105724590937259</v>
      </c>
      <c r="M29" s="1">
        <v>1</v>
      </c>
      <c r="N29">
        <f t="shared" si="7"/>
        <v>4.8211449181874517</v>
      </c>
      <c r="O29" s="1">
        <v>21.197179794311523</v>
      </c>
      <c r="P29" s="1">
        <v>19.679790496826172</v>
      </c>
      <c r="Q29" s="1">
        <v>19.550270080566406</v>
      </c>
      <c r="R29" s="1">
        <v>399.32235717773437</v>
      </c>
      <c r="S29" s="1">
        <v>393.13119506835937</v>
      </c>
      <c r="T29" s="1">
        <v>10.403450965881348</v>
      </c>
      <c r="U29" s="1">
        <v>12.861373901367187</v>
      </c>
      <c r="V29" s="1">
        <v>30.151538848876953</v>
      </c>
      <c r="W29" s="1">
        <v>37.275150299072266</v>
      </c>
      <c r="X29" s="1">
        <v>499.82916259765625</v>
      </c>
      <c r="Y29" s="1">
        <v>1500.89794921875</v>
      </c>
      <c r="Z29" s="1">
        <v>304.69009399414062</v>
      </c>
      <c r="AA29" s="1">
        <v>73.218925476074219</v>
      </c>
      <c r="AB29" s="1">
        <v>-1.5670056343078613</v>
      </c>
      <c r="AC29" s="1">
        <v>0.37208488583564758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3.3579781781644953</v>
      </c>
      <c r="AL29">
        <f t="shared" si="9"/>
        <v>8.3611879453968224E-3</v>
      </c>
      <c r="AM29">
        <f t="shared" si="10"/>
        <v>292.82979049682615</v>
      </c>
      <c r="AN29">
        <f t="shared" si="11"/>
        <v>294.3471797943115</v>
      </c>
      <c r="AO29">
        <f t="shared" si="12"/>
        <v>240.14366650737065</v>
      </c>
      <c r="AP29">
        <f t="shared" si="13"/>
        <v>-0.83161204766838837</v>
      </c>
      <c r="AQ29">
        <f t="shared" si="14"/>
        <v>2.3004840562721953</v>
      </c>
      <c r="AR29">
        <f t="shared" si="15"/>
        <v>31.419254534456741</v>
      </c>
      <c r="AS29">
        <f t="shared" si="16"/>
        <v>18.557880633089553</v>
      </c>
      <c r="AT29">
        <f t="shared" si="17"/>
        <v>20.438485145568848</v>
      </c>
      <c r="AU29">
        <f t="shared" si="18"/>
        <v>2.4110947918716548</v>
      </c>
      <c r="AV29">
        <f t="shared" si="19"/>
        <v>0.44057124726152264</v>
      </c>
      <c r="AW29">
        <f t="shared" si="20"/>
        <v>0.94169597720413001</v>
      </c>
      <c r="AX29">
        <f t="shared" si="21"/>
        <v>1.4693988146675248</v>
      </c>
      <c r="AY29">
        <f t="shared" si="22"/>
        <v>0.27902235734404057</v>
      </c>
      <c r="AZ29">
        <f t="shared" si="23"/>
        <v>23.409678911016194</v>
      </c>
      <c r="BA29">
        <f t="shared" si="24"/>
        <v>0.81326971339710008</v>
      </c>
      <c r="BB29">
        <f t="shared" si="25"/>
        <v>45.117136691139748</v>
      </c>
      <c r="BC29">
        <f t="shared" si="26"/>
        <v>388.23013856401826</v>
      </c>
      <c r="BD29">
        <f t="shared" si="27"/>
        <v>2.0340349456031713E-2</v>
      </c>
    </row>
    <row r="30" spans="1:114" x14ac:dyDescent="0.25">
      <c r="A30" s="1">
        <v>14</v>
      </c>
      <c r="B30" s="1" t="s">
        <v>82</v>
      </c>
      <c r="C30" s="1">
        <v>1034.5000049285591</v>
      </c>
      <c r="D30" s="1">
        <v>0</v>
      </c>
      <c r="E30">
        <f t="shared" si="0"/>
        <v>17.667370825300914</v>
      </c>
      <c r="F30">
        <f t="shared" si="1"/>
        <v>0.48480276990375309</v>
      </c>
      <c r="G30">
        <f t="shared" si="2"/>
        <v>319.12830685274264</v>
      </c>
      <c r="H30">
        <f t="shared" si="3"/>
        <v>8.360536002521803</v>
      </c>
      <c r="I30">
        <f t="shared" si="4"/>
        <v>1.3588777159165422</v>
      </c>
      <c r="J30">
        <f t="shared" si="5"/>
        <v>19.680349349975586</v>
      </c>
      <c r="K30" s="1">
        <v>1.4884824619999999</v>
      </c>
      <c r="L30">
        <f t="shared" si="6"/>
        <v>2.4105724590937259</v>
      </c>
      <c r="M30" s="1">
        <v>1</v>
      </c>
      <c r="N30">
        <f t="shared" si="7"/>
        <v>4.8211449181874517</v>
      </c>
      <c r="O30" s="1">
        <v>21.196384429931641</v>
      </c>
      <c r="P30" s="1">
        <v>19.680349349975586</v>
      </c>
      <c r="Q30" s="1">
        <v>19.550945281982422</v>
      </c>
      <c r="R30" s="1">
        <v>399.3692626953125</v>
      </c>
      <c r="S30" s="1">
        <v>393.12908935546875</v>
      </c>
      <c r="T30" s="1">
        <v>10.40351390838623</v>
      </c>
      <c r="U30" s="1">
        <v>12.861271858215332</v>
      </c>
      <c r="V30" s="1">
        <v>30.153114318847656</v>
      </c>
      <c r="W30" s="1">
        <v>37.276580810546875</v>
      </c>
      <c r="X30" s="1">
        <v>499.82379150390625</v>
      </c>
      <c r="Y30" s="1">
        <v>1500.966552734375</v>
      </c>
      <c r="Z30" s="1">
        <v>304.81109619140625</v>
      </c>
      <c r="AA30" s="1">
        <v>73.218742370605469</v>
      </c>
      <c r="AB30" s="1">
        <v>-1.5670056343078613</v>
      </c>
      <c r="AC30" s="1">
        <v>0.37208488583564758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3.3579420938041675</v>
      </c>
      <c r="AL30">
        <f t="shared" si="9"/>
        <v>8.3605360025218022E-3</v>
      </c>
      <c r="AM30">
        <f t="shared" si="10"/>
        <v>292.83034934997556</v>
      </c>
      <c r="AN30">
        <f t="shared" si="11"/>
        <v>294.34638442993162</v>
      </c>
      <c r="AO30">
        <f t="shared" si="12"/>
        <v>240.15464306962531</v>
      </c>
      <c r="AP30">
        <f t="shared" si="13"/>
        <v>-0.83142654857768683</v>
      </c>
      <c r="AQ30">
        <f t="shared" si="14"/>
        <v>2.3005638666615287</v>
      </c>
      <c r="AR30">
        <f t="shared" si="15"/>
        <v>31.420423134515861</v>
      </c>
      <c r="AS30">
        <f t="shared" si="16"/>
        <v>18.559151276300529</v>
      </c>
      <c r="AT30">
        <f t="shared" si="17"/>
        <v>20.438366889953613</v>
      </c>
      <c r="AU30">
        <f t="shared" si="18"/>
        <v>2.4110771945746188</v>
      </c>
      <c r="AV30">
        <f t="shared" si="19"/>
        <v>0.44050649343765325</v>
      </c>
      <c r="AW30">
        <f t="shared" si="20"/>
        <v>0.94168615074498663</v>
      </c>
      <c r="AX30">
        <f t="shared" si="21"/>
        <v>1.4693910438296323</v>
      </c>
      <c r="AY30">
        <f t="shared" si="22"/>
        <v>0.27898080167694156</v>
      </c>
      <c r="AZ30">
        <f t="shared" si="23"/>
        <v>23.366173282618494</v>
      </c>
      <c r="BA30">
        <f t="shared" si="24"/>
        <v>0.81176467347137893</v>
      </c>
      <c r="BB30">
        <f t="shared" si="25"/>
        <v>45.114579031025585</v>
      </c>
      <c r="BC30">
        <f t="shared" si="26"/>
        <v>388.18193447444037</v>
      </c>
      <c r="BD30">
        <f t="shared" si="27"/>
        <v>2.0533052328867599E-2</v>
      </c>
    </row>
    <row r="31" spans="1:114" x14ac:dyDescent="0.25">
      <c r="A31" s="1">
        <v>15</v>
      </c>
      <c r="B31" s="1" t="s">
        <v>82</v>
      </c>
      <c r="C31" s="1">
        <v>1035.0000049173832</v>
      </c>
      <c r="D31" s="1">
        <v>0</v>
      </c>
      <c r="E31">
        <f t="shared" si="0"/>
        <v>17.785923570375701</v>
      </c>
      <c r="F31">
        <f t="shared" si="1"/>
        <v>0.48535195086378441</v>
      </c>
      <c r="G31">
        <f t="shared" si="2"/>
        <v>318.76881212830915</v>
      </c>
      <c r="H31">
        <f t="shared" si="3"/>
        <v>8.3698745445714238</v>
      </c>
      <c r="I31">
        <f t="shared" si="4"/>
        <v>1.358984975880166</v>
      </c>
      <c r="J31">
        <f t="shared" si="5"/>
        <v>19.681917190551758</v>
      </c>
      <c r="K31" s="1">
        <v>1.4884824619999999</v>
      </c>
      <c r="L31">
        <f t="shared" si="6"/>
        <v>2.4105724590937259</v>
      </c>
      <c r="M31" s="1">
        <v>1</v>
      </c>
      <c r="N31">
        <f t="shared" si="7"/>
        <v>4.8211449181874517</v>
      </c>
      <c r="O31" s="1">
        <v>21.195562362670898</v>
      </c>
      <c r="P31" s="1">
        <v>19.681917190551758</v>
      </c>
      <c r="Q31" s="1">
        <v>19.551933288574219</v>
      </c>
      <c r="R31" s="1">
        <v>399.39987182617187</v>
      </c>
      <c r="S31" s="1">
        <v>393.12344360351562</v>
      </c>
      <c r="T31" s="1">
        <v>10.402497291564941</v>
      </c>
      <c r="U31" s="1">
        <v>12.862945556640625</v>
      </c>
      <c r="V31" s="1">
        <v>30.15150260925293</v>
      </c>
      <c r="W31" s="1">
        <v>37.2830810546875</v>
      </c>
      <c r="X31" s="1">
        <v>499.8341064453125</v>
      </c>
      <c r="Y31" s="1">
        <v>1501.01318359375</v>
      </c>
      <c r="Z31" s="1">
        <v>304.95639038085937</v>
      </c>
      <c r="AA31" s="1">
        <v>73.218284606933594</v>
      </c>
      <c r="AB31" s="1">
        <v>-1.5670056343078613</v>
      </c>
      <c r="AC31" s="1">
        <v>0.37208488583564758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3.3580113921779788</v>
      </c>
      <c r="AL31">
        <f t="shared" si="9"/>
        <v>8.3698745445714238E-3</v>
      </c>
      <c r="AM31">
        <f t="shared" si="10"/>
        <v>292.83191719055174</v>
      </c>
      <c r="AN31">
        <f t="shared" si="11"/>
        <v>294.34556236267088</v>
      </c>
      <c r="AO31">
        <f t="shared" si="12"/>
        <v>240.16210400695854</v>
      </c>
      <c r="AP31">
        <f t="shared" si="13"/>
        <v>-0.83461991402229518</v>
      </c>
      <c r="AQ31">
        <f t="shared" si="14"/>
        <v>2.3007877845297711</v>
      </c>
      <c r="AR31">
        <f t="shared" si="15"/>
        <v>31.423677799628376</v>
      </c>
      <c r="AS31">
        <f t="shared" si="16"/>
        <v>18.560732242987751</v>
      </c>
      <c r="AT31">
        <f t="shared" si="17"/>
        <v>20.438739776611328</v>
      </c>
      <c r="AU31">
        <f t="shared" si="18"/>
        <v>2.4111326832077169</v>
      </c>
      <c r="AV31">
        <f t="shared" si="19"/>
        <v>0.44095985528352283</v>
      </c>
      <c r="AW31">
        <f t="shared" si="20"/>
        <v>0.94180280864960519</v>
      </c>
      <c r="AX31">
        <f t="shared" si="21"/>
        <v>1.4693298745581118</v>
      </c>
      <c r="AY31">
        <f t="shared" si="22"/>
        <v>0.27927174936188709</v>
      </c>
      <c r="AZ31">
        <f t="shared" si="23"/>
        <v>23.339705610224687</v>
      </c>
      <c r="BA31">
        <f t="shared" si="24"/>
        <v>0.81086187383371422</v>
      </c>
      <c r="BB31">
        <f t="shared" si="25"/>
        <v>45.121130582574018</v>
      </c>
      <c r="BC31">
        <f t="shared" si="26"/>
        <v>388.14309200084398</v>
      </c>
      <c r="BD31">
        <f t="shared" si="27"/>
        <v>2.0675905265083481E-2</v>
      </c>
      <c r="BE31">
        <f>AVERAGE(E17:E31)</f>
        <v>17.789676489686961</v>
      </c>
      <c r="BF31">
        <f>AVERAGE(O17:O31)</f>
        <v>21.198976389567058</v>
      </c>
      <c r="BG31">
        <f>AVERAGE(P17:P31)</f>
        <v>19.683239237467447</v>
      </c>
      <c r="BH31" t="e">
        <f>AVERAGE(B17:B31)</f>
        <v>#DIV/0!</v>
      </c>
      <c r="BI31">
        <f t="shared" ref="BI31:DJ31" si="28">AVERAGE(C17:C31)</f>
        <v>1031.5333383282025</v>
      </c>
      <c r="BJ31">
        <f t="shared" si="28"/>
        <v>0</v>
      </c>
      <c r="BK31">
        <f t="shared" si="28"/>
        <v>17.789676489686961</v>
      </c>
      <c r="BL31">
        <f t="shared" si="28"/>
        <v>0.48394222652796698</v>
      </c>
      <c r="BM31">
        <f t="shared" si="28"/>
        <v>318.60332066826169</v>
      </c>
      <c r="BN31">
        <f t="shared" si="28"/>
        <v>8.3509978426193161</v>
      </c>
      <c r="BO31">
        <f t="shared" si="28"/>
        <v>1.3595167725782307</v>
      </c>
      <c r="BP31">
        <f t="shared" si="28"/>
        <v>19.683239237467447</v>
      </c>
      <c r="BQ31">
        <f t="shared" si="28"/>
        <v>1.4884824620000001</v>
      </c>
      <c r="BR31">
        <f t="shared" si="28"/>
        <v>2.4105724590937259</v>
      </c>
      <c r="BS31">
        <f t="shared" si="28"/>
        <v>1</v>
      </c>
      <c r="BT31">
        <f t="shared" si="28"/>
        <v>4.8211449181874517</v>
      </c>
      <c r="BU31">
        <f t="shared" si="28"/>
        <v>21.198976389567058</v>
      </c>
      <c r="BV31">
        <f t="shared" si="28"/>
        <v>19.683239237467447</v>
      </c>
      <c r="BW31">
        <f t="shared" si="28"/>
        <v>19.551730346679687</v>
      </c>
      <c r="BX31">
        <f t="shared" si="28"/>
        <v>399.42056477864583</v>
      </c>
      <c r="BY31">
        <f t="shared" si="28"/>
        <v>393.14508666992185</v>
      </c>
      <c r="BZ31">
        <f t="shared" si="28"/>
        <v>10.40325927734375</v>
      </c>
      <c r="CA31">
        <f t="shared" si="28"/>
        <v>12.858204968770345</v>
      </c>
      <c r="CB31">
        <f t="shared" si="28"/>
        <v>30.147528330485027</v>
      </c>
      <c r="CC31">
        <f t="shared" si="28"/>
        <v>37.261697387695314</v>
      </c>
      <c r="CD31">
        <f t="shared" si="28"/>
        <v>499.8270304361979</v>
      </c>
      <c r="CE31">
        <f t="shared" si="28"/>
        <v>1500.8095540364584</v>
      </c>
      <c r="CF31">
        <f t="shared" si="28"/>
        <v>305.58149007161461</v>
      </c>
      <c r="CG31">
        <f t="shared" si="28"/>
        <v>73.218607076009121</v>
      </c>
      <c r="CH31">
        <f t="shared" si="28"/>
        <v>-1.5670056343078613</v>
      </c>
      <c r="CI31">
        <f t="shared" si="28"/>
        <v>0.37208488583564758</v>
      </c>
      <c r="CJ31">
        <f t="shared" si="28"/>
        <v>1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3.3579638537669108</v>
      </c>
      <c r="CR31">
        <f t="shared" si="28"/>
        <v>8.350997842619317E-3</v>
      </c>
      <c r="CS31">
        <f t="shared" si="28"/>
        <v>292.83323923746747</v>
      </c>
      <c r="CT31">
        <f t="shared" si="28"/>
        <v>294.34897638956704</v>
      </c>
      <c r="CU31">
        <f t="shared" si="28"/>
        <v>240.12952327852011</v>
      </c>
      <c r="CV31">
        <f t="shared" si="28"/>
        <v>-0.82850952786463572</v>
      </c>
      <c r="CW31">
        <f t="shared" si="28"/>
        <v>2.3009766300113195</v>
      </c>
      <c r="CX31">
        <f t="shared" si="28"/>
        <v>31.426118612504037</v>
      </c>
      <c r="CY31">
        <f t="shared" si="28"/>
        <v>18.567913643733696</v>
      </c>
      <c r="CZ31">
        <f t="shared" si="28"/>
        <v>20.441107813517252</v>
      </c>
      <c r="DA31">
        <f t="shared" si="28"/>
        <v>2.4114851094256342</v>
      </c>
      <c r="DB31">
        <f t="shared" si="28"/>
        <v>0.43979584149593415</v>
      </c>
      <c r="DC31">
        <f t="shared" si="28"/>
        <v>0.94145985743308835</v>
      </c>
      <c r="DD31">
        <f t="shared" si="28"/>
        <v>1.4700252519925459</v>
      </c>
      <c r="DE31">
        <f t="shared" si="28"/>
        <v>0.27852475802944648</v>
      </c>
      <c r="DF31">
        <f t="shared" si="28"/>
        <v>23.327691395794798</v>
      </c>
      <c r="DG31">
        <f t="shared" si="28"/>
        <v>0.81039634051119358</v>
      </c>
      <c r="DH31">
        <f t="shared" si="28"/>
        <v>45.08963762148862</v>
      </c>
      <c r="DI31">
        <f t="shared" si="28"/>
        <v>388.16368418801795</v>
      </c>
      <c r="DJ31">
        <f t="shared" si="28"/>
        <v>2.0664701425339885E-2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1225.0000050961971</v>
      </c>
      <c r="D34" s="1">
        <v>0</v>
      </c>
      <c r="E34">
        <f t="shared" ref="E34:E48" si="29">(R34-S34*(1000-T34)/(1000-U34))*AK34</f>
        <v>19.233188643565406</v>
      </c>
      <c r="F34">
        <f t="shared" ref="F34:F48" si="30">IF(AV34&lt;&gt;0,1/(1/AV34-1/N34),0)</f>
        <v>0.34773928800715465</v>
      </c>
      <c r="G34">
        <f t="shared" ref="G34:G48" si="31">((AY34-AL34/2)*S34-E34)/(AY34+AL34/2)</f>
        <v>285.08587472346096</v>
      </c>
      <c r="H34">
        <f t="shared" ref="H34:H48" si="32">AL34*1000</f>
        <v>8.7707368658169802</v>
      </c>
      <c r="I34">
        <f t="shared" ref="I34:I48" si="33">(AQ34-AW34)</f>
        <v>1.9231956682988165</v>
      </c>
      <c r="J34">
        <f t="shared" ref="J34:J48" si="34">(P34+AP34*D34)</f>
        <v>24.321510314941406</v>
      </c>
      <c r="K34" s="1">
        <v>1.4884824619999999</v>
      </c>
      <c r="L34">
        <f t="shared" ref="L34:L48" si="35">(K34*AE34+AF34)</f>
        <v>2.4105724590937259</v>
      </c>
      <c r="M34" s="1">
        <v>1</v>
      </c>
      <c r="N34">
        <f t="shared" ref="N34:N48" si="36">L34*(M34+1)*(M34+1)/(M34*M34+1)</f>
        <v>4.8211449181874517</v>
      </c>
      <c r="O34" s="1">
        <v>24.805181503295898</v>
      </c>
      <c r="P34" s="1">
        <v>24.321510314941406</v>
      </c>
      <c r="Q34" s="1">
        <v>24.051856994628906</v>
      </c>
      <c r="R34" s="1">
        <v>400.341796875</v>
      </c>
      <c r="S34" s="1">
        <v>393.5858154296875</v>
      </c>
      <c r="T34" s="1">
        <v>12.86439037322998</v>
      </c>
      <c r="U34" s="1">
        <v>15.43612003326416</v>
      </c>
      <c r="V34" s="1">
        <v>29.966592788696289</v>
      </c>
      <c r="W34" s="1">
        <v>35.957237243652344</v>
      </c>
      <c r="X34" s="1">
        <v>499.80245971679687</v>
      </c>
      <c r="Y34" s="1">
        <v>1499.39111328125</v>
      </c>
      <c r="Z34" s="1">
        <v>316.682373046875</v>
      </c>
      <c r="AA34" s="1">
        <v>73.212165832519531</v>
      </c>
      <c r="AB34" s="1">
        <v>-2.3698010444641113</v>
      </c>
      <c r="AC34" s="1">
        <v>0.32880714535713196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ref="AK34:AK48" si="37">X34*0.000001/(K34*0.0001)</f>
        <v>3.3577987814867312</v>
      </c>
      <c r="AL34">
        <f t="shared" ref="AL34:AL48" si="38">(U34-T34)/(1000-U34)*AK34</f>
        <v>8.7707368658169801E-3</v>
      </c>
      <c r="AM34">
        <f t="shared" ref="AM34:AM48" si="39">(P34+273.15)</f>
        <v>297.47151031494138</v>
      </c>
      <c r="AN34">
        <f t="shared" ref="AN34:AN48" si="40">(O34+273.15)</f>
        <v>297.95518150329588</v>
      </c>
      <c r="AO34">
        <f t="shared" ref="AO34:AO48" si="41">(Y34*AG34+Z34*AH34)*AI34</f>
        <v>239.90257276275952</v>
      </c>
      <c r="AP34">
        <f t="shared" ref="AP34:AP48" si="42">((AO34+0.00000010773*(AN34^4-AM34^4))-AL34*44100)/(L34*51.4+0.00000043092*AM34^3)</f>
        <v>-1.0454032501815194</v>
      </c>
      <c r="AQ34">
        <f t="shared" ref="AQ34:AQ48" si="43">0.61365*EXP(17.502*J34/(240.97+J34))</f>
        <v>3.053307447984829</v>
      </c>
      <c r="AR34">
        <f t="shared" ref="AR34:AR48" si="44">AQ34*1000/AA34</f>
        <v>41.704919029025703</v>
      </c>
      <c r="AS34">
        <f t="shared" ref="AS34:AS48" si="45">(AR34-U34)</f>
        <v>26.268798995761543</v>
      </c>
      <c r="AT34">
        <f t="shared" ref="AT34:AT48" si="46">IF(D34,P34,(O34+P34)/2)</f>
        <v>24.563345909118652</v>
      </c>
      <c r="AU34">
        <f t="shared" ref="AU34:AU48" si="47">0.61365*EXP(17.502*AT34/(240.97+AT34))</f>
        <v>3.0978368426570873</v>
      </c>
      <c r="AV34">
        <f t="shared" ref="AV34:AV48" si="48">IF(AS34&lt;&gt;0,(1000-(AR34+U34)/2)/AS34*AL34,0)</f>
        <v>0.32434495228595511</v>
      </c>
      <c r="AW34">
        <f t="shared" ref="AW34:AW48" si="49">U34*AA34/1000</f>
        <v>1.1301117796860125</v>
      </c>
      <c r="AX34">
        <f t="shared" ref="AX34:AX48" si="50">(AU34-AW34)</f>
        <v>1.9677250629710747</v>
      </c>
      <c r="AY34">
        <f t="shared" ref="AY34:AY48" si="51">1/(1.6/F34+1.37/N34)</f>
        <v>0.20469517223060688</v>
      </c>
      <c r="AZ34">
        <f t="shared" ref="AZ34:AZ48" si="52">G34*AA34*0.001</f>
        <v>20.871754336762912</v>
      </c>
      <c r="BA34">
        <f t="shared" ref="BA34:BA48" si="53">G34/S34</f>
        <v>0.72432964692141044</v>
      </c>
      <c r="BB34">
        <f t="shared" ref="BB34:BB48" si="54">(1-AL34*AA34/AQ34/F34)*100</f>
        <v>39.522331679478363</v>
      </c>
      <c r="BC34">
        <f t="shared" ref="BC34:BC48" si="55">(S34-E34/(N34/1.35))</f>
        <v>388.20020576446819</v>
      </c>
      <c r="BD34">
        <f t="shared" ref="BD34:BD48" si="56">E34*BB34/100/BC34</f>
        <v>1.9581145232214707E-2</v>
      </c>
    </row>
    <row r="35" spans="1:114" x14ac:dyDescent="0.25">
      <c r="A35" s="1">
        <v>17</v>
      </c>
      <c r="B35" s="1" t="s">
        <v>85</v>
      </c>
      <c r="C35" s="1">
        <v>1225.0000050961971</v>
      </c>
      <c r="D35" s="1">
        <v>0</v>
      </c>
      <c r="E35">
        <f t="shared" si="29"/>
        <v>19.233188643565406</v>
      </c>
      <c r="F35">
        <f t="shared" si="30"/>
        <v>0.34773928800715465</v>
      </c>
      <c r="G35">
        <f t="shared" si="31"/>
        <v>285.08587472346096</v>
      </c>
      <c r="H35">
        <f t="shared" si="32"/>
        <v>8.7707368658169802</v>
      </c>
      <c r="I35">
        <f t="shared" si="33"/>
        <v>1.9231956682988165</v>
      </c>
      <c r="J35">
        <f t="shared" si="34"/>
        <v>24.321510314941406</v>
      </c>
      <c r="K35" s="1">
        <v>1.4884824619999999</v>
      </c>
      <c r="L35">
        <f t="shared" si="35"/>
        <v>2.4105724590937259</v>
      </c>
      <c r="M35" s="1">
        <v>1</v>
      </c>
      <c r="N35">
        <f t="shared" si="36"/>
        <v>4.8211449181874517</v>
      </c>
      <c r="O35" s="1">
        <v>24.805181503295898</v>
      </c>
      <c r="P35" s="1">
        <v>24.321510314941406</v>
      </c>
      <c r="Q35" s="1">
        <v>24.051856994628906</v>
      </c>
      <c r="R35" s="1">
        <v>400.341796875</v>
      </c>
      <c r="S35" s="1">
        <v>393.5858154296875</v>
      </c>
      <c r="T35" s="1">
        <v>12.86439037322998</v>
      </c>
      <c r="U35" s="1">
        <v>15.43612003326416</v>
      </c>
      <c r="V35" s="1">
        <v>29.966592788696289</v>
      </c>
      <c r="W35" s="1">
        <v>35.957237243652344</v>
      </c>
      <c r="X35" s="1">
        <v>499.80245971679687</v>
      </c>
      <c r="Y35" s="1">
        <v>1499.39111328125</v>
      </c>
      <c r="Z35" s="1">
        <v>316.682373046875</v>
      </c>
      <c r="AA35" s="1">
        <v>73.212165832519531</v>
      </c>
      <c r="AB35" s="1">
        <v>-2.3698010444641113</v>
      </c>
      <c r="AC35" s="1">
        <v>0.32880714535713196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3.3577987814867312</v>
      </c>
      <c r="AL35">
        <f t="shared" si="38"/>
        <v>8.7707368658169801E-3</v>
      </c>
      <c r="AM35">
        <f t="shared" si="39"/>
        <v>297.47151031494138</v>
      </c>
      <c r="AN35">
        <f t="shared" si="40"/>
        <v>297.95518150329588</v>
      </c>
      <c r="AO35">
        <f t="shared" si="41"/>
        <v>239.90257276275952</v>
      </c>
      <c r="AP35">
        <f t="shared" si="42"/>
        <v>-1.0454032501815194</v>
      </c>
      <c r="AQ35">
        <f t="shared" si="43"/>
        <v>3.053307447984829</v>
      </c>
      <c r="AR35">
        <f t="shared" si="44"/>
        <v>41.704919029025703</v>
      </c>
      <c r="AS35">
        <f t="shared" si="45"/>
        <v>26.268798995761543</v>
      </c>
      <c r="AT35">
        <f t="shared" si="46"/>
        <v>24.563345909118652</v>
      </c>
      <c r="AU35">
        <f t="shared" si="47"/>
        <v>3.0978368426570873</v>
      </c>
      <c r="AV35">
        <f t="shared" si="48"/>
        <v>0.32434495228595511</v>
      </c>
      <c r="AW35">
        <f t="shared" si="49"/>
        <v>1.1301117796860125</v>
      </c>
      <c r="AX35">
        <f t="shared" si="50"/>
        <v>1.9677250629710747</v>
      </c>
      <c r="AY35">
        <f t="shared" si="51"/>
        <v>0.20469517223060688</v>
      </c>
      <c r="AZ35">
        <f t="shared" si="52"/>
        <v>20.871754336762912</v>
      </c>
      <c r="BA35">
        <f t="shared" si="53"/>
        <v>0.72432964692141044</v>
      </c>
      <c r="BB35">
        <f t="shared" si="54"/>
        <v>39.522331679478363</v>
      </c>
      <c r="BC35">
        <f t="shared" si="55"/>
        <v>388.20020576446819</v>
      </c>
      <c r="BD35">
        <f t="shared" si="56"/>
        <v>1.9581145232214707E-2</v>
      </c>
    </row>
    <row r="36" spans="1:114" x14ac:dyDescent="0.25">
      <c r="A36" s="1">
        <v>18</v>
      </c>
      <c r="B36" s="1" t="s">
        <v>85</v>
      </c>
      <c r="C36" s="1">
        <v>1225.5000050850213</v>
      </c>
      <c r="D36" s="1">
        <v>0</v>
      </c>
      <c r="E36">
        <f t="shared" si="29"/>
        <v>19.010203718295141</v>
      </c>
      <c r="F36">
        <f t="shared" si="30"/>
        <v>0.34776612061080114</v>
      </c>
      <c r="G36">
        <f t="shared" si="31"/>
        <v>286.22673796755055</v>
      </c>
      <c r="H36">
        <f t="shared" si="32"/>
        <v>8.7708643330747691</v>
      </c>
      <c r="I36">
        <f t="shared" si="33"/>
        <v>1.9230809591055664</v>
      </c>
      <c r="J36">
        <f t="shared" si="34"/>
        <v>24.320930480957031</v>
      </c>
      <c r="K36" s="1">
        <v>1.4884824619999999</v>
      </c>
      <c r="L36">
        <f t="shared" si="35"/>
        <v>2.4105724590937259</v>
      </c>
      <c r="M36" s="1">
        <v>1</v>
      </c>
      <c r="N36">
        <f t="shared" si="36"/>
        <v>4.8211449181874517</v>
      </c>
      <c r="O36" s="1">
        <v>24.806108474731445</v>
      </c>
      <c r="P36" s="1">
        <v>24.320930480957031</v>
      </c>
      <c r="Q36" s="1">
        <v>24.052282333374023</v>
      </c>
      <c r="R36" s="1">
        <v>400.34515380859375</v>
      </c>
      <c r="S36" s="1">
        <v>393.65567016601562</v>
      </c>
      <c r="T36" s="1">
        <v>12.864624977111816</v>
      </c>
      <c r="U36" s="1">
        <v>15.436281204223633</v>
      </c>
      <c r="V36" s="1">
        <v>29.965396881103516</v>
      </c>
      <c r="W36" s="1">
        <v>35.955520629882813</v>
      </c>
      <c r="X36" s="1">
        <v>499.82391357421875</v>
      </c>
      <c r="Y36" s="1">
        <v>1499.4012451171875</v>
      </c>
      <c r="Z36" s="1">
        <v>316.69842529296875</v>
      </c>
      <c r="AA36" s="1">
        <v>73.211959838867187</v>
      </c>
      <c r="AB36" s="1">
        <v>-2.3698010444641113</v>
      </c>
      <c r="AC36" s="1">
        <v>0.32880714535713196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3.3579429139032659</v>
      </c>
      <c r="AL36">
        <f t="shared" si="38"/>
        <v>8.7708643330747689E-3</v>
      </c>
      <c r="AM36">
        <f t="shared" si="39"/>
        <v>297.47093048095701</v>
      </c>
      <c r="AN36">
        <f t="shared" si="40"/>
        <v>297.95610847473142</v>
      </c>
      <c r="AO36">
        <f t="shared" si="41"/>
        <v>239.90419385647328</v>
      </c>
      <c r="AP36">
        <f t="shared" si="42"/>
        <v>-1.0453065842061677</v>
      </c>
      <c r="AQ36">
        <f t="shared" si="43"/>
        <v>3.0532013586906475</v>
      </c>
      <c r="AR36">
        <f t="shared" si="44"/>
        <v>41.703587301999065</v>
      </c>
      <c r="AS36">
        <f t="shared" si="45"/>
        <v>26.267306097775432</v>
      </c>
      <c r="AT36">
        <f t="shared" si="46"/>
        <v>24.563519477844238</v>
      </c>
      <c r="AU36">
        <f t="shared" si="47"/>
        <v>3.0978690047651729</v>
      </c>
      <c r="AV36">
        <f t="shared" si="48"/>
        <v>0.3243682958587612</v>
      </c>
      <c r="AW36">
        <f t="shared" si="49"/>
        <v>1.130120399585081</v>
      </c>
      <c r="AX36">
        <f t="shared" si="50"/>
        <v>1.9677486051800919</v>
      </c>
      <c r="AY36">
        <f t="shared" si="51"/>
        <v>0.20471004831137291</v>
      </c>
      <c r="AZ36">
        <f t="shared" si="52"/>
        <v>20.955220444890273</v>
      </c>
      <c r="BA36">
        <f t="shared" si="53"/>
        <v>0.72709923839491686</v>
      </c>
      <c r="BB36">
        <f t="shared" si="54"/>
        <v>39.52418796664012</v>
      </c>
      <c r="BC36">
        <f t="shared" si="55"/>
        <v>388.33249995329635</v>
      </c>
      <c r="BD36">
        <f t="shared" si="56"/>
        <v>1.9348441480854225E-2</v>
      </c>
    </row>
    <row r="37" spans="1:114" x14ac:dyDescent="0.25">
      <c r="A37" s="1">
        <v>19</v>
      </c>
      <c r="B37" s="1" t="s">
        <v>86</v>
      </c>
      <c r="C37" s="1">
        <v>1226.0000050738454</v>
      </c>
      <c r="D37" s="1">
        <v>0</v>
      </c>
      <c r="E37">
        <f t="shared" si="29"/>
        <v>19.064540039360566</v>
      </c>
      <c r="F37">
        <f t="shared" si="30"/>
        <v>0.34899190556388821</v>
      </c>
      <c r="G37">
        <f t="shared" si="31"/>
        <v>286.26473428089218</v>
      </c>
      <c r="H37">
        <f t="shared" si="32"/>
        <v>8.7968070836882841</v>
      </c>
      <c r="I37">
        <f t="shared" si="33"/>
        <v>1.9224416645326983</v>
      </c>
      <c r="J37">
        <f t="shared" si="34"/>
        <v>24.319818496704102</v>
      </c>
      <c r="K37" s="1">
        <v>1.4884824619999999</v>
      </c>
      <c r="L37">
        <f t="shared" si="35"/>
        <v>2.4105724590937259</v>
      </c>
      <c r="M37" s="1">
        <v>1</v>
      </c>
      <c r="N37">
        <f t="shared" si="36"/>
        <v>4.8211449181874517</v>
      </c>
      <c r="O37" s="1">
        <v>24.806926727294922</v>
      </c>
      <c r="P37" s="1">
        <v>24.319818496704102</v>
      </c>
      <c r="Q37" s="1">
        <v>24.052116394042969</v>
      </c>
      <c r="R37" s="1">
        <v>400.35513305664062</v>
      </c>
      <c r="S37" s="1">
        <v>393.64639282226562</v>
      </c>
      <c r="T37" s="1">
        <v>12.863008499145508</v>
      </c>
      <c r="U37" s="1">
        <v>15.442277908325195</v>
      </c>
      <c r="V37" s="1">
        <v>29.9600830078125</v>
      </c>
      <c r="W37" s="1">
        <v>35.967632293701172</v>
      </c>
      <c r="X37" s="1">
        <v>499.819580078125</v>
      </c>
      <c r="Y37" s="1">
        <v>1499.41455078125</v>
      </c>
      <c r="Z37" s="1">
        <v>316.58554077148437</v>
      </c>
      <c r="AA37" s="1">
        <v>73.211753845214844</v>
      </c>
      <c r="AB37" s="1">
        <v>-2.3698010444641113</v>
      </c>
      <c r="AC37" s="1">
        <v>0.32880714535713196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3.3579138003852744</v>
      </c>
      <c r="AL37">
        <f t="shared" si="38"/>
        <v>8.796807083688284E-3</v>
      </c>
      <c r="AM37">
        <f t="shared" si="39"/>
        <v>297.46981849670408</v>
      </c>
      <c r="AN37">
        <f t="shared" si="40"/>
        <v>297.9569267272949</v>
      </c>
      <c r="AO37">
        <f t="shared" si="41"/>
        <v>239.9063227626757</v>
      </c>
      <c r="AP37">
        <f t="shared" si="42"/>
        <v>-1.0535887970076712</v>
      </c>
      <c r="AQ37">
        <f t="shared" si="43"/>
        <v>3.0529979135664016</v>
      </c>
      <c r="AR37">
        <f t="shared" si="44"/>
        <v>41.70092578332553</v>
      </c>
      <c r="AS37">
        <f t="shared" si="45"/>
        <v>26.258647875000335</v>
      </c>
      <c r="AT37">
        <f t="shared" si="46"/>
        <v>24.563372611999512</v>
      </c>
      <c r="AU37">
        <f t="shared" si="47"/>
        <v>3.0978417906547189</v>
      </c>
      <c r="AV37">
        <f t="shared" si="48"/>
        <v>0.32543443420460189</v>
      </c>
      <c r="AW37">
        <f t="shared" si="49"/>
        <v>1.1305562490337033</v>
      </c>
      <c r="AX37">
        <f t="shared" si="50"/>
        <v>1.9672855416210155</v>
      </c>
      <c r="AY37">
        <f t="shared" si="51"/>
        <v>0.20538948502506757</v>
      </c>
      <c r="AZ37">
        <f t="shared" si="52"/>
        <v>20.957943260738514</v>
      </c>
      <c r="BA37">
        <f t="shared" si="53"/>
        <v>0.72721289843024906</v>
      </c>
      <c r="BB37">
        <f t="shared" si="54"/>
        <v>39.554494057634102</v>
      </c>
      <c r="BC37">
        <f t="shared" si="55"/>
        <v>388.3080075445186</v>
      </c>
      <c r="BD37">
        <f t="shared" si="56"/>
        <v>1.9419847673678488E-2</v>
      </c>
    </row>
    <row r="38" spans="1:114" x14ac:dyDescent="0.25">
      <c r="A38" s="1">
        <v>20</v>
      </c>
      <c r="B38" s="1" t="s">
        <v>86</v>
      </c>
      <c r="C38" s="1">
        <v>1226.5000050626695</v>
      </c>
      <c r="D38" s="1">
        <v>0</v>
      </c>
      <c r="E38">
        <f t="shared" si="29"/>
        <v>19.161604435410297</v>
      </c>
      <c r="F38">
        <f t="shared" si="30"/>
        <v>0.34865219425939209</v>
      </c>
      <c r="G38">
        <f t="shared" si="31"/>
        <v>285.71379959454015</v>
      </c>
      <c r="H38">
        <f t="shared" si="32"/>
        <v>8.7891287107549356</v>
      </c>
      <c r="I38">
        <f t="shared" si="33"/>
        <v>1.9225124917195335</v>
      </c>
      <c r="J38">
        <f t="shared" si="34"/>
        <v>24.319395065307617</v>
      </c>
      <c r="K38" s="1">
        <v>1.4884824619999999</v>
      </c>
      <c r="L38">
        <f t="shared" si="35"/>
        <v>2.4105724590937259</v>
      </c>
      <c r="M38" s="1">
        <v>1</v>
      </c>
      <c r="N38">
        <f t="shared" si="36"/>
        <v>4.8211449181874517</v>
      </c>
      <c r="O38" s="1">
        <v>24.808107376098633</v>
      </c>
      <c r="P38" s="1">
        <v>24.319395065307617</v>
      </c>
      <c r="Q38" s="1">
        <v>24.053228378295898</v>
      </c>
      <c r="R38" s="1">
        <v>400.37905883789062</v>
      </c>
      <c r="S38" s="1">
        <v>393.64239501953125</v>
      </c>
      <c r="T38" s="1">
        <v>12.863251686096191</v>
      </c>
      <c r="U38" s="1">
        <v>15.440247535705566</v>
      </c>
      <c r="V38" s="1">
        <v>29.958545684814453</v>
      </c>
      <c r="W38" s="1">
        <v>35.960376739501953</v>
      </c>
      <c r="X38" s="1">
        <v>499.82492065429687</v>
      </c>
      <c r="Y38" s="1">
        <v>1499.4569091796875</v>
      </c>
      <c r="Z38" s="1">
        <v>316.51333618164062</v>
      </c>
      <c r="AA38" s="1">
        <v>73.211776733398437</v>
      </c>
      <c r="AB38" s="1">
        <v>-2.3698010444641113</v>
      </c>
      <c r="AC38" s="1">
        <v>0.32880714535713196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3.3579496797208277</v>
      </c>
      <c r="AL38">
        <f t="shared" si="38"/>
        <v>8.789128710754936E-3</v>
      </c>
      <c r="AM38">
        <f t="shared" si="39"/>
        <v>297.46939506530759</v>
      </c>
      <c r="AN38">
        <f t="shared" si="40"/>
        <v>297.95810737609861</v>
      </c>
      <c r="AO38">
        <f t="shared" si="41"/>
        <v>239.91310010627421</v>
      </c>
      <c r="AP38">
        <f t="shared" si="42"/>
        <v>-1.0509003428901249</v>
      </c>
      <c r="AQ38">
        <f t="shared" si="43"/>
        <v>3.0529204470120148</v>
      </c>
      <c r="AR38">
        <f t="shared" si="44"/>
        <v>41.699854630345349</v>
      </c>
      <c r="AS38">
        <f t="shared" si="45"/>
        <v>26.259607094639783</v>
      </c>
      <c r="AT38">
        <f t="shared" si="46"/>
        <v>24.563751220703125</v>
      </c>
      <c r="AU38">
        <f t="shared" si="47"/>
        <v>3.0979119469359051</v>
      </c>
      <c r="AV38">
        <f t="shared" si="48"/>
        <v>0.32513901764570569</v>
      </c>
      <c r="AW38">
        <f t="shared" si="49"/>
        <v>1.1304079552924813</v>
      </c>
      <c r="AX38">
        <f t="shared" si="50"/>
        <v>1.9675039916434238</v>
      </c>
      <c r="AY38">
        <f t="shared" si="51"/>
        <v>0.20520121535592567</v>
      </c>
      <c r="AZ38">
        <f t="shared" si="52"/>
        <v>20.917614905566417</v>
      </c>
      <c r="BA38">
        <f t="shared" si="53"/>
        <v>0.72582070226547613</v>
      </c>
      <c r="BB38">
        <f t="shared" si="54"/>
        <v>39.546857608745078</v>
      </c>
      <c r="BC38">
        <f t="shared" si="55"/>
        <v>388.27683011186423</v>
      </c>
      <c r="BD38">
        <f t="shared" si="56"/>
        <v>1.9516519745562698E-2</v>
      </c>
    </row>
    <row r="39" spans="1:114" x14ac:dyDescent="0.25">
      <c r="A39" s="1">
        <v>21</v>
      </c>
      <c r="B39" s="1" t="s">
        <v>87</v>
      </c>
      <c r="C39" s="1">
        <v>1227.0000050514936</v>
      </c>
      <c r="D39" s="1">
        <v>0</v>
      </c>
      <c r="E39">
        <f t="shared" si="29"/>
        <v>19.09781283740417</v>
      </c>
      <c r="F39">
        <f t="shared" si="30"/>
        <v>0.34954221573113459</v>
      </c>
      <c r="G39">
        <f t="shared" si="31"/>
        <v>286.29242051107195</v>
      </c>
      <c r="H39">
        <f t="shared" si="32"/>
        <v>8.8073443172843113</v>
      </c>
      <c r="I39">
        <f t="shared" si="33"/>
        <v>1.9219166760852386</v>
      </c>
      <c r="J39">
        <f t="shared" si="34"/>
        <v>24.318258285522461</v>
      </c>
      <c r="K39" s="1">
        <v>1.4884824619999999</v>
      </c>
      <c r="L39">
        <f t="shared" si="35"/>
        <v>2.4105724590937259</v>
      </c>
      <c r="M39" s="1">
        <v>1</v>
      </c>
      <c r="N39">
        <f t="shared" si="36"/>
        <v>4.8211449181874517</v>
      </c>
      <c r="O39" s="1">
        <v>24.808952331542969</v>
      </c>
      <c r="P39" s="1">
        <v>24.318258285522461</v>
      </c>
      <c r="Q39" s="1">
        <v>24.053546905517578</v>
      </c>
      <c r="R39" s="1">
        <v>400.4156494140625</v>
      </c>
      <c r="S39" s="1">
        <v>393.69570922851562</v>
      </c>
      <c r="T39" s="1">
        <v>12.863248825073242</v>
      </c>
      <c r="U39" s="1">
        <v>15.445570945739746</v>
      </c>
      <c r="V39" s="1">
        <v>29.956979751586914</v>
      </c>
      <c r="W39" s="1">
        <v>35.970901489257813</v>
      </c>
      <c r="X39" s="1">
        <v>499.82504272460937</v>
      </c>
      <c r="Y39" s="1">
        <v>1499.4185791015625</v>
      </c>
      <c r="Z39" s="1">
        <v>316.48284912109375</v>
      </c>
      <c r="AA39" s="1">
        <v>73.211654663085938</v>
      </c>
      <c r="AB39" s="1">
        <v>-2.3698010444641113</v>
      </c>
      <c r="AC39" s="1">
        <v>0.32880714535713196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3.3579504998199265</v>
      </c>
      <c r="AL39">
        <f t="shared" si="38"/>
        <v>8.8073443172843116E-3</v>
      </c>
      <c r="AM39">
        <f t="shared" si="39"/>
        <v>297.46825828552244</v>
      </c>
      <c r="AN39">
        <f t="shared" si="40"/>
        <v>297.95895233154295</v>
      </c>
      <c r="AO39">
        <f t="shared" si="41"/>
        <v>239.90696729391129</v>
      </c>
      <c r="AP39">
        <f t="shared" si="42"/>
        <v>-1.0567197445716949</v>
      </c>
      <c r="AQ39">
        <f t="shared" si="43"/>
        <v>3.0527124822389307</v>
      </c>
      <c r="AR39">
        <f t="shared" si="44"/>
        <v>41.697083562545664</v>
      </c>
      <c r="AS39">
        <f t="shared" si="45"/>
        <v>26.251512616805918</v>
      </c>
      <c r="AT39">
        <f t="shared" si="46"/>
        <v>24.563605308532715</v>
      </c>
      <c r="AU39">
        <f t="shared" si="47"/>
        <v>3.0978849092121856</v>
      </c>
      <c r="AV39">
        <f t="shared" si="48"/>
        <v>0.32591290739863887</v>
      </c>
      <c r="AW39">
        <f t="shared" si="49"/>
        <v>1.130795806153692</v>
      </c>
      <c r="AX39">
        <f t="shared" si="50"/>
        <v>1.9670891030584936</v>
      </c>
      <c r="AY39">
        <f t="shared" si="51"/>
        <v>0.20569442422443687</v>
      </c>
      <c r="AZ39">
        <f t="shared" si="52"/>
        <v>20.959941823115582</v>
      </c>
      <c r="BA39">
        <f t="shared" si="53"/>
        <v>0.72719212782910259</v>
      </c>
      <c r="BB39">
        <f t="shared" si="54"/>
        <v>39.571799675266753</v>
      </c>
      <c r="BC39">
        <f t="shared" si="55"/>
        <v>388.34800701918471</v>
      </c>
      <c r="BD39">
        <f t="shared" si="56"/>
        <v>1.9460247257047508E-2</v>
      </c>
    </row>
    <row r="40" spans="1:114" x14ac:dyDescent="0.25">
      <c r="A40" s="1">
        <v>22</v>
      </c>
      <c r="B40" s="1" t="s">
        <v>87</v>
      </c>
      <c r="C40" s="1">
        <v>1227.5000050403178</v>
      </c>
      <c r="D40" s="1">
        <v>0</v>
      </c>
      <c r="E40">
        <f t="shared" si="29"/>
        <v>19.388081544991042</v>
      </c>
      <c r="F40">
        <f t="shared" si="30"/>
        <v>0.34941777138726288</v>
      </c>
      <c r="G40">
        <f t="shared" si="31"/>
        <v>284.85801670431931</v>
      </c>
      <c r="H40">
        <f t="shared" si="32"/>
        <v>8.803977078663781</v>
      </c>
      <c r="I40">
        <f t="shared" si="33"/>
        <v>1.9218378111199652</v>
      </c>
      <c r="J40">
        <f t="shared" si="34"/>
        <v>24.318038940429688</v>
      </c>
      <c r="K40" s="1">
        <v>1.4884824619999999</v>
      </c>
      <c r="L40">
        <f t="shared" si="35"/>
        <v>2.4105724590937259</v>
      </c>
      <c r="M40" s="1">
        <v>1</v>
      </c>
      <c r="N40">
        <f t="shared" si="36"/>
        <v>4.8211449181874517</v>
      </c>
      <c r="O40" s="1">
        <v>24.809453964233398</v>
      </c>
      <c r="P40" s="1">
        <v>24.318038940429688</v>
      </c>
      <c r="Q40" s="1">
        <v>24.053804397583008</v>
      </c>
      <c r="R40" s="1">
        <v>400.47772216796875</v>
      </c>
      <c r="S40" s="1">
        <v>393.67218017578125</v>
      </c>
      <c r="T40" s="1">
        <v>12.864771842956543</v>
      </c>
      <c r="U40" s="1">
        <v>15.44596004486084</v>
      </c>
      <c r="V40" s="1">
        <v>29.95989990234375</v>
      </c>
      <c r="W40" s="1">
        <v>35.971057891845703</v>
      </c>
      <c r="X40" s="1">
        <v>499.85324096679687</v>
      </c>
      <c r="Y40" s="1">
        <v>1499.322509765625</v>
      </c>
      <c r="Z40" s="1">
        <v>316.46249389648437</v>
      </c>
      <c r="AA40" s="1">
        <v>73.212318420410156</v>
      </c>
      <c r="AB40" s="1">
        <v>-2.3698010444641113</v>
      </c>
      <c r="AC40" s="1">
        <v>0.32880714535713196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3.3581399427116452</v>
      </c>
      <c r="AL40">
        <f t="shared" si="38"/>
        <v>8.8039770786637814E-3</v>
      </c>
      <c r="AM40">
        <f t="shared" si="39"/>
        <v>297.46803894042966</v>
      </c>
      <c r="AN40">
        <f t="shared" si="40"/>
        <v>297.95945396423338</v>
      </c>
      <c r="AO40">
        <f t="shared" si="41"/>
        <v>239.89159620050486</v>
      </c>
      <c r="AP40">
        <f t="shared" si="42"/>
        <v>-1.0556749554906981</v>
      </c>
      <c r="AQ40">
        <f t="shared" si="43"/>
        <v>3.0526723562332498</v>
      </c>
      <c r="AR40">
        <f t="shared" si="44"/>
        <v>41.696157451315251</v>
      </c>
      <c r="AS40">
        <f t="shared" si="45"/>
        <v>26.250197406454411</v>
      </c>
      <c r="AT40">
        <f t="shared" si="46"/>
        <v>24.563746452331543</v>
      </c>
      <c r="AU40">
        <f t="shared" si="47"/>
        <v>3.0979110633469031</v>
      </c>
      <c r="AV40">
        <f t="shared" si="48"/>
        <v>0.32580471681441836</v>
      </c>
      <c r="AW40">
        <f t="shared" si="49"/>
        <v>1.1308345451132846</v>
      </c>
      <c r="AX40">
        <f t="shared" si="50"/>
        <v>1.9670765182336185</v>
      </c>
      <c r="AY40">
        <f t="shared" si="51"/>
        <v>0.20562547173480764</v>
      </c>
      <c r="AZ40">
        <f t="shared" si="52"/>
        <v>20.855115823563143</v>
      </c>
      <c r="BA40">
        <f t="shared" si="53"/>
        <v>0.72359194032233976</v>
      </c>
      <c r="BB40">
        <f t="shared" si="54"/>
        <v>39.572047415683741</v>
      </c>
      <c r="BC40">
        <f t="shared" si="55"/>
        <v>388.24319794647749</v>
      </c>
      <c r="BD40">
        <f t="shared" si="56"/>
        <v>1.9761481624290988E-2</v>
      </c>
    </row>
    <row r="41" spans="1:114" x14ac:dyDescent="0.25">
      <c r="A41" s="1">
        <v>23</v>
      </c>
      <c r="B41" s="1" t="s">
        <v>88</v>
      </c>
      <c r="C41" s="1">
        <v>1228.0000050291419</v>
      </c>
      <c r="D41" s="1">
        <v>0</v>
      </c>
      <c r="E41">
        <f t="shared" si="29"/>
        <v>19.431589789748777</v>
      </c>
      <c r="F41">
        <f t="shared" si="30"/>
        <v>0.35014710833091039</v>
      </c>
      <c r="G41">
        <f t="shared" si="31"/>
        <v>284.86454291260134</v>
      </c>
      <c r="H41">
        <f t="shared" si="32"/>
        <v>8.8176453396562788</v>
      </c>
      <c r="I41">
        <f t="shared" si="33"/>
        <v>1.9210874658628543</v>
      </c>
      <c r="J41">
        <f t="shared" si="34"/>
        <v>24.315568923950195</v>
      </c>
      <c r="K41" s="1">
        <v>1.4884824619999999</v>
      </c>
      <c r="L41">
        <f t="shared" si="35"/>
        <v>2.4105724590937259</v>
      </c>
      <c r="M41" s="1">
        <v>1</v>
      </c>
      <c r="N41">
        <f t="shared" si="36"/>
        <v>4.8211449181874517</v>
      </c>
      <c r="O41" s="1">
        <v>24.810043334960938</v>
      </c>
      <c r="P41" s="1">
        <v>24.315568923950195</v>
      </c>
      <c r="Q41" s="1">
        <v>24.053012847900391</v>
      </c>
      <c r="R41" s="1">
        <v>400.51992797851562</v>
      </c>
      <c r="S41" s="1">
        <v>393.69970703125</v>
      </c>
      <c r="T41" s="1">
        <v>12.864816665649414</v>
      </c>
      <c r="U41" s="1">
        <v>15.450019836425781</v>
      </c>
      <c r="V41" s="1">
        <v>29.958984375</v>
      </c>
      <c r="W41" s="1">
        <v>35.979286193847656</v>
      </c>
      <c r="X41" s="1">
        <v>499.84970092773437</v>
      </c>
      <c r="Y41" s="1">
        <v>1499.3302001953125</v>
      </c>
      <c r="Z41" s="1">
        <v>316.39630126953125</v>
      </c>
      <c r="AA41" s="1">
        <v>73.21240234375</v>
      </c>
      <c r="AB41" s="1">
        <v>-2.3698010444641113</v>
      </c>
      <c r="AC41" s="1">
        <v>0.32880714535713196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3.3581161598377935</v>
      </c>
      <c r="AL41">
        <f t="shared" si="38"/>
        <v>8.8176453396562795E-3</v>
      </c>
      <c r="AM41">
        <f t="shared" si="39"/>
        <v>297.46556892395017</v>
      </c>
      <c r="AN41">
        <f t="shared" si="40"/>
        <v>297.96004333496091</v>
      </c>
      <c r="AO41">
        <f t="shared" si="41"/>
        <v>239.89282666922736</v>
      </c>
      <c r="AP41">
        <f t="shared" si="42"/>
        <v>-1.0598680850575797</v>
      </c>
      <c r="AQ41">
        <f t="shared" si="43"/>
        <v>3.0522205343461772</v>
      </c>
      <c r="AR41">
        <f t="shared" si="44"/>
        <v>41.689938270503148</v>
      </c>
      <c r="AS41">
        <f t="shared" si="45"/>
        <v>26.239918434077367</v>
      </c>
      <c r="AT41">
        <f t="shared" si="46"/>
        <v>24.562806129455566</v>
      </c>
      <c r="AU41">
        <f t="shared" si="47"/>
        <v>3.0977368239004148</v>
      </c>
      <c r="AV41">
        <f t="shared" si="48"/>
        <v>0.32643872039926958</v>
      </c>
      <c r="AW41">
        <f t="shared" si="49"/>
        <v>1.131133068483323</v>
      </c>
      <c r="AX41">
        <f t="shared" si="50"/>
        <v>1.9666037554170919</v>
      </c>
      <c r="AY41">
        <f t="shared" si="51"/>
        <v>0.20602954403037449</v>
      </c>
      <c r="AZ41">
        <f t="shared" si="52"/>
        <v>20.855617529185807</v>
      </c>
      <c r="BA41">
        <f t="shared" si="53"/>
        <v>0.72355792454270262</v>
      </c>
      <c r="BB41">
        <f t="shared" si="54"/>
        <v>39.595286248095718</v>
      </c>
      <c r="BC41">
        <f t="shared" si="55"/>
        <v>388.25854177666497</v>
      </c>
      <c r="BD41">
        <f t="shared" si="56"/>
        <v>1.9816675673377783E-2</v>
      </c>
    </row>
    <row r="42" spans="1:114" x14ac:dyDescent="0.25">
      <c r="A42" s="1">
        <v>24</v>
      </c>
      <c r="B42" s="1" t="s">
        <v>88</v>
      </c>
      <c r="C42" s="1">
        <v>1228.500005017966</v>
      </c>
      <c r="D42" s="1">
        <v>0</v>
      </c>
      <c r="E42">
        <f t="shared" si="29"/>
        <v>19.619701571045738</v>
      </c>
      <c r="F42">
        <f t="shared" si="30"/>
        <v>0.34917186706478731</v>
      </c>
      <c r="G42">
        <f t="shared" si="31"/>
        <v>283.71102958991446</v>
      </c>
      <c r="H42">
        <f t="shared" si="32"/>
        <v>8.7952335462460631</v>
      </c>
      <c r="I42">
        <f t="shared" si="33"/>
        <v>1.9212053523481021</v>
      </c>
      <c r="J42">
        <f t="shared" si="34"/>
        <v>24.313976287841797</v>
      </c>
      <c r="K42" s="1">
        <v>1.4884824619999999</v>
      </c>
      <c r="L42">
        <f t="shared" si="35"/>
        <v>2.4105724590937259</v>
      </c>
      <c r="M42" s="1">
        <v>1</v>
      </c>
      <c r="N42">
        <f t="shared" si="36"/>
        <v>4.8211449181874517</v>
      </c>
      <c r="O42" s="1">
        <v>24.810548782348633</v>
      </c>
      <c r="P42" s="1">
        <v>24.313976287841797</v>
      </c>
      <c r="Q42" s="1">
        <v>24.052968978881836</v>
      </c>
      <c r="R42" s="1">
        <v>400.55892944335937</v>
      </c>
      <c r="S42" s="1">
        <v>393.68582153320312</v>
      </c>
      <c r="T42" s="1">
        <v>12.865945816040039</v>
      </c>
      <c r="U42" s="1">
        <v>15.444417953491211</v>
      </c>
      <c r="V42" s="1">
        <v>29.960733413696289</v>
      </c>
      <c r="W42" s="1">
        <v>35.965183258056641</v>
      </c>
      <c r="X42" s="1">
        <v>499.88360595703125</v>
      </c>
      <c r="Y42" s="1">
        <v>1499.3074951171875</v>
      </c>
      <c r="Z42" s="1">
        <v>316.35150146484375</v>
      </c>
      <c r="AA42" s="1">
        <v>73.21246337890625</v>
      </c>
      <c r="AB42" s="1">
        <v>-2.3698010444641113</v>
      </c>
      <c r="AC42" s="1">
        <v>0.32880714535713196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3.3583439423623607</v>
      </c>
      <c r="AL42">
        <f t="shared" si="38"/>
        <v>8.7952335462460635E-3</v>
      </c>
      <c r="AM42">
        <f t="shared" si="39"/>
        <v>297.46397628784177</v>
      </c>
      <c r="AN42">
        <f t="shared" si="40"/>
        <v>297.96054878234861</v>
      </c>
      <c r="AO42">
        <f t="shared" si="41"/>
        <v>239.88919385680856</v>
      </c>
      <c r="AP42">
        <f t="shared" si="42"/>
        <v>-1.0524123199166591</v>
      </c>
      <c r="AQ42">
        <f t="shared" si="43"/>
        <v>3.0519292361765995</v>
      </c>
      <c r="AR42">
        <f t="shared" si="44"/>
        <v>41.685924709042261</v>
      </c>
      <c r="AS42">
        <f t="shared" si="45"/>
        <v>26.24150675555105</v>
      </c>
      <c r="AT42">
        <f t="shared" si="46"/>
        <v>24.562262535095215</v>
      </c>
      <c r="AU42">
        <f t="shared" si="47"/>
        <v>3.0976361011500471</v>
      </c>
      <c r="AV42">
        <f t="shared" si="48"/>
        <v>0.32559091490779846</v>
      </c>
      <c r="AW42">
        <f t="shared" si="49"/>
        <v>1.1307238838284974</v>
      </c>
      <c r="AX42">
        <f t="shared" si="50"/>
        <v>1.9669122173215496</v>
      </c>
      <c r="AY42">
        <f t="shared" si="51"/>
        <v>0.20548921190284269</v>
      </c>
      <c r="AZ42">
        <f t="shared" si="52"/>
        <v>20.771183364043402</v>
      </c>
      <c r="BA42">
        <f t="shared" si="53"/>
        <v>0.72065340957671886</v>
      </c>
      <c r="BB42">
        <f t="shared" si="54"/>
        <v>39.574717269572545</v>
      </c>
      <c r="BC42">
        <f t="shared" si="55"/>
        <v>388.19198188092616</v>
      </c>
      <c r="BD42">
        <f t="shared" si="56"/>
        <v>2.0001550233608112E-2</v>
      </c>
    </row>
    <row r="43" spans="1:114" x14ac:dyDescent="0.25">
      <c r="A43" s="1">
        <v>25</v>
      </c>
      <c r="B43" s="1" t="s">
        <v>89</v>
      </c>
      <c r="C43" s="1">
        <v>1229.0000050067902</v>
      </c>
      <c r="D43" s="1">
        <v>0</v>
      </c>
      <c r="E43">
        <f t="shared" si="29"/>
        <v>19.487542827207449</v>
      </c>
      <c r="F43">
        <f t="shared" si="30"/>
        <v>0.35051111516290173</v>
      </c>
      <c r="G43">
        <f t="shared" si="31"/>
        <v>284.68547389229605</v>
      </c>
      <c r="H43">
        <f t="shared" si="32"/>
        <v>8.8230109138334747</v>
      </c>
      <c r="I43">
        <f t="shared" si="33"/>
        <v>1.9204043753251607</v>
      </c>
      <c r="J43">
        <f t="shared" si="34"/>
        <v>24.311916351318359</v>
      </c>
      <c r="K43" s="1">
        <v>1.4884824619999999</v>
      </c>
      <c r="L43">
        <f t="shared" si="35"/>
        <v>2.4105724590937259</v>
      </c>
      <c r="M43" s="1">
        <v>1</v>
      </c>
      <c r="N43">
        <f t="shared" si="36"/>
        <v>4.8211449181874517</v>
      </c>
      <c r="O43" s="1">
        <v>24.812080383300781</v>
      </c>
      <c r="P43" s="1">
        <v>24.311916351318359</v>
      </c>
      <c r="Q43" s="1">
        <v>24.052719116210937</v>
      </c>
      <c r="R43" s="1">
        <v>400.52767944335937</v>
      </c>
      <c r="S43" s="1">
        <v>393.69033813476562</v>
      </c>
      <c r="T43" s="1">
        <v>12.863503456115723</v>
      </c>
      <c r="U43" s="1">
        <v>15.450223922729492</v>
      </c>
      <c r="V43" s="1">
        <v>29.952285766601563</v>
      </c>
      <c r="W43" s="1">
        <v>35.975387573242188</v>
      </c>
      <c r="X43" s="1">
        <v>499.86038208007812</v>
      </c>
      <c r="Y43" s="1">
        <v>1499.2718505859375</v>
      </c>
      <c r="Z43" s="1">
        <v>316.374267578125</v>
      </c>
      <c r="AA43" s="1">
        <v>73.212409973144531</v>
      </c>
      <c r="AB43" s="1">
        <v>-2.3698010444641113</v>
      </c>
      <c r="AC43" s="1">
        <v>0.32880714535713196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3.3581879185088988</v>
      </c>
      <c r="AL43">
        <f t="shared" si="38"/>
        <v>8.8230109138334751E-3</v>
      </c>
      <c r="AM43">
        <f t="shared" si="39"/>
        <v>297.46191635131834</v>
      </c>
      <c r="AN43">
        <f t="shared" si="40"/>
        <v>297.96208038330076</v>
      </c>
      <c r="AO43">
        <f t="shared" si="41"/>
        <v>239.88349073193604</v>
      </c>
      <c r="AP43">
        <f t="shared" si="42"/>
        <v>-1.0612119488920979</v>
      </c>
      <c r="AQ43">
        <f t="shared" si="43"/>
        <v>3.0515525033329176</v>
      </c>
      <c r="AR43">
        <f t="shared" si="44"/>
        <v>41.680809366230058</v>
      </c>
      <c r="AS43">
        <f t="shared" si="45"/>
        <v>26.230585443500566</v>
      </c>
      <c r="AT43">
        <f t="shared" si="46"/>
        <v>24.56199836730957</v>
      </c>
      <c r="AU43">
        <f t="shared" si="47"/>
        <v>3.0975871544610905</v>
      </c>
      <c r="AV43">
        <f t="shared" si="48"/>
        <v>0.32675508014037341</v>
      </c>
      <c r="AW43">
        <f t="shared" si="49"/>
        <v>1.1311481280077569</v>
      </c>
      <c r="AX43">
        <f t="shared" si="50"/>
        <v>1.9664390264533336</v>
      </c>
      <c r="AY43">
        <f t="shared" si="51"/>
        <v>0.20623117674639144</v>
      </c>
      <c r="AZ43">
        <f t="shared" si="52"/>
        <v>20.842509628001714</v>
      </c>
      <c r="BA43">
        <f t="shared" si="53"/>
        <v>0.72312029612178164</v>
      </c>
      <c r="BB43">
        <f t="shared" si="54"/>
        <v>39.608074267711793</v>
      </c>
      <c r="BC43">
        <f t="shared" si="55"/>
        <v>388.23350510792915</v>
      </c>
      <c r="BD43">
        <f t="shared" si="56"/>
        <v>1.9881438192220637E-2</v>
      </c>
    </row>
    <row r="44" spans="1:114" x14ac:dyDescent="0.25">
      <c r="A44" s="1">
        <v>26</v>
      </c>
      <c r="B44" s="1" t="s">
        <v>90</v>
      </c>
      <c r="C44" s="1">
        <v>1229.5000049956143</v>
      </c>
      <c r="D44" s="1">
        <v>0</v>
      </c>
      <c r="E44">
        <f t="shared" si="29"/>
        <v>19.582473522104085</v>
      </c>
      <c r="F44">
        <f t="shared" si="30"/>
        <v>0.34990918551438938</v>
      </c>
      <c r="G44">
        <f t="shared" si="31"/>
        <v>284.06808611676843</v>
      </c>
      <c r="H44">
        <f t="shared" si="32"/>
        <v>8.8099769187598724</v>
      </c>
      <c r="I44">
        <f t="shared" si="33"/>
        <v>1.9206493347160885</v>
      </c>
      <c r="J44">
        <f t="shared" si="34"/>
        <v>24.312126159667969</v>
      </c>
      <c r="K44" s="1">
        <v>1.4884824619999999</v>
      </c>
      <c r="L44">
        <f t="shared" si="35"/>
        <v>2.4105724590937259</v>
      </c>
      <c r="M44" s="1">
        <v>1</v>
      </c>
      <c r="N44">
        <f t="shared" si="36"/>
        <v>4.8211449181874517</v>
      </c>
      <c r="O44" s="1">
        <v>24.812414169311523</v>
      </c>
      <c r="P44" s="1">
        <v>24.312126159667969</v>
      </c>
      <c r="Q44" s="1">
        <v>24.053491592407227</v>
      </c>
      <c r="R44" s="1">
        <v>400.53924560546875</v>
      </c>
      <c r="S44" s="1">
        <v>393.675537109375</v>
      </c>
      <c r="T44" s="1">
        <v>12.864585876464844</v>
      </c>
      <c r="U44" s="1">
        <v>15.447366714477539</v>
      </c>
      <c r="V44" s="1">
        <v>29.954278945922852</v>
      </c>
      <c r="W44" s="1">
        <v>35.968097686767578</v>
      </c>
      <c r="X44" s="1">
        <v>499.88473510742187</v>
      </c>
      <c r="Y44" s="1">
        <v>1499.284423828125</v>
      </c>
      <c r="Z44" s="1">
        <v>316.28729248046875</v>
      </c>
      <c r="AA44" s="1">
        <v>73.212577819824219</v>
      </c>
      <c r="AB44" s="1">
        <v>-2.3698010444641113</v>
      </c>
      <c r="AC44" s="1">
        <v>0.32880714535713196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3.3583515282790208</v>
      </c>
      <c r="AL44">
        <f t="shared" si="38"/>
        <v>8.8099769187598726E-3</v>
      </c>
      <c r="AM44">
        <f t="shared" si="39"/>
        <v>297.46212615966795</v>
      </c>
      <c r="AN44">
        <f t="shared" si="40"/>
        <v>297.9624141693115</v>
      </c>
      <c r="AO44">
        <f t="shared" si="41"/>
        <v>239.88550245064107</v>
      </c>
      <c r="AP44">
        <f t="shared" si="42"/>
        <v>-1.0569363038135475</v>
      </c>
      <c r="AQ44">
        <f t="shared" si="43"/>
        <v>3.0515908724111376</v>
      </c>
      <c r="AR44">
        <f t="shared" si="44"/>
        <v>41.681237886761579</v>
      </c>
      <c r="AS44">
        <f t="shared" si="45"/>
        <v>26.23387117228404</v>
      </c>
      <c r="AT44">
        <f t="shared" si="46"/>
        <v>24.562270164489746</v>
      </c>
      <c r="AU44">
        <f t="shared" si="47"/>
        <v>3.0976375147828774</v>
      </c>
      <c r="AV44">
        <f t="shared" si="48"/>
        <v>0.32623191669221757</v>
      </c>
      <c r="AW44">
        <f t="shared" si="49"/>
        <v>1.1309415376950491</v>
      </c>
      <c r="AX44">
        <f t="shared" si="50"/>
        <v>1.9666959770878283</v>
      </c>
      <c r="AY44">
        <f t="shared" si="51"/>
        <v>0.20589773921807461</v>
      </c>
      <c r="AZ44">
        <f t="shared" si="52"/>
        <v>20.797356860952437</v>
      </c>
      <c r="BA44">
        <f t="shared" si="53"/>
        <v>0.72157921775526956</v>
      </c>
      <c r="BB44">
        <f t="shared" si="54"/>
        <v>39.594175199523782</v>
      </c>
      <c r="BC44">
        <f t="shared" si="55"/>
        <v>388.19212192409168</v>
      </c>
      <c r="BD44">
        <f t="shared" si="56"/>
        <v>1.9973406045211792E-2</v>
      </c>
    </row>
    <row r="45" spans="1:114" x14ac:dyDescent="0.25">
      <c r="A45" s="1">
        <v>27</v>
      </c>
      <c r="B45" s="1" t="s">
        <v>90</v>
      </c>
      <c r="C45" s="1">
        <v>1230.0000049844384</v>
      </c>
      <c r="D45" s="1">
        <v>0</v>
      </c>
      <c r="E45">
        <f t="shared" si="29"/>
        <v>19.512249180832328</v>
      </c>
      <c r="F45">
        <f t="shared" si="30"/>
        <v>0.3500065033490401</v>
      </c>
      <c r="G45">
        <f t="shared" si="31"/>
        <v>284.43986714887808</v>
      </c>
      <c r="H45">
        <f t="shared" si="32"/>
        <v>8.8134593882787247</v>
      </c>
      <c r="I45">
        <f t="shared" si="33"/>
        <v>1.9209149267142802</v>
      </c>
      <c r="J45">
        <f t="shared" si="34"/>
        <v>24.313531875610352</v>
      </c>
      <c r="K45" s="1">
        <v>1.4884824619999999</v>
      </c>
      <c r="L45">
        <f t="shared" si="35"/>
        <v>2.4105724590937259</v>
      </c>
      <c r="M45" s="1">
        <v>1</v>
      </c>
      <c r="N45">
        <f t="shared" si="36"/>
        <v>4.8211449181874517</v>
      </c>
      <c r="O45" s="1">
        <v>24.813407897949219</v>
      </c>
      <c r="P45" s="1">
        <v>24.313531875610352</v>
      </c>
      <c r="Q45" s="1">
        <v>24.054452896118164</v>
      </c>
      <c r="R45" s="1">
        <v>400.53488159179687</v>
      </c>
      <c r="S45" s="1">
        <v>393.69168090820312</v>
      </c>
      <c r="T45" s="1">
        <v>12.863405227661133</v>
      </c>
      <c r="U45" s="1">
        <v>15.447189331054687</v>
      </c>
      <c r="V45" s="1">
        <v>29.949871063232422</v>
      </c>
      <c r="W45" s="1">
        <v>35.9656982421875</v>
      </c>
      <c r="X45" s="1">
        <v>499.88824462890625</v>
      </c>
      <c r="Y45" s="1">
        <v>1499.267333984375</v>
      </c>
      <c r="Z45" s="1">
        <v>316.33941650390625</v>
      </c>
      <c r="AA45" s="1">
        <v>73.212867736816406</v>
      </c>
      <c r="AB45" s="1">
        <v>-2.3698010444641113</v>
      </c>
      <c r="AC45" s="1">
        <v>0.32880714535713196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3.358375106128098</v>
      </c>
      <c r="AL45">
        <f t="shared" si="38"/>
        <v>8.8134593882787243E-3</v>
      </c>
      <c r="AM45">
        <f t="shared" si="39"/>
        <v>297.46353187561033</v>
      </c>
      <c r="AN45">
        <f t="shared" si="40"/>
        <v>297.9634078979492</v>
      </c>
      <c r="AO45">
        <f t="shared" si="41"/>
        <v>239.88276807570219</v>
      </c>
      <c r="AP45">
        <f t="shared" si="42"/>
        <v>-1.0581249351336925</v>
      </c>
      <c r="AQ45">
        <f t="shared" si="43"/>
        <v>3.0518479561143486</v>
      </c>
      <c r="AR45">
        <f t="shared" si="44"/>
        <v>41.68458428762888</v>
      </c>
      <c r="AS45">
        <f t="shared" si="45"/>
        <v>26.237394956574192</v>
      </c>
      <c r="AT45">
        <f t="shared" si="46"/>
        <v>24.563469886779785</v>
      </c>
      <c r="AU45">
        <f t="shared" si="47"/>
        <v>3.0978598155616526</v>
      </c>
      <c r="AV45">
        <f t="shared" si="48"/>
        <v>0.32631650814286178</v>
      </c>
      <c r="AW45">
        <f t="shared" si="49"/>
        <v>1.1309330294000683</v>
      </c>
      <c r="AX45">
        <f t="shared" si="50"/>
        <v>1.9669267861615842</v>
      </c>
      <c r="AY45">
        <f t="shared" si="51"/>
        <v>0.20595165275475949</v>
      </c>
      <c r="AZ45">
        <f t="shared" si="52"/>
        <v>20.824658372648443</v>
      </c>
      <c r="BA45">
        <f t="shared" si="53"/>
        <v>0.72249397420008166</v>
      </c>
      <c r="BB45">
        <f t="shared" si="54"/>
        <v>39.59194967860833</v>
      </c>
      <c r="BC45">
        <f t="shared" si="55"/>
        <v>388.22792969534248</v>
      </c>
      <c r="BD45">
        <f t="shared" si="56"/>
        <v>1.989882562777523E-2</v>
      </c>
    </row>
    <row r="46" spans="1:114" x14ac:dyDescent="0.25">
      <c r="A46" s="1">
        <v>28</v>
      </c>
      <c r="B46" s="1" t="s">
        <v>91</v>
      </c>
      <c r="C46" s="1">
        <v>1230.5000049732625</v>
      </c>
      <c r="D46" s="1">
        <v>0</v>
      </c>
      <c r="E46">
        <f t="shared" si="29"/>
        <v>19.617125587020244</v>
      </c>
      <c r="F46">
        <f t="shared" si="30"/>
        <v>0.35023745848389548</v>
      </c>
      <c r="G46">
        <f t="shared" si="31"/>
        <v>283.98608400728239</v>
      </c>
      <c r="H46">
        <f t="shared" si="32"/>
        <v>8.8179294749517094</v>
      </c>
      <c r="I46">
        <f t="shared" si="33"/>
        <v>1.9207090397021149</v>
      </c>
      <c r="J46">
        <f t="shared" si="34"/>
        <v>24.313142776489258</v>
      </c>
      <c r="K46" s="1">
        <v>1.4884824619999999</v>
      </c>
      <c r="L46">
        <f t="shared" si="35"/>
        <v>2.4105724590937259</v>
      </c>
      <c r="M46" s="1">
        <v>1</v>
      </c>
      <c r="N46">
        <f t="shared" si="36"/>
        <v>4.8211449181874517</v>
      </c>
      <c r="O46" s="1">
        <v>24.813657760620117</v>
      </c>
      <c r="P46" s="1">
        <v>24.313142776489258</v>
      </c>
      <c r="Q46" s="1">
        <v>24.054004669189453</v>
      </c>
      <c r="R46" s="1">
        <v>400.55078125</v>
      </c>
      <c r="S46" s="1">
        <v>393.67630004882812</v>
      </c>
      <c r="T46" s="1">
        <v>12.864084243774414</v>
      </c>
      <c r="U46" s="1">
        <v>15.44901180267334</v>
      </c>
      <c r="V46" s="1">
        <v>29.951040267944336</v>
      </c>
      <c r="W46" s="1">
        <v>35.969444274902344</v>
      </c>
      <c r="X46" s="1">
        <v>499.91961669921875</v>
      </c>
      <c r="Y46" s="1">
        <v>1499.2010498046875</v>
      </c>
      <c r="Z46" s="1">
        <v>316.31509399414062</v>
      </c>
      <c r="AA46" s="1">
        <v>73.21295166015625</v>
      </c>
      <c r="AB46" s="1">
        <v>-2.3698010444641113</v>
      </c>
      <c r="AC46" s="1">
        <v>0.32880714535713196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3.3585858715963748</v>
      </c>
      <c r="AL46">
        <f t="shared" si="38"/>
        <v>8.8179294749517086E-3</v>
      </c>
      <c r="AM46">
        <f t="shared" si="39"/>
        <v>297.46314277648924</v>
      </c>
      <c r="AN46">
        <f t="shared" si="40"/>
        <v>297.96365776062009</v>
      </c>
      <c r="AO46">
        <f t="shared" si="41"/>
        <v>239.87216260718924</v>
      </c>
      <c r="AP46">
        <f t="shared" si="42"/>
        <v>-1.05960758483018</v>
      </c>
      <c r="AQ46">
        <f t="shared" si="43"/>
        <v>3.0517767940084215</v>
      </c>
      <c r="AR46">
        <f t="shared" si="44"/>
        <v>41.683564517031364</v>
      </c>
      <c r="AS46">
        <f t="shared" si="45"/>
        <v>26.234552714358024</v>
      </c>
      <c r="AT46">
        <f t="shared" si="46"/>
        <v>24.563400268554688</v>
      </c>
      <c r="AU46">
        <f t="shared" si="47"/>
        <v>3.0978469153738337</v>
      </c>
      <c r="AV46">
        <f t="shared" si="48"/>
        <v>0.32651724822084882</v>
      </c>
      <c r="AW46">
        <f t="shared" si="49"/>
        <v>1.1310677543063066</v>
      </c>
      <c r="AX46">
        <f t="shared" si="50"/>
        <v>1.9667791610675271</v>
      </c>
      <c r="AY46">
        <f t="shared" si="51"/>
        <v>0.20607959358632055</v>
      </c>
      <c r="AZ46">
        <f t="shared" si="52"/>
        <v>20.791459440582241</v>
      </c>
      <c r="BA46">
        <f t="shared" si="53"/>
        <v>0.72136952103049956</v>
      </c>
      <c r="BB46">
        <f t="shared" si="54"/>
        <v>39.599688516246481</v>
      </c>
      <c r="BC46">
        <f t="shared" si="55"/>
        <v>388.18318171451472</v>
      </c>
      <c r="BD46">
        <f t="shared" si="56"/>
        <v>2.0011996897933707E-2</v>
      </c>
    </row>
    <row r="47" spans="1:114" x14ac:dyDescent="0.25">
      <c r="A47" s="1">
        <v>29</v>
      </c>
      <c r="B47" s="1" t="s">
        <v>91</v>
      </c>
      <c r="C47" s="1">
        <v>1231.0000049620867</v>
      </c>
      <c r="D47" s="1">
        <v>0</v>
      </c>
      <c r="E47">
        <f t="shared" si="29"/>
        <v>19.6386399596628</v>
      </c>
      <c r="F47">
        <f t="shared" si="30"/>
        <v>0.35020151468415395</v>
      </c>
      <c r="G47">
        <f t="shared" si="31"/>
        <v>283.85206473018098</v>
      </c>
      <c r="H47">
        <f t="shared" si="32"/>
        <v>8.8181768585261899</v>
      </c>
      <c r="I47">
        <f t="shared" si="33"/>
        <v>1.9209417912900861</v>
      </c>
      <c r="J47">
        <f t="shared" si="34"/>
        <v>24.314191818237305</v>
      </c>
      <c r="K47" s="1">
        <v>1.4884824619999999</v>
      </c>
      <c r="L47">
        <f t="shared" si="35"/>
        <v>2.4105724590937259</v>
      </c>
      <c r="M47" s="1">
        <v>1</v>
      </c>
      <c r="N47">
        <f t="shared" si="36"/>
        <v>4.8211449181874517</v>
      </c>
      <c r="O47" s="1">
        <v>24.814573287963867</v>
      </c>
      <c r="P47" s="1">
        <v>24.314191818237305</v>
      </c>
      <c r="Q47" s="1">
        <v>24.055498123168945</v>
      </c>
      <c r="R47" s="1">
        <v>400.53533935546875</v>
      </c>
      <c r="S47" s="1">
        <v>393.65435791015625</v>
      </c>
      <c r="T47" s="1">
        <v>12.863428115844727</v>
      </c>
      <c r="U47" s="1">
        <v>15.44847583770752</v>
      </c>
      <c r="V47" s="1">
        <v>29.947830200195313</v>
      </c>
      <c r="W47" s="1">
        <v>35.966178894042969</v>
      </c>
      <c r="X47" s="1">
        <v>499.91067504882812</v>
      </c>
      <c r="Y47" s="1">
        <v>1499.216064453125</v>
      </c>
      <c r="Z47" s="1">
        <v>316.25949096679687</v>
      </c>
      <c r="AA47" s="1">
        <v>73.212844848632812</v>
      </c>
      <c r="AB47" s="1">
        <v>-2.3698010444641113</v>
      </c>
      <c r="AC47" s="1">
        <v>0.32880714535713196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3.3585257993374209</v>
      </c>
      <c r="AL47">
        <f t="shared" si="38"/>
        <v>8.8181768585261899E-3</v>
      </c>
      <c r="AM47">
        <f t="shared" si="39"/>
        <v>297.46419181823728</v>
      </c>
      <c r="AN47">
        <f t="shared" si="40"/>
        <v>297.96457328796384</v>
      </c>
      <c r="AO47">
        <f t="shared" si="41"/>
        <v>239.87456495088554</v>
      </c>
      <c r="AP47">
        <f t="shared" si="42"/>
        <v>-1.0596803558784162</v>
      </c>
      <c r="AQ47">
        <f t="shared" si="43"/>
        <v>3.0519686559440196</v>
      </c>
      <c r="AR47">
        <f t="shared" si="44"/>
        <v>41.686245934766632</v>
      </c>
      <c r="AS47">
        <f t="shared" si="45"/>
        <v>26.237770097059112</v>
      </c>
      <c r="AT47">
        <f t="shared" si="46"/>
        <v>24.564382553100586</v>
      </c>
      <c r="AU47">
        <f t="shared" si="47"/>
        <v>3.0980289360652176</v>
      </c>
      <c r="AV47">
        <f t="shared" si="48"/>
        <v>0.32648600800150185</v>
      </c>
      <c r="AW47">
        <f t="shared" si="49"/>
        <v>1.1310268646539334</v>
      </c>
      <c r="AX47">
        <f t="shared" si="50"/>
        <v>1.9670020714112841</v>
      </c>
      <c r="AY47">
        <f t="shared" si="51"/>
        <v>0.20605968266429639</v>
      </c>
      <c r="AZ47">
        <f t="shared" si="52"/>
        <v>20.781617175054819</v>
      </c>
      <c r="BA47">
        <f t="shared" si="53"/>
        <v>0.72106928076981824</v>
      </c>
      <c r="BB47">
        <f t="shared" si="54"/>
        <v>39.59568018489108</v>
      </c>
      <c r="BC47">
        <f t="shared" si="55"/>
        <v>388.15521519707801</v>
      </c>
      <c r="BD47">
        <f t="shared" si="56"/>
        <v>2.003335976599508E-2</v>
      </c>
    </row>
    <row r="48" spans="1:114" x14ac:dyDescent="0.25">
      <c r="A48" s="1">
        <v>30</v>
      </c>
      <c r="B48" s="1" t="s">
        <v>92</v>
      </c>
      <c r="C48" s="1">
        <v>1231.5000049509108</v>
      </c>
      <c r="D48" s="1">
        <v>0</v>
      </c>
      <c r="E48">
        <f t="shared" si="29"/>
        <v>19.516124903821535</v>
      </c>
      <c r="F48">
        <f t="shared" si="30"/>
        <v>0.34992648686497058</v>
      </c>
      <c r="G48">
        <f t="shared" si="31"/>
        <v>284.36170059640534</v>
      </c>
      <c r="H48">
        <f t="shared" si="32"/>
        <v>8.8119277076951565</v>
      </c>
      <c r="I48">
        <f t="shared" si="33"/>
        <v>1.9209926498716616</v>
      </c>
      <c r="J48">
        <f t="shared" si="34"/>
        <v>24.313817977905273</v>
      </c>
      <c r="K48" s="1">
        <v>1.4884824619999999</v>
      </c>
      <c r="L48">
        <f t="shared" si="35"/>
        <v>2.4105724590937259</v>
      </c>
      <c r="M48" s="1">
        <v>1</v>
      </c>
      <c r="N48">
        <f t="shared" si="36"/>
        <v>4.8211449181874517</v>
      </c>
      <c r="O48" s="1">
        <v>24.815925598144531</v>
      </c>
      <c r="P48" s="1">
        <v>24.313817977905273</v>
      </c>
      <c r="Q48" s="1">
        <v>24.055444717407227</v>
      </c>
      <c r="R48" s="1">
        <v>400.49517822265625</v>
      </c>
      <c r="S48" s="1">
        <v>393.65078735351562</v>
      </c>
      <c r="T48" s="1">
        <v>12.863365173339844</v>
      </c>
      <c r="U48" s="1">
        <v>15.446823120117188</v>
      </c>
      <c r="V48" s="1">
        <v>29.9453125</v>
      </c>
      <c r="W48" s="1">
        <v>35.959484100341797</v>
      </c>
      <c r="X48" s="1">
        <v>499.86465454101562</v>
      </c>
      <c r="Y48" s="1">
        <v>1499.2607421875</v>
      </c>
      <c r="Z48" s="1">
        <v>316.17752075195312</v>
      </c>
      <c r="AA48" s="1">
        <v>73.212959289550781</v>
      </c>
      <c r="AB48" s="1">
        <v>-2.3698010444641113</v>
      </c>
      <c r="AC48" s="1">
        <v>0.32880714535713196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3.3582166219773417</v>
      </c>
      <c r="AL48">
        <f t="shared" si="38"/>
        <v>8.8119277076951566E-3</v>
      </c>
      <c r="AM48">
        <f t="shared" si="39"/>
        <v>297.46381797790525</v>
      </c>
      <c r="AN48">
        <f t="shared" si="40"/>
        <v>297.96592559814451</v>
      </c>
      <c r="AO48">
        <f t="shared" si="41"/>
        <v>239.88171338822576</v>
      </c>
      <c r="AP48">
        <f t="shared" si="42"/>
        <v>-1.057444818126146</v>
      </c>
      <c r="AQ48">
        <f t="shared" si="43"/>
        <v>3.051900282117693</v>
      </c>
      <c r="AR48">
        <f t="shared" si="44"/>
        <v>41.685246870676231</v>
      </c>
      <c r="AS48">
        <f t="shared" si="45"/>
        <v>26.238423750559043</v>
      </c>
      <c r="AT48">
        <f t="shared" si="46"/>
        <v>24.564871788024902</v>
      </c>
      <c r="AU48">
        <f t="shared" si="47"/>
        <v>3.0981195964600956</v>
      </c>
      <c r="AV48">
        <f t="shared" si="48"/>
        <v>0.32624695575464374</v>
      </c>
      <c r="AW48">
        <f t="shared" si="49"/>
        <v>1.1309076322460314</v>
      </c>
      <c r="AX48">
        <f t="shared" si="50"/>
        <v>1.9672119642140642</v>
      </c>
      <c r="AY48">
        <f t="shared" si="51"/>
        <v>0.2059073241978765</v>
      </c>
      <c r="AZ48">
        <f t="shared" si="52"/>
        <v>20.818961609272055</v>
      </c>
      <c r="BA48">
        <f t="shared" si="53"/>
        <v>0.7223704606515523</v>
      </c>
      <c r="BB48">
        <f t="shared" si="54"/>
        <v>39.589597254300188</v>
      </c>
      <c r="BC48">
        <f t="shared" si="55"/>
        <v>388.18595087436984</v>
      </c>
      <c r="BD48">
        <f t="shared" si="56"/>
        <v>1.9903747757140332E-2</v>
      </c>
      <c r="BE48">
        <f>AVERAGE(E34:E48)</f>
        <v>19.372937813602334</v>
      </c>
      <c r="BF48">
        <f>AVERAGE(O34:O48)</f>
        <v>24.810170873006186</v>
      </c>
      <c r="BG48">
        <f>AVERAGE(P34:P48)</f>
        <v>24.316515604654949</v>
      </c>
      <c r="BH48" t="e">
        <f>AVERAGE(B34:B48)</f>
        <v>#DIV/0!</v>
      </c>
      <c r="BI48">
        <f t="shared" ref="BI48:DJ48" si="57">AVERAGE(C34:C48)</f>
        <v>1228.0333383617301</v>
      </c>
      <c r="BJ48">
        <f t="shared" si="57"/>
        <v>0</v>
      </c>
      <c r="BK48">
        <f t="shared" si="57"/>
        <v>19.372937813602334</v>
      </c>
      <c r="BL48">
        <f t="shared" si="57"/>
        <v>0.34933066820145581</v>
      </c>
      <c r="BM48">
        <f t="shared" si="57"/>
        <v>284.89975383330824</v>
      </c>
      <c r="BN48">
        <f t="shared" si="57"/>
        <v>8.8011303602031674</v>
      </c>
      <c r="BO48">
        <f t="shared" si="57"/>
        <v>1.9216723916660656</v>
      </c>
      <c r="BP48">
        <f t="shared" si="57"/>
        <v>24.316515604654949</v>
      </c>
      <c r="BQ48">
        <f t="shared" si="57"/>
        <v>1.4884824620000001</v>
      </c>
      <c r="BR48">
        <f t="shared" si="57"/>
        <v>2.4105724590937259</v>
      </c>
      <c r="BS48">
        <f t="shared" si="57"/>
        <v>1</v>
      </c>
      <c r="BT48">
        <f t="shared" si="57"/>
        <v>4.8211449181874517</v>
      </c>
      <c r="BU48">
        <f t="shared" si="57"/>
        <v>24.810170873006186</v>
      </c>
      <c r="BV48">
        <f t="shared" si="57"/>
        <v>24.316515604654949</v>
      </c>
      <c r="BW48">
        <f t="shared" si="57"/>
        <v>24.053352355957031</v>
      </c>
      <c r="BX48">
        <f t="shared" si="57"/>
        <v>400.46121826171873</v>
      </c>
      <c r="BY48">
        <f t="shared" si="57"/>
        <v>393.66056722005209</v>
      </c>
      <c r="BZ48">
        <f t="shared" si="57"/>
        <v>12.864054743448893</v>
      </c>
      <c r="CA48">
        <f t="shared" si="57"/>
        <v>15.444407081604004</v>
      </c>
      <c r="CB48">
        <f t="shared" si="57"/>
        <v>29.956961822509765</v>
      </c>
      <c r="CC48">
        <f t="shared" si="57"/>
        <v>35.96591491699219</v>
      </c>
      <c r="CD48">
        <f t="shared" si="57"/>
        <v>499.85421549479167</v>
      </c>
      <c r="CE48">
        <f t="shared" si="57"/>
        <v>1499.3290120442709</v>
      </c>
      <c r="CF48">
        <f t="shared" si="57"/>
        <v>316.4405517578125</v>
      </c>
      <c r="CG48">
        <f t="shared" si="57"/>
        <v>73.212351481119796</v>
      </c>
      <c r="CH48">
        <f t="shared" si="57"/>
        <v>-2.3698010444641113</v>
      </c>
      <c r="CI48">
        <f t="shared" si="57"/>
        <v>0.32880714535713196</v>
      </c>
      <c r="CJ48">
        <f t="shared" si="57"/>
        <v>1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111115</v>
      </c>
      <c r="CQ48">
        <f t="shared" si="57"/>
        <v>3.3581464898361144</v>
      </c>
      <c r="CR48">
        <f t="shared" si="57"/>
        <v>8.8011303602031667E-3</v>
      </c>
      <c r="CS48">
        <f t="shared" si="57"/>
        <v>297.46651560465494</v>
      </c>
      <c r="CT48">
        <f t="shared" si="57"/>
        <v>297.96017087300618</v>
      </c>
      <c r="CU48">
        <f t="shared" si="57"/>
        <v>239.89263656506495</v>
      </c>
      <c r="CV48">
        <f t="shared" si="57"/>
        <v>-1.0545522184118477</v>
      </c>
      <c r="CW48">
        <f t="shared" si="57"/>
        <v>3.0523937525441478</v>
      </c>
      <c r="CX48">
        <f t="shared" si="57"/>
        <v>41.692333242014818</v>
      </c>
      <c r="CY48">
        <f t="shared" si="57"/>
        <v>26.247926160410827</v>
      </c>
      <c r="CZ48">
        <f t="shared" si="57"/>
        <v>24.563343238830566</v>
      </c>
      <c r="DA48">
        <f t="shared" si="57"/>
        <v>3.0978363505322863</v>
      </c>
      <c r="DB48">
        <f t="shared" si="57"/>
        <v>0.32572884191690338</v>
      </c>
      <c r="DC48">
        <f t="shared" si="57"/>
        <v>1.1307213608780822</v>
      </c>
      <c r="DD48">
        <f t="shared" si="57"/>
        <v>1.9671149896542035</v>
      </c>
      <c r="DE48">
        <f t="shared" si="57"/>
        <v>0.20557712761425068</v>
      </c>
      <c r="DF48">
        <f t="shared" si="57"/>
        <v>20.858180594076043</v>
      </c>
      <c r="DG48">
        <f t="shared" si="57"/>
        <v>0.72371935238222207</v>
      </c>
      <c r="DH48">
        <f t="shared" si="57"/>
        <v>39.570881246791757</v>
      </c>
      <c r="DI48">
        <f t="shared" si="57"/>
        <v>388.23582548501298</v>
      </c>
      <c r="DJ48">
        <f t="shared" si="57"/>
        <v>1.9745988562608396E-2</v>
      </c>
    </row>
    <row r="49" spans="1:56" x14ac:dyDescent="0.25">
      <c r="A49" s="1" t="s">
        <v>9</v>
      </c>
      <c r="B49" s="1" t="s">
        <v>93</v>
      </c>
    </row>
    <row r="50" spans="1:56" x14ac:dyDescent="0.25">
      <c r="A50" s="1" t="s">
        <v>9</v>
      </c>
      <c r="B50" s="1" t="s">
        <v>94</v>
      </c>
    </row>
    <row r="51" spans="1:56" x14ac:dyDescent="0.25">
      <c r="A51" s="1" t="s">
        <v>9</v>
      </c>
      <c r="B51" s="1" t="s">
        <v>95</v>
      </c>
    </row>
    <row r="52" spans="1:56" x14ac:dyDescent="0.25">
      <c r="A52" s="1">
        <v>31</v>
      </c>
      <c r="B52" s="1" t="s">
        <v>96</v>
      </c>
      <c r="C52" s="1">
        <v>1501.5000042356551</v>
      </c>
      <c r="D52" s="1">
        <v>0</v>
      </c>
      <c r="E52">
        <f t="shared" ref="E52:E66" si="58">(R52-S52*(1000-T52)/(1000-U52))*AK52</f>
        <v>19.454079287615688</v>
      </c>
      <c r="F52">
        <f t="shared" ref="F52:F66" si="59">IF(AV52&lt;&gt;0,1/(1/AV52-1/N52),0)</f>
        <v>0.26191303104089819</v>
      </c>
      <c r="G52">
        <f t="shared" ref="G52:G66" si="60">((AY52-AL52/2)*S52-E52)/(AY52+AL52/2)</f>
        <v>249.74430928191509</v>
      </c>
      <c r="H52">
        <f t="shared" ref="H52:H66" si="61">AL52*1000</f>
        <v>8.9809064299039587</v>
      </c>
      <c r="I52">
        <f t="shared" ref="I52:I66" si="62">(AQ52-AW52)</f>
        <v>2.545697158115714</v>
      </c>
      <c r="J52">
        <f t="shared" ref="J52:J66" si="63">(P52+AP52*D52)</f>
        <v>29.20829963684082</v>
      </c>
      <c r="K52" s="1">
        <v>1.4884824619999999</v>
      </c>
      <c r="L52">
        <f t="shared" ref="L52:L66" si="64">(K52*AE52+AF52)</f>
        <v>2.4105724590937259</v>
      </c>
      <c r="M52" s="1">
        <v>1</v>
      </c>
      <c r="N52">
        <f t="shared" ref="N52:N66" si="65">L52*(M52+1)*(M52+1)/(M52*M52+1)</f>
        <v>4.8211449181874517</v>
      </c>
      <c r="O52" s="1">
        <v>29.063005447387695</v>
      </c>
      <c r="P52" s="1">
        <v>29.20829963684082</v>
      </c>
      <c r="Q52" s="1">
        <v>28.932004928588867</v>
      </c>
      <c r="R52" s="1">
        <v>399.39752197265625</v>
      </c>
      <c r="S52" s="1">
        <v>392.55441284179687</v>
      </c>
      <c r="T52" s="1">
        <v>18.208196640014648</v>
      </c>
      <c r="U52" s="1">
        <v>20.826929092407227</v>
      </c>
      <c r="V52" s="1">
        <v>33.026004791259766</v>
      </c>
      <c r="W52" s="1">
        <v>37.775856018066406</v>
      </c>
      <c r="X52" s="1">
        <v>499.84140014648437</v>
      </c>
      <c r="Y52" s="1">
        <v>1500.27783203125</v>
      </c>
      <c r="Z52" s="1">
        <v>310.43096923828125</v>
      </c>
      <c r="AA52" s="1">
        <v>73.213241577148438</v>
      </c>
      <c r="AB52" s="1">
        <v>-2.4326062202453613</v>
      </c>
      <c r="AC52" s="1">
        <v>0.28720024228096008</v>
      </c>
      <c r="AD52" s="1">
        <v>0.66666668653488159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ref="AK52:AK66" si="66">X52*0.000001/(K52*0.0001)</f>
        <v>3.3580603930991049</v>
      </c>
      <c r="AL52">
        <f t="shared" ref="AL52:AL66" si="67">(U52-T52)/(1000-U52)*AK52</f>
        <v>8.9809064299039582E-3</v>
      </c>
      <c r="AM52">
        <f t="shared" ref="AM52:AM66" si="68">(P52+273.15)</f>
        <v>302.3582996368408</v>
      </c>
      <c r="AN52">
        <f t="shared" ref="AN52:AN66" si="69">(O52+273.15)</f>
        <v>302.21300544738767</v>
      </c>
      <c r="AO52">
        <f t="shared" ref="AO52:AO66" si="70">(Y52*AG52+Z52*AH52)*AI52</f>
        <v>240.04444775958837</v>
      </c>
      <c r="AP52">
        <f t="shared" ref="AP52:AP66" si="71">((AO52+0.00000010773*(AN52^4-AM52^4))-AL52*44100)/(L52*51.4+0.00000043092*AM52^3)</f>
        <v>-1.1614560477927904</v>
      </c>
      <c r="AQ52">
        <f t="shared" ref="AQ52:AQ66" si="72">0.61365*EXP(17.502*J52/(240.97+J52))</f>
        <v>4.070504149068265</v>
      </c>
      <c r="AR52">
        <f t="shared" ref="AR52:AR66" si="73">AQ52*1000/AA52</f>
        <v>55.597922744329964</v>
      </c>
      <c r="AS52">
        <f t="shared" ref="AS52:AS66" si="74">(AR52-U52)</f>
        <v>34.770993651922737</v>
      </c>
      <c r="AT52">
        <f t="shared" ref="AT52:AT66" si="75">IF(D52,P52,(O52+P52)/2)</f>
        <v>29.135652542114258</v>
      </c>
      <c r="AU52">
        <f t="shared" ref="AU52:AU66" si="76">0.61365*EXP(17.502*AT52/(240.97+AT52))</f>
        <v>4.0534503312666459</v>
      </c>
      <c r="AV52">
        <f t="shared" ref="AV52:AV66" si="77">IF(AS52&lt;&gt;0,(1000-(AR52+U52)/2)/AS52*AL52,0)</f>
        <v>0.24841752567499065</v>
      </c>
      <c r="AW52">
        <f t="shared" ref="AW52:AW66" si="78">U52*AA52/1000</f>
        <v>1.5248069909525512</v>
      </c>
      <c r="AX52">
        <f t="shared" ref="AX52:AX66" si="79">(AU52-AW52)</f>
        <v>2.5286433403140949</v>
      </c>
      <c r="AY52">
        <f t="shared" ref="AY52:AY66" si="80">1/(1.6/F52+1.37/N52)</f>
        <v>0.15641954660420071</v>
      </c>
      <c r="AZ52">
        <f t="shared" ref="AZ52:AZ66" si="81">G52*AA52*0.001</f>
        <v>18.284590447974928</v>
      </c>
      <c r="BA52">
        <f t="shared" ref="BA52:BA66" si="82">G52/S52</f>
        <v>0.63620303609365969</v>
      </c>
      <c r="BB52">
        <f t="shared" ref="BB52:BB66" si="83">(1-AL52*AA52/AQ52/F52)*100</f>
        <v>38.325661608356199</v>
      </c>
      <c r="BC52">
        <f t="shared" ref="BC52:BC66" si="84">(S52-E52/(N52/1.35))</f>
        <v>387.10695015732006</v>
      </c>
      <c r="BD52">
        <f t="shared" ref="BD52:BD66" si="85">E52*BB52/100/BC52</f>
        <v>1.9260580554709302E-2</v>
      </c>
    </row>
    <row r="53" spans="1:56" x14ac:dyDescent="0.25">
      <c r="A53" s="1">
        <v>32</v>
      </c>
      <c r="B53" s="1" t="s">
        <v>96</v>
      </c>
      <c r="C53" s="1">
        <v>1501.5000042356551</v>
      </c>
      <c r="D53" s="1">
        <v>0</v>
      </c>
      <c r="E53">
        <f t="shared" si="58"/>
        <v>19.454079287615688</v>
      </c>
      <c r="F53">
        <f t="shared" si="59"/>
        <v>0.26191303104089819</v>
      </c>
      <c r="G53">
        <f t="shared" si="60"/>
        <v>249.74430928191509</v>
      </c>
      <c r="H53">
        <f t="shared" si="61"/>
        <v>8.9809064299039587</v>
      </c>
      <c r="I53">
        <f t="shared" si="62"/>
        <v>2.545697158115714</v>
      </c>
      <c r="J53">
        <f t="shared" si="63"/>
        <v>29.20829963684082</v>
      </c>
      <c r="K53" s="1">
        <v>1.4884824619999999</v>
      </c>
      <c r="L53">
        <f t="shared" si="64"/>
        <v>2.4105724590937259</v>
      </c>
      <c r="M53" s="1">
        <v>1</v>
      </c>
      <c r="N53">
        <f t="shared" si="65"/>
        <v>4.8211449181874517</v>
      </c>
      <c r="O53" s="1">
        <v>29.063005447387695</v>
      </c>
      <c r="P53" s="1">
        <v>29.20829963684082</v>
      </c>
      <c r="Q53" s="1">
        <v>28.932004928588867</v>
      </c>
      <c r="R53" s="1">
        <v>399.39752197265625</v>
      </c>
      <c r="S53" s="1">
        <v>392.55441284179687</v>
      </c>
      <c r="T53" s="1">
        <v>18.208196640014648</v>
      </c>
      <c r="U53" s="1">
        <v>20.826929092407227</v>
      </c>
      <c r="V53" s="1">
        <v>33.026004791259766</v>
      </c>
      <c r="W53" s="1">
        <v>37.775856018066406</v>
      </c>
      <c r="X53" s="1">
        <v>499.84140014648437</v>
      </c>
      <c r="Y53" s="1">
        <v>1500.27783203125</v>
      </c>
      <c r="Z53" s="1">
        <v>310.43096923828125</v>
      </c>
      <c r="AA53" s="1">
        <v>73.213241577148438</v>
      </c>
      <c r="AB53" s="1">
        <v>-2.4326062202453613</v>
      </c>
      <c r="AC53" s="1">
        <v>0.28720024228096008</v>
      </c>
      <c r="AD53" s="1">
        <v>0.66666668653488159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3.3580603930991049</v>
      </c>
      <c r="AL53">
        <f t="shared" si="67"/>
        <v>8.9809064299039582E-3</v>
      </c>
      <c r="AM53">
        <f t="shared" si="68"/>
        <v>302.3582996368408</v>
      </c>
      <c r="AN53">
        <f t="shared" si="69"/>
        <v>302.21300544738767</v>
      </c>
      <c r="AO53">
        <f t="shared" si="70"/>
        <v>240.04444775958837</v>
      </c>
      <c r="AP53">
        <f t="shared" si="71"/>
        <v>-1.1614560477927904</v>
      </c>
      <c r="AQ53">
        <f t="shared" si="72"/>
        <v>4.070504149068265</v>
      </c>
      <c r="AR53">
        <f t="shared" si="73"/>
        <v>55.597922744329964</v>
      </c>
      <c r="AS53">
        <f t="shared" si="74"/>
        <v>34.770993651922737</v>
      </c>
      <c r="AT53">
        <f t="shared" si="75"/>
        <v>29.135652542114258</v>
      </c>
      <c r="AU53">
        <f t="shared" si="76"/>
        <v>4.0534503312666459</v>
      </c>
      <c r="AV53">
        <f t="shared" si="77"/>
        <v>0.24841752567499065</v>
      </c>
      <c r="AW53">
        <f t="shared" si="78"/>
        <v>1.5248069909525512</v>
      </c>
      <c r="AX53">
        <f t="shared" si="79"/>
        <v>2.5286433403140949</v>
      </c>
      <c r="AY53">
        <f t="shared" si="80"/>
        <v>0.15641954660420071</v>
      </c>
      <c r="AZ53">
        <f t="shared" si="81"/>
        <v>18.284590447974928</v>
      </c>
      <c r="BA53">
        <f t="shared" si="82"/>
        <v>0.63620303609365969</v>
      </c>
      <c r="BB53">
        <f t="shared" si="83"/>
        <v>38.325661608356199</v>
      </c>
      <c r="BC53">
        <f t="shared" si="84"/>
        <v>387.10695015732006</v>
      </c>
      <c r="BD53">
        <f t="shared" si="85"/>
        <v>1.9260580554709302E-2</v>
      </c>
    </row>
    <row r="54" spans="1:56" x14ac:dyDescent="0.25">
      <c r="A54" s="1">
        <v>33</v>
      </c>
      <c r="B54" s="1" t="s">
        <v>97</v>
      </c>
      <c r="C54" s="1">
        <v>1502.0000042244792</v>
      </c>
      <c r="D54" s="1">
        <v>0</v>
      </c>
      <c r="E54">
        <f t="shared" si="58"/>
        <v>19.458100519154872</v>
      </c>
      <c r="F54">
        <f t="shared" si="59"/>
        <v>0.26187837051559892</v>
      </c>
      <c r="G54">
        <f t="shared" si="60"/>
        <v>249.71034761891386</v>
      </c>
      <c r="H54">
        <f t="shared" si="61"/>
        <v>8.9793749344359544</v>
      </c>
      <c r="I54">
        <f t="shared" si="62"/>
        <v>2.5455831762269057</v>
      </c>
      <c r="J54">
        <f t="shared" si="63"/>
        <v>29.207693099975586</v>
      </c>
      <c r="K54" s="1">
        <v>1.4884824619999999</v>
      </c>
      <c r="L54">
        <f t="shared" si="64"/>
        <v>2.4105724590937259</v>
      </c>
      <c r="M54" s="1">
        <v>1</v>
      </c>
      <c r="N54">
        <f t="shared" si="65"/>
        <v>4.8211449181874517</v>
      </c>
      <c r="O54" s="1">
        <v>29.064069747924805</v>
      </c>
      <c r="P54" s="1">
        <v>29.207693099975586</v>
      </c>
      <c r="Q54" s="1">
        <v>28.932235717773438</v>
      </c>
      <c r="R54" s="1">
        <v>399.40414428710937</v>
      </c>
      <c r="S54" s="1">
        <v>392.56027221679687</v>
      </c>
      <c r="T54" s="1">
        <v>18.2083740234375</v>
      </c>
      <c r="U54" s="1">
        <v>20.826557159423828</v>
      </c>
      <c r="V54" s="1">
        <v>33.024265289306641</v>
      </c>
      <c r="W54" s="1">
        <v>37.772823333740234</v>
      </c>
      <c r="X54" s="1">
        <v>499.8612060546875</v>
      </c>
      <c r="Y54" s="1">
        <v>1500.3291015625</v>
      </c>
      <c r="Z54" s="1">
        <v>310.32125854492187</v>
      </c>
      <c r="AA54" s="1">
        <v>73.213172912597656</v>
      </c>
      <c r="AB54" s="1">
        <v>-2.4326062202453613</v>
      </c>
      <c r="AC54" s="1">
        <v>0.28720024228096008</v>
      </c>
      <c r="AD54" s="1">
        <v>0.66666668653488159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3.3581934541778131</v>
      </c>
      <c r="AL54">
        <f t="shared" si="67"/>
        <v>8.979374934435954E-3</v>
      </c>
      <c r="AM54">
        <f t="shared" si="68"/>
        <v>302.35769309997556</v>
      </c>
      <c r="AN54">
        <f t="shared" si="69"/>
        <v>302.21406974792478</v>
      </c>
      <c r="AO54">
        <f t="shared" si="70"/>
        <v>240.05265088440501</v>
      </c>
      <c r="AP54">
        <f t="shared" si="71"/>
        <v>-1.1607525704880193</v>
      </c>
      <c r="AQ54">
        <f t="shared" si="72"/>
        <v>4.0703615067139012</v>
      </c>
      <c r="AR54">
        <f t="shared" si="73"/>
        <v>55.596026572610427</v>
      </c>
      <c r="AS54">
        <f t="shared" si="74"/>
        <v>34.769469413186599</v>
      </c>
      <c r="AT54">
        <f t="shared" si="75"/>
        <v>29.135881423950195</v>
      </c>
      <c r="AU54">
        <f t="shared" si="76"/>
        <v>4.0535039630206722</v>
      </c>
      <c r="AV54">
        <f t="shared" si="77"/>
        <v>0.24838634479611735</v>
      </c>
      <c r="AW54">
        <f t="shared" si="78"/>
        <v>1.5247783304869953</v>
      </c>
      <c r="AX54">
        <f t="shared" si="79"/>
        <v>2.5287256325336767</v>
      </c>
      <c r="AY54">
        <f t="shared" si="80"/>
        <v>0.15639976663960162</v>
      </c>
      <c r="AZ54">
        <f t="shared" si="81"/>
        <v>18.282086858288412</v>
      </c>
      <c r="BA54">
        <f t="shared" si="82"/>
        <v>0.63610702684913523</v>
      </c>
      <c r="BB54">
        <f t="shared" si="83"/>
        <v>38.325913982370729</v>
      </c>
      <c r="BC54">
        <f t="shared" si="84"/>
        <v>387.11168352124383</v>
      </c>
      <c r="BD54">
        <f t="shared" si="85"/>
        <v>1.9264453089453907E-2</v>
      </c>
    </row>
    <row r="55" spans="1:56" x14ac:dyDescent="0.25">
      <c r="A55" s="1">
        <v>34</v>
      </c>
      <c r="B55" s="1" t="s">
        <v>97</v>
      </c>
      <c r="C55" s="1">
        <v>1502.0000042244792</v>
      </c>
      <c r="D55" s="1">
        <v>0</v>
      </c>
      <c r="E55">
        <f t="shared" si="58"/>
        <v>19.458100519154872</v>
      </c>
      <c r="F55">
        <f t="shared" si="59"/>
        <v>0.26187837051559892</v>
      </c>
      <c r="G55">
        <f t="shared" si="60"/>
        <v>249.71034761891386</v>
      </c>
      <c r="H55">
        <f t="shared" si="61"/>
        <v>8.9793749344359544</v>
      </c>
      <c r="I55">
        <f t="shared" si="62"/>
        <v>2.5455831762269057</v>
      </c>
      <c r="J55">
        <f t="shared" si="63"/>
        <v>29.207693099975586</v>
      </c>
      <c r="K55" s="1">
        <v>1.4884824619999999</v>
      </c>
      <c r="L55">
        <f t="shared" si="64"/>
        <v>2.4105724590937259</v>
      </c>
      <c r="M55" s="1">
        <v>1</v>
      </c>
      <c r="N55">
        <f t="shared" si="65"/>
        <v>4.8211449181874517</v>
      </c>
      <c r="O55" s="1">
        <v>29.064069747924805</v>
      </c>
      <c r="P55" s="1">
        <v>29.207693099975586</v>
      </c>
      <c r="Q55" s="1">
        <v>28.932235717773438</v>
      </c>
      <c r="R55" s="1">
        <v>399.40414428710937</v>
      </c>
      <c r="S55" s="1">
        <v>392.56027221679687</v>
      </c>
      <c r="T55" s="1">
        <v>18.2083740234375</v>
      </c>
      <c r="U55" s="1">
        <v>20.826557159423828</v>
      </c>
      <c r="V55" s="1">
        <v>33.024265289306641</v>
      </c>
      <c r="W55" s="1">
        <v>37.772823333740234</v>
      </c>
      <c r="X55" s="1">
        <v>499.8612060546875</v>
      </c>
      <c r="Y55" s="1">
        <v>1500.3291015625</v>
      </c>
      <c r="Z55" s="1">
        <v>310.32125854492187</v>
      </c>
      <c r="AA55" s="1">
        <v>73.213172912597656</v>
      </c>
      <c r="AB55" s="1">
        <v>-2.4326062202453613</v>
      </c>
      <c r="AC55" s="1">
        <v>0.28720024228096008</v>
      </c>
      <c r="AD55" s="1">
        <v>0.66666668653488159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3.3581934541778131</v>
      </c>
      <c r="AL55">
        <f t="shared" si="67"/>
        <v>8.979374934435954E-3</v>
      </c>
      <c r="AM55">
        <f t="shared" si="68"/>
        <v>302.35769309997556</v>
      </c>
      <c r="AN55">
        <f t="shared" si="69"/>
        <v>302.21406974792478</v>
      </c>
      <c r="AO55">
        <f t="shared" si="70"/>
        <v>240.05265088440501</v>
      </c>
      <c r="AP55">
        <f t="shared" si="71"/>
        <v>-1.1607525704880193</v>
      </c>
      <c r="AQ55">
        <f t="shared" si="72"/>
        <v>4.0703615067139012</v>
      </c>
      <c r="AR55">
        <f t="shared" si="73"/>
        <v>55.596026572610427</v>
      </c>
      <c r="AS55">
        <f t="shared" si="74"/>
        <v>34.769469413186599</v>
      </c>
      <c r="AT55">
        <f t="shared" si="75"/>
        <v>29.135881423950195</v>
      </c>
      <c r="AU55">
        <f t="shared" si="76"/>
        <v>4.0535039630206722</v>
      </c>
      <c r="AV55">
        <f t="shared" si="77"/>
        <v>0.24838634479611735</v>
      </c>
      <c r="AW55">
        <f t="shared" si="78"/>
        <v>1.5247783304869953</v>
      </c>
      <c r="AX55">
        <f t="shared" si="79"/>
        <v>2.5287256325336767</v>
      </c>
      <c r="AY55">
        <f t="shared" si="80"/>
        <v>0.15639976663960162</v>
      </c>
      <c r="AZ55">
        <f t="shared" si="81"/>
        <v>18.282086858288412</v>
      </c>
      <c r="BA55">
        <f t="shared" si="82"/>
        <v>0.63610702684913523</v>
      </c>
      <c r="BB55">
        <f t="shared" si="83"/>
        <v>38.325913982370729</v>
      </c>
      <c r="BC55">
        <f t="shared" si="84"/>
        <v>387.11168352124383</v>
      </c>
      <c r="BD55">
        <f t="shared" si="85"/>
        <v>1.9264453089453907E-2</v>
      </c>
    </row>
    <row r="56" spans="1:56" x14ac:dyDescent="0.25">
      <c r="A56" s="1">
        <v>35</v>
      </c>
      <c r="B56" s="1" t="s">
        <v>97</v>
      </c>
      <c r="C56" s="1">
        <v>1502.5000042133033</v>
      </c>
      <c r="D56" s="1">
        <v>0</v>
      </c>
      <c r="E56">
        <f t="shared" si="58"/>
        <v>19.62117813525542</v>
      </c>
      <c r="F56">
        <f t="shared" si="59"/>
        <v>0.26187658597461139</v>
      </c>
      <c r="G56">
        <f t="shared" si="60"/>
        <v>248.66824842642501</v>
      </c>
      <c r="H56">
        <f t="shared" si="61"/>
        <v>8.9793090625682392</v>
      </c>
      <c r="I56">
        <f t="shared" si="62"/>
        <v>2.545563960182903</v>
      </c>
      <c r="J56">
        <f t="shared" si="63"/>
        <v>29.207347869873047</v>
      </c>
      <c r="K56" s="1">
        <v>1.4884824619999999</v>
      </c>
      <c r="L56">
        <f t="shared" si="64"/>
        <v>2.4105724590937259</v>
      </c>
      <c r="M56" s="1">
        <v>1</v>
      </c>
      <c r="N56">
        <f t="shared" si="65"/>
        <v>4.8211449181874517</v>
      </c>
      <c r="O56" s="1">
        <v>29.064325332641602</v>
      </c>
      <c r="P56" s="1">
        <v>29.207347869873047</v>
      </c>
      <c r="Q56" s="1">
        <v>28.932060241699219</v>
      </c>
      <c r="R56" s="1">
        <v>399.42312622070313</v>
      </c>
      <c r="S56" s="1">
        <v>392.53091430664062</v>
      </c>
      <c r="T56" s="1">
        <v>18.20775032043457</v>
      </c>
      <c r="U56" s="1">
        <v>20.825864791870117</v>
      </c>
      <c r="V56" s="1">
        <v>33.022396087646484</v>
      </c>
      <c r="W56" s="1">
        <v>37.770729064941406</v>
      </c>
      <c r="X56" s="1">
        <v>499.87100219726562</v>
      </c>
      <c r="Y56" s="1">
        <v>1500.3519287109375</v>
      </c>
      <c r="Z56" s="1">
        <v>310.12017822265625</v>
      </c>
      <c r="AA56" s="1">
        <v>73.212631225585937</v>
      </c>
      <c r="AB56" s="1">
        <v>-2.4326062202453613</v>
      </c>
      <c r="AC56" s="1">
        <v>0.28720024228096008</v>
      </c>
      <c r="AD56" s="1">
        <v>0.66666668653488159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3.3582592671304559</v>
      </c>
      <c r="AL56">
        <f t="shared" si="67"/>
        <v>8.9793090625682401E-3</v>
      </c>
      <c r="AM56">
        <f t="shared" si="68"/>
        <v>302.35734786987302</v>
      </c>
      <c r="AN56">
        <f t="shared" si="69"/>
        <v>302.21432533264158</v>
      </c>
      <c r="AO56">
        <f t="shared" si="70"/>
        <v>240.05630322807338</v>
      </c>
      <c r="AP56">
        <f t="shared" si="71"/>
        <v>-1.1606519768932815</v>
      </c>
      <c r="AQ56">
        <f t="shared" si="72"/>
        <v>4.070280319144004</v>
      </c>
      <c r="AR56">
        <f t="shared" si="73"/>
        <v>55.595328989098611</v>
      </c>
      <c r="AS56">
        <f t="shared" si="74"/>
        <v>34.769464197228494</v>
      </c>
      <c r="AT56">
        <f t="shared" si="75"/>
        <v>29.135836601257324</v>
      </c>
      <c r="AU56">
        <f t="shared" si="76"/>
        <v>4.0534934600867905</v>
      </c>
      <c r="AV56">
        <f t="shared" si="77"/>
        <v>0.24838473939761696</v>
      </c>
      <c r="AW56">
        <f t="shared" si="78"/>
        <v>1.524716358961101</v>
      </c>
      <c r="AX56">
        <f t="shared" si="79"/>
        <v>2.5287771011256894</v>
      </c>
      <c r="AY56">
        <f t="shared" si="80"/>
        <v>0.15639874823680547</v>
      </c>
      <c r="AZ56">
        <f t="shared" si="81"/>
        <v>18.205656769556246</v>
      </c>
      <c r="BA56">
        <f t="shared" si="82"/>
        <v>0.63349978145203678</v>
      </c>
      <c r="BB56">
        <f t="shared" si="83"/>
        <v>38.325172290381602</v>
      </c>
      <c r="BC56">
        <f t="shared" si="84"/>
        <v>387.03666119206025</v>
      </c>
      <c r="BD56">
        <f t="shared" si="85"/>
        <v>1.9429297221039553E-2</v>
      </c>
    </row>
    <row r="57" spans="1:56" x14ac:dyDescent="0.25">
      <c r="A57" s="1">
        <v>36</v>
      </c>
      <c r="B57" s="1" t="s">
        <v>98</v>
      </c>
      <c r="C57" s="1">
        <v>1503.0000042021275</v>
      </c>
      <c r="D57" s="1">
        <v>0</v>
      </c>
      <c r="E57">
        <f t="shared" si="58"/>
        <v>19.527637282443266</v>
      </c>
      <c r="F57">
        <f t="shared" si="59"/>
        <v>0.26186353723415184</v>
      </c>
      <c r="G57">
        <f t="shared" si="60"/>
        <v>249.2465159866768</v>
      </c>
      <c r="H57">
        <f t="shared" si="61"/>
        <v>8.9777866861316316</v>
      </c>
      <c r="I57">
        <f t="shared" si="62"/>
        <v>2.545233798294964</v>
      </c>
      <c r="J57">
        <f t="shared" si="63"/>
        <v>29.205881118774414</v>
      </c>
      <c r="K57" s="1">
        <v>1.4884824619999999</v>
      </c>
      <c r="L57">
        <f t="shared" si="64"/>
        <v>2.4105724590937259</v>
      </c>
      <c r="M57" s="1">
        <v>1</v>
      </c>
      <c r="N57">
        <f t="shared" si="65"/>
        <v>4.8211449181874517</v>
      </c>
      <c r="O57" s="1">
        <v>29.0645751953125</v>
      </c>
      <c r="P57" s="1">
        <v>29.205881118774414</v>
      </c>
      <c r="Q57" s="1">
        <v>28.932216644287109</v>
      </c>
      <c r="R57" s="1">
        <v>399.39608764648437</v>
      </c>
      <c r="S57" s="1">
        <v>392.53140258789062</v>
      </c>
      <c r="T57" s="1">
        <v>18.208000183105469</v>
      </c>
      <c r="U57" s="1">
        <v>20.825862884521484</v>
      </c>
      <c r="V57" s="1">
        <v>33.022060394287109</v>
      </c>
      <c r="W57" s="1">
        <v>37.769821166992188</v>
      </c>
      <c r="X57" s="1">
        <v>499.83432006835937</v>
      </c>
      <c r="Y57" s="1">
        <v>1500.361328125</v>
      </c>
      <c r="Z57" s="1">
        <v>309.91015625</v>
      </c>
      <c r="AA57" s="1">
        <v>73.211929321289063</v>
      </c>
      <c r="AB57" s="1">
        <v>-2.4326062202453613</v>
      </c>
      <c r="AC57" s="1">
        <v>0.28720024228096008</v>
      </c>
      <c r="AD57" s="1">
        <v>0.66666668653488159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3.3580128273514012</v>
      </c>
      <c r="AL57">
        <f t="shared" si="67"/>
        <v>8.9777866861316322E-3</v>
      </c>
      <c r="AM57">
        <f t="shared" si="68"/>
        <v>302.35588111877439</v>
      </c>
      <c r="AN57">
        <f t="shared" si="69"/>
        <v>302.21457519531248</v>
      </c>
      <c r="AO57">
        <f t="shared" si="70"/>
        <v>240.05780713428976</v>
      </c>
      <c r="AP57">
        <f t="shared" si="71"/>
        <v>-1.1599975386030594</v>
      </c>
      <c r="AQ57">
        <f t="shared" si="72"/>
        <v>4.0699353998514081</v>
      </c>
      <c r="AR57">
        <f t="shared" si="73"/>
        <v>55.59115075345958</v>
      </c>
      <c r="AS57">
        <f t="shared" si="74"/>
        <v>34.765287868938096</v>
      </c>
      <c r="AT57">
        <f t="shared" si="75"/>
        <v>29.135228157043457</v>
      </c>
      <c r="AU57">
        <f t="shared" si="76"/>
        <v>4.0533508906931859</v>
      </c>
      <c r="AV57">
        <f t="shared" si="77"/>
        <v>0.24837300053051101</v>
      </c>
      <c r="AW57">
        <f t="shared" si="78"/>
        <v>1.5247016015564441</v>
      </c>
      <c r="AX57">
        <f t="shared" si="79"/>
        <v>2.5286492891367418</v>
      </c>
      <c r="AY57">
        <f t="shared" si="80"/>
        <v>0.15639130155594125</v>
      </c>
      <c r="AZ57">
        <f t="shared" si="81"/>
        <v>18.247818311994127</v>
      </c>
      <c r="BA57">
        <f t="shared" si="82"/>
        <v>0.634972168706601</v>
      </c>
      <c r="BB57">
        <f t="shared" si="83"/>
        <v>38.327921123210416</v>
      </c>
      <c r="BC57">
        <f t="shared" si="84"/>
        <v>387.06334245307733</v>
      </c>
      <c r="BD57">
        <f t="shared" si="85"/>
        <v>1.9336725010968499E-2</v>
      </c>
    </row>
    <row r="58" spans="1:56" x14ac:dyDescent="0.25">
      <c r="A58" s="1">
        <v>37</v>
      </c>
      <c r="B58" s="1" t="s">
        <v>99</v>
      </c>
      <c r="C58" s="1">
        <v>1503.5000041909516</v>
      </c>
      <c r="D58" s="1">
        <v>0</v>
      </c>
      <c r="E58">
        <f t="shared" si="58"/>
        <v>19.77881436701054</v>
      </c>
      <c r="F58">
        <f t="shared" si="59"/>
        <v>0.26178807518607577</v>
      </c>
      <c r="G58">
        <f t="shared" si="60"/>
        <v>247.6244473131363</v>
      </c>
      <c r="H58">
        <f t="shared" si="61"/>
        <v>8.9759927463097622</v>
      </c>
      <c r="I58">
        <f t="shared" si="62"/>
        <v>2.5454194107015127</v>
      </c>
      <c r="J58">
        <f t="shared" si="63"/>
        <v>29.206262588500977</v>
      </c>
      <c r="K58" s="1">
        <v>1.4884824619999999</v>
      </c>
      <c r="L58">
        <f t="shared" si="64"/>
        <v>2.4105724590937259</v>
      </c>
      <c r="M58" s="1">
        <v>1</v>
      </c>
      <c r="N58">
        <f t="shared" si="65"/>
        <v>4.8211449181874517</v>
      </c>
      <c r="O58" s="1">
        <v>29.0654296875</v>
      </c>
      <c r="P58" s="1">
        <v>29.206262588500977</v>
      </c>
      <c r="Q58" s="1">
        <v>28.933443069458008</v>
      </c>
      <c r="R58" s="1">
        <v>399.443603515625</v>
      </c>
      <c r="S58" s="1">
        <v>392.50430297851562</v>
      </c>
      <c r="T58" s="1">
        <v>18.207185745239258</v>
      </c>
      <c r="U58" s="1">
        <v>20.824565887451172</v>
      </c>
      <c r="V58" s="1">
        <v>33.018928527832031</v>
      </c>
      <c r="W58" s="1">
        <v>37.765575408935547</v>
      </c>
      <c r="X58" s="1">
        <v>499.82723999023437</v>
      </c>
      <c r="Y58" s="1">
        <v>1500.421142578125</v>
      </c>
      <c r="Z58" s="1">
        <v>309.71441650390625</v>
      </c>
      <c r="AA58" s="1">
        <v>73.211883544921875</v>
      </c>
      <c r="AB58" s="1">
        <v>-2.4326062202453613</v>
      </c>
      <c r="AC58" s="1">
        <v>0.28720024228096008</v>
      </c>
      <c r="AD58" s="1">
        <v>0.66666668653488159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3.3579652616036966</v>
      </c>
      <c r="AL58">
        <f t="shared" si="67"/>
        <v>8.9759927463097626E-3</v>
      </c>
      <c r="AM58">
        <f t="shared" si="68"/>
        <v>302.35626258850095</v>
      </c>
      <c r="AN58">
        <f t="shared" si="69"/>
        <v>302.21542968749998</v>
      </c>
      <c r="AO58">
        <f t="shared" si="70"/>
        <v>240.06737744657585</v>
      </c>
      <c r="AP58">
        <f t="shared" si="71"/>
        <v>-1.1593028020659604</v>
      </c>
      <c r="AQ58">
        <f t="shared" si="72"/>
        <v>4.0700251033271408</v>
      </c>
      <c r="AR58">
        <f t="shared" si="73"/>
        <v>55.592410770716278</v>
      </c>
      <c r="AS58">
        <f t="shared" si="74"/>
        <v>34.767844883265106</v>
      </c>
      <c r="AT58">
        <f t="shared" si="75"/>
        <v>29.135846138000488</v>
      </c>
      <c r="AU58">
        <f t="shared" si="76"/>
        <v>4.0534956947515868</v>
      </c>
      <c r="AV58">
        <f t="shared" si="77"/>
        <v>0.24830511241655376</v>
      </c>
      <c r="AW58">
        <f t="shared" si="78"/>
        <v>1.524605692625628</v>
      </c>
      <c r="AX58">
        <f t="shared" si="79"/>
        <v>2.5288900021259586</v>
      </c>
      <c r="AY58">
        <f t="shared" si="80"/>
        <v>0.15634823607906537</v>
      </c>
      <c r="AZ58">
        <f t="shared" si="81"/>
        <v>18.129052199564978</v>
      </c>
      <c r="BA58">
        <f t="shared" si="82"/>
        <v>0.63088339524953041</v>
      </c>
      <c r="BB58">
        <f t="shared" si="83"/>
        <v>38.32386855601866</v>
      </c>
      <c r="BC58">
        <f t="shared" si="84"/>
        <v>386.96590912216527</v>
      </c>
      <c r="BD58">
        <f t="shared" si="85"/>
        <v>1.9588306466446489E-2</v>
      </c>
    </row>
    <row r="59" spans="1:56" x14ac:dyDescent="0.25">
      <c r="A59" s="1">
        <v>38</v>
      </c>
      <c r="B59" s="1" t="s">
        <v>99</v>
      </c>
      <c r="C59" s="1">
        <v>1504.0000041797757</v>
      </c>
      <c r="D59" s="1">
        <v>0</v>
      </c>
      <c r="E59">
        <f t="shared" si="58"/>
        <v>19.76490758497788</v>
      </c>
      <c r="F59">
        <f t="shared" si="59"/>
        <v>0.26184255589176131</v>
      </c>
      <c r="G59">
        <f t="shared" si="60"/>
        <v>247.76093476089576</v>
      </c>
      <c r="H59">
        <f t="shared" si="61"/>
        <v>8.9762855252164933</v>
      </c>
      <c r="I59">
        <f t="shared" si="62"/>
        <v>2.5450102780829589</v>
      </c>
      <c r="J59">
        <f t="shared" si="63"/>
        <v>29.204679489135742</v>
      </c>
      <c r="K59" s="1">
        <v>1.4884824619999999</v>
      </c>
      <c r="L59">
        <f t="shared" si="64"/>
        <v>2.4105724590937259</v>
      </c>
      <c r="M59" s="1">
        <v>1</v>
      </c>
      <c r="N59">
        <f t="shared" si="65"/>
        <v>4.8211449181874517</v>
      </c>
      <c r="O59" s="1">
        <v>29.066797256469727</v>
      </c>
      <c r="P59" s="1">
        <v>29.204679489135742</v>
      </c>
      <c r="Q59" s="1">
        <v>28.932870864868164</v>
      </c>
      <c r="R59" s="1">
        <v>399.4635009765625</v>
      </c>
      <c r="S59" s="1">
        <v>392.52825927734375</v>
      </c>
      <c r="T59" s="1">
        <v>18.207578659057617</v>
      </c>
      <c r="U59" s="1">
        <v>20.825037002563477</v>
      </c>
      <c r="V59" s="1">
        <v>33.017082214355469</v>
      </c>
      <c r="W59" s="1">
        <v>37.763504028320312</v>
      </c>
      <c r="X59" s="1">
        <v>499.828369140625</v>
      </c>
      <c r="Y59" s="1">
        <v>1500.417724609375</v>
      </c>
      <c r="Z59" s="1">
        <v>309.63629150390625</v>
      </c>
      <c r="AA59" s="1">
        <v>73.211997985839844</v>
      </c>
      <c r="AB59" s="1">
        <v>-2.4326062202453613</v>
      </c>
      <c r="AC59" s="1">
        <v>0.28720024228096008</v>
      </c>
      <c r="AD59" s="1">
        <v>0.66666668653488159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3.3579728475203563</v>
      </c>
      <c r="AL59">
        <f t="shared" si="67"/>
        <v>8.9762855252164941E-3</v>
      </c>
      <c r="AM59">
        <f t="shared" si="68"/>
        <v>302.35467948913572</v>
      </c>
      <c r="AN59">
        <f t="shared" si="69"/>
        <v>302.2167972564697</v>
      </c>
      <c r="AO59">
        <f t="shared" si="70"/>
        <v>240.06683057158807</v>
      </c>
      <c r="AP59">
        <f t="shared" si="71"/>
        <v>-1.1591448826459054</v>
      </c>
      <c r="AQ59">
        <f t="shared" si="72"/>
        <v>4.0696528451696761</v>
      </c>
      <c r="AR59">
        <f t="shared" si="73"/>
        <v>55.587239211212349</v>
      </c>
      <c r="AS59">
        <f t="shared" si="74"/>
        <v>34.762202208648873</v>
      </c>
      <c r="AT59">
        <f t="shared" si="75"/>
        <v>29.135738372802734</v>
      </c>
      <c r="AU59">
        <f t="shared" si="76"/>
        <v>4.0534704431019009</v>
      </c>
      <c r="AV59">
        <f t="shared" si="77"/>
        <v>0.24835412523448328</v>
      </c>
      <c r="AW59">
        <f t="shared" si="78"/>
        <v>1.5246425670867174</v>
      </c>
      <c r="AX59">
        <f t="shared" si="79"/>
        <v>2.5288278760151837</v>
      </c>
      <c r="AY59">
        <f t="shared" si="80"/>
        <v>0.15637932781305736</v>
      </c>
      <c r="AZ59">
        <f t="shared" si="81"/>
        <v>18.139073056684499</v>
      </c>
      <c r="BA59">
        <f t="shared" si="82"/>
        <v>0.63119260564075319</v>
      </c>
      <c r="BB59">
        <f t="shared" si="83"/>
        <v>38.328952936396973</v>
      </c>
      <c r="BC59">
        <f t="shared" si="84"/>
        <v>386.993759549061</v>
      </c>
      <c r="BD59">
        <f t="shared" si="85"/>
        <v>1.9575721673124612E-2</v>
      </c>
    </row>
    <row r="60" spans="1:56" x14ac:dyDescent="0.25">
      <c r="A60" s="1">
        <v>39</v>
      </c>
      <c r="B60" s="1" t="s">
        <v>100</v>
      </c>
      <c r="C60" s="1">
        <v>1504.5000041685998</v>
      </c>
      <c r="D60" s="1">
        <v>0</v>
      </c>
      <c r="E60">
        <f t="shared" si="58"/>
        <v>19.824784011168301</v>
      </c>
      <c r="F60">
        <f t="shared" si="59"/>
        <v>0.26184872392878517</v>
      </c>
      <c r="G60">
        <f t="shared" si="60"/>
        <v>247.40706987277005</v>
      </c>
      <c r="H60">
        <f t="shared" si="61"/>
        <v>8.9758446777361947</v>
      </c>
      <c r="I60">
        <f t="shared" si="62"/>
        <v>2.5448233899360604</v>
      </c>
      <c r="J60">
        <f t="shared" si="63"/>
        <v>29.203609466552734</v>
      </c>
      <c r="K60" s="1">
        <v>1.4884824619999999</v>
      </c>
      <c r="L60">
        <f t="shared" si="64"/>
        <v>2.4105724590937259</v>
      </c>
      <c r="M60" s="1">
        <v>1</v>
      </c>
      <c r="N60">
        <f t="shared" si="65"/>
        <v>4.8211449181874517</v>
      </c>
      <c r="O60" s="1">
        <v>29.068435668945313</v>
      </c>
      <c r="P60" s="1">
        <v>29.203609466552734</v>
      </c>
      <c r="Q60" s="1">
        <v>28.933366775512695</v>
      </c>
      <c r="R60" s="1">
        <v>399.49624633789062</v>
      </c>
      <c r="S60" s="1">
        <v>392.54339599609375</v>
      </c>
      <c r="T60" s="1">
        <v>18.206985473632812</v>
      </c>
      <c r="U60" s="1">
        <v>20.824237823486328</v>
      </c>
      <c r="V60" s="1">
        <v>33.012741088867188</v>
      </c>
      <c r="W60" s="1">
        <v>37.758319854736328</v>
      </c>
      <c r="X60" s="1">
        <v>499.84356689453125</v>
      </c>
      <c r="Y60" s="1">
        <v>1500.4315185546875</v>
      </c>
      <c r="Z60" s="1">
        <v>309.44525146484375</v>
      </c>
      <c r="AA60" s="1">
        <v>73.211700439453125</v>
      </c>
      <c r="AB60" s="1">
        <v>-2.4326062202453613</v>
      </c>
      <c r="AC60" s="1">
        <v>0.28720024228096008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3.3580749498581013</v>
      </c>
      <c r="AL60">
        <f t="shared" si="67"/>
        <v>8.9758446777361955E-3</v>
      </c>
      <c r="AM60">
        <f t="shared" si="68"/>
        <v>302.35360946655271</v>
      </c>
      <c r="AN60">
        <f t="shared" si="69"/>
        <v>302.21843566894529</v>
      </c>
      <c r="AO60">
        <f t="shared" si="70"/>
        <v>240.06903760278874</v>
      </c>
      <c r="AP60">
        <f t="shared" si="71"/>
        <v>-1.158749229874539</v>
      </c>
      <c r="AQ60">
        <f t="shared" si="72"/>
        <v>4.0694012513490705</v>
      </c>
      <c r="AR60">
        <f t="shared" si="73"/>
        <v>55.584028603658915</v>
      </c>
      <c r="AS60">
        <f t="shared" si="74"/>
        <v>34.759790780172587</v>
      </c>
      <c r="AT60">
        <f t="shared" si="75"/>
        <v>29.136022567749023</v>
      </c>
      <c r="AU60">
        <f t="shared" si="76"/>
        <v>4.0535370362440668</v>
      </c>
      <c r="AV60">
        <f t="shared" si="77"/>
        <v>0.24835967415799162</v>
      </c>
      <c r="AW60">
        <f t="shared" si="78"/>
        <v>1.5245778614130103</v>
      </c>
      <c r="AX60">
        <f t="shared" si="79"/>
        <v>2.5289591748310567</v>
      </c>
      <c r="AY60">
        <f t="shared" si="80"/>
        <v>0.15638284782973294</v>
      </c>
      <c r="AZ60">
        <f t="shared" si="81"/>
        <v>18.11309228612809</v>
      </c>
      <c r="BA60">
        <f t="shared" si="82"/>
        <v>0.63026679953426612</v>
      </c>
      <c r="BB60">
        <f t="shared" si="83"/>
        <v>38.329872445341685</v>
      </c>
      <c r="BC60">
        <f t="shared" si="84"/>
        <v>386.99212988208131</v>
      </c>
      <c r="BD60">
        <f t="shared" si="85"/>
        <v>1.9635578703785798E-2</v>
      </c>
    </row>
    <row r="61" spans="1:56" x14ac:dyDescent="0.25">
      <c r="A61" s="1">
        <v>40</v>
      </c>
      <c r="B61" s="1" t="s">
        <v>100</v>
      </c>
      <c r="C61" s="1">
        <v>1505.000004157424</v>
      </c>
      <c r="D61" s="1">
        <v>0</v>
      </c>
      <c r="E61">
        <f t="shared" si="58"/>
        <v>19.860973417193307</v>
      </c>
      <c r="F61">
        <f t="shared" si="59"/>
        <v>0.26158450343698608</v>
      </c>
      <c r="G61">
        <f t="shared" si="60"/>
        <v>247.10105629099422</v>
      </c>
      <c r="H61">
        <f t="shared" si="61"/>
        <v>8.9670376340083493</v>
      </c>
      <c r="I61">
        <f t="shared" si="62"/>
        <v>2.54476729806641</v>
      </c>
      <c r="J61">
        <f t="shared" si="63"/>
        <v>29.203622817993164</v>
      </c>
      <c r="K61" s="1">
        <v>1.4884824619999999</v>
      </c>
      <c r="L61">
        <f t="shared" si="64"/>
        <v>2.4105724590937259</v>
      </c>
      <c r="M61" s="1">
        <v>1</v>
      </c>
      <c r="N61">
        <f t="shared" si="65"/>
        <v>4.8211449181874517</v>
      </c>
      <c r="O61" s="1">
        <v>29.070234298706055</v>
      </c>
      <c r="P61" s="1">
        <v>29.203622817993164</v>
      </c>
      <c r="Q61" s="1">
        <v>28.933595657348633</v>
      </c>
      <c r="R61" s="1">
        <v>399.54568481445312</v>
      </c>
      <c r="S61" s="1">
        <v>392.58343505859375</v>
      </c>
      <c r="T61" s="1">
        <v>18.210485458374023</v>
      </c>
      <c r="U61" s="1">
        <v>20.824996948242188</v>
      </c>
      <c r="V61" s="1">
        <v>33.015731811523437</v>
      </c>
      <c r="W61" s="1">
        <v>37.755859375</v>
      </c>
      <c r="X61" s="1">
        <v>499.876220703125</v>
      </c>
      <c r="Y61" s="1">
        <v>1500.4334716796875</v>
      </c>
      <c r="Z61" s="1">
        <v>309.44082641601562</v>
      </c>
      <c r="AA61" s="1">
        <v>73.211875915527344</v>
      </c>
      <c r="AB61" s="1">
        <v>-2.4326062202453613</v>
      </c>
      <c r="AC61" s="1">
        <v>0.28720024228096008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3.3582943263669103</v>
      </c>
      <c r="AL61">
        <f t="shared" si="67"/>
        <v>8.9670376340083499E-3</v>
      </c>
      <c r="AM61">
        <f t="shared" si="68"/>
        <v>302.35362281799314</v>
      </c>
      <c r="AN61">
        <f t="shared" si="69"/>
        <v>302.22023429870603</v>
      </c>
      <c r="AO61">
        <f t="shared" si="70"/>
        <v>240.06935010278175</v>
      </c>
      <c r="AP61">
        <f t="shared" si="71"/>
        <v>-1.1557308385589813</v>
      </c>
      <c r="AQ61">
        <f t="shared" si="72"/>
        <v>4.0694043905823527</v>
      </c>
      <c r="AR61">
        <f t="shared" si="73"/>
        <v>55.58393825719854</v>
      </c>
      <c r="AS61">
        <f t="shared" si="74"/>
        <v>34.758941308956352</v>
      </c>
      <c r="AT61">
        <f t="shared" si="75"/>
        <v>29.136928558349609</v>
      </c>
      <c r="AU61">
        <f t="shared" si="76"/>
        <v>4.0537493361857848</v>
      </c>
      <c r="AV61">
        <f t="shared" si="77"/>
        <v>0.24812196259283756</v>
      </c>
      <c r="AW61">
        <f t="shared" si="78"/>
        <v>1.5246370925159427</v>
      </c>
      <c r="AX61">
        <f t="shared" si="79"/>
        <v>2.5291122436698421</v>
      </c>
      <c r="AY61">
        <f t="shared" si="80"/>
        <v>0.15623205410610816</v>
      </c>
      <c r="AZ61">
        <f t="shared" si="81"/>
        <v>18.090731871772004</v>
      </c>
      <c r="BA61">
        <f t="shared" si="82"/>
        <v>0.62942303272198419</v>
      </c>
      <c r="BB61">
        <f t="shared" si="83"/>
        <v>38.3280520967188</v>
      </c>
      <c r="BC61">
        <f t="shared" si="84"/>
        <v>387.0220353147148</v>
      </c>
      <c r="BD61">
        <f t="shared" si="85"/>
        <v>1.966896854352804E-2</v>
      </c>
    </row>
    <row r="62" spans="1:56" x14ac:dyDescent="0.25">
      <c r="A62" s="1">
        <v>41</v>
      </c>
      <c r="B62" s="1" t="s">
        <v>101</v>
      </c>
      <c r="C62" s="1">
        <v>1505.5000041462481</v>
      </c>
      <c r="D62" s="1">
        <v>0</v>
      </c>
      <c r="E62">
        <f t="shared" si="58"/>
        <v>19.828449754169963</v>
      </c>
      <c r="F62">
        <f t="shared" si="59"/>
        <v>0.26165372958402766</v>
      </c>
      <c r="G62">
        <f t="shared" si="60"/>
        <v>247.35094654733271</v>
      </c>
      <c r="H62">
        <f t="shared" si="61"/>
        <v>8.9691357317203142</v>
      </c>
      <c r="I62">
        <f t="shared" si="62"/>
        <v>2.5447328758935086</v>
      </c>
      <c r="J62">
        <f t="shared" si="63"/>
        <v>29.203212738037109</v>
      </c>
      <c r="K62" s="1">
        <v>1.4884824619999999</v>
      </c>
      <c r="L62">
        <f t="shared" si="64"/>
        <v>2.4105724590937259</v>
      </c>
      <c r="M62" s="1">
        <v>1</v>
      </c>
      <c r="N62">
        <f t="shared" si="65"/>
        <v>4.8211449181874517</v>
      </c>
      <c r="O62" s="1">
        <v>29.071384429931641</v>
      </c>
      <c r="P62" s="1">
        <v>29.203212738037109</v>
      </c>
      <c r="Q62" s="1">
        <v>28.934349060058594</v>
      </c>
      <c r="R62" s="1">
        <v>399.5533447265625</v>
      </c>
      <c r="S62" s="1">
        <v>392.60037231445312</v>
      </c>
      <c r="T62" s="1">
        <v>18.208932876586914</v>
      </c>
      <c r="U62" s="1">
        <v>20.824102401733398</v>
      </c>
      <c r="V62" s="1">
        <v>33.010799407958984</v>
      </c>
      <c r="W62" s="1">
        <v>37.751815795898438</v>
      </c>
      <c r="X62" s="1">
        <v>499.86782836914062</v>
      </c>
      <c r="Y62" s="1">
        <v>1500.4154052734375</v>
      </c>
      <c r="Z62" s="1">
        <v>309.1529541015625</v>
      </c>
      <c r="AA62" s="1">
        <v>73.212043762207031</v>
      </c>
      <c r="AB62" s="1">
        <v>-2.4326062202453613</v>
      </c>
      <c r="AC62" s="1">
        <v>0.28720024228096008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3.3582379445538986</v>
      </c>
      <c r="AL62">
        <f t="shared" si="67"/>
        <v>8.9691357317203142E-3</v>
      </c>
      <c r="AM62">
        <f t="shared" si="68"/>
        <v>302.35321273803709</v>
      </c>
      <c r="AN62">
        <f t="shared" si="69"/>
        <v>302.22138442993162</v>
      </c>
      <c r="AO62">
        <f t="shared" si="70"/>
        <v>240.06645947784637</v>
      </c>
      <c r="AP62">
        <f t="shared" si="71"/>
        <v>-1.1562971076011253</v>
      </c>
      <c r="AQ62">
        <f t="shared" si="72"/>
        <v>4.0693079722378949</v>
      </c>
      <c r="AR62">
        <f t="shared" si="73"/>
        <v>55.582493851080308</v>
      </c>
      <c r="AS62">
        <f t="shared" si="74"/>
        <v>34.758391449346909</v>
      </c>
      <c r="AT62">
        <f t="shared" si="75"/>
        <v>29.137298583984375</v>
      </c>
      <c r="AU62">
        <f t="shared" si="76"/>
        <v>4.0538360467397689</v>
      </c>
      <c r="AV62">
        <f t="shared" si="77"/>
        <v>0.24818424575246797</v>
      </c>
      <c r="AW62">
        <f t="shared" si="78"/>
        <v>1.524575096344386</v>
      </c>
      <c r="AX62">
        <f t="shared" si="79"/>
        <v>2.5292609503953827</v>
      </c>
      <c r="AY62">
        <f t="shared" si="80"/>
        <v>0.15627156358500732</v>
      </c>
      <c r="AZ62">
        <f t="shared" si="81"/>
        <v>18.109068323246653</v>
      </c>
      <c r="BA62">
        <f t="shared" si="82"/>
        <v>0.63003237895357134</v>
      </c>
      <c r="BB62">
        <f t="shared" si="83"/>
        <v>38.328340023523857</v>
      </c>
      <c r="BC62">
        <f t="shared" si="84"/>
        <v>387.04807973201127</v>
      </c>
      <c r="BD62">
        <f t="shared" si="85"/>
        <v>1.9635585450866879E-2</v>
      </c>
    </row>
    <row r="63" spans="1:56" x14ac:dyDescent="0.25">
      <c r="A63" s="1">
        <v>42</v>
      </c>
      <c r="B63" s="1" t="s">
        <v>101</v>
      </c>
      <c r="C63" s="1">
        <v>1506.0000041350722</v>
      </c>
      <c r="D63" s="1">
        <v>0</v>
      </c>
      <c r="E63">
        <f t="shared" si="58"/>
        <v>19.654279988818484</v>
      </c>
      <c r="F63">
        <f t="shared" si="59"/>
        <v>0.26173137708309874</v>
      </c>
      <c r="G63">
        <f t="shared" si="60"/>
        <v>248.49712707092246</v>
      </c>
      <c r="H63">
        <f t="shared" si="61"/>
        <v>8.9707906886741959</v>
      </c>
      <c r="I63">
        <f t="shared" si="62"/>
        <v>2.5445156568652973</v>
      </c>
      <c r="J63">
        <f t="shared" si="63"/>
        <v>29.202594757080078</v>
      </c>
      <c r="K63" s="1">
        <v>1.4884824619999999</v>
      </c>
      <c r="L63">
        <f t="shared" si="64"/>
        <v>2.4105724590937259</v>
      </c>
      <c r="M63" s="1">
        <v>1</v>
      </c>
      <c r="N63">
        <f t="shared" si="65"/>
        <v>4.8211449181874517</v>
      </c>
      <c r="O63" s="1">
        <v>29.071168899536133</v>
      </c>
      <c r="P63" s="1">
        <v>29.202594757080078</v>
      </c>
      <c r="Q63" s="1">
        <v>28.934040069580078</v>
      </c>
      <c r="R63" s="1">
        <v>399.52960205078125</v>
      </c>
      <c r="S63" s="1">
        <v>392.62823486328125</v>
      </c>
      <c r="T63" s="1">
        <v>18.209217071533203</v>
      </c>
      <c r="U63" s="1">
        <v>20.824863433837891</v>
      </c>
      <c r="V63" s="1">
        <v>33.012081146240234</v>
      </c>
      <c r="W63" s="1">
        <v>37.754070281982422</v>
      </c>
      <c r="X63" s="1">
        <v>499.8685302734375</v>
      </c>
      <c r="Y63" s="1">
        <v>1500.329833984375</v>
      </c>
      <c r="Z63" s="1">
        <v>309.09555053710937</v>
      </c>
      <c r="AA63" s="1">
        <v>73.212821960449219</v>
      </c>
      <c r="AB63" s="1">
        <v>-2.4326062202453613</v>
      </c>
      <c r="AC63" s="1">
        <v>0.28720024228096008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3.3582426601237141</v>
      </c>
      <c r="AL63">
        <f t="shared" si="67"/>
        <v>8.9707906886741951E-3</v>
      </c>
      <c r="AM63">
        <f t="shared" si="68"/>
        <v>302.35259475708006</v>
      </c>
      <c r="AN63">
        <f t="shared" si="69"/>
        <v>302.22116889953611</v>
      </c>
      <c r="AO63">
        <f t="shared" si="70"/>
        <v>240.05276807190239</v>
      </c>
      <c r="AP63">
        <f t="shared" si="71"/>
        <v>-1.1569005986556988</v>
      </c>
      <c r="AQ63">
        <f t="shared" si="72"/>
        <v>4.0691626757975401</v>
      </c>
      <c r="AR63">
        <f t="shared" si="73"/>
        <v>55.579918473785497</v>
      </c>
      <c r="AS63">
        <f t="shared" si="74"/>
        <v>34.755055039947607</v>
      </c>
      <c r="AT63">
        <f t="shared" si="75"/>
        <v>29.136881828308105</v>
      </c>
      <c r="AU63">
        <f t="shared" si="76"/>
        <v>4.0537383857411431</v>
      </c>
      <c r="AV63">
        <f t="shared" si="77"/>
        <v>0.2482541036319319</v>
      </c>
      <c r="AW63">
        <f t="shared" si="78"/>
        <v>1.5246470189322427</v>
      </c>
      <c r="AX63">
        <f t="shared" si="79"/>
        <v>2.5290913668089003</v>
      </c>
      <c r="AY63">
        <f t="shared" si="80"/>
        <v>0.1563158782823775</v>
      </c>
      <c r="AZ63">
        <f t="shared" si="81"/>
        <v>18.193175921926574</v>
      </c>
      <c r="BA63">
        <f t="shared" si="82"/>
        <v>0.63290692060761422</v>
      </c>
      <c r="BB63">
        <f t="shared" si="83"/>
        <v>38.332402659864528</v>
      </c>
      <c r="BC63">
        <f t="shared" si="84"/>
        <v>387.12471268438765</v>
      </c>
      <c r="BD63">
        <f t="shared" si="85"/>
        <v>1.9461319565391089E-2</v>
      </c>
    </row>
    <row r="64" spans="1:56" x14ac:dyDescent="0.25">
      <c r="A64" s="1">
        <v>43</v>
      </c>
      <c r="B64" s="1" t="s">
        <v>102</v>
      </c>
      <c r="C64" s="1">
        <v>1506.5000041238964</v>
      </c>
      <c r="D64" s="1">
        <v>0</v>
      </c>
      <c r="E64">
        <f t="shared" si="58"/>
        <v>19.528393322736015</v>
      </c>
      <c r="F64">
        <f t="shared" si="59"/>
        <v>0.26176581975051305</v>
      </c>
      <c r="G64">
        <f t="shared" si="60"/>
        <v>249.3088223556056</v>
      </c>
      <c r="H64">
        <f t="shared" si="61"/>
        <v>8.9718985541147251</v>
      </c>
      <c r="I64">
        <f t="shared" si="62"/>
        <v>2.5445304993731557</v>
      </c>
      <c r="J64">
        <f t="shared" si="63"/>
        <v>29.202625274658203</v>
      </c>
      <c r="K64" s="1">
        <v>1.4884824619999999</v>
      </c>
      <c r="L64">
        <f t="shared" si="64"/>
        <v>2.4105724590937259</v>
      </c>
      <c r="M64" s="1">
        <v>1</v>
      </c>
      <c r="N64">
        <f t="shared" si="65"/>
        <v>4.8211449181874517</v>
      </c>
      <c r="O64" s="1">
        <v>29.072792053222656</v>
      </c>
      <c r="P64" s="1">
        <v>29.202625274658203</v>
      </c>
      <c r="Q64" s="1">
        <v>28.934494018554687</v>
      </c>
      <c r="R64" s="1">
        <v>399.50698852539062</v>
      </c>
      <c r="S64" s="1">
        <v>392.64254760742187</v>
      </c>
      <c r="T64" s="1">
        <v>18.20849609375</v>
      </c>
      <c r="U64" s="1">
        <v>20.824615478515625</v>
      </c>
      <c r="V64" s="1">
        <v>33.007892608642578</v>
      </c>
      <c r="W64" s="1">
        <v>37.750331878662109</v>
      </c>
      <c r="X64" s="1">
        <v>499.83999633789062</v>
      </c>
      <c r="Y64" s="1">
        <v>1500.34814453125</v>
      </c>
      <c r="Z64" s="1">
        <v>308.96859741210937</v>
      </c>
      <c r="AA64" s="1">
        <v>73.213325500488281</v>
      </c>
      <c r="AB64" s="1">
        <v>-2.4326062202453613</v>
      </c>
      <c r="AC64" s="1">
        <v>0.28720024228096008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3.3580509619594743</v>
      </c>
      <c r="AL64">
        <f t="shared" si="67"/>
        <v>8.9718985541147253E-3</v>
      </c>
      <c r="AM64">
        <f t="shared" si="68"/>
        <v>302.35262527465818</v>
      </c>
      <c r="AN64">
        <f t="shared" si="69"/>
        <v>302.22279205322263</v>
      </c>
      <c r="AO64">
        <f t="shared" si="70"/>
        <v>240.05569775933691</v>
      </c>
      <c r="AP64">
        <f t="shared" si="71"/>
        <v>-1.1570992423239737</v>
      </c>
      <c r="AQ64">
        <f t="shared" si="72"/>
        <v>4.0691698508242267</v>
      </c>
      <c r="AR64">
        <f t="shared" si="73"/>
        <v>55.579634212860448</v>
      </c>
      <c r="AS64">
        <f t="shared" si="74"/>
        <v>34.755018734344823</v>
      </c>
      <c r="AT64">
        <f t="shared" si="75"/>
        <v>29.13770866394043</v>
      </c>
      <c r="AU64">
        <f t="shared" si="76"/>
        <v>4.0539321453769759</v>
      </c>
      <c r="AV64">
        <f t="shared" si="77"/>
        <v>0.24828509031762599</v>
      </c>
      <c r="AW64">
        <f t="shared" si="78"/>
        <v>1.524639351451071</v>
      </c>
      <c r="AX64">
        <f t="shared" si="79"/>
        <v>2.5292927939259049</v>
      </c>
      <c r="AY64">
        <f t="shared" si="80"/>
        <v>0.15633553490192079</v>
      </c>
      <c r="AZ64">
        <f t="shared" si="81"/>
        <v>18.252727961264362</v>
      </c>
      <c r="BA64">
        <f t="shared" si="82"/>
        <v>0.63495111234066648</v>
      </c>
      <c r="BB64">
        <f t="shared" si="83"/>
        <v>38.332586615148657</v>
      </c>
      <c r="BC64">
        <f t="shared" si="84"/>
        <v>387.17427576887172</v>
      </c>
      <c r="BD64">
        <f t="shared" si="85"/>
        <v>1.9334286272297156E-2</v>
      </c>
    </row>
    <row r="65" spans="1:114" x14ac:dyDescent="0.25">
      <c r="A65" s="1">
        <v>44</v>
      </c>
      <c r="B65" s="1" t="s">
        <v>102</v>
      </c>
      <c r="C65" s="1">
        <v>1507.0000041127205</v>
      </c>
      <c r="D65" s="1">
        <v>0</v>
      </c>
      <c r="E65">
        <f t="shared" si="58"/>
        <v>19.410023868217579</v>
      </c>
      <c r="F65">
        <f t="shared" si="59"/>
        <v>0.26197803709725592</v>
      </c>
      <c r="G65">
        <f t="shared" si="60"/>
        <v>250.16723392266124</v>
      </c>
      <c r="H65">
        <f t="shared" si="61"/>
        <v>8.9781864035844094</v>
      </c>
      <c r="I65">
        <f t="shared" si="62"/>
        <v>2.5443655097745013</v>
      </c>
      <c r="J65">
        <f t="shared" si="63"/>
        <v>29.202419281005859</v>
      </c>
      <c r="K65" s="1">
        <v>1.4884824619999999</v>
      </c>
      <c r="L65">
        <f t="shared" si="64"/>
        <v>2.4105724590937259</v>
      </c>
      <c r="M65" s="1">
        <v>1</v>
      </c>
      <c r="N65">
        <f t="shared" si="65"/>
        <v>4.8211449181874517</v>
      </c>
      <c r="O65" s="1">
        <v>29.073951721191406</v>
      </c>
      <c r="P65" s="1">
        <v>29.202419281005859</v>
      </c>
      <c r="Q65" s="1">
        <v>28.934272766113281</v>
      </c>
      <c r="R65" s="1">
        <v>399.50100708007813</v>
      </c>
      <c r="S65" s="1">
        <v>392.67181396484375</v>
      </c>
      <c r="T65" s="1">
        <v>18.20849609375</v>
      </c>
      <c r="U65" s="1">
        <v>20.826133728027344</v>
      </c>
      <c r="V65" s="1">
        <v>33.00579833984375</v>
      </c>
      <c r="W65" s="1">
        <v>37.750686645507812</v>
      </c>
      <c r="X65" s="1">
        <v>499.8994140625</v>
      </c>
      <c r="Y65" s="1">
        <v>1500.38623046875</v>
      </c>
      <c r="Z65" s="1">
        <v>308.83184814453125</v>
      </c>
      <c r="AA65" s="1">
        <v>73.213584899902344</v>
      </c>
      <c r="AB65" s="1">
        <v>-2.4326062202453613</v>
      </c>
      <c r="AC65" s="1">
        <v>0.28720024228096008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3.3584501451955973</v>
      </c>
      <c r="AL65">
        <f t="shared" si="67"/>
        <v>8.9781864035844098E-3</v>
      </c>
      <c r="AM65">
        <f t="shared" si="68"/>
        <v>302.35241928100584</v>
      </c>
      <c r="AN65">
        <f t="shared" si="69"/>
        <v>302.22395172119138</v>
      </c>
      <c r="AO65">
        <f t="shared" si="70"/>
        <v>240.0617915092007</v>
      </c>
      <c r="AP65">
        <f t="shared" si="71"/>
        <v>-1.1589766633774186</v>
      </c>
      <c r="AQ65">
        <f t="shared" si="72"/>
        <v>4.0691214196081509</v>
      </c>
      <c r="AR65">
        <f t="shared" si="73"/>
        <v>55.57877578555204</v>
      </c>
      <c r="AS65">
        <f t="shared" si="74"/>
        <v>34.752642057524696</v>
      </c>
      <c r="AT65">
        <f t="shared" si="75"/>
        <v>29.138185501098633</v>
      </c>
      <c r="AU65">
        <f t="shared" si="76"/>
        <v>4.0540438904759908</v>
      </c>
      <c r="AV65">
        <f t="shared" si="77"/>
        <v>0.24847600448362875</v>
      </c>
      <c r="AW65">
        <f t="shared" si="78"/>
        <v>1.5247559098336496</v>
      </c>
      <c r="AX65">
        <f t="shared" si="79"/>
        <v>2.5292879806423412</v>
      </c>
      <c r="AY65">
        <f t="shared" si="80"/>
        <v>0.15645664343795976</v>
      </c>
      <c r="AZ65">
        <f t="shared" si="81"/>
        <v>18.315640019970488</v>
      </c>
      <c r="BA65">
        <f t="shared" si="82"/>
        <v>0.63708986748170049</v>
      </c>
      <c r="BB65">
        <f t="shared" si="83"/>
        <v>38.338404549025917</v>
      </c>
      <c r="BC65">
        <f t="shared" si="84"/>
        <v>387.23668752356161</v>
      </c>
      <c r="BD65">
        <f t="shared" si="85"/>
        <v>1.9216912326280974E-2</v>
      </c>
    </row>
    <row r="66" spans="1:114" x14ac:dyDescent="0.25">
      <c r="A66" s="1">
        <v>45</v>
      </c>
      <c r="B66" s="1" t="s">
        <v>103</v>
      </c>
      <c r="C66" s="1">
        <v>1507.5000041015446</v>
      </c>
      <c r="D66" s="1">
        <v>0</v>
      </c>
      <c r="E66">
        <f t="shared" si="58"/>
        <v>19.243965550540413</v>
      </c>
      <c r="F66">
        <f t="shared" si="59"/>
        <v>0.26214226648858885</v>
      </c>
      <c r="G66">
        <f t="shared" si="60"/>
        <v>251.27632746478017</v>
      </c>
      <c r="H66">
        <f t="shared" si="61"/>
        <v>8.9829943515835051</v>
      </c>
      <c r="I66">
        <f t="shared" si="62"/>
        <v>2.5442148921239416</v>
      </c>
      <c r="J66">
        <f t="shared" si="63"/>
        <v>29.201766967773438</v>
      </c>
      <c r="K66" s="1">
        <v>1.4884824619999999</v>
      </c>
      <c r="L66">
        <f t="shared" si="64"/>
        <v>2.4105724590937259</v>
      </c>
      <c r="M66" s="1">
        <v>1</v>
      </c>
      <c r="N66">
        <f t="shared" si="65"/>
        <v>4.8211449181874517</v>
      </c>
      <c r="O66" s="1">
        <v>29.075056076049805</v>
      </c>
      <c r="P66" s="1">
        <v>29.201766967773438</v>
      </c>
      <c r="Q66" s="1">
        <v>28.934019088745117</v>
      </c>
      <c r="R66" s="1">
        <v>399.45733642578125</v>
      </c>
      <c r="S66" s="1">
        <v>392.67669677734375</v>
      </c>
      <c r="T66" s="1">
        <v>18.206960678100586</v>
      </c>
      <c r="U66" s="1">
        <v>20.826122283935547</v>
      </c>
      <c r="V66" s="1">
        <v>33.000865936279297</v>
      </c>
      <c r="W66" s="1">
        <v>37.748207092285156</v>
      </c>
      <c r="X66" s="1">
        <v>499.8760986328125</v>
      </c>
      <c r="Y66" s="1">
        <v>1500.3609619140625</v>
      </c>
      <c r="Z66" s="1">
        <v>308.566650390625</v>
      </c>
      <c r="AA66" s="1">
        <v>73.213493347167969</v>
      </c>
      <c r="AB66" s="1">
        <v>-2.4326062202453613</v>
      </c>
      <c r="AC66" s="1">
        <v>0.28720024228096008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3.3582935062678119</v>
      </c>
      <c r="AL66">
        <f t="shared" si="67"/>
        <v>8.9829943515835047E-3</v>
      </c>
      <c r="AM66">
        <f t="shared" si="68"/>
        <v>302.35176696777341</v>
      </c>
      <c r="AN66">
        <f t="shared" si="69"/>
        <v>302.22505607604978</v>
      </c>
      <c r="AO66">
        <f t="shared" si="70"/>
        <v>240.05774854054107</v>
      </c>
      <c r="AP66">
        <f t="shared" si="71"/>
        <v>-1.1604143380271446</v>
      </c>
      <c r="AQ66">
        <f t="shared" si="72"/>
        <v>4.0689680574061633</v>
      </c>
      <c r="AR66">
        <f t="shared" si="73"/>
        <v>55.576750560333124</v>
      </c>
      <c r="AS66">
        <f t="shared" si="74"/>
        <v>34.750628276397578</v>
      </c>
      <c r="AT66">
        <f t="shared" si="75"/>
        <v>29.138411521911621</v>
      </c>
      <c r="AU66">
        <f t="shared" si="76"/>
        <v>4.0540968585911221</v>
      </c>
      <c r="AV66">
        <f t="shared" si="77"/>
        <v>0.24862373696561965</v>
      </c>
      <c r="AW66">
        <f t="shared" si="78"/>
        <v>1.5247531652822217</v>
      </c>
      <c r="AX66">
        <f t="shared" si="79"/>
        <v>2.5293436933089004</v>
      </c>
      <c r="AY66">
        <f t="shared" si="80"/>
        <v>0.15655036014322229</v>
      </c>
      <c r="AZ66">
        <f t="shared" si="81"/>
        <v>18.396817729143486</v>
      </c>
      <c r="BA66">
        <f t="shared" si="82"/>
        <v>0.63990638998183114</v>
      </c>
      <c r="BB66">
        <f t="shared" si="83"/>
        <v>38.341788157215959</v>
      </c>
      <c r="BC66">
        <f t="shared" si="84"/>
        <v>387.28806940063407</v>
      </c>
      <c r="BD66">
        <f t="shared" si="85"/>
        <v>1.9051659700890705E-2</v>
      </c>
      <c r="BE66">
        <f>AVERAGE(E52:E66)</f>
        <v>19.591184459738148</v>
      </c>
      <c r="BF66">
        <f>AVERAGE(O52:O66)</f>
        <v>29.067886734008788</v>
      </c>
      <c r="BG66">
        <f>AVERAGE(P52:P66)</f>
        <v>29.205067189534507</v>
      </c>
      <c r="BH66" t="e">
        <f>AVERAGE(B52:B66)</f>
        <v>#DIV/0!</v>
      </c>
      <c r="BI66">
        <f t="shared" ref="BI66:DJ66" si="86">AVERAGE(C52:C66)</f>
        <v>1504.1333375101287</v>
      </c>
      <c r="BJ66">
        <f t="shared" si="86"/>
        <v>0</v>
      </c>
      <c r="BK66">
        <f t="shared" si="86"/>
        <v>19.591184459738148</v>
      </c>
      <c r="BL66">
        <f t="shared" si="86"/>
        <v>0.26184386765125667</v>
      </c>
      <c r="BM66">
        <f t="shared" si="86"/>
        <v>248.8878695875905</v>
      </c>
      <c r="BN66">
        <f t="shared" si="86"/>
        <v>8.976388319355177</v>
      </c>
      <c r="BO66">
        <f t="shared" si="86"/>
        <v>2.545049215865363</v>
      </c>
      <c r="BP66">
        <f t="shared" si="86"/>
        <v>29.205067189534507</v>
      </c>
      <c r="BQ66">
        <f t="shared" si="86"/>
        <v>1.4884824620000001</v>
      </c>
      <c r="BR66">
        <f t="shared" si="86"/>
        <v>2.4105724590937259</v>
      </c>
      <c r="BS66">
        <f t="shared" si="86"/>
        <v>1</v>
      </c>
      <c r="BT66">
        <f t="shared" si="86"/>
        <v>4.8211449181874517</v>
      </c>
      <c r="BU66">
        <f t="shared" si="86"/>
        <v>29.067886734008788</v>
      </c>
      <c r="BV66">
        <f t="shared" si="86"/>
        <v>29.205067189534507</v>
      </c>
      <c r="BW66">
        <f t="shared" si="86"/>
        <v>28.933147303263347</v>
      </c>
      <c r="BX66">
        <f t="shared" si="86"/>
        <v>399.46132405598956</v>
      </c>
      <c r="BY66">
        <f t="shared" si="86"/>
        <v>392.57804972330729</v>
      </c>
      <c r="BZ66">
        <f t="shared" si="86"/>
        <v>18.208215332031251</v>
      </c>
      <c r="CA66">
        <f t="shared" si="86"/>
        <v>20.825558344523113</v>
      </c>
      <c r="CB66">
        <f t="shared" si="86"/>
        <v>33.016461181640622</v>
      </c>
      <c r="CC66">
        <f t="shared" si="86"/>
        <v>37.762418619791667</v>
      </c>
      <c r="CD66">
        <f t="shared" si="86"/>
        <v>499.85585327148436</v>
      </c>
      <c r="CE66">
        <f t="shared" si="86"/>
        <v>1500.3647705078124</v>
      </c>
      <c r="CF66">
        <f t="shared" si="86"/>
        <v>309.62581176757811</v>
      </c>
      <c r="CG66">
        <f t="shared" si="86"/>
        <v>73.21267445882161</v>
      </c>
      <c r="CH66">
        <f t="shared" si="86"/>
        <v>-2.4326062202453613</v>
      </c>
      <c r="CI66">
        <f t="shared" si="86"/>
        <v>0.28720024228096008</v>
      </c>
      <c r="CJ66">
        <f t="shared" si="86"/>
        <v>0.82222223281860352</v>
      </c>
      <c r="CK66">
        <f t="shared" si="86"/>
        <v>-0.21956524252891541</v>
      </c>
      <c r="CL66">
        <f t="shared" si="86"/>
        <v>2.737391471862793</v>
      </c>
      <c r="CM66">
        <f t="shared" si="86"/>
        <v>1</v>
      </c>
      <c r="CN66">
        <f t="shared" si="86"/>
        <v>0</v>
      </c>
      <c r="CO66">
        <f t="shared" si="86"/>
        <v>0.15999999642372131</v>
      </c>
      <c r="CP66">
        <f t="shared" si="86"/>
        <v>111115</v>
      </c>
      <c r="CQ66">
        <f t="shared" si="86"/>
        <v>3.3581574928323499</v>
      </c>
      <c r="CR66">
        <f t="shared" si="86"/>
        <v>8.9763883193551778E-3</v>
      </c>
      <c r="CS66">
        <f t="shared" si="86"/>
        <v>302.35506718953451</v>
      </c>
      <c r="CT66">
        <f t="shared" si="86"/>
        <v>302.2178867340088</v>
      </c>
      <c r="CU66">
        <f t="shared" si="86"/>
        <v>240.05835791552744</v>
      </c>
      <c r="CV66">
        <f t="shared" si="86"/>
        <v>-1.1591788303459138</v>
      </c>
      <c r="CW66">
        <f t="shared" si="86"/>
        <v>4.0697440397907974</v>
      </c>
      <c r="CX66">
        <f t="shared" si="86"/>
        <v>55.587971206855769</v>
      </c>
      <c r="CY66">
        <f t="shared" si="86"/>
        <v>34.762412862332653</v>
      </c>
      <c r="CZ66">
        <f t="shared" si="86"/>
        <v>29.136476961771645</v>
      </c>
      <c r="DA66">
        <f t="shared" si="86"/>
        <v>4.0536435184375295</v>
      </c>
      <c r="DB66">
        <f t="shared" si="86"/>
        <v>0.24835530242823228</v>
      </c>
      <c r="DC66">
        <f t="shared" si="86"/>
        <v>1.5246948239254337</v>
      </c>
      <c r="DD66">
        <f t="shared" si="86"/>
        <v>2.5289486945120965</v>
      </c>
      <c r="DE66">
        <f t="shared" si="86"/>
        <v>0.15638007483058686</v>
      </c>
      <c r="DF66">
        <f t="shared" si="86"/>
        <v>18.221747270918545</v>
      </c>
      <c r="DG66">
        <f t="shared" si="86"/>
        <v>0.63398297190374309</v>
      </c>
      <c r="DH66">
        <f t="shared" si="86"/>
        <v>38.329367508953396</v>
      </c>
      <c r="DI66">
        <f t="shared" si="86"/>
        <v>387.09219533198365</v>
      </c>
      <c r="DJ66">
        <f t="shared" si="86"/>
        <v>1.9398961881529748E-2</v>
      </c>
    </row>
    <row r="67" spans="1:114" x14ac:dyDescent="0.25">
      <c r="A67" s="1" t="s">
        <v>9</v>
      </c>
      <c r="B67" s="1" t="s">
        <v>104</v>
      </c>
    </row>
    <row r="68" spans="1:114" x14ac:dyDescent="0.25">
      <c r="A68" s="1" t="s">
        <v>9</v>
      </c>
      <c r="B68" s="1" t="s">
        <v>105</v>
      </c>
    </row>
    <row r="69" spans="1:114" x14ac:dyDescent="0.25">
      <c r="A69" s="1">
        <v>46</v>
      </c>
      <c r="B69" s="1" t="s">
        <v>106</v>
      </c>
      <c r="C69" s="1">
        <v>1758.0000037550926</v>
      </c>
      <c r="D69" s="1">
        <v>0</v>
      </c>
      <c r="E69">
        <f t="shared" ref="E69:E83" si="87">(R69-S69*(1000-T69)/(1000-U69))*AK69</f>
        <v>18.208545827448827</v>
      </c>
      <c r="F69">
        <f t="shared" ref="F69:F83" si="88">IF(AV69&lt;&gt;0,1/(1/AV69-1/N69),0)</f>
        <v>0.18715692002133194</v>
      </c>
      <c r="G69">
        <f t="shared" ref="G69:G83" si="89">((AY69-AL69/2)*S69-E69)/(AY69+AL69/2)</f>
        <v>207.79077821446199</v>
      </c>
      <c r="H69">
        <f t="shared" ref="H69:H83" si="90">AL69*1000</f>
        <v>9.1631180004650385</v>
      </c>
      <c r="I69">
        <f t="shared" ref="I69:I83" si="91">(AQ69-AW69)</f>
        <v>3.5378935562484548</v>
      </c>
      <c r="J69">
        <f t="shared" ref="J69:J83" si="92">(P69+AP69*D69)</f>
        <v>34.25714111328125</v>
      </c>
      <c r="K69" s="1">
        <v>1.4884824619999999</v>
      </c>
      <c r="L69">
        <f t="shared" ref="L69:L83" si="93">(K69*AE69+AF69)</f>
        <v>2.4105724590937259</v>
      </c>
      <c r="M69" s="1">
        <v>1</v>
      </c>
      <c r="N69">
        <f t="shared" ref="N69:N83" si="94">L69*(M69+1)*(M69+1)/(M69*M69+1)</f>
        <v>4.8211449181874517</v>
      </c>
      <c r="O69" s="1">
        <v>33.394599914550781</v>
      </c>
      <c r="P69" s="1">
        <v>34.25714111328125</v>
      </c>
      <c r="Q69" s="1">
        <v>34.010520935058594</v>
      </c>
      <c r="R69" s="1">
        <v>399.43539428710937</v>
      </c>
      <c r="S69" s="1">
        <v>392.94076538085937</v>
      </c>
      <c r="T69" s="1">
        <v>23.05064582824707</v>
      </c>
      <c r="U69" s="1">
        <v>25.709217071533203</v>
      </c>
      <c r="V69" s="1">
        <v>32.672309875488281</v>
      </c>
      <c r="W69" s="1">
        <v>36.440601348876953</v>
      </c>
      <c r="X69" s="1">
        <v>499.83572387695312</v>
      </c>
      <c r="Y69" s="1">
        <v>1499.613525390625</v>
      </c>
      <c r="Z69" s="1">
        <v>298.70440673828125</v>
      </c>
      <c r="AA69" s="1">
        <v>73.212379455566406</v>
      </c>
      <c r="AB69" s="1">
        <v>-2.2972912788391113</v>
      </c>
      <c r="AC69" s="1">
        <v>0.19209602475166321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ref="AK69:AK83" si="95">X69*0.000001/(K69*0.0001)</f>
        <v>3.3580222584910318</v>
      </c>
      <c r="AL69">
        <f t="shared" ref="AL69:AL83" si="96">(U69-T69)/(1000-U69)*AK69</f>
        <v>9.1631180004650391E-3</v>
      </c>
      <c r="AM69">
        <f t="shared" ref="AM69:AM83" si="97">(P69+273.15)</f>
        <v>307.40714111328123</v>
      </c>
      <c r="AN69">
        <f t="shared" ref="AN69:AN83" si="98">(O69+273.15)</f>
        <v>306.54459991455076</v>
      </c>
      <c r="AO69">
        <f t="shared" ref="AO69:AO83" si="99">(Y69*AG69+Z69*AH69)*AI69</f>
        <v>239.93815869946411</v>
      </c>
      <c r="AP69">
        <f t="shared" ref="AP69:AP83" si="100">((AO69+0.00000010773*(AN69^4-AM69^4))-AL69*44100)/(L69*51.4+0.00000043092*AM69^3)</f>
        <v>-1.2821097171639373</v>
      </c>
      <c r="AQ69">
        <f t="shared" ref="AQ69:AQ83" si="101">0.61365*EXP(17.502*J69/(240.97+J69))</f>
        <v>5.4201265119950692</v>
      </c>
      <c r="AR69">
        <f t="shared" ref="AR69:AR83" si="102">AQ69*1000/AA69</f>
        <v>74.032923834754186</v>
      </c>
      <c r="AS69">
        <f t="shared" ref="AS69:AS83" si="103">(AR69-U69)</f>
        <v>48.323706763220983</v>
      </c>
      <c r="AT69">
        <f t="shared" ref="AT69:AT83" si="104">IF(D69,P69,(O69+P69)/2)</f>
        <v>33.825870513916016</v>
      </c>
      <c r="AU69">
        <f t="shared" ref="AU69:AU83" si="105">0.61365*EXP(17.502*AT69/(240.97+AT69))</f>
        <v>5.2913321834143874</v>
      </c>
      <c r="AV69">
        <f t="shared" ref="AV69:AV83" si="106">IF(AS69&lt;&gt;0,(1000-(AR69+U69)/2)/AS69*AL69,0)</f>
        <v>0.18016298997409683</v>
      </c>
      <c r="AW69">
        <f t="shared" ref="AW69:AW83" si="107">U69*AA69/1000</f>
        <v>1.8822329557466146</v>
      </c>
      <c r="AX69">
        <f t="shared" ref="AX69:AX83" si="108">(AU69-AW69)</f>
        <v>3.409099227667773</v>
      </c>
      <c r="AY69">
        <f t="shared" ref="AY69:AY83" si="109">1/(1.6/F69+1.37/N69)</f>
        <v>0.11321001507223276</v>
      </c>
      <c r="AZ69">
        <f t="shared" ref="AZ69:AZ83" si="110">G69*AA69*0.001</f>
        <v>15.212857302004634</v>
      </c>
      <c r="BA69">
        <f t="shared" ref="BA69:BA83" si="111">G69/S69</f>
        <v>0.52880941994669339</v>
      </c>
      <c r="BB69">
        <f t="shared" ref="BB69:BB83" si="112">(1-AL69*AA69/AQ69/F69)*100</f>
        <v>33.867873443221107</v>
      </c>
      <c r="BC69">
        <f t="shared" ref="BC69:BC83" si="113">(S69-E69/(N69/1.35))</f>
        <v>387.84207258398374</v>
      </c>
      <c r="BD69">
        <f t="shared" ref="BD69:BD83" si="114">E69*BB69/100/BC69</f>
        <v>1.5900408162541239E-2</v>
      </c>
    </row>
    <row r="70" spans="1:114" x14ac:dyDescent="0.25">
      <c r="A70" s="1">
        <v>47</v>
      </c>
      <c r="B70" s="1" t="s">
        <v>107</v>
      </c>
      <c r="C70" s="1">
        <v>1758.0000037550926</v>
      </c>
      <c r="D70" s="1">
        <v>0</v>
      </c>
      <c r="E70">
        <f t="shared" si="87"/>
        <v>18.208545827448827</v>
      </c>
      <c r="F70">
        <f t="shared" si="88"/>
        <v>0.18715692002133194</v>
      </c>
      <c r="G70">
        <f t="shared" si="89"/>
        <v>207.79077821446199</v>
      </c>
      <c r="H70">
        <f t="shared" si="90"/>
        <v>9.1631180004650385</v>
      </c>
      <c r="I70">
        <f t="shared" si="91"/>
        <v>3.5378935562484548</v>
      </c>
      <c r="J70">
        <f t="shared" si="92"/>
        <v>34.25714111328125</v>
      </c>
      <c r="K70" s="1">
        <v>1.4884824619999999</v>
      </c>
      <c r="L70">
        <f t="shared" si="93"/>
        <v>2.4105724590937259</v>
      </c>
      <c r="M70" s="1">
        <v>1</v>
      </c>
      <c r="N70">
        <f t="shared" si="94"/>
        <v>4.8211449181874517</v>
      </c>
      <c r="O70" s="1">
        <v>33.394599914550781</v>
      </c>
      <c r="P70" s="1">
        <v>34.25714111328125</v>
      </c>
      <c r="Q70" s="1">
        <v>34.010520935058594</v>
      </c>
      <c r="R70" s="1">
        <v>399.43539428710937</v>
      </c>
      <c r="S70" s="1">
        <v>392.94076538085937</v>
      </c>
      <c r="T70" s="1">
        <v>23.05064582824707</v>
      </c>
      <c r="U70" s="1">
        <v>25.709217071533203</v>
      </c>
      <c r="V70" s="1">
        <v>32.672309875488281</v>
      </c>
      <c r="W70" s="1">
        <v>36.440601348876953</v>
      </c>
      <c r="X70" s="1">
        <v>499.83572387695312</v>
      </c>
      <c r="Y70" s="1">
        <v>1499.613525390625</v>
      </c>
      <c r="Z70" s="1">
        <v>298.70440673828125</v>
      </c>
      <c r="AA70" s="1">
        <v>73.212379455566406</v>
      </c>
      <c r="AB70" s="1">
        <v>-2.2972912788391113</v>
      </c>
      <c r="AC70" s="1">
        <v>0.19209602475166321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3.3580222584910318</v>
      </c>
      <c r="AL70">
        <f t="shared" si="96"/>
        <v>9.1631180004650391E-3</v>
      </c>
      <c r="AM70">
        <f t="shared" si="97"/>
        <v>307.40714111328123</v>
      </c>
      <c r="AN70">
        <f t="shared" si="98"/>
        <v>306.54459991455076</v>
      </c>
      <c r="AO70">
        <f t="shared" si="99"/>
        <v>239.93815869946411</v>
      </c>
      <c r="AP70">
        <f t="shared" si="100"/>
        <v>-1.2821097171639373</v>
      </c>
      <c r="AQ70">
        <f t="shared" si="101"/>
        <v>5.4201265119950692</v>
      </c>
      <c r="AR70">
        <f t="shared" si="102"/>
        <v>74.032923834754186</v>
      </c>
      <c r="AS70">
        <f t="shared" si="103"/>
        <v>48.323706763220983</v>
      </c>
      <c r="AT70">
        <f t="shared" si="104"/>
        <v>33.825870513916016</v>
      </c>
      <c r="AU70">
        <f t="shared" si="105"/>
        <v>5.2913321834143874</v>
      </c>
      <c r="AV70">
        <f t="shared" si="106"/>
        <v>0.18016298997409683</v>
      </c>
      <c r="AW70">
        <f t="shared" si="107"/>
        <v>1.8822329557466146</v>
      </c>
      <c r="AX70">
        <f t="shared" si="108"/>
        <v>3.409099227667773</v>
      </c>
      <c r="AY70">
        <f t="shared" si="109"/>
        <v>0.11321001507223276</v>
      </c>
      <c r="AZ70">
        <f t="shared" si="110"/>
        <v>15.212857302004634</v>
      </c>
      <c r="BA70">
        <f t="shared" si="111"/>
        <v>0.52880941994669339</v>
      </c>
      <c r="BB70">
        <f t="shared" si="112"/>
        <v>33.867873443221107</v>
      </c>
      <c r="BC70">
        <f t="shared" si="113"/>
        <v>387.84207258398374</v>
      </c>
      <c r="BD70">
        <f t="shared" si="114"/>
        <v>1.5900408162541239E-2</v>
      </c>
    </row>
    <row r="71" spans="1:114" x14ac:dyDescent="0.25">
      <c r="A71" s="1">
        <v>48</v>
      </c>
      <c r="B71" s="1" t="s">
        <v>107</v>
      </c>
      <c r="C71" s="1">
        <v>1758.5000037439167</v>
      </c>
      <c r="D71" s="1">
        <v>0</v>
      </c>
      <c r="E71">
        <f t="shared" si="87"/>
        <v>18.21519799806515</v>
      </c>
      <c r="F71">
        <f t="shared" si="88"/>
        <v>0.18723673062690291</v>
      </c>
      <c r="G71">
        <f t="shared" si="89"/>
        <v>207.79759171494274</v>
      </c>
      <c r="H71">
        <f t="shared" si="90"/>
        <v>9.1666793255505947</v>
      </c>
      <c r="I71">
        <f t="shared" si="91"/>
        <v>3.5377928042649325</v>
      </c>
      <c r="J71">
        <f t="shared" si="92"/>
        <v>34.257091522216797</v>
      </c>
      <c r="K71" s="1">
        <v>1.4884824619999999</v>
      </c>
      <c r="L71">
        <f t="shared" si="93"/>
        <v>2.4105724590937259</v>
      </c>
      <c r="M71" s="1">
        <v>1</v>
      </c>
      <c r="N71">
        <f t="shared" si="94"/>
        <v>4.8211449181874517</v>
      </c>
      <c r="O71" s="1">
        <v>33.395271301269531</v>
      </c>
      <c r="P71" s="1">
        <v>34.257091522216797</v>
      </c>
      <c r="Q71" s="1">
        <v>34.011070251464844</v>
      </c>
      <c r="R71" s="1">
        <v>399.43673706054687</v>
      </c>
      <c r="S71" s="1">
        <v>392.93960571289062</v>
      </c>
      <c r="T71" s="1">
        <v>23.050893783569336</v>
      </c>
      <c r="U71" s="1">
        <v>25.710538864135742</v>
      </c>
      <c r="V71" s="1">
        <v>32.671241760253906</v>
      </c>
      <c r="W71" s="1">
        <v>36.440895080566406</v>
      </c>
      <c r="X71" s="1">
        <v>499.82742309570312</v>
      </c>
      <c r="Y71" s="1">
        <v>1499.5809326171875</v>
      </c>
      <c r="Z71" s="1">
        <v>298.83859252929687</v>
      </c>
      <c r="AA71" s="1">
        <v>73.211952209472656</v>
      </c>
      <c r="AB71" s="1">
        <v>-2.2972912788391113</v>
      </c>
      <c r="AC71" s="1">
        <v>0.19209602475166321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3.357966491752344</v>
      </c>
      <c r="AL71">
        <f t="shared" si="96"/>
        <v>9.1666793255505939E-3</v>
      </c>
      <c r="AM71">
        <f t="shared" si="97"/>
        <v>307.40709152221677</v>
      </c>
      <c r="AN71">
        <f t="shared" si="98"/>
        <v>306.54527130126951</v>
      </c>
      <c r="AO71">
        <f t="shared" si="99"/>
        <v>239.93294385583067</v>
      </c>
      <c r="AP71">
        <f t="shared" si="100"/>
        <v>-1.2832336035729834</v>
      </c>
      <c r="AQ71">
        <f t="shared" si="101"/>
        <v>5.4201115468658276</v>
      </c>
      <c r="AR71">
        <f t="shared" si="102"/>
        <v>74.033151463546645</v>
      </c>
      <c r="AS71">
        <f t="shared" si="103"/>
        <v>48.322612599410903</v>
      </c>
      <c r="AT71">
        <f t="shared" si="104"/>
        <v>33.826181411743164</v>
      </c>
      <c r="AU71">
        <f t="shared" si="105"/>
        <v>5.2914240624114406</v>
      </c>
      <c r="AV71">
        <f t="shared" si="106"/>
        <v>0.18023694591517858</v>
      </c>
      <c r="AW71">
        <f t="shared" si="107"/>
        <v>1.8823187426008954</v>
      </c>
      <c r="AX71">
        <f t="shared" si="108"/>
        <v>3.4091053198105454</v>
      </c>
      <c r="AY71">
        <f t="shared" si="109"/>
        <v>0.11325673826888924</v>
      </c>
      <c r="AZ71">
        <f t="shared" si="110"/>
        <v>15.2132673538779</v>
      </c>
      <c r="BA71">
        <f t="shared" si="111"/>
        <v>0.52882832041821282</v>
      </c>
      <c r="BB71">
        <f t="shared" si="112"/>
        <v>33.870574058166724</v>
      </c>
      <c r="BC71">
        <f t="shared" si="113"/>
        <v>387.83905019865546</v>
      </c>
      <c r="BD71">
        <f t="shared" si="114"/>
        <v>1.5907609418433305E-2</v>
      </c>
    </row>
    <row r="72" spans="1:114" x14ac:dyDescent="0.25">
      <c r="A72" s="1">
        <v>49</v>
      </c>
      <c r="B72" s="1" t="s">
        <v>108</v>
      </c>
      <c r="C72" s="1">
        <v>1759.0000037327409</v>
      </c>
      <c r="D72" s="1">
        <v>0</v>
      </c>
      <c r="E72">
        <f t="shared" si="87"/>
        <v>18.043647176128911</v>
      </c>
      <c r="F72">
        <f t="shared" si="88"/>
        <v>0.18715198355950519</v>
      </c>
      <c r="G72">
        <f t="shared" si="89"/>
        <v>209.2474610617885</v>
      </c>
      <c r="H72">
        <f t="shared" si="90"/>
        <v>9.1620596699903434</v>
      </c>
      <c r="I72">
        <f t="shared" si="91"/>
        <v>3.537552180808786</v>
      </c>
      <c r="J72">
        <f t="shared" si="92"/>
        <v>34.256301879882813</v>
      </c>
      <c r="K72" s="1">
        <v>1.4884824619999999</v>
      </c>
      <c r="L72">
        <f t="shared" si="93"/>
        <v>2.4105724590937259</v>
      </c>
      <c r="M72" s="1">
        <v>1</v>
      </c>
      <c r="N72">
        <f t="shared" si="94"/>
        <v>4.8211449181874517</v>
      </c>
      <c r="O72" s="1">
        <v>33.395950317382813</v>
      </c>
      <c r="P72" s="1">
        <v>34.256301879882813</v>
      </c>
      <c r="Q72" s="1">
        <v>34.011600494384766</v>
      </c>
      <c r="R72" s="1">
        <v>399.449951171875</v>
      </c>
      <c r="S72" s="1">
        <v>393.0042724609375</v>
      </c>
      <c r="T72" s="1">
        <v>23.052301406860352</v>
      </c>
      <c r="U72" s="1">
        <v>25.710605621337891</v>
      </c>
      <c r="V72" s="1">
        <v>32.671951293945313</v>
      </c>
      <c r="W72" s="1">
        <v>36.439556121826172</v>
      </c>
      <c r="X72" s="1">
        <v>499.82748413085937</v>
      </c>
      <c r="Y72" s="1">
        <v>1499.677734375</v>
      </c>
      <c r="Z72" s="1">
        <v>298.90975952148437</v>
      </c>
      <c r="AA72" s="1">
        <v>73.21185302734375</v>
      </c>
      <c r="AB72" s="1">
        <v>-2.2972912788391113</v>
      </c>
      <c r="AC72" s="1">
        <v>0.19209602475166321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3.3579669018018929</v>
      </c>
      <c r="AL72">
        <f t="shared" si="96"/>
        <v>9.1620596699903429E-3</v>
      </c>
      <c r="AM72">
        <f t="shared" si="97"/>
        <v>307.40630187988279</v>
      </c>
      <c r="AN72">
        <f t="shared" si="98"/>
        <v>306.54595031738279</v>
      </c>
      <c r="AO72">
        <f t="shared" si="99"/>
        <v>239.94843213673448</v>
      </c>
      <c r="AP72">
        <f t="shared" si="100"/>
        <v>-1.2814933724306616</v>
      </c>
      <c r="AQ72">
        <f t="shared" si="101"/>
        <v>5.4198732608021736</v>
      </c>
      <c r="AR72">
        <f t="shared" si="102"/>
        <v>74.029997011247843</v>
      </c>
      <c r="AS72">
        <f t="shared" si="103"/>
        <v>48.319391389909953</v>
      </c>
      <c r="AT72">
        <f t="shared" si="104"/>
        <v>33.826126098632812</v>
      </c>
      <c r="AU72">
        <f t="shared" si="105"/>
        <v>5.2914077157399468</v>
      </c>
      <c r="AV72">
        <f t="shared" si="106"/>
        <v>0.18015841555876627</v>
      </c>
      <c r="AW72">
        <f t="shared" si="107"/>
        <v>1.8823210799933876</v>
      </c>
      <c r="AX72">
        <f t="shared" si="108"/>
        <v>3.4090866357465592</v>
      </c>
      <c r="AY72">
        <f t="shared" si="109"/>
        <v>0.11320712509746138</v>
      </c>
      <c r="AZ72">
        <f t="shared" si="110"/>
        <v>15.319394365600495</v>
      </c>
      <c r="BA72">
        <f t="shared" si="111"/>
        <v>0.53243049942309872</v>
      </c>
      <c r="BB72">
        <f t="shared" si="112"/>
        <v>33.871153141701683</v>
      </c>
      <c r="BC72">
        <f t="shared" si="113"/>
        <v>387.95175400295017</v>
      </c>
      <c r="BD72">
        <f t="shared" si="114"/>
        <v>1.5753483015128938E-2</v>
      </c>
    </row>
    <row r="73" spans="1:114" x14ac:dyDescent="0.25">
      <c r="A73" s="1">
        <v>50</v>
      </c>
      <c r="B73" s="1" t="s">
        <v>108</v>
      </c>
      <c r="C73" s="1">
        <v>1759.500003721565</v>
      </c>
      <c r="D73" s="1">
        <v>0</v>
      </c>
      <c r="E73">
        <f t="shared" si="87"/>
        <v>18.623000343639703</v>
      </c>
      <c r="F73">
        <f t="shared" si="88"/>
        <v>0.18718424358604885</v>
      </c>
      <c r="G73">
        <f t="shared" si="89"/>
        <v>204.29062345965104</v>
      </c>
      <c r="H73">
        <f t="shared" si="90"/>
        <v>9.1617959734279228</v>
      </c>
      <c r="I73">
        <f t="shared" si="91"/>
        <v>3.5368857871935289</v>
      </c>
      <c r="J73">
        <f t="shared" si="92"/>
        <v>34.254325866699219</v>
      </c>
      <c r="K73" s="1">
        <v>1.4884824619999999</v>
      </c>
      <c r="L73">
        <f t="shared" si="93"/>
        <v>2.4105724590937259</v>
      </c>
      <c r="M73" s="1">
        <v>1</v>
      </c>
      <c r="N73">
        <f t="shared" si="94"/>
        <v>4.8211449181874517</v>
      </c>
      <c r="O73" s="1">
        <v>33.396263122558594</v>
      </c>
      <c r="P73" s="1">
        <v>34.254325866699219</v>
      </c>
      <c r="Q73" s="1">
        <v>34.011104583740234</v>
      </c>
      <c r="R73" s="1">
        <v>399.54769897460938</v>
      </c>
      <c r="S73" s="1">
        <v>392.92929077148437</v>
      </c>
      <c r="T73" s="1">
        <v>23.053102493286133</v>
      </c>
      <c r="U73" s="1">
        <v>25.711502075195313</v>
      </c>
      <c r="V73" s="1">
        <v>32.672592163085938</v>
      </c>
      <c r="W73" s="1">
        <v>36.440273284912109</v>
      </c>
      <c r="X73" s="1">
        <v>499.79470825195312</v>
      </c>
      <c r="Y73" s="1">
        <v>1499.6490478515625</v>
      </c>
      <c r="Z73" s="1">
        <v>298.95123291015625</v>
      </c>
      <c r="AA73" s="1">
        <v>73.212028503417969</v>
      </c>
      <c r="AB73" s="1">
        <v>-2.2972912788391113</v>
      </c>
      <c r="AC73" s="1">
        <v>0.19209602475166321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3.3577467051939851</v>
      </c>
      <c r="AL73">
        <f t="shared" si="96"/>
        <v>9.1617959734279237E-3</v>
      </c>
      <c r="AM73">
        <f t="shared" si="97"/>
        <v>307.4043258666992</v>
      </c>
      <c r="AN73">
        <f t="shared" si="98"/>
        <v>306.54626312255857</v>
      </c>
      <c r="AO73">
        <f t="shared" si="99"/>
        <v>239.94384229308707</v>
      </c>
      <c r="AP73">
        <f t="shared" si="100"/>
        <v>-1.281234261367463</v>
      </c>
      <c r="AQ73">
        <f t="shared" si="101"/>
        <v>5.4192770099884182</v>
      </c>
      <c r="AR73">
        <f t="shared" si="102"/>
        <v>74.021675410010175</v>
      </c>
      <c r="AS73">
        <f t="shared" si="103"/>
        <v>48.310173334814863</v>
      </c>
      <c r="AT73">
        <f t="shared" si="104"/>
        <v>33.825294494628906</v>
      </c>
      <c r="AU73">
        <f t="shared" si="105"/>
        <v>5.291161957282875</v>
      </c>
      <c r="AV73">
        <f t="shared" si="106"/>
        <v>0.18018830943014086</v>
      </c>
      <c r="AW73">
        <f t="shared" si="107"/>
        <v>1.8823912227948896</v>
      </c>
      <c r="AX73">
        <f t="shared" si="108"/>
        <v>3.4087707344879856</v>
      </c>
      <c r="AY73">
        <f t="shared" si="109"/>
        <v>0.11322601113937551</v>
      </c>
      <c r="AZ73">
        <f t="shared" si="110"/>
        <v>14.956530947709</v>
      </c>
      <c r="BA73">
        <f t="shared" si="111"/>
        <v>0.51991701371649635</v>
      </c>
      <c r="BB73">
        <f t="shared" si="112"/>
        <v>33.877020197396902</v>
      </c>
      <c r="BC73">
        <f t="shared" si="113"/>
        <v>387.71454388240608</v>
      </c>
      <c r="BD73">
        <f t="shared" si="114"/>
        <v>1.6272068425912889E-2</v>
      </c>
    </row>
    <row r="74" spans="1:114" x14ac:dyDescent="0.25">
      <c r="A74" s="1">
        <v>51</v>
      </c>
      <c r="B74" s="1" t="s">
        <v>109</v>
      </c>
      <c r="C74" s="1">
        <v>1760.0000037103891</v>
      </c>
      <c r="D74" s="1">
        <v>0</v>
      </c>
      <c r="E74">
        <f t="shared" si="87"/>
        <v>18.48588815130941</v>
      </c>
      <c r="F74">
        <f t="shared" si="88"/>
        <v>0.18702838790238899</v>
      </c>
      <c r="G74">
        <f t="shared" si="89"/>
        <v>205.39059232923776</v>
      </c>
      <c r="H74">
        <f t="shared" si="90"/>
        <v>9.1538246882572274</v>
      </c>
      <c r="I74">
        <f t="shared" si="91"/>
        <v>3.5366726666559289</v>
      </c>
      <c r="J74">
        <f t="shared" si="92"/>
        <v>34.253192901611328</v>
      </c>
      <c r="K74" s="1">
        <v>1.4884824619999999</v>
      </c>
      <c r="L74">
        <f t="shared" si="93"/>
        <v>2.4105724590937259</v>
      </c>
      <c r="M74" s="1">
        <v>1</v>
      </c>
      <c r="N74">
        <f t="shared" si="94"/>
        <v>4.8211449181874517</v>
      </c>
      <c r="O74" s="1">
        <v>33.397762298583984</v>
      </c>
      <c r="P74" s="1">
        <v>34.253192901611328</v>
      </c>
      <c r="Q74" s="1">
        <v>34.010665893554687</v>
      </c>
      <c r="R74" s="1">
        <v>399.5721435546875</v>
      </c>
      <c r="S74" s="1">
        <v>392.99560546875</v>
      </c>
      <c r="T74" s="1">
        <v>23.053646087646484</v>
      </c>
      <c r="U74" s="1">
        <v>25.709623336791992</v>
      </c>
      <c r="V74" s="1">
        <v>32.670768737792969</v>
      </c>
      <c r="W74" s="1">
        <v>36.434719085693359</v>
      </c>
      <c r="X74" s="1">
        <v>499.81625366210937</v>
      </c>
      <c r="Y74" s="1">
        <v>1499.654541015625</v>
      </c>
      <c r="Z74" s="1">
        <v>299.01834106445312</v>
      </c>
      <c r="AA74" s="1">
        <v>73.212371826171875</v>
      </c>
      <c r="AB74" s="1">
        <v>-2.2972912788391113</v>
      </c>
      <c r="AC74" s="1">
        <v>0.19209602475166321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3.3578914526848447</v>
      </c>
      <c r="AL74">
        <f t="shared" si="96"/>
        <v>9.1538246882572269E-3</v>
      </c>
      <c r="AM74">
        <f t="shared" si="97"/>
        <v>307.40319290161131</v>
      </c>
      <c r="AN74">
        <f t="shared" si="98"/>
        <v>306.54776229858396</v>
      </c>
      <c r="AO74">
        <f t="shared" si="99"/>
        <v>239.94472119931743</v>
      </c>
      <c r="AP74">
        <f t="shared" si="100"/>
        <v>-1.2784119174327415</v>
      </c>
      <c r="AQ74">
        <f t="shared" si="101"/>
        <v>5.4189351698999699</v>
      </c>
      <c r="AR74">
        <f t="shared" si="102"/>
        <v>74.016659134690329</v>
      </c>
      <c r="AS74">
        <f t="shared" si="103"/>
        <v>48.307035797898337</v>
      </c>
      <c r="AT74">
        <f t="shared" si="104"/>
        <v>33.825477600097656</v>
      </c>
      <c r="AU74">
        <f t="shared" si="105"/>
        <v>5.2912160683844807</v>
      </c>
      <c r="AV74">
        <f t="shared" si="106"/>
        <v>0.18004388162764964</v>
      </c>
      <c r="AW74">
        <f t="shared" si="107"/>
        <v>1.882262503244041</v>
      </c>
      <c r="AX74">
        <f t="shared" si="108"/>
        <v>3.4089535651404397</v>
      </c>
      <c r="AY74">
        <f t="shared" si="109"/>
        <v>0.11313476634434881</v>
      </c>
      <c r="AZ74">
        <f t="shared" si="110"/>
        <v>15.037132415205841</v>
      </c>
      <c r="BA74">
        <f t="shared" si="111"/>
        <v>0.52262821637472456</v>
      </c>
      <c r="BB74">
        <f t="shared" si="112"/>
        <v>33.875015747565627</v>
      </c>
      <c r="BC74">
        <f t="shared" si="113"/>
        <v>387.81925225229242</v>
      </c>
      <c r="BD74">
        <f t="shared" si="114"/>
        <v>1.6146948574537703E-2</v>
      </c>
    </row>
    <row r="75" spans="1:114" x14ac:dyDescent="0.25">
      <c r="A75" s="1">
        <v>52</v>
      </c>
      <c r="B75" s="1" t="s">
        <v>109</v>
      </c>
      <c r="C75" s="1">
        <v>1760.5000036992133</v>
      </c>
      <c r="D75" s="1">
        <v>0</v>
      </c>
      <c r="E75">
        <f t="shared" si="87"/>
        <v>19.484882839499623</v>
      </c>
      <c r="F75">
        <f t="shared" si="88"/>
        <v>0.18802266422112063</v>
      </c>
      <c r="G75">
        <f t="shared" si="89"/>
        <v>197.56703071895586</v>
      </c>
      <c r="H75">
        <f t="shared" si="90"/>
        <v>9.1975473130029126</v>
      </c>
      <c r="I75">
        <f t="shared" si="91"/>
        <v>3.5354764913129286</v>
      </c>
      <c r="J75">
        <f t="shared" si="92"/>
        <v>34.251178741455078</v>
      </c>
      <c r="K75" s="1">
        <v>1.4884824619999999</v>
      </c>
      <c r="L75">
        <f t="shared" si="93"/>
        <v>2.4105724590937259</v>
      </c>
      <c r="M75" s="1">
        <v>1</v>
      </c>
      <c r="N75">
        <f t="shared" si="94"/>
        <v>4.8211449181874517</v>
      </c>
      <c r="O75" s="1">
        <v>33.398948669433594</v>
      </c>
      <c r="P75" s="1">
        <v>34.251178741455078</v>
      </c>
      <c r="Q75" s="1">
        <v>34.010990142822266</v>
      </c>
      <c r="R75" s="1">
        <v>399.6656494140625</v>
      </c>
      <c r="S75" s="1">
        <v>392.78701782226562</v>
      </c>
      <c r="T75" s="1">
        <v>23.049001693725586</v>
      </c>
      <c r="U75" s="1">
        <v>25.717658996582031</v>
      </c>
      <c r="V75" s="1">
        <v>32.662021636962891</v>
      </c>
      <c r="W75" s="1">
        <v>36.443691253662109</v>
      </c>
      <c r="X75" s="1">
        <v>499.81326293945312</v>
      </c>
      <c r="Y75" s="1">
        <v>1499.692626953125</v>
      </c>
      <c r="Z75" s="1">
        <v>299.02273559570312</v>
      </c>
      <c r="AA75" s="1">
        <v>73.212379455566406</v>
      </c>
      <c r="AB75" s="1">
        <v>-2.2972912788391113</v>
      </c>
      <c r="AC75" s="1">
        <v>0.19209602475166321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3.3578713602569348</v>
      </c>
      <c r="AL75">
        <f t="shared" si="96"/>
        <v>9.1975473130029121E-3</v>
      </c>
      <c r="AM75">
        <f t="shared" si="97"/>
        <v>307.40117874145506</v>
      </c>
      <c r="AN75">
        <f t="shared" si="98"/>
        <v>306.54894866943357</v>
      </c>
      <c r="AO75">
        <f t="shared" si="99"/>
        <v>239.95081494918122</v>
      </c>
      <c r="AP75">
        <f t="shared" si="100"/>
        <v>-1.2922107614341183</v>
      </c>
      <c r="AQ75">
        <f t="shared" si="101"/>
        <v>5.4183275004795535</v>
      </c>
      <c r="AR75">
        <f t="shared" si="102"/>
        <v>74.008351330364974</v>
      </c>
      <c r="AS75">
        <f t="shared" si="103"/>
        <v>48.290692333782943</v>
      </c>
      <c r="AT75">
        <f t="shared" si="104"/>
        <v>33.825063705444336</v>
      </c>
      <c r="AU75">
        <f t="shared" si="105"/>
        <v>5.2910937554341304</v>
      </c>
      <c r="AV75">
        <f t="shared" si="106"/>
        <v>0.1809650999294086</v>
      </c>
      <c r="AW75">
        <f t="shared" si="107"/>
        <v>1.8828510091666248</v>
      </c>
      <c r="AX75">
        <f t="shared" si="108"/>
        <v>3.4082427462675056</v>
      </c>
      <c r="AY75">
        <f t="shared" si="109"/>
        <v>0.11371677570182361</v>
      </c>
      <c r="AZ75">
        <f t="shared" si="110"/>
        <v>14.464352420905742</v>
      </c>
      <c r="BA75">
        <f t="shared" si="111"/>
        <v>0.50298767972100866</v>
      </c>
      <c r="BB75">
        <f t="shared" si="112"/>
        <v>33.9030988521464</v>
      </c>
      <c r="BC75">
        <f t="shared" si="113"/>
        <v>387.33092963580765</v>
      </c>
      <c r="BD75">
        <f t="shared" si="114"/>
        <v>1.7055129308965373E-2</v>
      </c>
    </row>
    <row r="76" spans="1:114" x14ac:dyDescent="0.25">
      <c r="A76" s="1">
        <v>53</v>
      </c>
      <c r="B76" s="1" t="s">
        <v>110</v>
      </c>
      <c r="C76" s="1">
        <v>1761.0000036880374</v>
      </c>
      <c r="D76" s="1">
        <v>0</v>
      </c>
      <c r="E76">
        <f t="shared" si="87"/>
        <v>19.152886440617905</v>
      </c>
      <c r="F76">
        <f t="shared" si="88"/>
        <v>0.18838359942066696</v>
      </c>
      <c r="G76">
        <f t="shared" si="89"/>
        <v>200.76169058480099</v>
      </c>
      <c r="H76">
        <f t="shared" si="90"/>
        <v>9.2131874489282239</v>
      </c>
      <c r="I76">
        <f t="shared" si="91"/>
        <v>3.5349631335717833</v>
      </c>
      <c r="J76">
        <f t="shared" si="92"/>
        <v>34.250308990478516</v>
      </c>
      <c r="K76" s="1">
        <v>1.4884824619999999</v>
      </c>
      <c r="L76">
        <f t="shared" si="93"/>
        <v>2.4105724590937259</v>
      </c>
      <c r="M76" s="1">
        <v>1</v>
      </c>
      <c r="N76">
        <f t="shared" si="94"/>
        <v>4.8211449181874517</v>
      </c>
      <c r="O76" s="1">
        <v>33.399532318115234</v>
      </c>
      <c r="P76" s="1">
        <v>34.250308990478516</v>
      </c>
      <c r="Q76" s="1">
        <v>34.011295318603516</v>
      </c>
      <c r="R76" s="1">
        <v>399.66091918945312</v>
      </c>
      <c r="S76" s="1">
        <v>392.87905883789062</v>
      </c>
      <c r="T76" s="1">
        <v>23.047859191894531</v>
      </c>
      <c r="U76" s="1">
        <v>25.721052169799805</v>
      </c>
      <c r="V76" s="1">
        <v>32.659374237060547</v>
      </c>
      <c r="W76" s="1">
        <v>36.447357177734375</v>
      </c>
      <c r="X76" s="1">
        <v>499.81195068359375</v>
      </c>
      <c r="Y76" s="1">
        <v>1499.6763916015625</v>
      </c>
      <c r="Z76" s="1">
        <v>299.07684326171875</v>
      </c>
      <c r="AA76" s="1">
        <v>73.212478637695313</v>
      </c>
      <c r="AB76" s="1">
        <v>-2.2972912788391113</v>
      </c>
      <c r="AC76" s="1">
        <v>0.19209602475166321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3.3578625441916281</v>
      </c>
      <c r="AL76">
        <f t="shared" si="96"/>
        <v>9.2131874489282239E-3</v>
      </c>
      <c r="AM76">
        <f t="shared" si="97"/>
        <v>307.40030899047849</v>
      </c>
      <c r="AN76">
        <f t="shared" si="98"/>
        <v>306.54953231811521</v>
      </c>
      <c r="AO76">
        <f t="shared" si="99"/>
        <v>239.94821729298928</v>
      </c>
      <c r="AP76">
        <f t="shared" si="100"/>
        <v>-1.2971538005481844</v>
      </c>
      <c r="AQ76">
        <f t="shared" si="101"/>
        <v>5.4180651160922979</v>
      </c>
      <c r="AR76">
        <f t="shared" si="102"/>
        <v>74.004667194844416</v>
      </c>
      <c r="AS76">
        <f t="shared" si="103"/>
        <v>48.283615025044611</v>
      </c>
      <c r="AT76">
        <f t="shared" si="104"/>
        <v>33.824920654296875</v>
      </c>
      <c r="AU76">
        <f t="shared" si="105"/>
        <v>5.2910514819447574</v>
      </c>
      <c r="AV76">
        <f t="shared" si="106"/>
        <v>0.18129942365323748</v>
      </c>
      <c r="AW76">
        <f t="shared" si="107"/>
        <v>1.8831019825205149</v>
      </c>
      <c r="AX76">
        <f t="shared" si="108"/>
        <v>3.4079494994242427</v>
      </c>
      <c r="AY76">
        <f t="shared" si="109"/>
        <v>0.11392800344142051</v>
      </c>
      <c r="AZ76">
        <f t="shared" si="110"/>
        <v>14.698260983207337</v>
      </c>
      <c r="BA76">
        <f t="shared" si="111"/>
        <v>0.5110012510685612</v>
      </c>
      <c r="BB76">
        <f t="shared" si="112"/>
        <v>33.914267711220681</v>
      </c>
      <c r="BC76">
        <f t="shared" si="113"/>
        <v>387.51593511238457</v>
      </c>
      <c r="BD76">
        <f t="shared" si="114"/>
        <v>1.6762049230345705E-2</v>
      </c>
    </row>
    <row r="77" spans="1:114" x14ac:dyDescent="0.25">
      <c r="A77" s="1">
        <v>54</v>
      </c>
      <c r="B77" s="1" t="s">
        <v>110</v>
      </c>
      <c r="C77" s="1">
        <v>1761.5000036768615</v>
      </c>
      <c r="D77" s="1">
        <v>0</v>
      </c>
      <c r="E77">
        <f t="shared" si="87"/>
        <v>19.32697992163261</v>
      </c>
      <c r="F77">
        <f t="shared" si="88"/>
        <v>0.18797484480865664</v>
      </c>
      <c r="G77">
        <f t="shared" si="89"/>
        <v>198.90918576784708</v>
      </c>
      <c r="H77">
        <f t="shared" si="90"/>
        <v>9.1941980183893879</v>
      </c>
      <c r="I77">
        <f t="shared" si="91"/>
        <v>3.5350586138117972</v>
      </c>
      <c r="J77">
        <f t="shared" si="92"/>
        <v>34.249652862548828</v>
      </c>
      <c r="K77" s="1">
        <v>1.4884824619999999</v>
      </c>
      <c r="L77">
        <f t="shared" si="93"/>
        <v>2.4105724590937259</v>
      </c>
      <c r="M77" s="1">
        <v>1</v>
      </c>
      <c r="N77">
        <f t="shared" si="94"/>
        <v>4.8211449181874517</v>
      </c>
      <c r="O77" s="1">
        <v>33.399200439453125</v>
      </c>
      <c r="P77" s="1">
        <v>34.249652862548828</v>
      </c>
      <c r="Q77" s="1">
        <v>34.011703491210937</v>
      </c>
      <c r="R77" s="1">
        <v>399.66717529296875</v>
      </c>
      <c r="S77" s="1">
        <v>392.83587646484375</v>
      </c>
      <c r="T77" s="1">
        <v>23.049470901489258</v>
      </c>
      <c r="U77" s="1">
        <v>25.717138290405273</v>
      </c>
      <c r="V77" s="1">
        <v>32.662147521972656</v>
      </c>
      <c r="W77" s="1">
        <v>36.442356109619141</v>
      </c>
      <c r="X77" s="1">
        <v>499.81692504882812</v>
      </c>
      <c r="Y77" s="1">
        <v>1499.697509765625</v>
      </c>
      <c r="Z77" s="1">
        <v>299.0274658203125</v>
      </c>
      <c r="AA77" s="1">
        <v>73.212211608886719</v>
      </c>
      <c r="AB77" s="1">
        <v>-2.2972912788391113</v>
      </c>
      <c r="AC77" s="1">
        <v>0.19209602475166321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3.3578959632298853</v>
      </c>
      <c r="AL77">
        <f t="shared" si="96"/>
        <v>9.1941980183893879E-3</v>
      </c>
      <c r="AM77">
        <f t="shared" si="97"/>
        <v>307.39965286254881</v>
      </c>
      <c r="AN77">
        <f t="shared" si="98"/>
        <v>306.5492004394531</v>
      </c>
      <c r="AO77">
        <f t="shared" si="99"/>
        <v>239.95159619916376</v>
      </c>
      <c r="AP77">
        <f t="shared" si="100"/>
        <v>-1.2909611739212727</v>
      </c>
      <c r="AQ77">
        <f t="shared" si="101"/>
        <v>5.417867184303951</v>
      </c>
      <c r="AR77">
        <f t="shared" si="102"/>
        <v>74.002233578835288</v>
      </c>
      <c r="AS77">
        <f t="shared" si="103"/>
        <v>48.285095288430014</v>
      </c>
      <c r="AT77">
        <f t="shared" si="104"/>
        <v>33.824426651000977</v>
      </c>
      <c r="AU77">
        <f t="shared" si="105"/>
        <v>5.2909054997534231</v>
      </c>
      <c r="AV77">
        <f t="shared" si="106"/>
        <v>0.18092080259112661</v>
      </c>
      <c r="AW77">
        <f t="shared" si="107"/>
        <v>1.882808570492154</v>
      </c>
      <c r="AX77">
        <f t="shared" si="108"/>
        <v>3.4080969292612693</v>
      </c>
      <c r="AY77">
        <f t="shared" si="109"/>
        <v>0.11368878869472615</v>
      </c>
      <c r="AZ77">
        <f t="shared" si="110"/>
        <v>14.562581399386978</v>
      </c>
      <c r="BA77">
        <f t="shared" si="111"/>
        <v>0.50634170065586703</v>
      </c>
      <c r="BB77">
        <f t="shared" si="112"/>
        <v>33.904896035074181</v>
      </c>
      <c r="BC77">
        <f t="shared" si="113"/>
        <v>387.42400369666046</v>
      </c>
      <c r="BD77">
        <f t="shared" si="114"/>
        <v>1.6913749242754218E-2</v>
      </c>
    </row>
    <row r="78" spans="1:114" x14ac:dyDescent="0.25">
      <c r="A78" s="1">
        <v>55</v>
      </c>
      <c r="B78" s="1" t="s">
        <v>111</v>
      </c>
      <c r="C78" s="1">
        <v>1762.0000036656857</v>
      </c>
      <c r="D78" s="1">
        <v>0</v>
      </c>
      <c r="E78">
        <f t="shared" si="87"/>
        <v>19.498184601726582</v>
      </c>
      <c r="F78">
        <f t="shared" si="88"/>
        <v>0.18782159342921431</v>
      </c>
      <c r="G78">
        <f t="shared" si="89"/>
        <v>197.31268787633579</v>
      </c>
      <c r="H78">
        <f t="shared" si="90"/>
        <v>9.187257150938489</v>
      </c>
      <c r="I78">
        <f t="shared" si="91"/>
        <v>3.5351762699896137</v>
      </c>
      <c r="J78">
        <f t="shared" si="92"/>
        <v>34.249679565429688</v>
      </c>
      <c r="K78" s="1">
        <v>1.4884824619999999</v>
      </c>
      <c r="L78">
        <f t="shared" si="93"/>
        <v>2.4105724590937259</v>
      </c>
      <c r="M78" s="1">
        <v>1</v>
      </c>
      <c r="N78">
        <f t="shared" si="94"/>
        <v>4.8211449181874517</v>
      </c>
      <c r="O78" s="1">
        <v>33.400482177734375</v>
      </c>
      <c r="P78" s="1">
        <v>34.249679565429688</v>
      </c>
      <c r="Q78" s="1">
        <v>34.012065887451172</v>
      </c>
      <c r="R78" s="1">
        <v>399.69735717773437</v>
      </c>
      <c r="S78" s="1">
        <v>392.816162109375</v>
      </c>
      <c r="T78" s="1">
        <v>23.050003051757813</v>
      </c>
      <c r="U78" s="1">
        <v>25.715574264526367</v>
      </c>
      <c r="V78" s="1">
        <v>32.660640716552734</v>
      </c>
      <c r="W78" s="1">
        <v>36.437614440917969</v>
      </c>
      <c r="X78" s="1">
        <v>499.83316040039062</v>
      </c>
      <c r="Y78" s="1">
        <v>1499.6954345703125</v>
      </c>
      <c r="Z78" s="1">
        <v>298.96145629882812</v>
      </c>
      <c r="AA78" s="1">
        <v>73.21240234375</v>
      </c>
      <c r="AB78" s="1">
        <v>-2.2972912788391113</v>
      </c>
      <c r="AC78" s="1">
        <v>0.19209602475166321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3.3580050364099669</v>
      </c>
      <c r="AL78">
        <f t="shared" si="96"/>
        <v>9.1872571509384899E-3</v>
      </c>
      <c r="AM78">
        <f t="shared" si="97"/>
        <v>307.39967956542966</v>
      </c>
      <c r="AN78">
        <f t="shared" si="98"/>
        <v>306.55048217773435</v>
      </c>
      <c r="AO78">
        <f t="shared" si="99"/>
        <v>239.95126416792118</v>
      </c>
      <c r="AP78">
        <f t="shared" si="100"/>
        <v>-1.2886056556232393</v>
      </c>
      <c r="AQ78">
        <f t="shared" si="101"/>
        <v>5.417875239544701</v>
      </c>
      <c r="AR78">
        <f t="shared" si="102"/>
        <v>74.002150811913822</v>
      </c>
      <c r="AS78">
        <f t="shared" si="103"/>
        <v>48.286576547387455</v>
      </c>
      <c r="AT78">
        <f t="shared" si="104"/>
        <v>33.825080871582031</v>
      </c>
      <c r="AU78">
        <f t="shared" si="105"/>
        <v>5.2910988282725935</v>
      </c>
      <c r="AV78">
        <f t="shared" si="106"/>
        <v>0.18077883303613207</v>
      </c>
      <c r="AW78">
        <f t="shared" si="107"/>
        <v>1.8826989695550873</v>
      </c>
      <c r="AX78">
        <f t="shared" si="108"/>
        <v>3.4083998587175062</v>
      </c>
      <c r="AY78">
        <f t="shared" si="109"/>
        <v>0.113599092994924</v>
      </c>
      <c r="AZ78">
        <f t="shared" si="110"/>
        <v>14.445735892329058</v>
      </c>
      <c r="BA78">
        <f t="shared" si="111"/>
        <v>0.50230287576964927</v>
      </c>
      <c r="BB78">
        <f t="shared" si="112"/>
        <v>33.900829497374993</v>
      </c>
      <c r="BC78">
        <f t="shared" si="113"/>
        <v>387.356349210362</v>
      </c>
      <c r="BD78">
        <f t="shared" si="114"/>
        <v>1.7064510057443333E-2</v>
      </c>
    </row>
    <row r="79" spans="1:114" x14ac:dyDescent="0.25">
      <c r="A79" s="1">
        <v>56</v>
      </c>
      <c r="B79" s="1" t="s">
        <v>111</v>
      </c>
      <c r="C79" s="1">
        <v>1762.5000036545098</v>
      </c>
      <c r="D79" s="1">
        <v>0</v>
      </c>
      <c r="E79">
        <f t="shared" si="87"/>
        <v>19.471177066084643</v>
      </c>
      <c r="F79">
        <f t="shared" si="88"/>
        <v>0.18801818258988481</v>
      </c>
      <c r="G79">
        <f t="shared" si="89"/>
        <v>197.67446248860233</v>
      </c>
      <c r="H79">
        <f t="shared" si="90"/>
        <v>9.1953263714938167</v>
      </c>
      <c r="I79">
        <f t="shared" si="91"/>
        <v>3.5347427989058171</v>
      </c>
      <c r="J79">
        <f t="shared" si="92"/>
        <v>34.248611450195313</v>
      </c>
      <c r="K79" s="1">
        <v>1.4884824619999999</v>
      </c>
      <c r="L79">
        <f t="shared" si="93"/>
        <v>2.4105724590937259</v>
      </c>
      <c r="M79" s="1">
        <v>1</v>
      </c>
      <c r="N79">
        <f t="shared" si="94"/>
        <v>4.8211449181874517</v>
      </c>
      <c r="O79" s="1">
        <v>33.400630950927734</v>
      </c>
      <c r="P79" s="1">
        <v>34.248611450195313</v>
      </c>
      <c r="Q79" s="1">
        <v>34.011871337890625</v>
      </c>
      <c r="R79" s="1">
        <v>399.65036010742187</v>
      </c>
      <c r="S79" s="1">
        <v>392.77658081054687</v>
      </c>
      <c r="T79" s="1">
        <v>23.049148559570313</v>
      </c>
      <c r="U79" s="1">
        <v>25.716976165771484</v>
      </c>
      <c r="V79" s="1">
        <v>32.659305572509766</v>
      </c>
      <c r="W79" s="1">
        <v>36.439464569091797</v>
      </c>
      <c r="X79" s="1">
        <v>499.84832763671875</v>
      </c>
      <c r="Y79" s="1">
        <v>1499.7025146484375</v>
      </c>
      <c r="Z79" s="1">
        <v>298.9232177734375</v>
      </c>
      <c r="AA79" s="1">
        <v>73.212738037109375</v>
      </c>
      <c r="AB79" s="1">
        <v>-2.2972912788391113</v>
      </c>
      <c r="AC79" s="1">
        <v>0.19209602475166321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3.358106933722937</v>
      </c>
      <c r="AL79">
        <f t="shared" si="96"/>
        <v>9.1953263714938168E-3</v>
      </c>
      <c r="AM79">
        <f t="shared" si="97"/>
        <v>307.39861145019529</v>
      </c>
      <c r="AN79">
        <f t="shared" si="98"/>
        <v>306.55063095092771</v>
      </c>
      <c r="AO79">
        <f t="shared" si="99"/>
        <v>239.95239698039586</v>
      </c>
      <c r="AP79">
        <f t="shared" si="100"/>
        <v>-1.2910955410994154</v>
      </c>
      <c r="AQ79">
        <f t="shared" si="101"/>
        <v>5.4175530380370303</v>
      </c>
      <c r="AR79">
        <f t="shared" si="102"/>
        <v>73.99741060484628</v>
      </c>
      <c r="AS79">
        <f t="shared" si="103"/>
        <v>48.280434439074796</v>
      </c>
      <c r="AT79">
        <f t="shared" si="104"/>
        <v>33.824621200561523</v>
      </c>
      <c r="AU79">
        <f t="shared" si="105"/>
        <v>5.2909629903913524</v>
      </c>
      <c r="AV79">
        <f t="shared" si="106"/>
        <v>0.18096094842258101</v>
      </c>
      <c r="AW79">
        <f t="shared" si="107"/>
        <v>1.8828102391312131</v>
      </c>
      <c r="AX79">
        <f t="shared" si="108"/>
        <v>3.4081527512601393</v>
      </c>
      <c r="AY79">
        <f t="shared" si="109"/>
        <v>0.11371415278145439</v>
      </c>
      <c r="AZ79">
        <f t="shared" si="110"/>
        <v>14.472288638804446</v>
      </c>
      <c r="BA79">
        <f t="shared" si="111"/>
        <v>0.50327456408086935</v>
      </c>
      <c r="BB79">
        <f t="shared" si="112"/>
        <v>33.90771373918232</v>
      </c>
      <c r="BC79">
        <f t="shared" si="113"/>
        <v>387.32433046643217</v>
      </c>
      <c r="BD79">
        <f t="shared" si="114"/>
        <v>1.7045742964989098E-2</v>
      </c>
    </row>
    <row r="80" spans="1:114" x14ac:dyDescent="0.25">
      <c r="A80" s="1">
        <v>57</v>
      </c>
      <c r="B80" s="1" t="s">
        <v>112</v>
      </c>
      <c r="C80" s="1">
        <v>1763.0000036433339</v>
      </c>
      <c r="D80" s="1">
        <v>0</v>
      </c>
      <c r="E80">
        <f t="shared" si="87"/>
        <v>19.201082479144894</v>
      </c>
      <c r="F80">
        <f t="shared" si="88"/>
        <v>0.18815064266195361</v>
      </c>
      <c r="G80">
        <f t="shared" si="89"/>
        <v>200.09438106089578</v>
      </c>
      <c r="H80">
        <f t="shared" si="90"/>
        <v>9.2009119578103888</v>
      </c>
      <c r="I80">
        <f t="shared" si="91"/>
        <v>3.5345063844496138</v>
      </c>
      <c r="J80">
        <f t="shared" si="92"/>
        <v>34.248054504394531</v>
      </c>
      <c r="K80" s="1">
        <v>1.4884824619999999</v>
      </c>
      <c r="L80">
        <f t="shared" si="93"/>
        <v>2.4105724590937259</v>
      </c>
      <c r="M80" s="1">
        <v>1</v>
      </c>
      <c r="N80">
        <f t="shared" si="94"/>
        <v>4.8211449181874517</v>
      </c>
      <c r="O80" s="1">
        <v>33.400920867919922</v>
      </c>
      <c r="P80" s="1">
        <v>34.248054504394531</v>
      </c>
      <c r="Q80" s="1">
        <v>34.011501312255859</v>
      </c>
      <c r="R80" s="1">
        <v>399.5972900390625</v>
      </c>
      <c r="S80" s="1">
        <v>392.80340576171875</v>
      </c>
      <c r="T80" s="1">
        <v>23.048467636108398</v>
      </c>
      <c r="U80" s="1">
        <v>25.717838287353516</v>
      </c>
      <c r="V80" s="1">
        <v>32.657901763916016</v>
      </c>
      <c r="W80" s="1">
        <v>36.440196990966797</v>
      </c>
      <c r="X80" s="1">
        <v>499.86239624023437</v>
      </c>
      <c r="Y80" s="1">
        <v>1499.7137451171875</v>
      </c>
      <c r="Z80" s="1">
        <v>298.91067504882812</v>
      </c>
      <c r="AA80" s="1">
        <v>73.212944030761719</v>
      </c>
      <c r="AB80" s="1">
        <v>-2.2972912788391113</v>
      </c>
      <c r="AC80" s="1">
        <v>0.19209602475166321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3.3582014501440218</v>
      </c>
      <c r="AL80">
        <f t="shared" si="96"/>
        <v>9.2009119578103891E-3</v>
      </c>
      <c r="AM80">
        <f t="shared" si="97"/>
        <v>307.39805450439451</v>
      </c>
      <c r="AN80">
        <f t="shared" si="98"/>
        <v>306.5509208679199</v>
      </c>
      <c r="AO80">
        <f t="shared" si="99"/>
        <v>239.9541938553557</v>
      </c>
      <c r="AP80">
        <f t="shared" si="100"/>
        <v>-1.2928111571099372</v>
      </c>
      <c r="AQ80">
        <f t="shared" si="101"/>
        <v>5.4173850395738077</v>
      </c>
      <c r="AR80">
        <f t="shared" si="102"/>
        <v>73.994907748793665</v>
      </c>
      <c r="AS80">
        <f t="shared" si="103"/>
        <v>48.277069461440149</v>
      </c>
      <c r="AT80">
        <f t="shared" si="104"/>
        <v>33.824487686157227</v>
      </c>
      <c r="AU80">
        <f t="shared" si="105"/>
        <v>5.2909235359735041</v>
      </c>
      <c r="AV80">
        <f t="shared" si="106"/>
        <v>0.18108364813066996</v>
      </c>
      <c r="AW80">
        <f t="shared" si="107"/>
        <v>1.8828786551241938</v>
      </c>
      <c r="AX80">
        <f t="shared" si="108"/>
        <v>3.4080448808493102</v>
      </c>
      <c r="AY80">
        <f t="shared" si="109"/>
        <v>0.11379167468392569</v>
      </c>
      <c r="AZ80">
        <f t="shared" si="110"/>
        <v>14.649498721481271</v>
      </c>
      <c r="BA80">
        <f t="shared" si="111"/>
        <v>0.50940083035399253</v>
      </c>
      <c r="BB80">
        <f t="shared" si="112"/>
        <v>33.911889411718974</v>
      </c>
      <c r="BC80">
        <f t="shared" si="113"/>
        <v>387.42678635144989</v>
      </c>
      <c r="BD80">
        <f t="shared" si="114"/>
        <v>1.6806917037155443E-2</v>
      </c>
    </row>
    <row r="81" spans="1:114" x14ac:dyDescent="0.25">
      <c r="A81" s="1">
        <v>58</v>
      </c>
      <c r="B81" s="1" t="s">
        <v>112</v>
      </c>
      <c r="C81" s="1">
        <v>1763.500003632158</v>
      </c>
      <c r="D81" s="1">
        <v>0</v>
      </c>
      <c r="E81">
        <f t="shared" si="87"/>
        <v>19.270329777567358</v>
      </c>
      <c r="F81">
        <f t="shared" si="88"/>
        <v>0.18895553710626684</v>
      </c>
      <c r="G81">
        <f t="shared" si="89"/>
        <v>200.13420091217841</v>
      </c>
      <c r="H81">
        <f t="shared" si="90"/>
        <v>9.2376573250458645</v>
      </c>
      <c r="I81">
        <f t="shared" si="91"/>
        <v>3.534038617820519</v>
      </c>
      <c r="J81">
        <f t="shared" si="92"/>
        <v>34.248203277587891</v>
      </c>
      <c r="K81" s="1">
        <v>1.4884824619999999</v>
      </c>
      <c r="L81">
        <f t="shared" si="93"/>
        <v>2.4105724590937259</v>
      </c>
      <c r="M81" s="1">
        <v>1</v>
      </c>
      <c r="N81">
        <f t="shared" si="94"/>
        <v>4.8211449181874517</v>
      </c>
      <c r="O81" s="1">
        <v>33.402923583984375</v>
      </c>
      <c r="P81" s="1">
        <v>34.248203277587891</v>
      </c>
      <c r="Q81" s="1">
        <v>34.011856079101563</v>
      </c>
      <c r="R81" s="1">
        <v>399.56805419921875</v>
      </c>
      <c r="S81" s="1">
        <v>392.74969482421875</v>
      </c>
      <c r="T81" s="1">
        <v>23.045089721679687</v>
      </c>
      <c r="U81" s="1">
        <v>25.724985122680664</v>
      </c>
      <c r="V81" s="1">
        <v>32.649276733398438</v>
      </c>
      <c r="W81" s="1">
        <v>36.446033477783203</v>
      </c>
      <c r="X81" s="1">
        <v>499.88406372070312</v>
      </c>
      <c r="Y81" s="1">
        <v>1499.7750244140625</v>
      </c>
      <c r="Z81" s="1">
        <v>298.82763671875</v>
      </c>
      <c r="AA81" s="1">
        <v>73.212532043457031</v>
      </c>
      <c r="AB81" s="1">
        <v>-2.2972912788391113</v>
      </c>
      <c r="AC81" s="1">
        <v>0.19209602475166321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3.3583470177339798</v>
      </c>
      <c r="AL81">
        <f t="shared" si="96"/>
        <v>9.237657325045865E-3</v>
      </c>
      <c r="AM81">
        <f t="shared" si="97"/>
        <v>307.39820327758787</v>
      </c>
      <c r="AN81">
        <f t="shared" si="98"/>
        <v>306.55292358398435</v>
      </c>
      <c r="AO81">
        <f t="shared" si="99"/>
        <v>239.96399854263655</v>
      </c>
      <c r="AP81">
        <f t="shared" si="100"/>
        <v>-1.3044490261522881</v>
      </c>
      <c r="AQ81">
        <f t="shared" si="101"/>
        <v>5.4174299154322325</v>
      </c>
      <c r="AR81">
        <f t="shared" si="102"/>
        <v>73.995937091980224</v>
      </c>
      <c r="AS81">
        <f t="shared" si="103"/>
        <v>48.27095196929956</v>
      </c>
      <c r="AT81">
        <f t="shared" si="104"/>
        <v>33.825563430786133</v>
      </c>
      <c r="AU81">
        <f t="shared" si="105"/>
        <v>5.2912414331290263</v>
      </c>
      <c r="AV81">
        <f t="shared" si="106"/>
        <v>0.18182909416930088</v>
      </c>
      <c r="AW81">
        <f t="shared" si="107"/>
        <v>1.8833912976117135</v>
      </c>
      <c r="AX81">
        <f t="shared" si="108"/>
        <v>3.4078501355173128</v>
      </c>
      <c r="AY81">
        <f t="shared" si="109"/>
        <v>0.11426266112732028</v>
      </c>
      <c r="AZ81">
        <f t="shared" si="110"/>
        <v>14.65233159727453</v>
      </c>
      <c r="BA81">
        <f t="shared" si="111"/>
        <v>0.50957188140337473</v>
      </c>
      <c r="BB81">
        <f t="shared" si="112"/>
        <v>33.931514658916448</v>
      </c>
      <c r="BC81">
        <f t="shared" si="113"/>
        <v>387.35368502962075</v>
      </c>
      <c r="BD81">
        <f t="shared" si="114"/>
        <v>1.6880476489585471E-2</v>
      </c>
    </row>
    <row r="82" spans="1:114" x14ac:dyDescent="0.25">
      <c r="A82" s="1">
        <v>59</v>
      </c>
      <c r="B82" s="1" t="s">
        <v>113</v>
      </c>
      <c r="C82" s="1">
        <v>1765.0000035986304</v>
      </c>
      <c r="D82" s="1">
        <v>0</v>
      </c>
      <c r="E82">
        <f t="shared" si="87"/>
        <v>19.173898580684313</v>
      </c>
      <c r="F82">
        <f t="shared" si="88"/>
        <v>0.18941457494824282</v>
      </c>
      <c r="G82">
        <f t="shared" si="89"/>
        <v>201.3243031992078</v>
      </c>
      <c r="H82">
        <f t="shared" si="90"/>
        <v>9.2592512346792137</v>
      </c>
      <c r="I82">
        <f t="shared" si="91"/>
        <v>3.534000567507086</v>
      </c>
      <c r="J82">
        <f t="shared" si="92"/>
        <v>34.249530792236328</v>
      </c>
      <c r="K82" s="1">
        <v>1.4884824619999999</v>
      </c>
      <c r="L82">
        <f t="shared" si="93"/>
        <v>2.4105724590937259</v>
      </c>
      <c r="M82" s="1">
        <v>1</v>
      </c>
      <c r="N82">
        <f t="shared" si="94"/>
        <v>4.8211449181874517</v>
      </c>
      <c r="O82" s="1">
        <v>33.404777526855469</v>
      </c>
      <c r="P82" s="1">
        <v>34.249530792236328</v>
      </c>
      <c r="Q82" s="1">
        <v>34.013656616210937</v>
      </c>
      <c r="R82" s="1">
        <v>399.54171752929687</v>
      </c>
      <c r="S82" s="1">
        <v>392.75021362304687</v>
      </c>
      <c r="T82" s="1">
        <v>23.04521369934082</v>
      </c>
      <c r="U82" s="1">
        <v>25.73109245300293</v>
      </c>
      <c r="V82" s="1">
        <v>32.645908355712891</v>
      </c>
      <c r="W82" s="1">
        <v>36.450729370117187</v>
      </c>
      <c r="X82" s="1">
        <v>499.93325805664062</v>
      </c>
      <c r="Y82" s="1">
        <v>1499.7664794921875</v>
      </c>
      <c r="Z82" s="1">
        <v>298.44512939453125</v>
      </c>
      <c r="AA82" s="1">
        <v>73.212196350097656</v>
      </c>
      <c r="AB82" s="1">
        <v>-2.2972912788391113</v>
      </c>
      <c r="AC82" s="1">
        <v>0.19209602475166321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3.3586775176706154</v>
      </c>
      <c r="AL82">
        <f t="shared" si="96"/>
        <v>9.2592512346792132E-3</v>
      </c>
      <c r="AM82">
        <f t="shared" si="97"/>
        <v>307.39953079223631</v>
      </c>
      <c r="AN82">
        <f t="shared" si="98"/>
        <v>306.55477752685545</v>
      </c>
      <c r="AO82">
        <f t="shared" si="99"/>
        <v>239.9626313551671</v>
      </c>
      <c r="AP82">
        <f t="shared" si="100"/>
        <v>-1.3113911491243651</v>
      </c>
      <c r="AQ82">
        <f t="shared" si="101"/>
        <v>5.4178303604788525</v>
      </c>
      <c r="AR82">
        <f t="shared" si="102"/>
        <v>74.001746028366838</v>
      </c>
      <c r="AS82">
        <f t="shared" si="103"/>
        <v>48.270653575363909</v>
      </c>
      <c r="AT82">
        <f t="shared" si="104"/>
        <v>33.827154159545898</v>
      </c>
      <c r="AU82">
        <f t="shared" si="105"/>
        <v>5.291711545536173</v>
      </c>
      <c r="AV82">
        <f t="shared" si="106"/>
        <v>0.18225412086083501</v>
      </c>
      <c r="AW82">
        <f t="shared" si="107"/>
        <v>1.8838297929717664</v>
      </c>
      <c r="AX82">
        <f t="shared" si="108"/>
        <v>3.4078817525644065</v>
      </c>
      <c r="AY82">
        <f t="shared" si="109"/>
        <v>0.11453121018899932</v>
      </c>
      <c r="AZ82">
        <f t="shared" si="110"/>
        <v>14.739394415866995</v>
      </c>
      <c r="BA82">
        <f t="shared" si="111"/>
        <v>0.51260138433033287</v>
      </c>
      <c r="BB82">
        <f t="shared" si="112"/>
        <v>33.942747295610829</v>
      </c>
      <c r="BC82">
        <f t="shared" si="113"/>
        <v>387.38120615217099</v>
      </c>
      <c r="BD82">
        <f t="shared" si="114"/>
        <v>1.6800370897192825E-2</v>
      </c>
    </row>
    <row r="83" spans="1:114" x14ac:dyDescent="0.25">
      <c r="A83" s="1">
        <v>60</v>
      </c>
      <c r="B83" s="1" t="s">
        <v>114</v>
      </c>
      <c r="C83" s="1">
        <v>1765.0000035986304</v>
      </c>
      <c r="D83" s="1">
        <v>0</v>
      </c>
      <c r="E83">
        <f t="shared" si="87"/>
        <v>19.173898580684313</v>
      </c>
      <c r="F83">
        <f t="shared" si="88"/>
        <v>0.18941457494824282</v>
      </c>
      <c r="G83">
        <f t="shared" si="89"/>
        <v>201.3243031992078</v>
      </c>
      <c r="H83">
        <f t="shared" si="90"/>
        <v>9.2592512346792137</v>
      </c>
      <c r="I83">
        <f t="shared" si="91"/>
        <v>3.534000567507086</v>
      </c>
      <c r="J83">
        <f t="shared" si="92"/>
        <v>34.249530792236328</v>
      </c>
      <c r="K83" s="1">
        <v>1.4884824619999999</v>
      </c>
      <c r="L83">
        <f t="shared" si="93"/>
        <v>2.4105724590937259</v>
      </c>
      <c r="M83" s="1">
        <v>1</v>
      </c>
      <c r="N83">
        <f t="shared" si="94"/>
        <v>4.8211449181874517</v>
      </c>
      <c r="O83" s="1">
        <v>33.404777526855469</v>
      </c>
      <c r="P83" s="1">
        <v>34.249530792236328</v>
      </c>
      <c r="Q83" s="1">
        <v>34.013656616210937</v>
      </c>
      <c r="R83" s="1">
        <v>399.54171752929687</v>
      </c>
      <c r="S83" s="1">
        <v>392.75021362304687</v>
      </c>
      <c r="T83" s="1">
        <v>23.04521369934082</v>
      </c>
      <c r="U83" s="1">
        <v>25.73109245300293</v>
      </c>
      <c r="V83" s="1">
        <v>32.645908355712891</v>
      </c>
      <c r="W83" s="1">
        <v>36.450729370117187</v>
      </c>
      <c r="X83" s="1">
        <v>499.93325805664062</v>
      </c>
      <c r="Y83" s="1">
        <v>1499.7664794921875</v>
      </c>
      <c r="Z83" s="1">
        <v>298.44512939453125</v>
      </c>
      <c r="AA83" s="1">
        <v>73.212196350097656</v>
      </c>
      <c r="AB83" s="1">
        <v>-2.2972912788391113</v>
      </c>
      <c r="AC83" s="1">
        <v>0.19209602475166321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3.3586775176706154</v>
      </c>
      <c r="AL83">
        <f t="shared" si="96"/>
        <v>9.2592512346792132E-3</v>
      </c>
      <c r="AM83">
        <f t="shared" si="97"/>
        <v>307.39953079223631</v>
      </c>
      <c r="AN83">
        <f t="shared" si="98"/>
        <v>306.55477752685545</v>
      </c>
      <c r="AO83">
        <f t="shared" si="99"/>
        <v>239.9626313551671</v>
      </c>
      <c r="AP83">
        <f t="shared" si="100"/>
        <v>-1.3113911491243651</v>
      </c>
      <c r="AQ83">
        <f t="shared" si="101"/>
        <v>5.4178303604788525</v>
      </c>
      <c r="AR83">
        <f t="shared" si="102"/>
        <v>74.001746028366838</v>
      </c>
      <c r="AS83">
        <f t="shared" si="103"/>
        <v>48.270653575363909</v>
      </c>
      <c r="AT83">
        <f t="shared" si="104"/>
        <v>33.827154159545898</v>
      </c>
      <c r="AU83">
        <f t="shared" si="105"/>
        <v>5.291711545536173</v>
      </c>
      <c r="AV83">
        <f t="shared" si="106"/>
        <v>0.18225412086083501</v>
      </c>
      <c r="AW83">
        <f t="shared" si="107"/>
        <v>1.8838297929717664</v>
      </c>
      <c r="AX83">
        <f t="shared" si="108"/>
        <v>3.4078817525644065</v>
      </c>
      <c r="AY83">
        <f t="shared" si="109"/>
        <v>0.11453121018899932</v>
      </c>
      <c r="AZ83">
        <f t="shared" si="110"/>
        <v>14.739394415866995</v>
      </c>
      <c r="BA83">
        <f t="shared" si="111"/>
        <v>0.51260138433033287</v>
      </c>
      <c r="BB83">
        <f t="shared" si="112"/>
        <v>33.942747295610829</v>
      </c>
      <c r="BC83">
        <f t="shared" si="113"/>
        <v>387.38120615217099</v>
      </c>
      <c r="BD83">
        <f t="shared" si="114"/>
        <v>1.6800370897192825E-2</v>
      </c>
      <c r="BE83">
        <f>AVERAGE(E69:E83)</f>
        <v>18.90254304077887</v>
      </c>
      <c r="BF83">
        <f>AVERAGE(O69:O83)</f>
        <v>33.39910939534505</v>
      </c>
      <c r="BG83">
        <f>AVERAGE(P69:P83)</f>
        <v>34.251996358235679</v>
      </c>
      <c r="BH83" t="e">
        <f>AVERAGE(B69:B83)</f>
        <v>#DIV/0!</v>
      </c>
      <c r="BI83">
        <f t="shared" ref="BI83:DJ83" si="115">AVERAGE(C69:C83)</f>
        <v>1761.1333370183904</v>
      </c>
      <c r="BJ83">
        <f t="shared" si="115"/>
        <v>0</v>
      </c>
      <c r="BK83">
        <f t="shared" si="115"/>
        <v>18.90254304077887</v>
      </c>
      <c r="BL83">
        <f t="shared" si="115"/>
        <v>0.18793809332345066</v>
      </c>
      <c r="BM83">
        <f t="shared" si="115"/>
        <v>202.49400472017177</v>
      </c>
      <c r="BN83">
        <f t="shared" si="115"/>
        <v>9.1943455808749128</v>
      </c>
      <c r="BO83">
        <f t="shared" si="115"/>
        <v>3.5357769330864222</v>
      </c>
      <c r="BP83">
        <f t="shared" si="115"/>
        <v>34.251996358235679</v>
      </c>
      <c r="BQ83">
        <f t="shared" si="115"/>
        <v>1.4884824620000001</v>
      </c>
      <c r="BR83">
        <f t="shared" si="115"/>
        <v>2.4105724590937259</v>
      </c>
      <c r="BS83">
        <f t="shared" si="115"/>
        <v>1</v>
      </c>
      <c r="BT83">
        <f t="shared" si="115"/>
        <v>4.8211449181874517</v>
      </c>
      <c r="BU83">
        <f t="shared" si="115"/>
        <v>33.39910939534505</v>
      </c>
      <c r="BV83">
        <f t="shared" si="115"/>
        <v>34.251996358235679</v>
      </c>
      <c r="BW83">
        <f t="shared" si="115"/>
        <v>34.011605326334639</v>
      </c>
      <c r="BX83">
        <f t="shared" si="115"/>
        <v>399.56450398763019</v>
      </c>
      <c r="BY83">
        <f t="shared" si="115"/>
        <v>392.85990193684898</v>
      </c>
      <c r="BZ83">
        <f t="shared" si="115"/>
        <v>23.049380238850912</v>
      </c>
      <c r="CA83">
        <f t="shared" si="115"/>
        <v>25.71694081624349</v>
      </c>
      <c r="CB83">
        <f t="shared" si="115"/>
        <v>32.662243906656904</v>
      </c>
      <c r="CC83">
        <f t="shared" si="115"/>
        <v>36.44232126871745</v>
      </c>
      <c r="CD83">
        <f t="shared" si="115"/>
        <v>499.84492797851561</v>
      </c>
      <c r="CE83">
        <f t="shared" si="115"/>
        <v>1499.6850341796876</v>
      </c>
      <c r="CF83">
        <f t="shared" si="115"/>
        <v>298.85113525390625</v>
      </c>
      <c r="CG83">
        <f t="shared" si="115"/>
        <v>73.212336222330734</v>
      </c>
      <c r="CH83">
        <f t="shared" si="115"/>
        <v>-2.2972912788391113</v>
      </c>
      <c r="CI83">
        <f t="shared" si="115"/>
        <v>0.19209602475166321</v>
      </c>
      <c r="CJ83">
        <f t="shared" si="115"/>
        <v>1</v>
      </c>
      <c r="CK83">
        <f t="shared" si="115"/>
        <v>-0.21956524252891541</v>
      </c>
      <c r="CL83">
        <f t="shared" si="115"/>
        <v>2.737391471862793</v>
      </c>
      <c r="CM83">
        <f t="shared" si="115"/>
        <v>1</v>
      </c>
      <c r="CN83">
        <f t="shared" si="115"/>
        <v>0</v>
      </c>
      <c r="CO83">
        <f t="shared" si="115"/>
        <v>0.15999999642372131</v>
      </c>
      <c r="CP83">
        <f t="shared" si="115"/>
        <v>111115</v>
      </c>
      <c r="CQ83">
        <f t="shared" si="115"/>
        <v>3.3580840939630483</v>
      </c>
      <c r="CR83">
        <f t="shared" si="115"/>
        <v>9.194345580874912E-3</v>
      </c>
      <c r="CS83">
        <f t="shared" si="115"/>
        <v>307.40199635823569</v>
      </c>
      <c r="CT83">
        <f t="shared" si="115"/>
        <v>306.54910939534506</v>
      </c>
      <c r="CU83">
        <f t="shared" si="115"/>
        <v>239.94960010545839</v>
      </c>
      <c r="CV83">
        <f t="shared" si="115"/>
        <v>-1.2912441335512606</v>
      </c>
      <c r="CW83">
        <f t="shared" si="115"/>
        <v>5.4185742510645207</v>
      </c>
      <c r="CX83">
        <f t="shared" si="115"/>
        <v>74.011765407154385</v>
      </c>
      <c r="CY83">
        <f t="shared" si="115"/>
        <v>48.294824590910899</v>
      </c>
      <c r="CZ83">
        <f t="shared" si="115"/>
        <v>33.825552876790361</v>
      </c>
      <c r="DA83">
        <f t="shared" si="115"/>
        <v>5.2912383191079098</v>
      </c>
      <c r="DB83">
        <f t="shared" si="115"/>
        <v>0.18088664160893705</v>
      </c>
      <c r="DC83">
        <f t="shared" si="115"/>
        <v>1.8827973179780986</v>
      </c>
      <c r="DD83">
        <f t="shared" si="115"/>
        <v>3.4084410011298116</v>
      </c>
      <c r="DE83">
        <f t="shared" si="115"/>
        <v>0.1136672160532089</v>
      </c>
      <c r="DF83">
        <f t="shared" si="115"/>
        <v>14.825058544768391</v>
      </c>
      <c r="DG83">
        <f t="shared" si="115"/>
        <v>0.51543376276932706</v>
      </c>
      <c r="DH83">
        <f t="shared" si="115"/>
        <v>33.899280968541923</v>
      </c>
      <c r="DI83">
        <f t="shared" si="115"/>
        <v>387.56687848742206</v>
      </c>
      <c r="DJ83">
        <f t="shared" si="115"/>
        <v>1.6534016125647973E-2</v>
      </c>
    </row>
    <row r="84" spans="1:114" x14ac:dyDescent="0.25">
      <c r="A84" s="1" t="s">
        <v>9</v>
      </c>
      <c r="B84" s="1" t="s">
        <v>115</v>
      </c>
    </row>
    <row r="85" spans="1:114" x14ac:dyDescent="0.25">
      <c r="A85" s="1" t="s">
        <v>9</v>
      </c>
      <c r="B85" s="1" t="s">
        <v>116</v>
      </c>
    </row>
    <row r="86" spans="1:114" x14ac:dyDescent="0.25">
      <c r="A86" s="1">
        <v>61</v>
      </c>
      <c r="B86" s="1" t="s">
        <v>117</v>
      </c>
      <c r="C86" s="1">
        <v>1952.000005364418</v>
      </c>
      <c r="D86" s="1">
        <v>0</v>
      </c>
      <c r="E86">
        <f t="shared" ref="E86:E100" si="116">(R86-S86*(1000-T86)/(1000-U86))*AK86</f>
        <v>17.633958516868557</v>
      </c>
      <c r="F86">
        <f t="shared" ref="F86:F100" si="117">IF(AV86&lt;&gt;0,1/(1/AV86-1/N86),0)</f>
        <v>0.13429287505411142</v>
      </c>
      <c r="G86">
        <f t="shared" ref="G86:G100" si="118">((AY86-AL86/2)*S86-E86)/(AY86+AL86/2)</f>
        <v>149.18233515289373</v>
      </c>
      <c r="H86">
        <f t="shared" ref="H86:H100" si="119">AL86*1000</f>
        <v>8.9865334885138655</v>
      </c>
      <c r="I86">
        <f t="shared" ref="I86:I100" si="120">(AQ86-AW86)</f>
        <v>4.706398179855718</v>
      </c>
      <c r="J86">
        <f t="shared" ref="J86:J100" si="121">(P86+AP86*D86)</f>
        <v>39.292377471923828</v>
      </c>
      <c r="K86" s="1">
        <v>1.4884824619999999</v>
      </c>
      <c r="L86">
        <f t="shared" ref="L86:L100" si="122">(K86*AE86+AF86)</f>
        <v>2.4105724590937259</v>
      </c>
      <c r="M86" s="1">
        <v>1</v>
      </c>
      <c r="N86">
        <f t="shared" ref="N86:N100" si="123">L86*(M86+1)*(M86+1)/(M86*M86+1)</f>
        <v>4.8211449181874517</v>
      </c>
      <c r="O86" s="1">
        <v>37.735225677490234</v>
      </c>
      <c r="P86" s="1">
        <v>39.292377471923828</v>
      </c>
      <c r="Q86" s="1">
        <v>39.089305877685547</v>
      </c>
      <c r="R86" s="1">
        <v>400.36956787109375</v>
      </c>
      <c r="S86" s="1">
        <v>394.06460571289063</v>
      </c>
      <c r="T86" s="1">
        <v>30.62629508972168</v>
      </c>
      <c r="U86" s="1">
        <v>33.213180541992188</v>
      </c>
      <c r="V86" s="1">
        <v>34.166984558105469</v>
      </c>
      <c r="W86" s="1">
        <v>37.052940368652344</v>
      </c>
      <c r="X86" s="1">
        <v>499.90725708007813</v>
      </c>
      <c r="Y86" s="1">
        <v>1498.753662109375</v>
      </c>
      <c r="Z86" s="1">
        <v>279.2152099609375</v>
      </c>
      <c r="AA86" s="1">
        <v>73.210182189941406</v>
      </c>
      <c r="AB86" s="1">
        <v>-2.0449414253234863</v>
      </c>
      <c r="AC86" s="1">
        <v>7.5389176607131958E-2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ref="AK86:AK100" si="124">X86*0.000001/(K86*0.0001)</f>
        <v>3.3585028365626663</v>
      </c>
      <c r="AL86">
        <f t="shared" ref="AL86:AL100" si="125">(U86-T86)/(1000-U86)*AK86</f>
        <v>8.9865334885138662E-3</v>
      </c>
      <c r="AM86">
        <f t="shared" ref="AM86:AM100" si="126">(P86+273.15)</f>
        <v>312.44237747192381</v>
      </c>
      <c r="AN86">
        <f t="shared" ref="AN86:AN100" si="127">(O86+273.15)</f>
        <v>310.88522567749021</v>
      </c>
      <c r="AO86">
        <f t="shared" ref="AO86:AO100" si="128">(Y86*AG86+Z86*AH86)*AI86</f>
        <v>239.80058057753922</v>
      </c>
      <c r="AP86">
        <f t="shared" ref="AP86:AP100" si="129">((AO86+0.00000010773*(AN86^4-AM86^4))-AL86*44100)/(L86*51.4+0.00000043092*AM86^3)</f>
        <v>-1.2902109478834931</v>
      </c>
      <c r="AQ86">
        <f t="shared" ref="AQ86:AQ100" si="130">0.61365*EXP(17.502*J86/(240.97+J86))</f>
        <v>7.1379411784423832</v>
      </c>
      <c r="AR86">
        <f t="shared" ref="AR86:AR100" si="131">AQ86*1000/AA86</f>
        <v>97.499295383847425</v>
      </c>
      <c r="AS86">
        <f t="shared" ref="AS86:AS100" si="132">(AR86-U86)</f>
        <v>64.286114841855238</v>
      </c>
      <c r="AT86">
        <f t="shared" ref="AT86:AT100" si="133">IF(D86,P86,(O86+P86)/2)</f>
        <v>38.513801574707031</v>
      </c>
      <c r="AU86">
        <f t="shared" ref="AU86:AU100" si="134">0.61365*EXP(17.502*AT86/(240.97+AT86))</f>
        <v>6.844897785364263</v>
      </c>
      <c r="AV86">
        <f t="shared" ref="AV86:AV100" si="135">IF(AS86&lt;&gt;0,(1000-(AR86+U86)/2)/AS86*AL86,0)</f>
        <v>0.13065352429586044</v>
      </c>
      <c r="AW86">
        <f t="shared" ref="AW86:AW100" si="136">U86*AA86/1000</f>
        <v>2.4315429985866648</v>
      </c>
      <c r="AX86">
        <f t="shared" ref="AX86:AX100" si="137">(AU86-AW86)</f>
        <v>4.4133547867775977</v>
      </c>
      <c r="AY86">
        <f t="shared" ref="AY86:AY100" si="138">1/(1.6/F86+1.37/N86)</f>
        <v>8.1977808700780086E-2</v>
      </c>
      <c r="AZ86">
        <f t="shared" ref="AZ86:AZ100" si="139">G86*AA86*0.001</f>
        <v>10.921665936064249</v>
      </c>
      <c r="BA86">
        <f t="shared" ref="BA86:BA100" si="140">G86/S86</f>
        <v>0.37857329227275405</v>
      </c>
      <c r="BB86">
        <f t="shared" ref="BB86:BB100" si="141">(1-AL86*AA86/AQ86/F86)*100</f>
        <v>31.366246866855519</v>
      </c>
      <c r="BC86">
        <f t="shared" ref="BC86:BC100" si="142">(S86-E86/(N86/1.35))</f>
        <v>389.12680682865329</v>
      </c>
      <c r="BD86">
        <f t="shared" ref="BD86:BD100" si="143">E86*BB86/100/BC86</f>
        <v>1.4214160689359641E-2</v>
      </c>
    </row>
    <row r="87" spans="1:114" x14ac:dyDescent="0.25">
      <c r="A87" s="1">
        <v>62</v>
      </c>
      <c r="B87" s="1" t="s">
        <v>118</v>
      </c>
      <c r="C87" s="1">
        <v>1952.000005364418</v>
      </c>
      <c r="D87" s="1">
        <v>0</v>
      </c>
      <c r="E87">
        <f t="shared" si="116"/>
        <v>17.633958516868557</v>
      </c>
      <c r="F87">
        <f t="shared" si="117"/>
        <v>0.13429287505411142</v>
      </c>
      <c r="G87">
        <f t="shared" si="118"/>
        <v>149.18233515289373</v>
      </c>
      <c r="H87">
        <f t="shared" si="119"/>
        <v>8.9865334885138655</v>
      </c>
      <c r="I87">
        <f t="shared" si="120"/>
        <v>4.706398179855718</v>
      </c>
      <c r="J87">
        <f t="shared" si="121"/>
        <v>39.292377471923828</v>
      </c>
      <c r="K87" s="1">
        <v>1.4884824619999999</v>
      </c>
      <c r="L87">
        <f t="shared" si="122"/>
        <v>2.4105724590937259</v>
      </c>
      <c r="M87" s="1">
        <v>1</v>
      </c>
      <c r="N87">
        <f t="shared" si="123"/>
        <v>4.8211449181874517</v>
      </c>
      <c r="O87" s="1">
        <v>37.735225677490234</v>
      </c>
      <c r="P87" s="1">
        <v>39.292377471923828</v>
      </c>
      <c r="Q87" s="1">
        <v>39.089305877685547</v>
      </c>
      <c r="R87" s="1">
        <v>400.36956787109375</v>
      </c>
      <c r="S87" s="1">
        <v>394.06460571289063</v>
      </c>
      <c r="T87" s="1">
        <v>30.62629508972168</v>
      </c>
      <c r="U87" s="1">
        <v>33.213180541992188</v>
      </c>
      <c r="V87" s="1">
        <v>34.166984558105469</v>
      </c>
      <c r="W87" s="1">
        <v>37.052940368652344</v>
      </c>
      <c r="X87" s="1">
        <v>499.90725708007813</v>
      </c>
      <c r="Y87" s="1">
        <v>1498.753662109375</v>
      </c>
      <c r="Z87" s="1">
        <v>279.2152099609375</v>
      </c>
      <c r="AA87" s="1">
        <v>73.210182189941406</v>
      </c>
      <c r="AB87" s="1">
        <v>-2.0449414253234863</v>
      </c>
      <c r="AC87" s="1">
        <v>7.5389176607131958E-2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3.3585028365626663</v>
      </c>
      <c r="AL87">
        <f t="shared" si="125"/>
        <v>8.9865334885138662E-3</v>
      </c>
      <c r="AM87">
        <f t="shared" si="126"/>
        <v>312.44237747192381</v>
      </c>
      <c r="AN87">
        <f t="shared" si="127"/>
        <v>310.88522567749021</v>
      </c>
      <c r="AO87">
        <f t="shared" si="128"/>
        <v>239.80058057753922</v>
      </c>
      <c r="AP87">
        <f t="shared" si="129"/>
        <v>-1.2902109478834931</v>
      </c>
      <c r="AQ87">
        <f t="shared" si="130"/>
        <v>7.1379411784423832</v>
      </c>
      <c r="AR87">
        <f t="shared" si="131"/>
        <v>97.499295383847425</v>
      </c>
      <c r="AS87">
        <f t="shared" si="132"/>
        <v>64.286114841855238</v>
      </c>
      <c r="AT87">
        <f t="shared" si="133"/>
        <v>38.513801574707031</v>
      </c>
      <c r="AU87">
        <f t="shared" si="134"/>
        <v>6.844897785364263</v>
      </c>
      <c r="AV87">
        <f t="shared" si="135"/>
        <v>0.13065352429586044</v>
      </c>
      <c r="AW87">
        <f t="shared" si="136"/>
        <v>2.4315429985866648</v>
      </c>
      <c r="AX87">
        <f t="shared" si="137"/>
        <v>4.4133547867775977</v>
      </c>
      <c r="AY87">
        <f t="shared" si="138"/>
        <v>8.1977808700780086E-2</v>
      </c>
      <c r="AZ87">
        <f t="shared" si="139"/>
        <v>10.921665936064249</v>
      </c>
      <c r="BA87">
        <f t="shared" si="140"/>
        <v>0.37857329227275405</v>
      </c>
      <c r="BB87">
        <f t="shared" si="141"/>
        <v>31.366246866855519</v>
      </c>
      <c r="BC87">
        <f t="shared" si="142"/>
        <v>389.12680682865329</v>
      </c>
      <c r="BD87">
        <f t="shared" si="143"/>
        <v>1.4214160689359641E-2</v>
      </c>
    </row>
    <row r="88" spans="1:114" x14ac:dyDescent="0.25">
      <c r="A88" s="1">
        <v>63</v>
      </c>
      <c r="B88" s="1" t="s">
        <v>118</v>
      </c>
      <c r="C88" s="1">
        <v>1952.5000053532422</v>
      </c>
      <c r="D88" s="1">
        <v>0</v>
      </c>
      <c r="E88">
        <f t="shared" si="116"/>
        <v>17.762962769295601</v>
      </c>
      <c r="F88">
        <f t="shared" si="117"/>
        <v>0.13421428341250621</v>
      </c>
      <c r="G88">
        <f t="shared" si="118"/>
        <v>147.51570702824583</v>
      </c>
      <c r="H88">
        <f t="shared" si="119"/>
        <v>8.9807166655802213</v>
      </c>
      <c r="I88">
        <f t="shared" si="120"/>
        <v>4.7060364704870032</v>
      </c>
      <c r="J88">
        <f t="shared" si="121"/>
        <v>39.2908935546875</v>
      </c>
      <c r="K88" s="1">
        <v>1.4884824619999999</v>
      </c>
      <c r="L88">
        <f t="shared" si="122"/>
        <v>2.4105724590937259</v>
      </c>
      <c r="M88" s="1">
        <v>1</v>
      </c>
      <c r="N88">
        <f t="shared" si="123"/>
        <v>4.8211449181874517</v>
      </c>
      <c r="O88" s="1">
        <v>37.736385345458984</v>
      </c>
      <c r="P88" s="1">
        <v>39.2908935546875</v>
      </c>
      <c r="Q88" s="1">
        <v>39.089496612548828</v>
      </c>
      <c r="R88" s="1">
        <v>400.34124755859375</v>
      </c>
      <c r="S88" s="1">
        <v>393.99832153320312</v>
      </c>
      <c r="T88" s="1">
        <v>30.62510871887207</v>
      </c>
      <c r="U88" s="1">
        <v>33.210494995117188</v>
      </c>
      <c r="V88" s="1">
        <v>34.163364410400391</v>
      </c>
      <c r="W88" s="1">
        <v>37.047454833984375</v>
      </c>
      <c r="X88" s="1">
        <v>499.874755859375</v>
      </c>
      <c r="Y88" s="1">
        <v>1498.7940673828125</v>
      </c>
      <c r="Z88" s="1">
        <v>277.70254516601562</v>
      </c>
      <c r="AA88" s="1">
        <v>73.209869384765625</v>
      </c>
      <c r="AB88" s="1">
        <v>-2.0449414253234863</v>
      </c>
      <c r="AC88" s="1">
        <v>7.5389176607131958E-2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3.3582844851777303</v>
      </c>
      <c r="AL88">
        <f t="shared" si="125"/>
        <v>8.9807166655802208E-3</v>
      </c>
      <c r="AM88">
        <f t="shared" si="126"/>
        <v>312.44089355468748</v>
      </c>
      <c r="AN88">
        <f t="shared" si="127"/>
        <v>310.88638534545896</v>
      </c>
      <c r="AO88">
        <f t="shared" si="128"/>
        <v>239.80704542114472</v>
      </c>
      <c r="AP88">
        <f t="shared" si="129"/>
        <v>-1.2880418761358841</v>
      </c>
      <c r="AQ88">
        <f t="shared" si="130"/>
        <v>7.1373724712829452</v>
      </c>
      <c r="AR88">
        <f t="shared" si="131"/>
        <v>97.4919437947826</v>
      </c>
      <c r="AS88">
        <f t="shared" si="132"/>
        <v>64.281448799665412</v>
      </c>
      <c r="AT88">
        <f t="shared" si="133"/>
        <v>38.513639450073242</v>
      </c>
      <c r="AU88">
        <f t="shared" si="134"/>
        <v>6.8448378681381046</v>
      </c>
      <c r="AV88">
        <f t="shared" si="135"/>
        <v>0.13057913343869273</v>
      </c>
      <c r="AW88">
        <f t="shared" si="136"/>
        <v>2.4313360007959419</v>
      </c>
      <c r="AX88">
        <f t="shared" si="137"/>
        <v>4.4135018673421627</v>
      </c>
      <c r="AY88">
        <f t="shared" si="138"/>
        <v>8.1930950141569078E-2</v>
      </c>
      <c r="AZ88">
        <f t="shared" si="139"/>
        <v>10.799605643739229</v>
      </c>
      <c r="BA88">
        <f t="shared" si="140"/>
        <v>0.37440694278646652</v>
      </c>
      <c r="BB88">
        <f t="shared" si="141"/>
        <v>31.365333375754346</v>
      </c>
      <c r="BC88">
        <f t="shared" si="142"/>
        <v>389.0243993330871</v>
      </c>
      <c r="BD88">
        <f t="shared" si="143"/>
        <v>1.4321498855989196E-2</v>
      </c>
    </row>
    <row r="89" spans="1:114" x14ac:dyDescent="0.25">
      <c r="A89" s="1">
        <v>64</v>
      </c>
      <c r="B89" s="1" t="s">
        <v>119</v>
      </c>
      <c r="C89" s="1">
        <v>1953.0000053420663</v>
      </c>
      <c r="D89" s="1">
        <v>0</v>
      </c>
      <c r="E89">
        <f t="shared" si="116"/>
        <v>17.520261809032093</v>
      </c>
      <c r="F89">
        <f t="shared" si="117"/>
        <v>0.13428200579282451</v>
      </c>
      <c r="G89">
        <f t="shared" si="118"/>
        <v>150.43109701398885</v>
      </c>
      <c r="H89">
        <f t="shared" si="119"/>
        <v>8.9835566206765929</v>
      </c>
      <c r="I89">
        <f t="shared" si="120"/>
        <v>4.7052349176140176</v>
      </c>
      <c r="J89">
        <f t="shared" si="121"/>
        <v>39.288646697998047</v>
      </c>
      <c r="K89" s="1">
        <v>1.4884824619999999</v>
      </c>
      <c r="L89">
        <f t="shared" si="122"/>
        <v>2.4105724590937259</v>
      </c>
      <c r="M89" s="1">
        <v>1</v>
      </c>
      <c r="N89">
        <f t="shared" si="123"/>
        <v>4.8211449181874517</v>
      </c>
      <c r="O89" s="1">
        <v>37.737586975097656</v>
      </c>
      <c r="P89" s="1">
        <v>39.288646697998047</v>
      </c>
      <c r="Q89" s="1">
        <v>39.089313507080078</v>
      </c>
      <c r="R89" s="1">
        <v>400.27188110351562</v>
      </c>
      <c r="S89" s="1">
        <v>394.00076293945312</v>
      </c>
      <c r="T89" s="1">
        <v>30.623502731323242</v>
      </c>
      <c r="U89" s="1">
        <v>33.209758758544922</v>
      </c>
      <c r="V89" s="1">
        <v>34.159271240234375</v>
      </c>
      <c r="W89" s="1">
        <v>37.044132232666016</v>
      </c>
      <c r="X89" s="1">
        <v>499.86505126953125</v>
      </c>
      <c r="Y89" s="1">
        <v>1498.7806396484375</v>
      </c>
      <c r="Z89" s="1">
        <v>276.49063110351562</v>
      </c>
      <c r="AA89" s="1">
        <v>73.209701538085938</v>
      </c>
      <c r="AB89" s="1">
        <v>-2.0449414253234863</v>
      </c>
      <c r="AC89" s="1">
        <v>7.5389176607131958E-2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3.358219287299411</v>
      </c>
      <c r="AL89">
        <f t="shared" si="125"/>
        <v>8.9835566206765936E-3</v>
      </c>
      <c r="AM89">
        <f t="shared" si="126"/>
        <v>312.43864669799802</v>
      </c>
      <c r="AN89">
        <f t="shared" si="127"/>
        <v>310.88758697509763</v>
      </c>
      <c r="AO89">
        <f t="shared" si="128"/>
        <v>239.80489698369274</v>
      </c>
      <c r="AP89">
        <f t="shared" si="129"/>
        <v>-1.288645076670226</v>
      </c>
      <c r="AQ89">
        <f t="shared" si="130"/>
        <v>7.136511444478927</v>
      </c>
      <c r="AR89">
        <f t="shared" si="131"/>
        <v>97.480406210456877</v>
      </c>
      <c r="AS89">
        <f t="shared" si="132"/>
        <v>64.270647451911955</v>
      </c>
      <c r="AT89">
        <f t="shared" si="133"/>
        <v>38.513116836547852</v>
      </c>
      <c r="AU89">
        <f t="shared" si="134"/>
        <v>6.8446447262944732</v>
      </c>
      <c r="AV89">
        <f t="shared" si="135"/>
        <v>0.13064323614565537</v>
      </c>
      <c r="AW89">
        <f t="shared" si="136"/>
        <v>2.431276526864909</v>
      </c>
      <c r="AX89">
        <f t="shared" si="137"/>
        <v>4.4133681994295646</v>
      </c>
      <c r="AY89">
        <f t="shared" si="138"/>
        <v>8.1971328215960579E-2</v>
      </c>
      <c r="AZ89">
        <f t="shared" si="139"/>
        <v>11.013015714440975</v>
      </c>
      <c r="BA89">
        <f t="shared" si="140"/>
        <v>0.38180407543298561</v>
      </c>
      <c r="BB89">
        <f t="shared" si="141"/>
        <v>31.370132668083329</v>
      </c>
      <c r="BC89">
        <f t="shared" si="142"/>
        <v>389.09480100643458</v>
      </c>
      <c r="BD89">
        <f t="shared" si="143"/>
        <v>1.4125424855517441E-2</v>
      </c>
    </row>
    <row r="90" spans="1:114" x14ac:dyDescent="0.25">
      <c r="A90" s="1">
        <v>65</v>
      </c>
      <c r="B90" s="1" t="s">
        <v>119</v>
      </c>
      <c r="C90" s="1">
        <v>1953.5000053308904</v>
      </c>
      <c r="D90" s="1">
        <v>0</v>
      </c>
      <c r="E90">
        <f t="shared" si="116"/>
        <v>17.41746211362678</v>
      </c>
      <c r="F90">
        <f t="shared" si="117"/>
        <v>0.13428995322213538</v>
      </c>
      <c r="G90">
        <f t="shared" si="118"/>
        <v>151.63817182156754</v>
      </c>
      <c r="H90">
        <f t="shared" si="119"/>
        <v>8.9831723833166883</v>
      </c>
      <c r="I90">
        <f t="shared" si="120"/>
        <v>4.7047515536332636</v>
      </c>
      <c r="J90">
        <f t="shared" si="121"/>
        <v>39.287605285644531</v>
      </c>
      <c r="K90" s="1">
        <v>1.4884824619999999</v>
      </c>
      <c r="L90">
        <f t="shared" si="122"/>
        <v>2.4105724590937259</v>
      </c>
      <c r="M90" s="1">
        <v>1</v>
      </c>
      <c r="N90">
        <f t="shared" si="123"/>
        <v>4.8211449181874517</v>
      </c>
      <c r="O90" s="1">
        <v>37.739437103271484</v>
      </c>
      <c r="P90" s="1">
        <v>39.287605285644531</v>
      </c>
      <c r="Q90" s="1">
        <v>39.089607238769531</v>
      </c>
      <c r="R90" s="1">
        <v>400.24542236328125</v>
      </c>
      <c r="S90" s="1">
        <v>394.00482177734375</v>
      </c>
      <c r="T90" s="1">
        <v>30.624860763549805</v>
      </c>
      <c r="U90" s="1">
        <v>33.211055755615234</v>
      </c>
      <c r="V90" s="1">
        <v>34.157203674316406</v>
      </c>
      <c r="W90" s="1">
        <v>37.041698455810547</v>
      </c>
      <c r="X90" s="1">
        <v>499.85479736328125</v>
      </c>
      <c r="Y90" s="1">
        <v>1498.79833984375</v>
      </c>
      <c r="Z90" s="1">
        <v>275.62130737304687</v>
      </c>
      <c r="AA90" s="1">
        <v>73.209381103515625</v>
      </c>
      <c r="AB90" s="1">
        <v>-2.0449414253234863</v>
      </c>
      <c r="AC90" s="1">
        <v>7.5389176607131958E-2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3.3581503989751491</v>
      </c>
      <c r="AL90">
        <f t="shared" si="125"/>
        <v>8.9831723833166885E-3</v>
      </c>
      <c r="AM90">
        <f t="shared" si="126"/>
        <v>312.43760528564451</v>
      </c>
      <c r="AN90">
        <f t="shared" si="127"/>
        <v>310.88943710327146</v>
      </c>
      <c r="AO90">
        <f t="shared" si="128"/>
        <v>239.80772901487944</v>
      </c>
      <c r="AP90">
        <f t="shared" si="129"/>
        <v>-1.288227330324349</v>
      </c>
      <c r="AQ90">
        <f t="shared" si="130"/>
        <v>7.136112391296205</v>
      </c>
      <c r="AR90">
        <f t="shared" si="131"/>
        <v>97.475382030698768</v>
      </c>
      <c r="AS90">
        <f t="shared" si="132"/>
        <v>64.264326275083533</v>
      </c>
      <c r="AT90">
        <f t="shared" si="133"/>
        <v>38.513521194458008</v>
      </c>
      <c r="AU90">
        <f t="shared" si="134"/>
        <v>6.8447941640953998</v>
      </c>
      <c r="AV90">
        <f t="shared" si="135"/>
        <v>0.13065075868031031</v>
      </c>
      <c r="AW90">
        <f t="shared" si="136"/>
        <v>2.4313608376629419</v>
      </c>
      <c r="AX90">
        <f t="shared" si="137"/>
        <v>4.4134333264324574</v>
      </c>
      <c r="AY90">
        <f t="shared" si="138"/>
        <v>8.1976066644796494E-2</v>
      </c>
      <c r="AZ90">
        <f t="shared" si="139"/>
        <v>11.101336710725523</v>
      </c>
      <c r="BA90">
        <f t="shared" si="140"/>
        <v>0.38486374643216892</v>
      </c>
      <c r="BB90">
        <f t="shared" si="141"/>
        <v>31.373592434304676</v>
      </c>
      <c r="BC90">
        <f t="shared" si="142"/>
        <v>389.12764545254737</v>
      </c>
      <c r="BD90">
        <f t="shared" si="143"/>
        <v>1.4042907616017911E-2</v>
      </c>
    </row>
    <row r="91" spans="1:114" x14ac:dyDescent="0.25">
      <c r="A91" s="1">
        <v>66</v>
      </c>
      <c r="B91" s="1" t="s">
        <v>120</v>
      </c>
      <c r="C91" s="1">
        <v>1954.0000053197145</v>
      </c>
      <c r="D91" s="1">
        <v>0</v>
      </c>
      <c r="E91">
        <f t="shared" si="116"/>
        <v>17.374866425975107</v>
      </c>
      <c r="F91">
        <f t="shared" si="117"/>
        <v>0.13430935978615852</v>
      </c>
      <c r="G91">
        <f t="shared" si="118"/>
        <v>152.15533250746822</v>
      </c>
      <c r="H91">
        <f t="shared" si="119"/>
        <v>8.9834060818965025</v>
      </c>
      <c r="I91">
        <f t="shared" si="120"/>
        <v>4.704209962640725</v>
      </c>
      <c r="J91">
        <f t="shared" si="121"/>
        <v>39.286041259765625</v>
      </c>
      <c r="K91" s="1">
        <v>1.4884824619999999</v>
      </c>
      <c r="L91">
        <f t="shared" si="122"/>
        <v>2.4105724590937259</v>
      </c>
      <c r="M91" s="1">
        <v>1</v>
      </c>
      <c r="N91">
        <f t="shared" si="123"/>
        <v>4.8211449181874517</v>
      </c>
      <c r="O91" s="1">
        <v>37.741039276123047</v>
      </c>
      <c r="P91" s="1">
        <v>39.286041259765625</v>
      </c>
      <c r="Q91" s="1">
        <v>39.089214324951172</v>
      </c>
      <c r="R91" s="1">
        <v>400.22442626953125</v>
      </c>
      <c r="S91" s="1">
        <v>393.99691772460937</v>
      </c>
      <c r="T91" s="1">
        <v>30.62434196472168</v>
      </c>
      <c r="U91" s="1">
        <v>33.210433959960937</v>
      </c>
      <c r="V91" s="1">
        <v>34.153480529785156</v>
      </c>
      <c r="W91" s="1">
        <v>37.03759765625</v>
      </c>
      <c r="X91" s="1">
        <v>499.88803100585937</v>
      </c>
      <c r="Y91" s="1">
        <v>1498.8515625</v>
      </c>
      <c r="Z91" s="1">
        <v>274.82135009765625</v>
      </c>
      <c r="AA91" s="1">
        <v>73.209014892578125</v>
      </c>
      <c r="AB91" s="1">
        <v>-2.0449414253234863</v>
      </c>
      <c r="AC91" s="1">
        <v>7.5389176607131958E-2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3.3583736709546756</v>
      </c>
      <c r="AL91">
        <f t="shared" si="125"/>
        <v>8.9834060818965028E-3</v>
      </c>
      <c r="AM91">
        <f t="shared" si="126"/>
        <v>312.4360412597656</v>
      </c>
      <c r="AN91">
        <f t="shared" si="127"/>
        <v>310.89103927612302</v>
      </c>
      <c r="AO91">
        <f t="shared" si="128"/>
        <v>239.8162446396891</v>
      </c>
      <c r="AP91">
        <f t="shared" si="129"/>
        <v>-1.2879408835607931</v>
      </c>
      <c r="AQ91">
        <f t="shared" si="130"/>
        <v>7.1355131170044874</v>
      </c>
      <c r="AR91">
        <f t="shared" si="131"/>
        <v>97.467683829302302</v>
      </c>
      <c r="AS91">
        <f t="shared" si="132"/>
        <v>64.257249869341365</v>
      </c>
      <c r="AT91">
        <f t="shared" si="133"/>
        <v>38.513540267944336</v>
      </c>
      <c r="AU91">
        <f t="shared" si="134"/>
        <v>6.8448012131181715</v>
      </c>
      <c r="AV91">
        <f t="shared" si="135"/>
        <v>0.13066912760677005</v>
      </c>
      <c r="AW91">
        <f t="shared" si="136"/>
        <v>2.4313031543637624</v>
      </c>
      <c r="AX91">
        <f t="shared" si="137"/>
        <v>4.413498058754409</v>
      </c>
      <c r="AY91">
        <f t="shared" si="138"/>
        <v>8.1987637202098118E-2</v>
      </c>
      <c r="AZ91">
        <f t="shared" si="139"/>
        <v>11.139142003524418</v>
      </c>
      <c r="BA91">
        <f t="shared" si="140"/>
        <v>0.38618406810435935</v>
      </c>
      <c r="BB91">
        <f t="shared" si="141"/>
        <v>31.376303685226191</v>
      </c>
      <c r="BC91">
        <f t="shared" si="142"/>
        <v>389.13166889407125</v>
      </c>
      <c r="BD91">
        <f t="shared" si="143"/>
        <v>1.4009630391198969E-2</v>
      </c>
    </row>
    <row r="92" spans="1:114" x14ac:dyDescent="0.25">
      <c r="A92" s="1">
        <v>67</v>
      </c>
      <c r="B92" s="1" t="s">
        <v>120</v>
      </c>
      <c r="C92" s="1">
        <v>1954.5000053085387</v>
      </c>
      <c r="D92" s="1">
        <v>0</v>
      </c>
      <c r="E92">
        <f t="shared" si="116"/>
        <v>17.284364365898305</v>
      </c>
      <c r="F92">
        <f t="shared" si="117"/>
        <v>0.13420153764100531</v>
      </c>
      <c r="G92">
        <f t="shared" si="118"/>
        <v>153.04765572587689</v>
      </c>
      <c r="H92">
        <f t="shared" si="119"/>
        <v>8.9762175856506659</v>
      </c>
      <c r="I92">
        <f t="shared" si="120"/>
        <v>4.7041292306544733</v>
      </c>
      <c r="J92">
        <f t="shared" si="121"/>
        <v>39.28533935546875</v>
      </c>
      <c r="K92" s="1">
        <v>1.4884824619999999</v>
      </c>
      <c r="L92">
        <f t="shared" si="122"/>
        <v>2.4105724590937259</v>
      </c>
      <c r="M92" s="1">
        <v>1</v>
      </c>
      <c r="N92">
        <f t="shared" si="123"/>
        <v>4.8211449181874517</v>
      </c>
      <c r="O92" s="1">
        <v>37.742706298828125</v>
      </c>
      <c r="P92" s="1">
        <v>39.28533935546875</v>
      </c>
      <c r="Q92" s="1">
        <v>39.089488983154297</v>
      </c>
      <c r="R92" s="1">
        <v>400.1993408203125</v>
      </c>
      <c r="S92" s="1">
        <v>393.99935913085937</v>
      </c>
      <c r="T92" s="1">
        <v>30.623767852783203</v>
      </c>
      <c r="U92" s="1">
        <v>33.207904815673828</v>
      </c>
      <c r="V92" s="1">
        <v>34.149707794189453</v>
      </c>
      <c r="W92" s="1">
        <v>37.031375885009766</v>
      </c>
      <c r="X92" s="1">
        <v>499.86721801757812</v>
      </c>
      <c r="Y92" s="1">
        <v>1498.8240966796875</v>
      </c>
      <c r="Z92" s="1">
        <v>274.32565307617187</v>
      </c>
      <c r="AA92" s="1">
        <v>73.20892333984375</v>
      </c>
      <c r="AB92" s="1">
        <v>-2.0449414253234863</v>
      </c>
      <c r="AC92" s="1">
        <v>7.5389176607131958E-2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3.358233844058407</v>
      </c>
      <c r="AL92">
        <f t="shared" si="125"/>
        <v>8.976217585650665E-3</v>
      </c>
      <c r="AM92">
        <f t="shared" si="126"/>
        <v>312.43533935546873</v>
      </c>
      <c r="AN92">
        <f t="shared" si="127"/>
        <v>310.8927062988281</v>
      </c>
      <c r="AO92">
        <f t="shared" si="128"/>
        <v>239.81185010853733</v>
      </c>
      <c r="AP92">
        <f t="shared" si="129"/>
        <v>-1.2854357770637461</v>
      </c>
      <c r="AQ92">
        <f t="shared" si="130"/>
        <v>7.1352441885819662</v>
      </c>
      <c r="AR92">
        <f t="shared" si="131"/>
        <v>97.464132281516967</v>
      </c>
      <c r="AS92">
        <f t="shared" si="132"/>
        <v>64.256227465843139</v>
      </c>
      <c r="AT92">
        <f t="shared" si="133"/>
        <v>38.514022827148438</v>
      </c>
      <c r="AU92">
        <f t="shared" si="134"/>
        <v>6.8449795554893909</v>
      </c>
      <c r="AV92">
        <f t="shared" si="135"/>
        <v>0.13056706871622875</v>
      </c>
      <c r="AW92">
        <f t="shared" si="136"/>
        <v>2.4311149579274933</v>
      </c>
      <c r="AX92">
        <f t="shared" si="137"/>
        <v>4.4138645975618971</v>
      </c>
      <c r="AY92">
        <f t="shared" si="138"/>
        <v>8.1923350631757749E-2</v>
      </c>
      <c r="AZ92">
        <f t="shared" si="139"/>
        <v>11.204454095378519</v>
      </c>
      <c r="BA92">
        <f t="shared" si="140"/>
        <v>0.38844645855133242</v>
      </c>
      <c r="BB92">
        <f t="shared" si="141"/>
        <v>31.373625025108176</v>
      </c>
      <c r="BC92">
        <f t="shared" si="142"/>
        <v>389.15945236806181</v>
      </c>
      <c r="BD92">
        <f t="shared" si="143"/>
        <v>1.3934472440879076E-2</v>
      </c>
    </row>
    <row r="93" spans="1:114" x14ac:dyDescent="0.25">
      <c r="A93" s="1">
        <v>68</v>
      </c>
      <c r="B93" s="1" t="s">
        <v>121</v>
      </c>
      <c r="C93" s="1">
        <v>1955.0000052973628</v>
      </c>
      <c r="D93" s="1">
        <v>0</v>
      </c>
      <c r="E93">
        <f t="shared" si="116"/>
        <v>17.35996553647885</v>
      </c>
      <c r="F93">
        <f t="shared" si="117"/>
        <v>0.1341943166000919</v>
      </c>
      <c r="G93">
        <f t="shared" si="118"/>
        <v>152.14781241673256</v>
      </c>
      <c r="H93">
        <f t="shared" si="119"/>
        <v>8.9742494594822944</v>
      </c>
      <c r="I93">
        <f t="shared" si="120"/>
        <v>4.7033558599588545</v>
      </c>
      <c r="J93">
        <f t="shared" si="121"/>
        <v>39.283103942871094</v>
      </c>
      <c r="K93" s="1">
        <v>1.4884824619999999</v>
      </c>
      <c r="L93">
        <f t="shared" si="122"/>
        <v>2.4105724590937259</v>
      </c>
      <c r="M93" s="1">
        <v>1</v>
      </c>
      <c r="N93">
        <f t="shared" si="123"/>
        <v>4.8211449181874517</v>
      </c>
      <c r="O93" s="1">
        <v>37.744354248046875</v>
      </c>
      <c r="P93" s="1">
        <v>39.283103942871094</v>
      </c>
      <c r="Q93" s="1">
        <v>39.089267730712891</v>
      </c>
      <c r="R93" s="1">
        <v>400.20028686523437</v>
      </c>
      <c r="S93" s="1">
        <v>393.97802734375</v>
      </c>
      <c r="T93" s="1">
        <v>30.623310089111328</v>
      </c>
      <c r="U93" s="1">
        <v>33.206905364990234</v>
      </c>
      <c r="V93" s="1">
        <v>34.146003723144531</v>
      </c>
      <c r="W93" s="1">
        <v>37.02679443359375</v>
      </c>
      <c r="X93" s="1">
        <v>499.8629150390625</v>
      </c>
      <c r="Y93" s="1">
        <v>1498.842041015625</v>
      </c>
      <c r="Z93" s="1">
        <v>274.0531005859375</v>
      </c>
      <c r="AA93" s="1">
        <v>73.208625793457031</v>
      </c>
      <c r="AB93" s="1">
        <v>-2.0449414253234863</v>
      </c>
      <c r="AC93" s="1">
        <v>7.5389176607131958E-2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3.3582049355651895</v>
      </c>
      <c r="AL93">
        <f t="shared" si="125"/>
        <v>8.9742494594822943E-3</v>
      </c>
      <c r="AM93">
        <f t="shared" si="126"/>
        <v>312.43310394287107</v>
      </c>
      <c r="AN93">
        <f t="shared" si="127"/>
        <v>310.89435424804685</v>
      </c>
      <c r="AO93">
        <f t="shared" si="128"/>
        <v>239.81472120222315</v>
      </c>
      <c r="AP93">
        <f t="shared" si="129"/>
        <v>-1.2844140701571607</v>
      </c>
      <c r="AQ93">
        <f t="shared" si="130"/>
        <v>7.1343877685831654</v>
      </c>
      <c r="AR93">
        <f t="shared" si="131"/>
        <v>97.452830062831154</v>
      </c>
      <c r="AS93">
        <f t="shared" si="132"/>
        <v>64.24592469784092</v>
      </c>
      <c r="AT93">
        <f t="shared" si="133"/>
        <v>38.513729095458984</v>
      </c>
      <c r="AU93">
        <f t="shared" si="134"/>
        <v>6.8448709987833896</v>
      </c>
      <c r="AV93">
        <f t="shared" si="135"/>
        <v>0.13056023349204857</v>
      </c>
      <c r="AW93">
        <f t="shared" si="136"/>
        <v>2.4310319086243108</v>
      </c>
      <c r="AX93">
        <f t="shared" si="137"/>
        <v>4.4138390901590787</v>
      </c>
      <c r="AY93">
        <f t="shared" si="138"/>
        <v>8.1919045159834253E-2</v>
      </c>
      <c r="AZ93">
        <f t="shared" si="139"/>
        <v>11.138532264509669</v>
      </c>
      <c r="BA93">
        <f t="shared" si="140"/>
        <v>0.38618349719280659</v>
      </c>
      <c r="BB93">
        <f t="shared" si="141"/>
        <v>31.377022334851002</v>
      </c>
      <c r="BC93">
        <f t="shared" si="142"/>
        <v>389.11695100774608</v>
      </c>
      <c r="BD93">
        <f t="shared" si="143"/>
        <v>1.3998465627355751E-2</v>
      </c>
    </row>
    <row r="94" spans="1:114" x14ac:dyDescent="0.25">
      <c r="A94" s="1">
        <v>69</v>
      </c>
      <c r="B94" s="1" t="s">
        <v>121</v>
      </c>
      <c r="C94" s="1">
        <v>1955.5000052861869</v>
      </c>
      <c r="D94" s="1">
        <v>0</v>
      </c>
      <c r="E94">
        <f t="shared" si="116"/>
        <v>17.374649185777109</v>
      </c>
      <c r="F94">
        <f t="shared" si="117"/>
        <v>0.13415485744405606</v>
      </c>
      <c r="G94">
        <f t="shared" si="118"/>
        <v>151.90082308620495</v>
      </c>
      <c r="H94">
        <f t="shared" si="119"/>
        <v>8.9704442050720541</v>
      </c>
      <c r="I94">
        <f t="shared" si="120"/>
        <v>4.7027239045945102</v>
      </c>
      <c r="J94">
        <f t="shared" si="121"/>
        <v>39.281036376953125</v>
      </c>
      <c r="K94" s="1">
        <v>1.4884824619999999</v>
      </c>
      <c r="L94">
        <f t="shared" si="122"/>
        <v>2.4105724590937259</v>
      </c>
      <c r="M94" s="1">
        <v>1</v>
      </c>
      <c r="N94">
        <f t="shared" si="123"/>
        <v>4.8211449181874517</v>
      </c>
      <c r="O94" s="1">
        <v>37.745986938476563</v>
      </c>
      <c r="P94" s="1">
        <v>39.281036376953125</v>
      </c>
      <c r="Q94" s="1">
        <v>39.088523864746094</v>
      </c>
      <c r="R94" s="1">
        <v>400.17828369140625</v>
      </c>
      <c r="S94" s="1">
        <v>393.95217895507812</v>
      </c>
      <c r="T94" s="1">
        <v>30.622322082519531</v>
      </c>
      <c r="U94" s="1">
        <v>33.204822540283203</v>
      </c>
      <c r="V94" s="1">
        <v>34.141773223876953</v>
      </c>
      <c r="W94" s="1">
        <v>37.021080017089844</v>
      </c>
      <c r="X94" s="1">
        <v>499.86386108398437</v>
      </c>
      <c r="Y94" s="1">
        <v>1498.8841552734375</v>
      </c>
      <c r="Z94" s="1">
        <v>273.98883056640625</v>
      </c>
      <c r="AA94" s="1">
        <v>73.208396911621094</v>
      </c>
      <c r="AB94" s="1">
        <v>-2.0449414253234863</v>
      </c>
      <c r="AC94" s="1">
        <v>7.5389176607131958E-2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3.3582112913332018</v>
      </c>
      <c r="AL94">
        <f t="shared" si="125"/>
        <v>8.9704442050720541E-3</v>
      </c>
      <c r="AM94">
        <f t="shared" si="126"/>
        <v>312.4310363769531</v>
      </c>
      <c r="AN94">
        <f t="shared" si="127"/>
        <v>310.89598693847654</v>
      </c>
      <c r="AO94">
        <f t="shared" si="128"/>
        <v>239.82145948332254</v>
      </c>
      <c r="AP94">
        <f t="shared" si="129"/>
        <v>-1.2827903100092282</v>
      </c>
      <c r="AQ94">
        <f t="shared" si="130"/>
        <v>7.1335957325035055</v>
      </c>
      <c r="AR94">
        <f t="shared" si="131"/>
        <v>97.442315819527508</v>
      </c>
      <c r="AS94">
        <f t="shared" si="132"/>
        <v>64.237493279244305</v>
      </c>
      <c r="AT94">
        <f t="shared" si="133"/>
        <v>38.513511657714844</v>
      </c>
      <c r="AU94">
        <f t="shared" si="134"/>
        <v>6.8447906395863773</v>
      </c>
      <c r="AV94">
        <f t="shared" si="135"/>
        <v>0.13052288226783348</v>
      </c>
      <c r="AW94">
        <f t="shared" si="136"/>
        <v>2.4308718279089954</v>
      </c>
      <c r="AX94">
        <f t="shared" si="137"/>
        <v>4.413918811677382</v>
      </c>
      <c r="AY94">
        <f t="shared" si="138"/>
        <v>8.1895517850381377E-2</v>
      </c>
      <c r="AZ94">
        <f t="shared" si="139"/>
        <v>11.120415747696828</v>
      </c>
      <c r="BA94">
        <f t="shared" si="140"/>
        <v>0.38558188328620974</v>
      </c>
      <c r="BB94">
        <f t="shared" si="141"/>
        <v>31.378540573756254</v>
      </c>
      <c r="BC94">
        <f t="shared" si="142"/>
        <v>389.08699095537423</v>
      </c>
      <c r="BD94">
        <f t="shared" si="143"/>
        <v>1.4012062780408353E-2</v>
      </c>
    </row>
    <row r="95" spans="1:114" x14ac:dyDescent="0.25">
      <c r="A95" s="1">
        <v>70</v>
      </c>
      <c r="B95" s="1" t="s">
        <v>122</v>
      </c>
      <c r="C95" s="1">
        <v>1956.0000052750111</v>
      </c>
      <c r="D95" s="1">
        <v>0</v>
      </c>
      <c r="E95">
        <f t="shared" si="116"/>
        <v>17.337548616605613</v>
      </c>
      <c r="F95">
        <f t="shared" si="117"/>
        <v>0.13426301372471924</v>
      </c>
      <c r="G95">
        <f t="shared" si="118"/>
        <v>152.46996107891232</v>
      </c>
      <c r="H95">
        <f t="shared" si="119"/>
        <v>8.9768547549610531</v>
      </c>
      <c r="I95">
        <f t="shared" si="120"/>
        <v>4.7024013774601485</v>
      </c>
      <c r="J95">
        <f t="shared" si="121"/>
        <v>39.280200958251953</v>
      </c>
      <c r="K95" s="1">
        <v>1.4884824619999999</v>
      </c>
      <c r="L95">
        <f t="shared" si="122"/>
        <v>2.4105724590937259</v>
      </c>
      <c r="M95" s="1">
        <v>1</v>
      </c>
      <c r="N95">
        <f t="shared" si="123"/>
        <v>4.8211449181874517</v>
      </c>
      <c r="O95" s="1">
        <v>37.746780395507812</v>
      </c>
      <c r="P95" s="1">
        <v>39.280200958251953</v>
      </c>
      <c r="Q95" s="1">
        <v>39.088550567626953</v>
      </c>
      <c r="R95" s="1">
        <v>400.14495849609375</v>
      </c>
      <c r="S95" s="1">
        <v>393.92947387695312</v>
      </c>
      <c r="T95" s="1">
        <v>30.620658874511719</v>
      </c>
      <c r="U95" s="1">
        <v>33.20489501953125</v>
      </c>
      <c r="V95" s="1">
        <v>34.138404846191406</v>
      </c>
      <c r="W95" s="1">
        <v>37.019523620605469</v>
      </c>
      <c r="X95" s="1">
        <v>499.88507080078125</v>
      </c>
      <c r="Y95" s="1">
        <v>1498.9337158203125</v>
      </c>
      <c r="Z95" s="1">
        <v>273.94662475585938</v>
      </c>
      <c r="AA95" s="1">
        <v>73.20831298828125</v>
      </c>
      <c r="AB95" s="1">
        <v>-2.0449414253234863</v>
      </c>
      <c r="AC95" s="1">
        <v>7.5389176607131958E-2</v>
      </c>
      <c r="AD95" s="1">
        <v>0.66666668653488159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3.3583537835515407</v>
      </c>
      <c r="AL95">
        <f t="shared" si="125"/>
        <v>8.9768547549610531E-3</v>
      </c>
      <c r="AM95">
        <f t="shared" si="126"/>
        <v>312.43020095825193</v>
      </c>
      <c r="AN95">
        <f t="shared" si="127"/>
        <v>310.89678039550779</v>
      </c>
      <c r="AO95">
        <f t="shared" si="128"/>
        <v>239.8293891706453</v>
      </c>
      <c r="AP95">
        <f t="shared" si="129"/>
        <v>-1.2846412109095751</v>
      </c>
      <c r="AQ95">
        <f t="shared" si="130"/>
        <v>7.1332757247930134</v>
      </c>
      <c r="AR95">
        <f t="shared" si="131"/>
        <v>97.438056330226672</v>
      </c>
      <c r="AS95">
        <f t="shared" si="132"/>
        <v>64.233161310695422</v>
      </c>
      <c r="AT95">
        <f t="shared" si="133"/>
        <v>38.513490676879883</v>
      </c>
      <c r="AU95">
        <f t="shared" si="134"/>
        <v>6.8447828856720632</v>
      </c>
      <c r="AV95">
        <f t="shared" si="135"/>
        <v>0.13062525935572863</v>
      </c>
      <c r="AW95">
        <f t="shared" si="136"/>
        <v>2.4308743473328649</v>
      </c>
      <c r="AX95">
        <f t="shared" si="137"/>
        <v>4.4139085383391983</v>
      </c>
      <c r="AY95">
        <f t="shared" si="138"/>
        <v>8.1960004682250745E-2</v>
      </c>
      <c r="AZ95">
        <f t="shared" si="139"/>
        <v>11.162068631976073</v>
      </c>
      <c r="BA95">
        <f t="shared" si="140"/>
        <v>0.38704887851711617</v>
      </c>
      <c r="BB95">
        <f t="shared" si="141"/>
        <v>31.381819991179583</v>
      </c>
      <c r="BC95">
        <f t="shared" si="142"/>
        <v>389.07467464780711</v>
      </c>
      <c r="BD95">
        <f t="shared" si="143"/>
        <v>1.398404638562379E-2</v>
      </c>
    </row>
    <row r="96" spans="1:114" x14ac:dyDescent="0.25">
      <c r="A96" s="1">
        <v>71</v>
      </c>
      <c r="B96" s="1" t="s">
        <v>122</v>
      </c>
      <c r="C96" s="1">
        <v>1956.5000052638352</v>
      </c>
      <c r="D96" s="1">
        <v>0</v>
      </c>
      <c r="E96">
        <f t="shared" si="116"/>
        <v>17.326607142006235</v>
      </c>
      <c r="F96">
        <f t="shared" si="117"/>
        <v>0.13427074819196266</v>
      </c>
      <c r="G96">
        <f t="shared" si="118"/>
        <v>152.60631819786502</v>
      </c>
      <c r="H96">
        <f t="shared" si="119"/>
        <v>8.9767570120875657</v>
      </c>
      <c r="I96">
        <f t="shared" si="120"/>
        <v>4.7021100101451223</v>
      </c>
      <c r="J96">
        <f t="shared" si="121"/>
        <v>39.279510498046875</v>
      </c>
      <c r="K96" s="1">
        <v>1.4884824619999999</v>
      </c>
      <c r="L96">
        <f t="shared" si="122"/>
        <v>2.4105724590937259</v>
      </c>
      <c r="M96" s="1">
        <v>1</v>
      </c>
      <c r="N96">
        <f t="shared" si="123"/>
        <v>4.8211449181874517</v>
      </c>
      <c r="O96" s="1">
        <v>37.748500823974609</v>
      </c>
      <c r="P96" s="1">
        <v>39.279510498046875</v>
      </c>
      <c r="Q96" s="1">
        <v>39.088359832763672</v>
      </c>
      <c r="R96" s="1">
        <v>400.1378173828125</v>
      </c>
      <c r="S96" s="1">
        <v>393.92568969726562</v>
      </c>
      <c r="T96" s="1">
        <v>30.620986938476563</v>
      </c>
      <c r="U96" s="1">
        <v>33.205162048339844</v>
      </c>
      <c r="V96" s="1">
        <v>34.135684967041016</v>
      </c>
      <c r="W96" s="1">
        <v>37.016475677490234</v>
      </c>
      <c r="X96" s="1">
        <v>499.89129638671875</v>
      </c>
      <c r="Y96" s="1">
        <v>1498.9796142578125</v>
      </c>
      <c r="Z96" s="1">
        <v>274.01699829101563</v>
      </c>
      <c r="AA96" s="1">
        <v>73.208534240722656</v>
      </c>
      <c r="AB96" s="1">
        <v>-2.0449414253234863</v>
      </c>
      <c r="AC96" s="1">
        <v>7.5389176607131958E-2</v>
      </c>
      <c r="AD96" s="1">
        <v>0.66666668653488159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3.3583956086055569</v>
      </c>
      <c r="AL96">
        <f t="shared" si="125"/>
        <v>8.9767570120875655E-3</v>
      </c>
      <c r="AM96">
        <f t="shared" si="126"/>
        <v>312.42951049804685</v>
      </c>
      <c r="AN96">
        <f t="shared" si="127"/>
        <v>310.89850082397459</v>
      </c>
      <c r="AO96">
        <f t="shared" si="128"/>
        <v>239.83673292048115</v>
      </c>
      <c r="AP96">
        <f t="shared" si="129"/>
        <v>-1.2843282145416108</v>
      </c>
      <c r="AQ96">
        <f t="shared" si="130"/>
        <v>7.1330112529297542</v>
      </c>
      <c r="AR96">
        <f t="shared" si="131"/>
        <v>97.434149268378277</v>
      </c>
      <c r="AS96">
        <f t="shared" si="132"/>
        <v>64.228987220038434</v>
      </c>
      <c r="AT96">
        <f t="shared" si="133"/>
        <v>38.514005661010742</v>
      </c>
      <c r="AU96">
        <f t="shared" si="134"/>
        <v>6.8449732112252226</v>
      </c>
      <c r="AV96">
        <f t="shared" si="135"/>
        <v>0.13063258037037168</v>
      </c>
      <c r="AW96">
        <f t="shared" si="136"/>
        <v>2.4309012427846319</v>
      </c>
      <c r="AX96">
        <f t="shared" si="137"/>
        <v>4.4140719684405907</v>
      </c>
      <c r="AY96">
        <f t="shared" si="138"/>
        <v>8.1964616169062157E-2</v>
      </c>
      <c r="AZ96">
        <f t="shared" si="139"/>
        <v>11.172084871139019</v>
      </c>
      <c r="BA96">
        <f t="shared" si="140"/>
        <v>0.38739874597958801</v>
      </c>
      <c r="BB96">
        <f t="shared" si="141"/>
        <v>31.383768366265596</v>
      </c>
      <c r="BC96">
        <f t="shared" si="142"/>
        <v>389.07395426125589</v>
      </c>
      <c r="BD96">
        <f t="shared" si="143"/>
        <v>1.3976114801888604E-2</v>
      </c>
    </row>
    <row r="97" spans="1:114" x14ac:dyDescent="0.25">
      <c r="A97" s="1">
        <v>72</v>
      </c>
      <c r="B97" s="1" t="s">
        <v>123</v>
      </c>
      <c r="C97" s="1">
        <v>1957.0000052526593</v>
      </c>
      <c r="D97" s="1">
        <v>0</v>
      </c>
      <c r="E97">
        <f t="shared" si="116"/>
        <v>17.383285635037137</v>
      </c>
      <c r="F97">
        <f t="shared" si="117"/>
        <v>0.13438780192174909</v>
      </c>
      <c r="G97">
        <f t="shared" si="118"/>
        <v>152.10358203677464</v>
      </c>
      <c r="H97">
        <f t="shared" si="119"/>
        <v>8.9836399655637553</v>
      </c>
      <c r="I97">
        <f t="shared" si="120"/>
        <v>4.7017600610028136</v>
      </c>
      <c r="J97">
        <f t="shared" si="121"/>
        <v>39.278839111328125</v>
      </c>
      <c r="K97" s="1">
        <v>1.4884824619999999</v>
      </c>
      <c r="L97">
        <f t="shared" si="122"/>
        <v>2.4105724590937259</v>
      </c>
      <c r="M97" s="1">
        <v>1</v>
      </c>
      <c r="N97">
        <f t="shared" si="123"/>
        <v>4.8211449181874517</v>
      </c>
      <c r="O97" s="1">
        <v>37.749496459960938</v>
      </c>
      <c r="P97" s="1">
        <v>39.278839111328125</v>
      </c>
      <c r="Q97" s="1">
        <v>39.087818145751953</v>
      </c>
      <c r="R97" s="1">
        <v>400.13238525390625</v>
      </c>
      <c r="S97" s="1">
        <v>393.9027099609375</v>
      </c>
      <c r="T97" s="1">
        <v>30.62013053894043</v>
      </c>
      <c r="U97" s="1">
        <v>33.206253051757813</v>
      </c>
      <c r="V97" s="1">
        <v>34.133068084716797</v>
      </c>
      <c r="W97" s="1">
        <v>37.015888214111328</v>
      </c>
      <c r="X97" s="1">
        <v>499.89730834960937</v>
      </c>
      <c r="Y97" s="1">
        <v>1498.9110107421875</v>
      </c>
      <c r="Z97" s="1">
        <v>273.9349365234375</v>
      </c>
      <c r="AA97" s="1">
        <v>73.20892333984375</v>
      </c>
      <c r="AB97" s="1">
        <v>-2.0449414253234863</v>
      </c>
      <c r="AC97" s="1">
        <v>7.5389176607131958E-2</v>
      </c>
      <c r="AD97" s="1">
        <v>0.66666668653488159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3.3584359984861507</v>
      </c>
      <c r="AL97">
        <f t="shared" si="125"/>
        <v>8.9836399655637555E-3</v>
      </c>
      <c r="AM97">
        <f t="shared" si="126"/>
        <v>312.4288391113281</v>
      </c>
      <c r="AN97">
        <f t="shared" si="127"/>
        <v>310.89949645996091</v>
      </c>
      <c r="AO97">
        <f t="shared" si="128"/>
        <v>239.8257563582265</v>
      </c>
      <c r="AP97">
        <f t="shared" si="129"/>
        <v>-1.2864655216980949</v>
      </c>
      <c r="AQ97">
        <f t="shared" si="130"/>
        <v>7.1327540950724035</v>
      </c>
      <c r="AR97">
        <f t="shared" si="131"/>
        <v>97.43011875699068</v>
      </c>
      <c r="AS97">
        <f t="shared" si="132"/>
        <v>64.223865705232868</v>
      </c>
      <c r="AT97">
        <f t="shared" si="133"/>
        <v>38.514167785644531</v>
      </c>
      <c r="AU97">
        <f t="shared" si="134"/>
        <v>6.8450331294791011</v>
      </c>
      <c r="AV97">
        <f t="shared" si="135"/>
        <v>0.13074337410229939</v>
      </c>
      <c r="AW97">
        <f t="shared" si="136"/>
        <v>2.4309940340695904</v>
      </c>
      <c r="AX97">
        <f t="shared" si="137"/>
        <v>4.4140390954095103</v>
      </c>
      <c r="AY97">
        <f t="shared" si="138"/>
        <v>8.2034405080147157E-2</v>
      </c>
      <c r="AZ97">
        <f t="shared" si="139"/>
        <v>11.13533947704587</v>
      </c>
      <c r="BA97">
        <f t="shared" si="140"/>
        <v>0.38614505102505753</v>
      </c>
      <c r="BB97">
        <f t="shared" si="141"/>
        <v>31.388130006336556</v>
      </c>
      <c r="BC97">
        <f t="shared" si="142"/>
        <v>389.03510361316506</v>
      </c>
      <c r="BD97">
        <f t="shared" si="143"/>
        <v>1.4025182416247233E-2</v>
      </c>
    </row>
    <row r="98" spans="1:114" x14ac:dyDescent="0.25">
      <c r="A98" s="1">
        <v>73</v>
      </c>
      <c r="B98" s="1" t="s">
        <v>123</v>
      </c>
      <c r="C98" s="1">
        <v>1957.5000052414834</v>
      </c>
      <c r="D98" s="1">
        <v>0</v>
      </c>
      <c r="E98">
        <f t="shared" si="116"/>
        <v>17.561180338425604</v>
      </c>
      <c r="F98">
        <f t="shared" si="117"/>
        <v>0.13449515335703538</v>
      </c>
      <c r="G98">
        <f t="shared" si="118"/>
        <v>150.17732360622395</v>
      </c>
      <c r="H98">
        <f t="shared" si="119"/>
        <v>8.9903674530616513</v>
      </c>
      <c r="I98">
        <f t="shared" si="120"/>
        <v>4.7016446100503053</v>
      </c>
      <c r="J98">
        <f t="shared" si="121"/>
        <v>39.278285980224609</v>
      </c>
      <c r="K98" s="1">
        <v>1.4884824619999999</v>
      </c>
      <c r="L98">
        <f t="shared" si="122"/>
        <v>2.4105724590937259</v>
      </c>
      <c r="M98" s="1">
        <v>1</v>
      </c>
      <c r="N98">
        <f t="shared" si="123"/>
        <v>4.8211449181874517</v>
      </c>
      <c r="O98" s="1">
        <v>37.750831604003906</v>
      </c>
      <c r="P98" s="1">
        <v>39.278285980224609</v>
      </c>
      <c r="Q98" s="1">
        <v>39.087703704833984</v>
      </c>
      <c r="R98" s="1">
        <v>400.15313720703125</v>
      </c>
      <c r="S98" s="1">
        <v>393.86990356445312</v>
      </c>
      <c r="T98" s="1">
        <v>30.616874694824219</v>
      </c>
      <c r="U98" s="1">
        <v>33.204891204833984</v>
      </c>
      <c r="V98" s="1">
        <v>34.127010345458984</v>
      </c>
      <c r="W98" s="1">
        <v>37.011737823486328</v>
      </c>
      <c r="X98" s="1">
        <v>499.90625</v>
      </c>
      <c r="Y98" s="1">
        <v>1498.8922119140625</v>
      </c>
      <c r="Z98" s="1">
        <v>273.72091674804687</v>
      </c>
      <c r="AA98" s="1">
        <v>73.209022521972656</v>
      </c>
      <c r="AB98" s="1">
        <v>-2.0449414253234863</v>
      </c>
      <c r="AC98" s="1">
        <v>7.5389176607131958E-2</v>
      </c>
      <c r="AD98" s="1">
        <v>0.66666668653488159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3.3584960707451055</v>
      </c>
      <c r="AL98">
        <f t="shared" si="125"/>
        <v>8.9903674530616515E-3</v>
      </c>
      <c r="AM98">
        <f t="shared" si="126"/>
        <v>312.42828598022459</v>
      </c>
      <c r="AN98">
        <f t="shared" si="127"/>
        <v>310.90083160400388</v>
      </c>
      <c r="AO98">
        <f t="shared" si="128"/>
        <v>239.82274854579373</v>
      </c>
      <c r="AP98">
        <f t="shared" si="129"/>
        <v>-1.288473774789707</v>
      </c>
      <c r="AQ98">
        <f t="shared" si="130"/>
        <v>7.1325422381046488</v>
      </c>
      <c r="AR98">
        <f t="shared" si="131"/>
        <v>97.427092896424313</v>
      </c>
      <c r="AS98">
        <f t="shared" si="132"/>
        <v>64.222201691590328</v>
      </c>
      <c r="AT98">
        <f t="shared" si="133"/>
        <v>38.514558792114258</v>
      </c>
      <c r="AU98">
        <f t="shared" si="134"/>
        <v>6.8451776400809408</v>
      </c>
      <c r="AV98">
        <f t="shared" si="135"/>
        <v>0.13084497981428758</v>
      </c>
      <c r="AW98">
        <f t="shared" si="136"/>
        <v>2.4308976280543431</v>
      </c>
      <c r="AX98">
        <f t="shared" si="137"/>
        <v>4.4142800120265981</v>
      </c>
      <c r="AY98">
        <f t="shared" si="138"/>
        <v>8.2098406869412138E-2</v>
      </c>
      <c r="AZ98">
        <f t="shared" si="139"/>
        <v>10.994335066177626</v>
      </c>
      <c r="BA98">
        <f t="shared" si="140"/>
        <v>0.38128661836597738</v>
      </c>
      <c r="BB98">
        <f t="shared" si="141"/>
        <v>31.389424191376449</v>
      </c>
      <c r="BC98">
        <f t="shared" si="142"/>
        <v>388.95248376911798</v>
      </c>
      <c r="BD98">
        <f t="shared" si="143"/>
        <v>1.4172305408681083E-2</v>
      </c>
    </row>
    <row r="99" spans="1:114" x14ac:dyDescent="0.25">
      <c r="A99" s="1">
        <v>74</v>
      </c>
      <c r="B99" s="1" t="s">
        <v>124</v>
      </c>
      <c r="C99" s="1">
        <v>1958.0000052303076</v>
      </c>
      <c r="D99" s="1">
        <v>0</v>
      </c>
      <c r="E99">
        <f t="shared" si="116"/>
        <v>17.662913636368476</v>
      </c>
      <c r="F99">
        <f t="shared" si="117"/>
        <v>0.13443710115438867</v>
      </c>
      <c r="G99">
        <f t="shared" si="118"/>
        <v>148.90078632774123</v>
      </c>
      <c r="H99">
        <f t="shared" si="119"/>
        <v>8.986753469167386</v>
      </c>
      <c r="I99">
        <f t="shared" si="120"/>
        <v>4.7017099535463363</v>
      </c>
      <c r="J99">
        <f t="shared" si="121"/>
        <v>39.278297424316406</v>
      </c>
      <c r="K99" s="1">
        <v>1.4884824619999999</v>
      </c>
      <c r="L99">
        <f t="shared" si="122"/>
        <v>2.4105724590937259</v>
      </c>
      <c r="M99" s="1">
        <v>1</v>
      </c>
      <c r="N99">
        <f t="shared" si="123"/>
        <v>4.8211449181874517</v>
      </c>
      <c r="O99" s="1">
        <v>37.752239227294922</v>
      </c>
      <c r="P99" s="1">
        <v>39.278297424316406</v>
      </c>
      <c r="Q99" s="1">
        <v>39.088031768798828</v>
      </c>
      <c r="R99" s="1">
        <v>400.16629028320312</v>
      </c>
      <c r="S99" s="1">
        <v>393.85302734375</v>
      </c>
      <c r="T99" s="1">
        <v>30.617134094238281</v>
      </c>
      <c r="U99" s="1">
        <v>33.204196929931641</v>
      </c>
      <c r="V99" s="1">
        <v>34.124549865722656</v>
      </c>
      <c r="W99" s="1">
        <v>37.007980346679688</v>
      </c>
      <c r="X99" s="1">
        <v>499.88986206054687</v>
      </c>
      <c r="Y99" s="1">
        <v>1498.862548828125</v>
      </c>
      <c r="Z99" s="1">
        <v>273.36819458007812</v>
      </c>
      <c r="AA99" s="1">
        <v>73.208717346191406</v>
      </c>
      <c r="AB99" s="1">
        <v>-2.0449414253234863</v>
      </c>
      <c r="AC99" s="1">
        <v>7.5389176607131958E-2</v>
      </c>
      <c r="AD99" s="1">
        <v>0.66666668653488159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3.3583859724411513</v>
      </c>
      <c r="AL99">
        <f t="shared" si="125"/>
        <v>8.9867534691673856E-3</v>
      </c>
      <c r="AM99">
        <f t="shared" si="126"/>
        <v>312.42829742431638</v>
      </c>
      <c r="AN99">
        <f t="shared" si="127"/>
        <v>310.9022392272949</v>
      </c>
      <c r="AO99">
        <f t="shared" si="128"/>
        <v>239.81800245214981</v>
      </c>
      <c r="AP99">
        <f t="shared" si="129"/>
        <v>-1.2872135275431391</v>
      </c>
      <c r="AQ99">
        <f t="shared" si="130"/>
        <v>7.1325466212969779</v>
      </c>
      <c r="AR99">
        <f t="shared" si="131"/>
        <v>97.427558900784916</v>
      </c>
      <c r="AS99">
        <f t="shared" si="132"/>
        <v>64.223361970853276</v>
      </c>
      <c r="AT99">
        <f t="shared" si="133"/>
        <v>38.515268325805664</v>
      </c>
      <c r="AU99">
        <f t="shared" si="134"/>
        <v>6.8454398807121413</v>
      </c>
      <c r="AV99">
        <f t="shared" si="135"/>
        <v>0.1307900352605634</v>
      </c>
      <c r="AW99">
        <f t="shared" si="136"/>
        <v>2.4308366677506421</v>
      </c>
      <c r="AX99">
        <f t="shared" si="137"/>
        <v>4.4146032129614987</v>
      </c>
      <c r="AY99">
        <f t="shared" si="138"/>
        <v>8.2063797056720067E-2</v>
      </c>
      <c r="AZ99">
        <f t="shared" si="139"/>
        <v>10.90083557889325</v>
      </c>
      <c r="BA99">
        <f t="shared" si="140"/>
        <v>0.37806180475993267</v>
      </c>
      <c r="BB99">
        <f t="shared" si="141"/>
        <v>31.387717433677675</v>
      </c>
      <c r="BC99">
        <f t="shared" si="142"/>
        <v>388.90712054904986</v>
      </c>
      <c r="BD99">
        <f t="shared" si="143"/>
        <v>1.4255294207292971E-2</v>
      </c>
    </row>
    <row r="100" spans="1:114" x14ac:dyDescent="0.25">
      <c r="A100" s="1">
        <v>75</v>
      </c>
      <c r="B100" s="1" t="s">
        <v>124</v>
      </c>
      <c r="C100" s="1">
        <v>1958.5000052191317</v>
      </c>
      <c r="D100" s="1">
        <v>0</v>
      </c>
      <c r="E100">
        <f t="shared" si="116"/>
        <v>17.773518861710986</v>
      </c>
      <c r="F100">
        <f t="shared" si="117"/>
        <v>0.13454495089418261</v>
      </c>
      <c r="G100">
        <f t="shared" si="118"/>
        <v>147.76001303859596</v>
      </c>
      <c r="H100">
        <f t="shared" si="119"/>
        <v>8.9925759599833306</v>
      </c>
      <c r="I100">
        <f t="shared" si="120"/>
        <v>4.7011182839801444</v>
      </c>
      <c r="J100">
        <f t="shared" si="121"/>
        <v>39.276802062988281</v>
      </c>
      <c r="K100" s="1">
        <v>1.4884824619999999</v>
      </c>
      <c r="L100">
        <f t="shared" si="122"/>
        <v>2.4105724590937259</v>
      </c>
      <c r="M100" s="1">
        <v>1</v>
      </c>
      <c r="N100">
        <f t="shared" si="123"/>
        <v>4.8211449181874517</v>
      </c>
      <c r="O100" s="1">
        <v>37.753345489501953</v>
      </c>
      <c r="P100" s="1">
        <v>39.276802062988281</v>
      </c>
      <c r="Q100" s="1">
        <v>39.087596893310547</v>
      </c>
      <c r="R100" s="1">
        <v>400.16921997070312</v>
      </c>
      <c r="S100" s="1">
        <v>393.82232666015625</v>
      </c>
      <c r="T100" s="1">
        <v>30.615598678588867</v>
      </c>
      <c r="U100" s="1">
        <v>33.204376220703125</v>
      </c>
      <c r="V100" s="1">
        <v>34.120868682861328</v>
      </c>
      <c r="W100" s="1">
        <v>37.006046295166016</v>
      </c>
      <c r="X100" s="1">
        <v>499.88232421875</v>
      </c>
      <c r="Y100" s="1">
        <v>1498.8447265625</v>
      </c>
      <c r="Z100" s="1">
        <v>272.79229736328125</v>
      </c>
      <c r="AA100" s="1">
        <v>73.208892822265625</v>
      </c>
      <c r="AB100" s="1">
        <v>-2.0449414253234863</v>
      </c>
      <c r="AC100" s="1">
        <v>7.5389176607131958E-2</v>
      </c>
      <c r="AD100" s="1">
        <v>0.66666668653488159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3.3583353313218276</v>
      </c>
      <c r="AL100">
        <f t="shared" si="125"/>
        <v>8.9925759599833299E-3</v>
      </c>
      <c r="AM100">
        <f t="shared" si="126"/>
        <v>312.42680206298826</v>
      </c>
      <c r="AN100">
        <f t="shared" si="127"/>
        <v>310.90334548950193</v>
      </c>
      <c r="AO100">
        <f t="shared" si="128"/>
        <v>239.81515088971355</v>
      </c>
      <c r="AP100">
        <f t="shared" si="129"/>
        <v>-1.2888618124040949</v>
      </c>
      <c r="AQ100">
        <f t="shared" si="130"/>
        <v>7.1319739039517849</v>
      </c>
      <c r="AR100">
        <f t="shared" si="131"/>
        <v>97.419502317383476</v>
      </c>
      <c r="AS100">
        <f t="shared" si="132"/>
        <v>64.215126096680351</v>
      </c>
      <c r="AT100">
        <f t="shared" si="133"/>
        <v>38.515073776245117</v>
      </c>
      <c r="AU100">
        <f t="shared" si="134"/>
        <v>6.8453679751557663</v>
      </c>
      <c r="AV100">
        <f t="shared" si="135"/>
        <v>0.13089211056531985</v>
      </c>
      <c r="AW100">
        <f t="shared" si="136"/>
        <v>2.4308556199716405</v>
      </c>
      <c r="AX100">
        <f t="shared" si="137"/>
        <v>4.4145123551841259</v>
      </c>
      <c r="AY100">
        <f t="shared" si="138"/>
        <v>8.2128094824609255E-2</v>
      </c>
      <c r="AZ100">
        <f t="shared" si="139"/>
        <v>10.817346957959142</v>
      </c>
      <c r="BA100">
        <f t="shared" si="140"/>
        <v>0.3751946068971948</v>
      </c>
      <c r="BB100">
        <f t="shared" si="141"/>
        <v>31.392624864001672</v>
      </c>
      <c r="BC100">
        <f t="shared" si="142"/>
        <v>388.84544858026425</v>
      </c>
      <c r="BD100">
        <f t="shared" si="143"/>
        <v>1.4349079105236825E-2</v>
      </c>
      <c r="BE100">
        <f>AVERAGE(E86:E100)</f>
        <v>17.493833564665003</v>
      </c>
      <c r="BF100">
        <f>AVERAGE(O86:O100)</f>
        <v>37.743942769368488</v>
      </c>
      <c r="BG100">
        <f>AVERAGE(P86:P100)</f>
        <v>39.283957163492836</v>
      </c>
      <c r="BH100" t="e">
        <f>AVERAGE(B86:B100)</f>
        <v>#DIV/0!</v>
      </c>
      <c r="BI100">
        <f t="shared" ref="BI100:DJ100" si="144">AVERAGE(C86:C100)</f>
        <v>1955.033338629951</v>
      </c>
      <c r="BJ100">
        <f t="shared" si="144"/>
        <v>0</v>
      </c>
      <c r="BK100">
        <f t="shared" si="144"/>
        <v>17.493833564665003</v>
      </c>
      <c r="BL100">
        <f t="shared" si="144"/>
        <v>0.1343087222167359</v>
      </c>
      <c r="BM100">
        <f t="shared" si="144"/>
        <v>150.7479502794657</v>
      </c>
      <c r="BN100">
        <f t="shared" si="144"/>
        <v>8.9821185729018325</v>
      </c>
      <c r="BO100">
        <f t="shared" si="144"/>
        <v>4.7035988370319446</v>
      </c>
      <c r="BP100">
        <f t="shared" si="144"/>
        <v>39.283957163492836</v>
      </c>
      <c r="BQ100">
        <f t="shared" si="144"/>
        <v>1.4884824620000001</v>
      </c>
      <c r="BR100">
        <f t="shared" si="144"/>
        <v>2.4105724590937259</v>
      </c>
      <c r="BS100">
        <f t="shared" si="144"/>
        <v>1</v>
      </c>
      <c r="BT100">
        <f t="shared" si="144"/>
        <v>4.8211449181874517</v>
      </c>
      <c r="BU100">
        <f t="shared" si="144"/>
        <v>37.743942769368488</v>
      </c>
      <c r="BV100">
        <f t="shared" si="144"/>
        <v>39.283957163492836</v>
      </c>
      <c r="BW100">
        <f t="shared" si="144"/>
        <v>39.08877232869466</v>
      </c>
      <c r="BX100">
        <f t="shared" si="144"/>
        <v>400.22025553385419</v>
      </c>
      <c r="BY100">
        <f t="shared" si="144"/>
        <v>393.9575154622396</v>
      </c>
      <c r="BZ100">
        <f t="shared" si="144"/>
        <v>30.622079213460285</v>
      </c>
      <c r="CA100">
        <f t="shared" si="144"/>
        <v>33.207834116617839</v>
      </c>
      <c r="CB100">
        <f t="shared" si="144"/>
        <v>34.145624033610027</v>
      </c>
      <c r="CC100">
        <f t="shared" si="144"/>
        <v>37.028911081949872</v>
      </c>
      <c r="CD100">
        <f t="shared" si="144"/>
        <v>499.88288370768231</v>
      </c>
      <c r="CE100">
        <f t="shared" si="144"/>
        <v>1498.8470703124999</v>
      </c>
      <c r="CF100">
        <f t="shared" si="144"/>
        <v>275.1475870768229</v>
      </c>
      <c r="CG100">
        <f t="shared" si="144"/>
        <v>73.209112040201816</v>
      </c>
      <c r="CH100">
        <f t="shared" si="144"/>
        <v>-2.0449414253234863</v>
      </c>
      <c r="CI100">
        <f t="shared" si="144"/>
        <v>7.5389176607131958E-2</v>
      </c>
      <c r="CJ100">
        <f t="shared" si="144"/>
        <v>0.86666667461395264</v>
      </c>
      <c r="CK100">
        <f t="shared" si="144"/>
        <v>-0.21956524252891541</v>
      </c>
      <c r="CL100">
        <f t="shared" si="144"/>
        <v>2.737391471862793</v>
      </c>
      <c r="CM100">
        <f t="shared" si="144"/>
        <v>1</v>
      </c>
      <c r="CN100">
        <f t="shared" si="144"/>
        <v>0</v>
      </c>
      <c r="CO100">
        <f t="shared" si="144"/>
        <v>0.15999999642372131</v>
      </c>
      <c r="CP100">
        <f t="shared" si="144"/>
        <v>111115</v>
      </c>
      <c r="CQ100">
        <f t="shared" si="144"/>
        <v>3.3583390901093617</v>
      </c>
      <c r="CR100">
        <f t="shared" si="144"/>
        <v>8.9821185729018309E-3</v>
      </c>
      <c r="CS100">
        <f t="shared" si="144"/>
        <v>312.43395716349283</v>
      </c>
      <c r="CT100">
        <f t="shared" si="144"/>
        <v>310.89394276936849</v>
      </c>
      <c r="CU100">
        <f t="shared" si="144"/>
        <v>239.81552588970516</v>
      </c>
      <c r="CV100">
        <f t="shared" si="144"/>
        <v>-1.2870600854383061</v>
      </c>
      <c r="CW100">
        <f t="shared" si="144"/>
        <v>7.134714887117636</v>
      </c>
      <c r="CX100">
        <f t="shared" si="144"/>
        <v>97.456650884466612</v>
      </c>
      <c r="CY100">
        <f t="shared" si="144"/>
        <v>64.248816767848794</v>
      </c>
      <c r="CZ100">
        <f t="shared" si="144"/>
        <v>38.513949966430665</v>
      </c>
      <c r="DA100">
        <f t="shared" si="144"/>
        <v>6.8449526305706048</v>
      </c>
      <c r="DB100">
        <f t="shared" si="144"/>
        <v>0.13066852189385536</v>
      </c>
      <c r="DC100">
        <f t="shared" si="144"/>
        <v>2.4311160500856928</v>
      </c>
      <c r="DD100">
        <f t="shared" si="144"/>
        <v>4.4138365804849116</v>
      </c>
      <c r="DE100">
        <f t="shared" si="144"/>
        <v>8.1987255862010638E-2</v>
      </c>
      <c r="DF100">
        <f t="shared" si="144"/>
        <v>11.036122975688976</v>
      </c>
      <c r="DG100">
        <f t="shared" si="144"/>
        <v>0.38265019745844697</v>
      </c>
      <c r="DH100">
        <f t="shared" si="144"/>
        <v>31.3780352455755</v>
      </c>
      <c r="DI100">
        <f t="shared" si="144"/>
        <v>389.05895387301928</v>
      </c>
      <c r="DJ100">
        <f t="shared" si="144"/>
        <v>1.4108987084737097E-2</v>
      </c>
    </row>
    <row r="101" spans="1:114" x14ac:dyDescent="0.25">
      <c r="A101" s="1" t="s">
        <v>9</v>
      </c>
      <c r="B101" s="1" t="s">
        <v>125</v>
      </c>
    </row>
    <row r="102" spans="1:114" x14ac:dyDescent="0.25">
      <c r="A102" s="1" t="s">
        <v>9</v>
      </c>
      <c r="B102" s="1" t="s">
        <v>126</v>
      </c>
    </row>
    <row r="103" spans="1:114" x14ac:dyDescent="0.25">
      <c r="A103" s="1" t="s">
        <v>9</v>
      </c>
      <c r="B103" s="1" t="s">
        <v>127</v>
      </c>
    </row>
    <row r="104" spans="1:114" x14ac:dyDescent="0.25">
      <c r="A104" s="1">
        <v>76</v>
      </c>
      <c r="B104" s="1" t="s">
        <v>128</v>
      </c>
      <c r="C104" s="1">
        <v>2344.0000051632524</v>
      </c>
      <c r="D104" s="1">
        <v>0</v>
      </c>
      <c r="E104">
        <f t="shared" ref="E104:E118" si="145">(R104-S104*(1000-T104)/(1000-U104))*AK104</f>
        <v>15.630301222796394</v>
      </c>
      <c r="F104">
        <f t="shared" ref="F104:F118" si="146">IF(AV104&lt;&gt;0,1/(1/AV104-1/N104),0)</f>
        <v>0.108886105688384</v>
      </c>
      <c r="G104">
        <f t="shared" ref="G104:G118" si="147">((AY104-AL104/2)*S104-E104)/(AY104+AL104/2)</f>
        <v>122.25641164441541</v>
      </c>
      <c r="H104">
        <f t="shared" ref="H104:H118" si="148">AL104*1000</f>
        <v>9.939250903650656</v>
      </c>
      <c r="I104">
        <f t="shared" ref="I104:I118" si="149">(AQ104-AW104)</f>
        <v>6.2665737068009273</v>
      </c>
      <c r="J104">
        <f t="shared" ref="J104:J118" si="150">(P104+AP104*D104)</f>
        <v>44.102134704589844</v>
      </c>
      <c r="K104" s="1">
        <v>1.4884824619999999</v>
      </c>
      <c r="L104">
        <f t="shared" ref="L104:L118" si="151">(K104*AE104+AF104)</f>
        <v>2.4105724590937259</v>
      </c>
      <c r="M104" s="1">
        <v>1</v>
      </c>
      <c r="N104">
        <f t="shared" ref="N104:N118" si="152">L104*(M104+1)*(M104+1)/(M104*M104+1)</f>
        <v>4.8211449181874517</v>
      </c>
      <c r="O104" s="1">
        <v>42.163486480712891</v>
      </c>
      <c r="P104" s="1">
        <v>44.102134704589844</v>
      </c>
      <c r="Q104" s="1">
        <v>43.979579925537109</v>
      </c>
      <c r="R104" s="1">
        <v>400.69009399414062</v>
      </c>
      <c r="S104" s="1">
        <v>394.86676025390625</v>
      </c>
      <c r="T104" s="1">
        <v>37.245952606201172</v>
      </c>
      <c r="U104" s="1">
        <v>40.087139129638672</v>
      </c>
      <c r="V104" s="1">
        <v>32.791580200195312</v>
      </c>
      <c r="W104" s="1">
        <v>35.292980194091797</v>
      </c>
      <c r="X104" s="1">
        <v>499.83819580078125</v>
      </c>
      <c r="Y104" s="1">
        <v>1501.064697265625</v>
      </c>
      <c r="Z104" s="1">
        <v>289.1285400390625</v>
      </c>
      <c r="AA104" s="1">
        <v>73.202857971191406</v>
      </c>
      <c r="AB104" s="1">
        <v>-0.84956789016723633</v>
      </c>
      <c r="AC104" s="1">
        <v>-2.0172804594039917E-2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ref="AK104:AK118" si="153">X104*0.000001/(K104*0.0001)</f>
        <v>3.3580388654977735</v>
      </c>
      <c r="AL104">
        <f t="shared" ref="AL104:AL118" si="154">(U104-T104)/(1000-U104)*AK104</f>
        <v>9.9392509036506562E-3</v>
      </c>
      <c r="AM104">
        <f t="shared" ref="AM104:AM118" si="155">(P104+273.15)</f>
        <v>317.25213470458982</v>
      </c>
      <c r="AN104">
        <f t="shared" ref="AN104:AN118" si="156">(O104+273.15)</f>
        <v>315.31348648071287</v>
      </c>
      <c r="AO104">
        <f t="shared" ref="AO104:AO118" si="157">(Y104*AG104+Z104*AH104)*AI104</f>
        <v>240.17034619427432</v>
      </c>
      <c r="AP104">
        <f t="shared" ref="AP104:AP118" si="158">((AO104+0.00000010773*(AN104^4-AM104^4))-AL104*44100)/(L104*51.4+0.00000043092*AM104^3)</f>
        <v>-1.6313906586136941</v>
      </c>
      <c r="AQ104">
        <f t="shared" ref="AQ104:AQ118" si="159">0.61365*EXP(17.502*J104/(240.97+J104))</f>
        <v>9.2010668589792566</v>
      </c>
      <c r="AR104">
        <f t="shared" ref="AR104:AR118" si="160">AQ104*1000/AA104</f>
        <v>125.69272722385084</v>
      </c>
      <c r="AS104">
        <f t="shared" ref="AS104:AS118" si="161">(AR104-U104)</f>
        <v>85.605588094212166</v>
      </c>
      <c r="AT104">
        <f t="shared" ref="AT104:AT118" si="162">IF(D104,P104,(O104+P104)/2)</f>
        <v>43.132810592651367</v>
      </c>
      <c r="AU104">
        <f t="shared" ref="AU104:AU118" si="163">0.61365*EXP(17.502*AT104/(240.97+AT104))</f>
        <v>8.7481558996045798</v>
      </c>
      <c r="AV104">
        <f t="shared" ref="AV104:AV118" si="164">IF(AS104&lt;&gt;0,(1000-(AR104+U104)/2)/AS104*AL104,0)</f>
        <v>0.10648121534295552</v>
      </c>
      <c r="AW104">
        <f t="shared" ref="AW104:AW118" si="165">U104*AA104/1000</f>
        <v>2.9344931521783293</v>
      </c>
      <c r="AX104">
        <f t="shared" ref="AX104:AX118" si="166">(AU104-AW104)</f>
        <v>5.8136627474262506</v>
      </c>
      <c r="AY104">
        <f t="shared" ref="AY104:AY118" si="167">1/(1.6/F104+1.37/N104)</f>
        <v>6.6762724865087178E-2</v>
      </c>
      <c r="AZ104">
        <f t="shared" ref="AZ104:AZ118" si="168">G104*AA104*0.001</f>
        <v>8.9495187376736531</v>
      </c>
      <c r="BA104">
        <f t="shared" ref="BA104:BA118" si="169">G104/S104</f>
        <v>0.30961434071027499</v>
      </c>
      <c r="BB104">
        <f t="shared" ref="BB104:BB118" si="170">(1-AL104*AA104/AQ104/F104)*100</f>
        <v>27.37752613645219</v>
      </c>
      <c r="BC104">
        <f t="shared" ref="BC104:BC118" si="171">(S104-E104/(N104/1.35))</f>
        <v>390.49001841999592</v>
      </c>
      <c r="BD104">
        <f t="shared" ref="BD104:BD118" si="172">E104*BB104/100/BC104</f>
        <v>1.095851263955935E-2</v>
      </c>
    </row>
    <row r="105" spans="1:114" x14ac:dyDescent="0.25">
      <c r="A105" s="1">
        <v>77</v>
      </c>
      <c r="B105" s="1" t="s">
        <v>129</v>
      </c>
      <c r="C105" s="1">
        <v>2344.0000051632524</v>
      </c>
      <c r="D105" s="1">
        <v>0</v>
      </c>
      <c r="E105">
        <f t="shared" si="145"/>
        <v>15.630301222796394</v>
      </c>
      <c r="F105">
        <f t="shared" si="146"/>
        <v>0.108886105688384</v>
      </c>
      <c r="G105">
        <f t="shared" si="147"/>
        <v>122.25641164441541</v>
      </c>
      <c r="H105">
        <f t="shared" si="148"/>
        <v>9.939250903650656</v>
      </c>
      <c r="I105">
        <f t="shared" si="149"/>
        <v>6.2665737068009273</v>
      </c>
      <c r="J105">
        <f t="shared" si="150"/>
        <v>44.102134704589844</v>
      </c>
      <c r="K105" s="1">
        <v>1.4884824619999999</v>
      </c>
      <c r="L105">
        <f t="shared" si="151"/>
        <v>2.4105724590937259</v>
      </c>
      <c r="M105" s="1">
        <v>1</v>
      </c>
      <c r="N105">
        <f t="shared" si="152"/>
        <v>4.8211449181874517</v>
      </c>
      <c r="O105" s="1">
        <v>42.163486480712891</v>
      </c>
      <c r="P105" s="1">
        <v>44.102134704589844</v>
      </c>
      <c r="Q105" s="1">
        <v>43.979579925537109</v>
      </c>
      <c r="R105" s="1">
        <v>400.69009399414062</v>
      </c>
      <c r="S105" s="1">
        <v>394.86676025390625</v>
      </c>
      <c r="T105" s="1">
        <v>37.245952606201172</v>
      </c>
      <c r="U105" s="1">
        <v>40.087139129638672</v>
      </c>
      <c r="V105" s="1">
        <v>32.791580200195312</v>
      </c>
      <c r="W105" s="1">
        <v>35.292980194091797</v>
      </c>
      <c r="X105" s="1">
        <v>499.83819580078125</v>
      </c>
      <c r="Y105" s="1">
        <v>1501.064697265625</v>
      </c>
      <c r="Z105" s="1">
        <v>289.1285400390625</v>
      </c>
      <c r="AA105" s="1">
        <v>73.202857971191406</v>
      </c>
      <c r="AB105" s="1">
        <v>-0.84956789016723633</v>
      </c>
      <c r="AC105" s="1">
        <v>-2.0172804594039917E-2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3.3580388654977735</v>
      </c>
      <c r="AL105">
        <f t="shared" si="154"/>
        <v>9.9392509036506562E-3</v>
      </c>
      <c r="AM105">
        <f t="shared" si="155"/>
        <v>317.25213470458982</v>
      </c>
      <c r="AN105">
        <f t="shared" si="156"/>
        <v>315.31348648071287</v>
      </c>
      <c r="AO105">
        <f t="shared" si="157"/>
        <v>240.17034619427432</v>
      </c>
      <c r="AP105">
        <f t="shared" si="158"/>
        <v>-1.6313906586136941</v>
      </c>
      <c r="AQ105">
        <f t="shared" si="159"/>
        <v>9.2010668589792566</v>
      </c>
      <c r="AR105">
        <f t="shared" si="160"/>
        <v>125.69272722385084</v>
      </c>
      <c r="AS105">
        <f t="shared" si="161"/>
        <v>85.605588094212166</v>
      </c>
      <c r="AT105">
        <f t="shared" si="162"/>
        <v>43.132810592651367</v>
      </c>
      <c r="AU105">
        <f t="shared" si="163"/>
        <v>8.7481558996045798</v>
      </c>
      <c r="AV105">
        <f t="shared" si="164"/>
        <v>0.10648121534295552</v>
      </c>
      <c r="AW105">
        <f t="shared" si="165"/>
        <v>2.9344931521783293</v>
      </c>
      <c r="AX105">
        <f t="shared" si="166"/>
        <v>5.8136627474262506</v>
      </c>
      <c r="AY105">
        <f t="shared" si="167"/>
        <v>6.6762724865087178E-2</v>
      </c>
      <c r="AZ105">
        <f t="shared" si="168"/>
        <v>8.9495187376736531</v>
      </c>
      <c r="BA105">
        <f t="shared" si="169"/>
        <v>0.30961434071027499</v>
      </c>
      <c r="BB105">
        <f t="shared" si="170"/>
        <v>27.37752613645219</v>
      </c>
      <c r="BC105">
        <f t="shared" si="171"/>
        <v>390.49001841999592</v>
      </c>
      <c r="BD105">
        <f t="shared" si="172"/>
        <v>1.095851263955935E-2</v>
      </c>
    </row>
    <row r="106" spans="1:114" x14ac:dyDescent="0.25">
      <c r="A106" s="1">
        <v>78</v>
      </c>
      <c r="B106" s="1" t="s">
        <v>129</v>
      </c>
      <c r="C106" s="1">
        <v>2344.5000051520765</v>
      </c>
      <c r="D106" s="1">
        <v>0</v>
      </c>
      <c r="E106">
        <f t="shared" si="145"/>
        <v>15.437473030315136</v>
      </c>
      <c r="F106">
        <f t="shared" si="146"/>
        <v>0.10893746894605423</v>
      </c>
      <c r="G106">
        <f t="shared" si="147"/>
        <v>125.11768881425428</v>
      </c>
      <c r="H106">
        <f t="shared" si="148"/>
        <v>9.942961518066209</v>
      </c>
      <c r="I106">
        <f t="shared" si="149"/>
        <v>6.2660530923703348</v>
      </c>
      <c r="J106">
        <f t="shared" si="150"/>
        <v>44.101371765136719</v>
      </c>
      <c r="K106" s="1">
        <v>1.4884824619999999</v>
      </c>
      <c r="L106">
        <f t="shared" si="151"/>
        <v>2.4105724590937259</v>
      </c>
      <c r="M106" s="1">
        <v>1</v>
      </c>
      <c r="N106">
        <f t="shared" si="152"/>
        <v>4.8211449181874517</v>
      </c>
      <c r="O106" s="1">
        <v>42.163173675537109</v>
      </c>
      <c r="P106" s="1">
        <v>44.101371765136719</v>
      </c>
      <c r="Q106" s="1">
        <v>43.979026794433594</v>
      </c>
      <c r="R106" s="1">
        <v>400.715087890625</v>
      </c>
      <c r="S106" s="1">
        <v>394.94842529296875</v>
      </c>
      <c r="T106" s="1">
        <v>37.246875762939453</v>
      </c>
      <c r="U106" s="1">
        <v>40.089153289794922</v>
      </c>
      <c r="V106" s="1">
        <v>32.793037414550781</v>
      </c>
      <c r="W106" s="1">
        <v>35.295444488525391</v>
      </c>
      <c r="X106" s="1">
        <v>499.83181762695312</v>
      </c>
      <c r="Y106" s="1">
        <v>1501.03564453125</v>
      </c>
      <c r="Z106" s="1">
        <v>288.888916015625</v>
      </c>
      <c r="AA106" s="1">
        <v>73.203079223632813</v>
      </c>
      <c r="AB106" s="1">
        <v>-0.84956789016723633</v>
      </c>
      <c r="AC106" s="1">
        <v>-2.0172804594039917E-2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3.3579960153198845</v>
      </c>
      <c r="AL106">
        <f t="shared" si="154"/>
        <v>9.9429615180662081E-3</v>
      </c>
      <c r="AM106">
        <f t="shared" si="155"/>
        <v>317.2513717651367</v>
      </c>
      <c r="AN106">
        <f t="shared" si="156"/>
        <v>315.31317367553709</v>
      </c>
      <c r="AO106">
        <f t="shared" si="157"/>
        <v>240.16569775687822</v>
      </c>
      <c r="AP106">
        <f t="shared" si="158"/>
        <v>-1.632568725904975</v>
      </c>
      <c r="AQ106">
        <f t="shared" si="159"/>
        <v>9.200702556651553</v>
      </c>
      <c r="AR106">
        <f t="shared" si="160"/>
        <v>125.68737072580967</v>
      </c>
      <c r="AS106">
        <f t="shared" si="161"/>
        <v>85.59821743601475</v>
      </c>
      <c r="AT106">
        <f t="shared" si="162"/>
        <v>43.132272720336914</v>
      </c>
      <c r="AU106">
        <f t="shared" si="163"/>
        <v>8.7479100383910797</v>
      </c>
      <c r="AV106">
        <f t="shared" si="164"/>
        <v>0.10653033429626746</v>
      </c>
      <c r="AW106">
        <f t="shared" si="165"/>
        <v>2.9346494642812178</v>
      </c>
      <c r="AX106">
        <f t="shared" si="166"/>
        <v>5.8132605741098615</v>
      </c>
      <c r="AY106">
        <f t="shared" si="167"/>
        <v>6.679362012357716E-2</v>
      </c>
      <c r="AZ106">
        <f t="shared" si="168"/>
        <v>9.1590000865476924</v>
      </c>
      <c r="BA106">
        <f t="shared" si="169"/>
        <v>0.31679500613641703</v>
      </c>
      <c r="BB106">
        <f t="shared" si="170"/>
        <v>27.381573113222537</v>
      </c>
      <c r="BC106">
        <f t="shared" si="171"/>
        <v>390.62567852957949</v>
      </c>
      <c r="BD106">
        <f t="shared" si="172"/>
        <v>1.0821159992710683E-2</v>
      </c>
    </row>
    <row r="107" spans="1:114" x14ac:dyDescent="0.25">
      <c r="A107" s="1">
        <v>79</v>
      </c>
      <c r="B107" s="1" t="s">
        <v>130</v>
      </c>
      <c r="C107" s="1">
        <v>2345.0000051409006</v>
      </c>
      <c r="D107" s="1">
        <v>0</v>
      </c>
      <c r="E107">
        <f t="shared" si="145"/>
        <v>15.522568668123574</v>
      </c>
      <c r="F107">
        <f t="shared" si="146"/>
        <v>0.1089020751720047</v>
      </c>
      <c r="G107">
        <f t="shared" si="147"/>
        <v>123.8590308963939</v>
      </c>
      <c r="H107">
        <f t="shared" si="148"/>
        <v>9.9392176013639908</v>
      </c>
      <c r="I107">
        <f t="shared" si="149"/>
        <v>6.2656976186946043</v>
      </c>
      <c r="J107">
        <f t="shared" si="150"/>
        <v>44.1004638671875</v>
      </c>
      <c r="K107" s="1">
        <v>1.4884824619999999</v>
      </c>
      <c r="L107">
        <f t="shared" si="151"/>
        <v>2.4105724590937259</v>
      </c>
      <c r="M107" s="1">
        <v>1</v>
      </c>
      <c r="N107">
        <f t="shared" si="152"/>
        <v>4.8211449181874517</v>
      </c>
      <c r="O107" s="1">
        <v>42.164058685302734</v>
      </c>
      <c r="P107" s="1">
        <v>44.1004638671875</v>
      </c>
      <c r="Q107" s="1">
        <v>43.979103088378906</v>
      </c>
      <c r="R107" s="1">
        <v>400.7330322265625</v>
      </c>
      <c r="S107" s="1">
        <v>394.94143676757812</v>
      </c>
      <c r="T107" s="1">
        <v>37.246913909912109</v>
      </c>
      <c r="U107" s="1">
        <v>40.088150024414063</v>
      </c>
      <c r="V107" s="1">
        <v>32.791492462158203</v>
      </c>
      <c r="W107" s="1">
        <v>35.292861938476563</v>
      </c>
      <c r="X107" s="1">
        <v>499.8272705078125</v>
      </c>
      <c r="Y107" s="1">
        <v>1501.0687255859375</v>
      </c>
      <c r="Z107" s="1">
        <v>288.68789672851562</v>
      </c>
      <c r="AA107" s="1">
        <v>73.202964782714844</v>
      </c>
      <c r="AB107" s="1">
        <v>-0.84956789016723633</v>
      </c>
      <c r="AC107" s="1">
        <v>-2.0172804594039917E-2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3.3579654666284706</v>
      </c>
      <c r="AL107">
        <f t="shared" si="154"/>
        <v>9.93921760136399E-3</v>
      </c>
      <c r="AM107">
        <f t="shared" si="155"/>
        <v>317.25046386718748</v>
      </c>
      <c r="AN107">
        <f t="shared" si="156"/>
        <v>315.31405868530271</v>
      </c>
      <c r="AO107">
        <f t="shared" si="157"/>
        <v>240.17099072550991</v>
      </c>
      <c r="AP107">
        <f t="shared" si="158"/>
        <v>-1.6311547304894101</v>
      </c>
      <c r="AQ107">
        <f t="shared" si="159"/>
        <v>9.2002690531359761</v>
      </c>
      <c r="AR107">
        <f t="shared" si="160"/>
        <v>125.68164527823063</v>
      </c>
      <c r="AS107">
        <f t="shared" si="161"/>
        <v>85.59349525381657</v>
      </c>
      <c r="AT107">
        <f t="shared" si="162"/>
        <v>43.132261276245117</v>
      </c>
      <c r="AU107">
        <f t="shared" si="163"/>
        <v>8.7479048073663943</v>
      </c>
      <c r="AV107">
        <f t="shared" si="164"/>
        <v>0.10649648715372752</v>
      </c>
      <c r="AW107">
        <f t="shared" si="165"/>
        <v>2.9345714344413718</v>
      </c>
      <c r="AX107">
        <f t="shared" si="166"/>
        <v>5.8133333729250225</v>
      </c>
      <c r="AY107">
        <f t="shared" si="167"/>
        <v>6.6772330649248091E-2</v>
      </c>
      <c r="AZ107">
        <f t="shared" si="168"/>
        <v>9.0668482767299121</v>
      </c>
      <c r="BA107">
        <f t="shared" si="169"/>
        <v>0.31361366361080156</v>
      </c>
      <c r="BB107">
        <f t="shared" si="170"/>
        <v>27.382016336694882</v>
      </c>
      <c r="BC107">
        <f t="shared" si="171"/>
        <v>390.59486182374815</v>
      </c>
      <c r="BD107">
        <f t="shared" si="172"/>
        <v>1.0881843833619662E-2</v>
      </c>
    </row>
    <row r="108" spans="1:114" x14ac:dyDescent="0.25">
      <c r="A108" s="1">
        <v>80</v>
      </c>
      <c r="B108" s="1" t="s">
        <v>130</v>
      </c>
      <c r="C108" s="1">
        <v>2345.5000051297247</v>
      </c>
      <c r="D108" s="1">
        <v>0</v>
      </c>
      <c r="E108">
        <f t="shared" si="145"/>
        <v>15.599732777304576</v>
      </c>
      <c r="F108">
        <f t="shared" si="146"/>
        <v>0.10891035857327119</v>
      </c>
      <c r="G108">
        <f t="shared" si="147"/>
        <v>122.83440622481619</v>
      </c>
      <c r="H108">
        <f t="shared" si="148"/>
        <v>9.9381302762248218</v>
      </c>
      <c r="I108">
        <f t="shared" si="149"/>
        <v>6.2646049372527637</v>
      </c>
      <c r="J108">
        <f t="shared" si="150"/>
        <v>44.098560333251953</v>
      </c>
      <c r="K108" s="1">
        <v>1.4884824619999999</v>
      </c>
      <c r="L108">
        <f t="shared" si="151"/>
        <v>2.4105724590937259</v>
      </c>
      <c r="M108" s="1">
        <v>1</v>
      </c>
      <c r="N108">
        <f t="shared" si="152"/>
        <v>4.8211449181874517</v>
      </c>
      <c r="O108" s="1">
        <v>42.164150238037109</v>
      </c>
      <c r="P108" s="1">
        <v>44.098560333251953</v>
      </c>
      <c r="Q108" s="1">
        <v>43.978218078613281</v>
      </c>
      <c r="R108" s="1">
        <v>400.78857421875</v>
      </c>
      <c r="S108" s="1">
        <v>394.97409057617187</v>
      </c>
      <c r="T108" s="1">
        <v>37.249626159667969</v>
      </c>
      <c r="U108" s="1">
        <v>40.09051513671875</v>
      </c>
      <c r="V108" s="1">
        <v>32.793838500976563</v>
      </c>
      <c r="W108" s="1">
        <v>35.294902801513672</v>
      </c>
      <c r="X108" s="1">
        <v>499.83242797851562</v>
      </c>
      <c r="Y108" s="1">
        <v>1501.0260009765625</v>
      </c>
      <c r="Z108" s="1">
        <v>288.5882568359375</v>
      </c>
      <c r="AA108" s="1">
        <v>73.203231811523438</v>
      </c>
      <c r="AB108" s="1">
        <v>-0.84956789016723633</v>
      </c>
      <c r="AC108" s="1">
        <v>-2.0172804594039917E-2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3.3580001158153761</v>
      </c>
      <c r="AL108">
        <f t="shared" si="154"/>
        <v>9.9381302762248224E-3</v>
      </c>
      <c r="AM108">
        <f t="shared" si="155"/>
        <v>317.24856033325193</v>
      </c>
      <c r="AN108">
        <f t="shared" si="156"/>
        <v>315.31415023803709</v>
      </c>
      <c r="AO108">
        <f t="shared" si="157"/>
        <v>240.1641547881627</v>
      </c>
      <c r="AP108">
        <f t="shared" si="158"/>
        <v>-1.6306597569824242</v>
      </c>
      <c r="AQ108">
        <f t="shared" si="159"/>
        <v>9.1993602102493757</v>
      </c>
      <c r="AR108">
        <f t="shared" si="160"/>
        <v>125.66877148176999</v>
      </c>
      <c r="AS108">
        <f t="shared" si="161"/>
        <v>85.578256345051244</v>
      </c>
      <c r="AT108">
        <f t="shared" si="162"/>
        <v>43.131355285644531</v>
      </c>
      <c r="AU108">
        <f t="shared" si="163"/>
        <v>8.7474906931670411</v>
      </c>
      <c r="AV108">
        <f t="shared" si="164"/>
        <v>0.10650440863180279</v>
      </c>
      <c r="AW108">
        <f t="shared" si="165"/>
        <v>2.934755272996612</v>
      </c>
      <c r="AX108">
        <f t="shared" si="166"/>
        <v>5.8127354201704291</v>
      </c>
      <c r="AY108">
        <f t="shared" si="167"/>
        <v>6.6777313166550778E-2</v>
      </c>
      <c r="AZ108">
        <f t="shared" si="168"/>
        <v>8.9918755133060575</v>
      </c>
      <c r="BA108">
        <f t="shared" si="169"/>
        <v>0.31099357946651751</v>
      </c>
      <c r="BB108">
        <f t="shared" si="170"/>
        <v>27.388045292536546</v>
      </c>
      <c r="BC108">
        <f t="shared" si="171"/>
        <v>390.60590841057984</v>
      </c>
      <c r="BD108">
        <f t="shared" si="172"/>
        <v>1.0938036999870235E-2</v>
      </c>
    </row>
    <row r="109" spans="1:114" x14ac:dyDescent="0.25">
      <c r="A109" s="1">
        <v>81</v>
      </c>
      <c r="B109" s="1" t="s">
        <v>131</v>
      </c>
      <c r="C109" s="1">
        <v>2346.0000051185489</v>
      </c>
      <c r="D109" s="1">
        <v>0</v>
      </c>
      <c r="E109">
        <f t="shared" si="145"/>
        <v>15.692575133473772</v>
      </c>
      <c r="F109">
        <f t="shared" si="146"/>
        <v>0.10881837445027644</v>
      </c>
      <c r="G109">
        <f t="shared" si="147"/>
        <v>121.36221253211066</v>
      </c>
      <c r="H109">
        <f t="shared" si="148"/>
        <v>9.9293959848232962</v>
      </c>
      <c r="I109">
        <f t="shared" si="149"/>
        <v>6.2642950594094167</v>
      </c>
      <c r="J109">
        <f t="shared" si="150"/>
        <v>44.097759246826172</v>
      </c>
      <c r="K109" s="1">
        <v>1.4884824619999999</v>
      </c>
      <c r="L109">
        <f t="shared" si="151"/>
        <v>2.4105724590937259</v>
      </c>
      <c r="M109" s="1">
        <v>1</v>
      </c>
      <c r="N109">
        <f t="shared" si="152"/>
        <v>4.8211449181874517</v>
      </c>
      <c r="O109" s="1">
        <v>42.165859222412109</v>
      </c>
      <c r="P109" s="1">
        <v>44.097759246826172</v>
      </c>
      <c r="Q109" s="1">
        <v>43.978900909423828</v>
      </c>
      <c r="R109" s="1">
        <v>400.81668090820312</v>
      </c>
      <c r="S109" s="1">
        <v>394.97573852539062</v>
      </c>
      <c r="T109" s="1">
        <v>37.251205444335938</v>
      </c>
      <c r="U109" s="1">
        <v>40.089519500732422</v>
      </c>
      <c r="V109" s="1">
        <v>32.792282104492188</v>
      </c>
      <c r="W109" s="1">
        <v>35.290855407714844</v>
      </c>
      <c r="X109" s="1">
        <v>499.84671020507812</v>
      </c>
      <c r="Y109" s="1">
        <v>1501.0810546875</v>
      </c>
      <c r="Z109" s="1">
        <v>288.41607666015625</v>
      </c>
      <c r="AA109" s="1">
        <v>73.203239440917969</v>
      </c>
      <c r="AB109" s="1">
        <v>-0.84956789016723633</v>
      </c>
      <c r="AC109" s="1">
        <v>-2.0172804594039917E-2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3.3580960674098836</v>
      </c>
      <c r="AL109">
        <f t="shared" si="154"/>
        <v>9.9293959848232964E-3</v>
      </c>
      <c r="AM109">
        <f t="shared" si="155"/>
        <v>317.24775924682615</v>
      </c>
      <c r="AN109">
        <f t="shared" si="156"/>
        <v>315.31585922241209</v>
      </c>
      <c r="AO109">
        <f t="shared" si="157"/>
        <v>240.17296338171582</v>
      </c>
      <c r="AP109">
        <f t="shared" si="158"/>
        <v>-1.6275512127824867</v>
      </c>
      <c r="AQ109">
        <f t="shared" si="159"/>
        <v>9.1989777544928817</v>
      </c>
      <c r="AR109">
        <f t="shared" si="160"/>
        <v>125.66353381010329</v>
      </c>
      <c r="AS109">
        <f t="shared" si="161"/>
        <v>85.574014309370867</v>
      </c>
      <c r="AT109">
        <f t="shared" si="162"/>
        <v>43.131809234619141</v>
      </c>
      <c r="AU109">
        <f t="shared" si="163"/>
        <v>8.7476981840560466</v>
      </c>
      <c r="AV109">
        <f t="shared" si="164"/>
        <v>0.10641644203920063</v>
      </c>
      <c r="AW109">
        <f t="shared" si="165"/>
        <v>2.9346826950834655</v>
      </c>
      <c r="AX109">
        <f t="shared" si="166"/>
        <v>5.8130154889725816</v>
      </c>
      <c r="AY109">
        <f t="shared" si="167"/>
        <v>6.6721983338437985E-2</v>
      </c>
      <c r="AZ109">
        <f t="shared" si="168"/>
        <v>8.8841071030676719</v>
      </c>
      <c r="BA109">
        <f t="shared" si="169"/>
        <v>0.30726498033830252</v>
      </c>
      <c r="BB109">
        <f t="shared" si="170"/>
        <v>27.387510238658319</v>
      </c>
      <c r="BC109">
        <f t="shared" si="171"/>
        <v>390.58155897059845</v>
      </c>
      <c r="BD109">
        <f t="shared" si="172"/>
        <v>1.100360609117442E-2</v>
      </c>
    </row>
    <row r="110" spans="1:114" x14ac:dyDescent="0.25">
      <c r="A110" s="1">
        <v>82</v>
      </c>
      <c r="B110" s="1" t="s">
        <v>131</v>
      </c>
      <c r="C110" s="1">
        <v>2346.500005107373</v>
      </c>
      <c r="D110" s="1">
        <v>0</v>
      </c>
      <c r="E110">
        <f t="shared" si="145"/>
        <v>15.808913070630044</v>
      </c>
      <c r="F110">
        <f t="shared" si="146"/>
        <v>0.1087111937658493</v>
      </c>
      <c r="G110">
        <f t="shared" si="147"/>
        <v>119.53140968107269</v>
      </c>
      <c r="H110">
        <f t="shared" si="148"/>
        <v>9.9196105590851946</v>
      </c>
      <c r="I110">
        <f t="shared" si="149"/>
        <v>6.264118572105124</v>
      </c>
      <c r="J110">
        <f t="shared" si="150"/>
        <v>44.097187042236328</v>
      </c>
      <c r="K110" s="1">
        <v>1.4884824619999999</v>
      </c>
      <c r="L110">
        <f t="shared" si="151"/>
        <v>2.4105724590937259</v>
      </c>
      <c r="M110" s="1">
        <v>1</v>
      </c>
      <c r="N110">
        <f t="shared" si="152"/>
        <v>4.8211449181874517</v>
      </c>
      <c r="O110" s="1">
        <v>42.166847229003906</v>
      </c>
      <c r="P110" s="1">
        <v>44.097187042236328</v>
      </c>
      <c r="Q110" s="1">
        <v>43.979156494140625</v>
      </c>
      <c r="R110" s="1">
        <v>400.855712890625</v>
      </c>
      <c r="S110" s="1">
        <v>394.98117065429687</v>
      </c>
      <c r="T110" s="1">
        <v>37.252952575683594</v>
      </c>
      <c r="U110" s="1">
        <v>40.088516235351562</v>
      </c>
      <c r="V110" s="1">
        <v>32.791858673095703</v>
      </c>
      <c r="W110" s="1">
        <v>35.287857055664063</v>
      </c>
      <c r="X110" s="1">
        <v>499.8389892578125</v>
      </c>
      <c r="Y110" s="1">
        <v>1501.08740234375</v>
      </c>
      <c r="Z110" s="1">
        <v>288.20535278320312</v>
      </c>
      <c r="AA110" s="1">
        <v>73.202659606933594</v>
      </c>
      <c r="AB110" s="1">
        <v>-0.84956789016723633</v>
      </c>
      <c r="AC110" s="1">
        <v>-2.0172804594039917E-2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3.3580441961419125</v>
      </c>
      <c r="AL110">
        <f t="shared" si="154"/>
        <v>9.9196105590851954E-3</v>
      </c>
      <c r="AM110">
        <f t="shared" si="155"/>
        <v>317.24718704223631</v>
      </c>
      <c r="AN110">
        <f t="shared" si="156"/>
        <v>315.31684722900388</v>
      </c>
      <c r="AO110">
        <f t="shared" si="157"/>
        <v>240.17397900669312</v>
      </c>
      <c r="AP110">
        <f t="shared" si="158"/>
        <v>-1.6242558195465626</v>
      </c>
      <c r="AQ110">
        <f t="shared" si="159"/>
        <v>9.1987045802285952</v>
      </c>
      <c r="AR110">
        <f t="shared" si="160"/>
        <v>125.66079743033427</v>
      </c>
      <c r="AS110">
        <f t="shared" si="161"/>
        <v>85.572281194982708</v>
      </c>
      <c r="AT110">
        <f t="shared" si="162"/>
        <v>43.132017135620117</v>
      </c>
      <c r="AU110">
        <f t="shared" si="163"/>
        <v>8.7477932128177684</v>
      </c>
      <c r="AV110">
        <f t="shared" si="164"/>
        <v>0.10631393847449486</v>
      </c>
      <c r="AW110">
        <f t="shared" si="165"/>
        <v>2.9345860081234716</v>
      </c>
      <c r="AX110">
        <f t="shared" si="166"/>
        <v>5.8132072046942973</v>
      </c>
      <c r="AY110">
        <f t="shared" si="167"/>
        <v>6.6657510313662252E-2</v>
      </c>
      <c r="AZ110">
        <f t="shared" si="168"/>
        <v>8.7500170952204925</v>
      </c>
      <c r="BA110">
        <f t="shared" si="169"/>
        <v>0.30262558967827685</v>
      </c>
      <c r="BB110">
        <f t="shared" si="170"/>
        <v>27.385969038009428</v>
      </c>
      <c r="BC110">
        <f t="shared" si="171"/>
        <v>390.55441456056502</v>
      </c>
      <c r="BD110">
        <f t="shared" si="172"/>
        <v>1.1085328643999198E-2</v>
      </c>
    </row>
    <row r="111" spans="1:114" x14ac:dyDescent="0.25">
      <c r="A111" s="1">
        <v>83</v>
      </c>
      <c r="B111" s="1" t="s">
        <v>132</v>
      </c>
      <c r="C111" s="1">
        <v>2347.0000050961971</v>
      </c>
      <c r="D111" s="1">
        <v>0</v>
      </c>
      <c r="E111">
        <f t="shared" si="145"/>
        <v>15.737995254755788</v>
      </c>
      <c r="F111">
        <f t="shared" si="146"/>
        <v>0.108690084991654</v>
      </c>
      <c r="G111">
        <f t="shared" si="147"/>
        <v>120.50179596086626</v>
      </c>
      <c r="H111">
        <f t="shared" si="148"/>
        <v>9.9170221215095875</v>
      </c>
      <c r="I111">
        <f t="shared" si="149"/>
        <v>6.2637211655290432</v>
      </c>
      <c r="J111">
        <f t="shared" si="150"/>
        <v>44.096466064453125</v>
      </c>
      <c r="K111" s="1">
        <v>1.4884824619999999</v>
      </c>
      <c r="L111">
        <f t="shared" si="151"/>
        <v>2.4105724590937259</v>
      </c>
      <c r="M111" s="1">
        <v>1</v>
      </c>
      <c r="N111">
        <f t="shared" si="152"/>
        <v>4.8211449181874517</v>
      </c>
      <c r="O111" s="1">
        <v>42.167255401611328</v>
      </c>
      <c r="P111" s="1">
        <v>44.096466064453125</v>
      </c>
      <c r="Q111" s="1">
        <v>43.979358673095703</v>
      </c>
      <c r="R111" s="1">
        <v>400.85696411132812</v>
      </c>
      <c r="S111" s="1">
        <v>395.00381469726562</v>
      </c>
      <c r="T111" s="1">
        <v>37.254238128662109</v>
      </c>
      <c r="U111" s="1">
        <v>40.089042663574219</v>
      </c>
      <c r="V111" s="1">
        <v>32.792449951171875</v>
      </c>
      <c r="W111" s="1">
        <v>35.287738800048828</v>
      </c>
      <c r="X111" s="1">
        <v>499.84210205078125</v>
      </c>
      <c r="Y111" s="1">
        <v>1501.1246337890625</v>
      </c>
      <c r="Z111" s="1">
        <v>288.00656127929687</v>
      </c>
      <c r="AA111" s="1">
        <v>73.203025817871094</v>
      </c>
      <c r="AB111" s="1">
        <v>-0.84956789016723633</v>
      </c>
      <c r="AC111" s="1">
        <v>-2.0172804594039917E-2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3.3580651086689208</v>
      </c>
      <c r="AL111">
        <f t="shared" si="154"/>
        <v>9.9170221215095881E-3</v>
      </c>
      <c r="AM111">
        <f t="shared" si="155"/>
        <v>317.2464660644531</v>
      </c>
      <c r="AN111">
        <f t="shared" si="156"/>
        <v>315.31725540161131</v>
      </c>
      <c r="AO111">
        <f t="shared" si="157"/>
        <v>240.17993603780997</v>
      </c>
      <c r="AP111">
        <f t="shared" si="158"/>
        <v>-1.6232723345254731</v>
      </c>
      <c r="AQ111">
        <f t="shared" si="159"/>
        <v>9.1983603906444031</v>
      </c>
      <c r="AR111">
        <f t="shared" si="160"/>
        <v>125.6554669410783</v>
      </c>
      <c r="AS111">
        <f t="shared" si="161"/>
        <v>85.566424277504083</v>
      </c>
      <c r="AT111">
        <f t="shared" si="162"/>
        <v>43.131860733032227</v>
      </c>
      <c r="AU111">
        <f t="shared" si="163"/>
        <v>8.7477217232073752</v>
      </c>
      <c r="AV111">
        <f t="shared" si="164"/>
        <v>0.10629375031354109</v>
      </c>
      <c r="AW111">
        <f t="shared" si="165"/>
        <v>2.9346392251153595</v>
      </c>
      <c r="AX111">
        <f t="shared" si="166"/>
        <v>5.8130824980920153</v>
      </c>
      <c r="AY111">
        <f t="shared" si="167"/>
        <v>6.6644812345270601E-2</v>
      </c>
      <c r="AZ111">
        <f t="shared" si="168"/>
        <v>8.8210960808231285</v>
      </c>
      <c r="BA111">
        <f t="shared" si="169"/>
        <v>0.30506489172318474</v>
      </c>
      <c r="BB111">
        <f t="shared" si="170"/>
        <v>27.387738120945059</v>
      </c>
      <c r="BC111">
        <f t="shared" si="171"/>
        <v>390.59691676026938</v>
      </c>
      <c r="BD111">
        <f t="shared" si="172"/>
        <v>1.1035112518578147E-2</v>
      </c>
    </row>
    <row r="112" spans="1:114" x14ac:dyDescent="0.25">
      <c r="A112" s="1">
        <v>84</v>
      </c>
      <c r="B112" s="1" t="s">
        <v>132</v>
      </c>
      <c r="C112" s="1">
        <v>2347.5000050850213</v>
      </c>
      <c r="D112" s="1">
        <v>0</v>
      </c>
      <c r="E112">
        <f t="shared" si="145"/>
        <v>15.767402257517576</v>
      </c>
      <c r="F112">
        <f t="shared" si="146"/>
        <v>0.1088049552460853</v>
      </c>
      <c r="G112">
        <f t="shared" si="147"/>
        <v>120.32247295454931</v>
      </c>
      <c r="H112">
        <f t="shared" si="148"/>
        <v>9.9261542808789542</v>
      </c>
      <c r="I112">
        <f t="shared" si="149"/>
        <v>6.2630380290263936</v>
      </c>
      <c r="J112">
        <f t="shared" si="150"/>
        <v>44.095561981201172</v>
      </c>
      <c r="K112" s="1">
        <v>1.4884824619999999</v>
      </c>
      <c r="L112">
        <f t="shared" si="151"/>
        <v>2.4105724590937259</v>
      </c>
      <c r="M112" s="1">
        <v>1</v>
      </c>
      <c r="N112">
        <f t="shared" si="152"/>
        <v>4.8211449181874517</v>
      </c>
      <c r="O112" s="1">
        <v>42.167007446289063</v>
      </c>
      <c r="P112" s="1">
        <v>44.095561981201172</v>
      </c>
      <c r="Q112" s="1">
        <v>43.979381561279297</v>
      </c>
      <c r="R112" s="1">
        <v>400.86569213867187</v>
      </c>
      <c r="S112" s="1">
        <v>395.00283813476562</v>
      </c>
      <c r="T112" s="1">
        <v>37.255054473876953</v>
      </c>
      <c r="U112" s="1">
        <v>40.092399597167969</v>
      </c>
      <c r="V112" s="1">
        <v>32.793663024902344</v>
      </c>
      <c r="W112" s="1">
        <v>35.291225433349609</v>
      </c>
      <c r="X112" s="1">
        <v>499.8526611328125</v>
      </c>
      <c r="Y112" s="1">
        <v>1501.00830078125</v>
      </c>
      <c r="Z112" s="1">
        <v>287.69195556640625</v>
      </c>
      <c r="AA112" s="1">
        <v>73.203170776367188</v>
      </c>
      <c r="AB112" s="1">
        <v>-0.84956789016723633</v>
      </c>
      <c r="AC112" s="1">
        <v>-2.0172804594039917E-2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3.3581360472409285</v>
      </c>
      <c r="AL112">
        <f t="shared" si="154"/>
        <v>9.926154280878955E-3</v>
      </c>
      <c r="AM112">
        <f t="shared" si="155"/>
        <v>317.24556198120115</v>
      </c>
      <c r="AN112">
        <f t="shared" si="156"/>
        <v>315.31700744628904</v>
      </c>
      <c r="AO112">
        <f t="shared" si="157"/>
        <v>240.16132275697601</v>
      </c>
      <c r="AP112">
        <f t="shared" si="158"/>
        <v>-1.6262683831134888</v>
      </c>
      <c r="AQ112">
        <f t="shared" si="159"/>
        <v>9.1979288035722355</v>
      </c>
      <c r="AR112">
        <f t="shared" si="160"/>
        <v>125.64932237254511</v>
      </c>
      <c r="AS112">
        <f t="shared" si="161"/>
        <v>85.556922775377146</v>
      </c>
      <c r="AT112">
        <f t="shared" si="162"/>
        <v>43.131284713745117</v>
      </c>
      <c r="AU112">
        <f t="shared" si="163"/>
        <v>8.747458436562578</v>
      </c>
      <c r="AV112">
        <f t="shared" si="164"/>
        <v>0.10640360866244195</v>
      </c>
      <c r="AW112">
        <f t="shared" si="165"/>
        <v>2.9348907745458419</v>
      </c>
      <c r="AX112">
        <f t="shared" si="166"/>
        <v>5.8125676620167361</v>
      </c>
      <c r="AY112">
        <f t="shared" si="167"/>
        <v>6.6713911337826712E-2</v>
      </c>
      <c r="AZ112">
        <f t="shared" si="168"/>
        <v>8.8079865359266947</v>
      </c>
      <c r="BA112">
        <f t="shared" si="169"/>
        <v>0.30461166690022146</v>
      </c>
      <c r="BB112">
        <f t="shared" si="170"/>
        <v>27.394052773451662</v>
      </c>
      <c r="BC112">
        <f t="shared" si="171"/>
        <v>390.58770575254897</v>
      </c>
      <c r="BD112">
        <f t="shared" si="172"/>
        <v>1.1058541863484104E-2</v>
      </c>
    </row>
    <row r="113" spans="1:114" x14ac:dyDescent="0.25">
      <c r="A113" s="1">
        <v>85</v>
      </c>
      <c r="B113" s="1" t="s">
        <v>133</v>
      </c>
      <c r="C113" s="1">
        <v>2348.0000050738454</v>
      </c>
      <c r="D113" s="1">
        <v>0</v>
      </c>
      <c r="E113">
        <f t="shared" si="145"/>
        <v>15.534247639742755</v>
      </c>
      <c r="F113">
        <f t="shared" si="146"/>
        <v>0.10888710445870298</v>
      </c>
      <c r="G113">
        <f t="shared" si="147"/>
        <v>123.78389547199482</v>
      </c>
      <c r="H113">
        <f t="shared" si="148"/>
        <v>9.9314935205432757</v>
      </c>
      <c r="I113">
        <f t="shared" si="149"/>
        <v>6.2618434632739666</v>
      </c>
      <c r="J113">
        <f t="shared" si="150"/>
        <v>44.093269348144531</v>
      </c>
      <c r="K113" s="1">
        <v>1.4884824619999999</v>
      </c>
      <c r="L113">
        <f t="shared" si="151"/>
        <v>2.4105724590937259</v>
      </c>
      <c r="M113" s="1">
        <v>1</v>
      </c>
      <c r="N113">
        <f t="shared" si="152"/>
        <v>4.8211449181874517</v>
      </c>
      <c r="O113" s="1">
        <v>42.167667388916016</v>
      </c>
      <c r="P113" s="1">
        <v>44.093269348144531</v>
      </c>
      <c r="Q113" s="1">
        <v>43.978504180908203</v>
      </c>
      <c r="R113" s="1">
        <v>400.8443603515625</v>
      </c>
      <c r="S113" s="1">
        <v>395.05029296875</v>
      </c>
      <c r="T113" s="1">
        <v>37.2548828125</v>
      </c>
      <c r="U113" s="1">
        <v>40.09368896484375</v>
      </c>
      <c r="V113" s="1">
        <v>32.792434692382812</v>
      </c>
      <c r="W113" s="1">
        <v>35.291206359863281</v>
      </c>
      <c r="X113" s="1">
        <v>499.86346435546875</v>
      </c>
      <c r="Y113" s="1">
        <v>1501.025390625</v>
      </c>
      <c r="Z113" s="1">
        <v>287.3448486328125</v>
      </c>
      <c r="AA113" s="1">
        <v>73.203315734863281</v>
      </c>
      <c r="AB113" s="1">
        <v>-0.84956789016723633</v>
      </c>
      <c r="AC113" s="1">
        <v>-2.0172804594039917E-2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3.3582086260111326</v>
      </c>
      <c r="AL113">
        <f t="shared" si="154"/>
        <v>9.9314935205432765E-3</v>
      </c>
      <c r="AM113">
        <f t="shared" si="155"/>
        <v>317.24326934814451</v>
      </c>
      <c r="AN113">
        <f t="shared" si="156"/>
        <v>315.31766738891599</v>
      </c>
      <c r="AO113">
        <f t="shared" si="157"/>
        <v>240.16405713191489</v>
      </c>
      <c r="AP113">
        <f t="shared" si="158"/>
        <v>-1.6276685656234706</v>
      </c>
      <c r="AQ113">
        <f t="shared" si="159"/>
        <v>9.1968344355428275</v>
      </c>
      <c r="AR113">
        <f t="shared" si="160"/>
        <v>125.63412385380256</v>
      </c>
      <c r="AS113">
        <f t="shared" si="161"/>
        <v>85.540434888958814</v>
      </c>
      <c r="AT113">
        <f t="shared" si="162"/>
        <v>43.130468368530273</v>
      </c>
      <c r="AU113">
        <f t="shared" si="163"/>
        <v>8.7470853135920645</v>
      </c>
      <c r="AV113">
        <f t="shared" si="164"/>
        <v>0.10648217048201924</v>
      </c>
      <c r="AW113">
        <f t="shared" si="165"/>
        <v>2.934990972268861</v>
      </c>
      <c r="AX113">
        <f t="shared" si="166"/>
        <v>5.8120943413232036</v>
      </c>
      <c r="AY113">
        <f t="shared" si="167"/>
        <v>6.6763325635742207E-2</v>
      </c>
      <c r="AZ113">
        <f t="shared" si="168"/>
        <v>9.0613915831277509</v>
      </c>
      <c r="BA113">
        <f t="shared" si="169"/>
        <v>0.31333705524371452</v>
      </c>
      <c r="BB113">
        <f t="shared" si="170"/>
        <v>27.401023337890663</v>
      </c>
      <c r="BC113">
        <f t="shared" si="171"/>
        <v>390.70044772046879</v>
      </c>
      <c r="BD113">
        <f t="shared" si="172"/>
        <v>1.0894645363132616E-2</v>
      </c>
    </row>
    <row r="114" spans="1:114" x14ac:dyDescent="0.25">
      <c r="A114" s="1">
        <v>86</v>
      </c>
      <c r="B114" s="1" t="s">
        <v>133</v>
      </c>
      <c r="C114" s="1">
        <v>2348.5000050626695</v>
      </c>
      <c r="D114" s="1">
        <v>0</v>
      </c>
      <c r="E114">
        <f t="shared" si="145"/>
        <v>15.507655249294499</v>
      </c>
      <c r="F114">
        <f t="shared" si="146"/>
        <v>0.10867680652521054</v>
      </c>
      <c r="G114">
        <f t="shared" si="147"/>
        <v>123.71895896945627</v>
      </c>
      <c r="H114">
        <f t="shared" si="148"/>
        <v>9.9122859255914832</v>
      </c>
      <c r="I114">
        <f t="shared" si="149"/>
        <v>6.2615641904056627</v>
      </c>
      <c r="J114">
        <f t="shared" si="150"/>
        <v>44.092090606689453</v>
      </c>
      <c r="K114" s="1">
        <v>1.4884824619999999</v>
      </c>
      <c r="L114">
        <f t="shared" si="151"/>
        <v>2.4105724590937259</v>
      </c>
      <c r="M114" s="1">
        <v>1</v>
      </c>
      <c r="N114">
        <f t="shared" si="152"/>
        <v>4.8211449181874517</v>
      </c>
      <c r="O114" s="1">
        <v>42.168373107910156</v>
      </c>
      <c r="P114" s="1">
        <v>44.092090606689453</v>
      </c>
      <c r="Q114" s="1">
        <v>43.978424072265625</v>
      </c>
      <c r="R114" s="1">
        <v>400.80300903320312</v>
      </c>
      <c r="S114" s="1">
        <v>395.01934814453125</v>
      </c>
      <c r="T114" s="1">
        <v>37.256763458251953</v>
      </c>
      <c r="U114" s="1">
        <v>40.090023040771484</v>
      </c>
      <c r="V114" s="1">
        <v>32.792709350585938</v>
      </c>
      <c r="W114" s="1">
        <v>35.286491394042969</v>
      </c>
      <c r="X114" s="1">
        <v>499.87530517578125</v>
      </c>
      <c r="Y114" s="1">
        <v>1500.96484375</v>
      </c>
      <c r="Z114" s="1">
        <v>287.00048828125</v>
      </c>
      <c r="AA114" s="1">
        <v>73.20294189453125</v>
      </c>
      <c r="AB114" s="1">
        <v>-0.84956789016723633</v>
      </c>
      <c r="AC114" s="1">
        <v>-2.0172804594039917E-2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3.3582881756236729</v>
      </c>
      <c r="AL114">
        <f t="shared" si="154"/>
        <v>9.9122859255914835E-3</v>
      </c>
      <c r="AM114">
        <f t="shared" si="155"/>
        <v>317.24209060668943</v>
      </c>
      <c r="AN114">
        <f t="shared" si="156"/>
        <v>315.31837310791013</v>
      </c>
      <c r="AO114">
        <f t="shared" si="157"/>
        <v>240.15436963213142</v>
      </c>
      <c r="AP114">
        <f t="shared" si="158"/>
        <v>-1.6214005293281339</v>
      </c>
      <c r="AQ114">
        <f t="shared" si="159"/>
        <v>9.1962718176096772</v>
      </c>
      <c r="AR114">
        <f t="shared" si="160"/>
        <v>125.62707972665099</v>
      </c>
      <c r="AS114">
        <f t="shared" si="161"/>
        <v>85.537056685879506</v>
      </c>
      <c r="AT114">
        <f t="shared" si="162"/>
        <v>43.130231857299805</v>
      </c>
      <c r="AU114">
        <f t="shared" si="163"/>
        <v>8.7469772151174432</v>
      </c>
      <c r="AV114">
        <f t="shared" si="164"/>
        <v>0.1062810508699274</v>
      </c>
      <c r="AW114">
        <f t="shared" si="165"/>
        <v>2.934707627204014</v>
      </c>
      <c r="AX114">
        <f t="shared" si="166"/>
        <v>5.8122695879134287</v>
      </c>
      <c r="AY114">
        <f t="shared" si="167"/>
        <v>6.6636824645185541E-2</v>
      </c>
      <c r="AZ114">
        <f t="shared" si="168"/>
        <v>9.0565917646930032</v>
      </c>
      <c r="BA114">
        <f t="shared" si="169"/>
        <v>0.3131972131253416</v>
      </c>
      <c r="BB114">
        <f t="shared" si="170"/>
        <v>27.397146777260939</v>
      </c>
      <c r="BC114">
        <f t="shared" si="171"/>
        <v>390.67694920365511</v>
      </c>
      <c r="BD114">
        <f t="shared" si="172"/>
        <v>1.0875110699572022E-2</v>
      </c>
    </row>
    <row r="115" spans="1:114" x14ac:dyDescent="0.25">
      <c r="A115" s="1">
        <v>87</v>
      </c>
      <c r="B115" s="1" t="s">
        <v>134</v>
      </c>
      <c r="C115" s="1">
        <v>2349.0000050514936</v>
      </c>
      <c r="D115" s="1">
        <v>0</v>
      </c>
      <c r="E115">
        <f t="shared" si="145"/>
        <v>15.35049008635629</v>
      </c>
      <c r="F115">
        <f t="shared" si="146"/>
        <v>0.10879527554763786</v>
      </c>
      <c r="G115">
        <f t="shared" si="147"/>
        <v>126.15005317645944</v>
      </c>
      <c r="H115">
        <f t="shared" si="148"/>
        <v>9.9225556063513363</v>
      </c>
      <c r="I115">
        <f t="shared" si="149"/>
        <v>6.2613662504538574</v>
      </c>
      <c r="J115">
        <f t="shared" si="150"/>
        <v>44.092067718505859</v>
      </c>
      <c r="K115" s="1">
        <v>1.4884824619999999</v>
      </c>
      <c r="L115">
        <f t="shared" si="151"/>
        <v>2.4105724590937259</v>
      </c>
      <c r="M115" s="1">
        <v>1</v>
      </c>
      <c r="N115">
        <f t="shared" si="152"/>
        <v>4.8211449181874517</v>
      </c>
      <c r="O115" s="1">
        <v>42.168899536132813</v>
      </c>
      <c r="P115" s="1">
        <v>44.092067718505859</v>
      </c>
      <c r="Q115" s="1">
        <v>43.978893280029297</v>
      </c>
      <c r="R115" s="1">
        <v>400.76373291015625</v>
      </c>
      <c r="S115" s="1">
        <v>395.02581787109375</v>
      </c>
      <c r="T115" s="1">
        <v>37.256488800048828</v>
      </c>
      <c r="U115" s="1">
        <v>40.09259033203125</v>
      </c>
      <c r="V115" s="1">
        <v>32.791545867919922</v>
      </c>
      <c r="W115" s="1">
        <v>35.287761688232422</v>
      </c>
      <c r="X115" s="1">
        <v>499.89044189453125</v>
      </c>
      <c r="Y115" s="1">
        <v>1500.918212890625</v>
      </c>
      <c r="Z115" s="1">
        <v>286.74166870117187</v>
      </c>
      <c r="AA115" s="1">
        <v>73.202919006347656</v>
      </c>
      <c r="AB115" s="1">
        <v>-0.84956789016723633</v>
      </c>
      <c r="AC115" s="1">
        <v>-2.0172804594039917E-2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3.358389867911868</v>
      </c>
      <c r="AL115">
        <f t="shared" si="154"/>
        <v>9.9225556063513368E-3</v>
      </c>
      <c r="AM115">
        <f t="shared" si="155"/>
        <v>317.24206771850584</v>
      </c>
      <c r="AN115">
        <f t="shared" si="156"/>
        <v>315.31889953613279</v>
      </c>
      <c r="AO115">
        <f t="shared" si="157"/>
        <v>240.14690869479819</v>
      </c>
      <c r="AP115">
        <f t="shared" si="158"/>
        <v>-1.6246907064748164</v>
      </c>
      <c r="AQ115">
        <f t="shared" si="159"/>
        <v>9.1962608932842187</v>
      </c>
      <c r="AR115">
        <f t="shared" si="160"/>
        <v>125.62696977270514</v>
      </c>
      <c r="AS115">
        <f t="shared" si="161"/>
        <v>85.534379440673888</v>
      </c>
      <c r="AT115">
        <f t="shared" si="162"/>
        <v>43.130483627319336</v>
      </c>
      <c r="AU115">
        <f t="shared" si="163"/>
        <v>8.7470922877268968</v>
      </c>
      <c r="AV115">
        <f t="shared" si="164"/>
        <v>0.10639435149656559</v>
      </c>
      <c r="AW115">
        <f t="shared" si="165"/>
        <v>2.9348946428303608</v>
      </c>
      <c r="AX115">
        <f t="shared" si="166"/>
        <v>5.8121976448965356</v>
      </c>
      <c r="AY115">
        <f t="shared" si="167"/>
        <v>6.670808872382239E-2</v>
      </c>
      <c r="AZ115">
        <f t="shared" si="168"/>
        <v>9.2345521253228107</v>
      </c>
      <c r="BA115">
        <f t="shared" si="169"/>
        <v>0.31934635021153268</v>
      </c>
      <c r="BB115">
        <f t="shared" si="170"/>
        <v>27.401003020969362</v>
      </c>
      <c r="BC115">
        <f t="shared" si="171"/>
        <v>390.72742776495852</v>
      </c>
      <c r="BD115">
        <f t="shared" si="172"/>
        <v>1.0765019175532043E-2</v>
      </c>
    </row>
    <row r="116" spans="1:114" x14ac:dyDescent="0.25">
      <c r="A116" s="1">
        <v>88</v>
      </c>
      <c r="B116" s="1" t="s">
        <v>134</v>
      </c>
      <c r="C116" s="1">
        <v>2349.5000050403178</v>
      </c>
      <c r="D116" s="1">
        <v>0</v>
      </c>
      <c r="E116">
        <f t="shared" si="145"/>
        <v>15.288867198493431</v>
      </c>
      <c r="F116">
        <f t="shared" si="146"/>
        <v>0.10868514007822556</v>
      </c>
      <c r="G116">
        <f t="shared" si="147"/>
        <v>126.77989261444783</v>
      </c>
      <c r="H116">
        <f t="shared" si="148"/>
        <v>9.9128607058700187</v>
      </c>
      <c r="I116">
        <f t="shared" si="149"/>
        <v>6.2614508860302625</v>
      </c>
      <c r="J116">
        <f t="shared" si="150"/>
        <v>44.092029571533203</v>
      </c>
      <c r="K116" s="1">
        <v>1.4884824619999999</v>
      </c>
      <c r="L116">
        <f t="shared" si="151"/>
        <v>2.4105724590937259</v>
      </c>
      <c r="M116" s="1">
        <v>1</v>
      </c>
      <c r="N116">
        <f t="shared" si="152"/>
        <v>4.8211449181874517</v>
      </c>
      <c r="O116" s="1">
        <v>42.169723510742187</v>
      </c>
      <c r="P116" s="1">
        <v>44.092029571533203</v>
      </c>
      <c r="Q116" s="1">
        <v>43.978992462158203</v>
      </c>
      <c r="R116" s="1">
        <v>400.72402954101562</v>
      </c>
      <c r="S116" s="1">
        <v>395.00570678710937</v>
      </c>
      <c r="T116" s="1">
        <v>37.257884979248047</v>
      </c>
      <c r="U116" s="1">
        <v>40.091197967529297</v>
      </c>
      <c r="V116" s="1">
        <v>32.791343688964844</v>
      </c>
      <c r="W116" s="1">
        <v>35.284992218017578</v>
      </c>
      <c r="X116" s="1">
        <v>499.89425659179687</v>
      </c>
      <c r="Y116" s="1">
        <v>1500.8104248046875</v>
      </c>
      <c r="Z116" s="1">
        <v>286.36160278320312</v>
      </c>
      <c r="AA116" s="1">
        <v>73.202896118164063</v>
      </c>
      <c r="AB116" s="1">
        <v>-0.84956789016723633</v>
      </c>
      <c r="AC116" s="1">
        <v>-2.0172804594039917E-2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3.3584154960086918</v>
      </c>
      <c r="AL116">
        <f t="shared" si="154"/>
        <v>9.9128607058700195E-3</v>
      </c>
      <c r="AM116">
        <f t="shared" si="155"/>
        <v>317.24202957153318</v>
      </c>
      <c r="AN116">
        <f t="shared" si="156"/>
        <v>315.31972351074216</v>
      </c>
      <c r="AO116">
        <f t="shared" si="157"/>
        <v>240.12966260143367</v>
      </c>
      <c r="AP116">
        <f t="shared" si="158"/>
        <v>-1.621625605230645</v>
      </c>
      <c r="AQ116">
        <f t="shared" si="159"/>
        <v>9.1962426861000601</v>
      </c>
      <c r="AR116">
        <f t="shared" si="160"/>
        <v>125.62676033002154</v>
      </c>
      <c r="AS116">
        <f t="shared" si="161"/>
        <v>85.535562362492243</v>
      </c>
      <c r="AT116">
        <f t="shared" si="162"/>
        <v>43.130876541137695</v>
      </c>
      <c r="AU116">
        <f t="shared" si="163"/>
        <v>8.7472718733558708</v>
      </c>
      <c r="AV116">
        <f t="shared" si="164"/>
        <v>0.10628902103675515</v>
      </c>
      <c r="AW116">
        <f t="shared" si="165"/>
        <v>2.9347918000697972</v>
      </c>
      <c r="AX116">
        <f t="shared" si="166"/>
        <v>5.8124800732860731</v>
      </c>
      <c r="AY116">
        <f t="shared" si="167"/>
        <v>6.6641837722543798E-2</v>
      </c>
      <c r="AZ116">
        <f t="shared" si="168"/>
        <v>9.28065530892742</v>
      </c>
      <c r="BA116">
        <f t="shared" si="169"/>
        <v>0.32095711640636271</v>
      </c>
      <c r="BB116">
        <f t="shared" si="170"/>
        <v>27.398319423652296</v>
      </c>
      <c r="BC116">
        <f t="shared" si="171"/>
        <v>390.72457210474312</v>
      </c>
      <c r="BD116">
        <f t="shared" si="172"/>
        <v>1.0720832449151153E-2</v>
      </c>
    </row>
    <row r="117" spans="1:114" x14ac:dyDescent="0.25">
      <c r="A117" s="1">
        <v>89</v>
      </c>
      <c r="B117" s="1" t="s">
        <v>135</v>
      </c>
      <c r="C117" s="1">
        <v>2350.0000050291419</v>
      </c>
      <c r="D117" s="1">
        <v>0</v>
      </c>
      <c r="E117">
        <f t="shared" si="145"/>
        <v>15.081646234612238</v>
      </c>
      <c r="F117">
        <f t="shared" si="146"/>
        <v>0.10898507653715453</v>
      </c>
      <c r="G117">
        <f t="shared" si="147"/>
        <v>130.2554947998151</v>
      </c>
      <c r="H117">
        <f t="shared" si="148"/>
        <v>9.9392710499829775</v>
      </c>
      <c r="I117">
        <f t="shared" si="149"/>
        <v>6.2611947067403246</v>
      </c>
      <c r="J117">
        <f t="shared" si="150"/>
        <v>44.092494964599609</v>
      </c>
      <c r="K117" s="1">
        <v>1.4884824619999999</v>
      </c>
      <c r="L117">
        <f t="shared" si="151"/>
        <v>2.4105724590937259</v>
      </c>
      <c r="M117" s="1">
        <v>1</v>
      </c>
      <c r="N117">
        <f t="shared" si="152"/>
        <v>4.8211449181874517</v>
      </c>
      <c r="O117" s="1">
        <v>42.169395446777344</v>
      </c>
      <c r="P117" s="1">
        <v>44.092494964599609</v>
      </c>
      <c r="Q117" s="1">
        <v>43.978836059570312</v>
      </c>
      <c r="R117" s="1">
        <v>400.67837524414062</v>
      </c>
      <c r="S117" s="1">
        <v>395.01858520507812</v>
      </c>
      <c r="T117" s="1">
        <v>37.256927490234375</v>
      </c>
      <c r="U117" s="1">
        <v>40.097782135009766</v>
      </c>
      <c r="V117" s="1">
        <v>32.791023254394531</v>
      </c>
      <c r="W117" s="1">
        <v>35.291351318359375</v>
      </c>
      <c r="X117" s="1">
        <v>499.89205932617187</v>
      </c>
      <c r="Y117" s="1">
        <v>1500.7183837890625</v>
      </c>
      <c r="Z117" s="1">
        <v>286.06320190429687</v>
      </c>
      <c r="AA117" s="1">
        <v>73.202804565429687</v>
      </c>
      <c r="AB117" s="1">
        <v>-0.84956789016723633</v>
      </c>
      <c r="AC117" s="1">
        <v>-2.0172804594039917E-2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3.3584007342249214</v>
      </c>
      <c r="AL117">
        <f t="shared" si="154"/>
        <v>9.9392710499829773E-3</v>
      </c>
      <c r="AM117">
        <f t="shared" si="155"/>
        <v>317.24249496459959</v>
      </c>
      <c r="AN117">
        <f t="shared" si="156"/>
        <v>315.31939544677732</v>
      </c>
      <c r="AO117">
        <f t="shared" si="157"/>
        <v>240.11493603926283</v>
      </c>
      <c r="AP117">
        <f t="shared" si="158"/>
        <v>-1.6302711317754066</v>
      </c>
      <c r="AQ117">
        <f t="shared" si="159"/>
        <v>9.196464815876622</v>
      </c>
      <c r="AR117">
        <f t="shared" si="160"/>
        <v>125.62995189148378</v>
      </c>
      <c r="AS117">
        <f t="shared" si="161"/>
        <v>85.532169756474019</v>
      </c>
      <c r="AT117">
        <f t="shared" si="162"/>
        <v>43.130945205688477</v>
      </c>
      <c r="AU117">
        <f t="shared" si="163"/>
        <v>8.7473032575796772</v>
      </c>
      <c r="AV117">
        <f t="shared" si="164"/>
        <v>0.10657586077194774</v>
      </c>
      <c r="AW117">
        <f t="shared" si="165"/>
        <v>2.9352701091362978</v>
      </c>
      <c r="AX117">
        <f t="shared" si="166"/>
        <v>5.8120331484433798</v>
      </c>
      <c r="AY117">
        <f t="shared" si="167"/>
        <v>6.6822255835891589E-2</v>
      </c>
      <c r="AZ117">
        <f t="shared" si="168"/>
        <v>9.5350675294042073</v>
      </c>
      <c r="BA117">
        <f t="shared" si="169"/>
        <v>0.32974523143560841</v>
      </c>
      <c r="BB117">
        <f t="shared" si="170"/>
        <v>27.407073096927192</v>
      </c>
      <c r="BC117">
        <f t="shared" si="171"/>
        <v>390.79547580632953</v>
      </c>
      <c r="BD117">
        <f t="shared" si="172"/>
        <v>1.0576984800582986E-2</v>
      </c>
    </row>
    <row r="118" spans="1:114" x14ac:dyDescent="0.25">
      <c r="A118" s="1">
        <v>90</v>
      </c>
      <c r="B118" s="1" t="s">
        <v>135</v>
      </c>
      <c r="C118" s="1">
        <v>2350.500005017966</v>
      </c>
      <c r="D118" s="1">
        <v>0</v>
      </c>
      <c r="E118">
        <f t="shared" si="145"/>
        <v>14.825426473436771</v>
      </c>
      <c r="F118">
        <f t="shared" si="146"/>
        <v>0.10895293551130555</v>
      </c>
      <c r="G118">
        <f t="shared" si="147"/>
        <v>133.77424197406293</v>
      </c>
      <c r="H118">
        <f t="shared" si="148"/>
        <v>9.9350994579250091</v>
      </c>
      <c r="I118">
        <f t="shared" si="149"/>
        <v>6.2604500263716822</v>
      </c>
      <c r="J118">
        <f t="shared" si="150"/>
        <v>44.090671539306641</v>
      </c>
      <c r="K118" s="1">
        <v>1.4884824619999999</v>
      </c>
      <c r="L118">
        <f t="shared" si="151"/>
        <v>2.4105724590937259</v>
      </c>
      <c r="M118" s="1">
        <v>1</v>
      </c>
      <c r="N118">
        <f t="shared" si="152"/>
        <v>4.8211449181874517</v>
      </c>
      <c r="O118" s="1">
        <v>42.169509887695313</v>
      </c>
      <c r="P118" s="1">
        <v>44.090671539306641</v>
      </c>
      <c r="Q118" s="1">
        <v>43.977745056152344</v>
      </c>
      <c r="R118" s="1">
        <v>400.60726928710937</v>
      </c>
      <c r="S118" s="1">
        <v>395.024169921875</v>
      </c>
      <c r="T118" s="1">
        <v>37.256175994873047</v>
      </c>
      <c r="U118" s="1">
        <v>40.095882415771484</v>
      </c>
      <c r="V118" s="1">
        <v>32.790317535400391</v>
      </c>
      <c r="W118" s="1">
        <v>35.289630889892578</v>
      </c>
      <c r="X118" s="1">
        <v>499.88528442382812</v>
      </c>
      <c r="Y118" s="1">
        <v>1500.7235107421875</v>
      </c>
      <c r="Z118" s="1">
        <v>285.90521240234375</v>
      </c>
      <c r="AA118" s="1">
        <v>73.203140258789063</v>
      </c>
      <c r="AB118" s="1">
        <v>-0.84956789016723633</v>
      </c>
      <c r="AC118" s="1">
        <v>-2.0172804594039917E-2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3.358355218724963</v>
      </c>
      <c r="AL118">
        <f t="shared" si="154"/>
        <v>9.9350994579250097E-3</v>
      </c>
      <c r="AM118">
        <f t="shared" si="155"/>
        <v>317.24067153930662</v>
      </c>
      <c r="AN118">
        <f t="shared" si="156"/>
        <v>315.31950988769529</v>
      </c>
      <c r="AO118">
        <f t="shared" si="157"/>
        <v>240.11575635174449</v>
      </c>
      <c r="AP118">
        <f t="shared" si="158"/>
        <v>-1.6287381401790417</v>
      </c>
      <c r="AQ118">
        <f t="shared" si="159"/>
        <v>9.1955945306533167</v>
      </c>
      <c r="AR118">
        <f t="shared" si="160"/>
        <v>125.61748714802239</v>
      </c>
      <c r="AS118">
        <f t="shared" si="161"/>
        <v>85.521604732250907</v>
      </c>
      <c r="AT118">
        <f t="shared" si="162"/>
        <v>43.130090713500977</v>
      </c>
      <c r="AU118">
        <f t="shared" si="163"/>
        <v>8.7469127052881745</v>
      </c>
      <c r="AV118">
        <f t="shared" si="164"/>
        <v>0.10654512485342484</v>
      </c>
      <c r="AW118">
        <f t="shared" si="165"/>
        <v>2.935144504281634</v>
      </c>
      <c r="AX118">
        <f t="shared" si="166"/>
        <v>5.8117682010065401</v>
      </c>
      <c r="AY118">
        <f t="shared" si="167"/>
        <v>6.6802923232241213E-2</v>
      </c>
      <c r="AZ118">
        <f t="shared" si="168"/>
        <v>9.7926945982405158</v>
      </c>
      <c r="BA118">
        <f t="shared" si="169"/>
        <v>0.33864824524666381</v>
      </c>
      <c r="BB118">
        <f t="shared" si="170"/>
        <v>27.408932731976165</v>
      </c>
      <c r="BC118">
        <f t="shared" si="171"/>
        <v>390.87280627718616</v>
      </c>
      <c r="BD118">
        <f t="shared" si="172"/>
        <v>1.0395942373262107E-2</v>
      </c>
      <c r="BE118">
        <f>AVERAGE(E104:E118)</f>
        <v>15.494373034643282</v>
      </c>
      <c r="BF118">
        <f>AVERAGE(O104:O118)</f>
        <v>42.166592915852867</v>
      </c>
      <c r="BG118">
        <f>AVERAGE(P104:P118)</f>
        <v>44.096284230550133</v>
      </c>
      <c r="BH118" t="e">
        <f>AVERAGE(B104:B118)</f>
        <v>#DIV/0!</v>
      </c>
      <c r="BI118">
        <f t="shared" ref="BI118:DJ118" si="173">AVERAGE(C104:C118)</f>
        <v>2347.0333384287856</v>
      </c>
      <c r="BJ118">
        <f t="shared" si="173"/>
        <v>0</v>
      </c>
      <c r="BK118">
        <f t="shared" si="173"/>
        <v>15.494373034643282</v>
      </c>
      <c r="BL118">
        <f t="shared" si="173"/>
        <v>0.10883527074534666</v>
      </c>
      <c r="BM118">
        <f t="shared" si="173"/>
        <v>124.16695849060871</v>
      </c>
      <c r="BN118">
        <f t="shared" si="173"/>
        <v>9.9296373610344997</v>
      </c>
      <c r="BO118">
        <f t="shared" si="173"/>
        <v>6.2635030274176859</v>
      </c>
      <c r="BP118">
        <f t="shared" si="173"/>
        <v>44.096284230550133</v>
      </c>
      <c r="BQ118">
        <f t="shared" si="173"/>
        <v>1.4884824620000001</v>
      </c>
      <c r="BR118">
        <f t="shared" si="173"/>
        <v>2.4105724590937259</v>
      </c>
      <c r="BS118">
        <f t="shared" si="173"/>
        <v>1</v>
      </c>
      <c r="BT118">
        <f t="shared" si="173"/>
        <v>4.8211449181874517</v>
      </c>
      <c r="BU118">
        <f t="shared" si="173"/>
        <v>42.166592915852867</v>
      </c>
      <c r="BV118">
        <f t="shared" si="173"/>
        <v>44.096284230550133</v>
      </c>
      <c r="BW118">
        <f t="shared" si="173"/>
        <v>43.978913370768232</v>
      </c>
      <c r="BX118">
        <f t="shared" si="173"/>
        <v>400.76218058268228</v>
      </c>
      <c r="BY118">
        <f t="shared" si="173"/>
        <v>394.98033040364584</v>
      </c>
      <c r="BZ118">
        <f t="shared" si="173"/>
        <v>37.252526346842451</v>
      </c>
      <c r="CA118">
        <f t="shared" si="173"/>
        <v>40.090849304199217</v>
      </c>
      <c r="CB118">
        <f t="shared" si="173"/>
        <v>32.792077128092451</v>
      </c>
      <c r="CC118">
        <f t="shared" si="173"/>
        <v>35.290552012125652</v>
      </c>
      <c r="CD118">
        <f t="shared" si="173"/>
        <v>499.85661214192709</v>
      </c>
      <c r="CE118">
        <f t="shared" si="173"/>
        <v>1500.9814615885416</v>
      </c>
      <c r="CF118">
        <f t="shared" si="173"/>
        <v>287.74394124348959</v>
      </c>
      <c r="CG118">
        <f t="shared" si="173"/>
        <v>73.203006998697916</v>
      </c>
      <c r="CH118">
        <f t="shared" si="173"/>
        <v>-0.84956789016723633</v>
      </c>
      <c r="CI118">
        <f t="shared" si="173"/>
        <v>-2.0172804594039917E-2</v>
      </c>
      <c r="CJ118">
        <f t="shared" si="173"/>
        <v>1</v>
      </c>
      <c r="CK118">
        <f t="shared" si="173"/>
        <v>-0.21956524252891541</v>
      </c>
      <c r="CL118">
        <f t="shared" si="173"/>
        <v>2.737391471862793</v>
      </c>
      <c r="CM118">
        <f t="shared" si="173"/>
        <v>1</v>
      </c>
      <c r="CN118">
        <f t="shared" si="173"/>
        <v>0</v>
      </c>
      <c r="CO118">
        <f t="shared" si="173"/>
        <v>0.15999999642372131</v>
      </c>
      <c r="CP118">
        <f t="shared" si="173"/>
        <v>111115</v>
      </c>
      <c r="CQ118">
        <f t="shared" si="173"/>
        <v>3.3581625911150779</v>
      </c>
      <c r="CR118">
        <f t="shared" si="173"/>
        <v>9.929637361034499E-3</v>
      </c>
      <c r="CS118">
        <f t="shared" si="173"/>
        <v>317.24628423055015</v>
      </c>
      <c r="CT118">
        <f t="shared" si="173"/>
        <v>315.31659291585288</v>
      </c>
      <c r="CU118">
        <f t="shared" si="173"/>
        <v>240.15702848623866</v>
      </c>
      <c r="CV118">
        <f t="shared" si="173"/>
        <v>-1.6275271306122481</v>
      </c>
      <c r="CW118">
        <f t="shared" si="173"/>
        <v>9.1982737497333495</v>
      </c>
      <c r="CX118">
        <f t="shared" si="173"/>
        <v>125.65431568068396</v>
      </c>
      <c r="CY118">
        <f t="shared" si="173"/>
        <v>85.56346637648474</v>
      </c>
      <c r="CZ118">
        <f t="shared" si="173"/>
        <v>43.1314385732015</v>
      </c>
      <c r="DA118">
        <f t="shared" si="173"/>
        <v>8.7475287698291702</v>
      </c>
      <c r="DB118">
        <f t="shared" si="173"/>
        <v>0.1064325986512018</v>
      </c>
      <c r="DC118">
        <f t="shared" si="173"/>
        <v>2.9347707223156636</v>
      </c>
      <c r="DD118">
        <f t="shared" si="173"/>
        <v>5.8127580475135066</v>
      </c>
      <c r="DE118">
        <f t="shared" si="173"/>
        <v>6.6732145786678312E-2</v>
      </c>
      <c r="DF118">
        <f t="shared" si="173"/>
        <v>9.0893947384456428</v>
      </c>
      <c r="DG118">
        <f t="shared" si="173"/>
        <v>0.31436195139623302</v>
      </c>
      <c r="DH118">
        <f t="shared" si="173"/>
        <v>27.391697038339963</v>
      </c>
      <c r="DI118">
        <f t="shared" si="173"/>
        <v>390.64165070168144</v>
      </c>
      <c r="DJ118">
        <f t="shared" si="173"/>
        <v>1.0864612672252536E-2</v>
      </c>
    </row>
    <row r="119" spans="1:114" x14ac:dyDescent="0.25">
      <c r="A119" s="1" t="s">
        <v>9</v>
      </c>
      <c r="B119" s="1" t="s">
        <v>136</v>
      </c>
    </row>
    <row r="120" spans="1:114" x14ac:dyDescent="0.25">
      <c r="A120" s="1" t="s">
        <v>9</v>
      </c>
      <c r="B120" s="1" t="s">
        <v>137</v>
      </c>
    </row>
    <row r="121" spans="1:114" x14ac:dyDescent="0.25">
      <c r="A121" s="1">
        <v>91</v>
      </c>
      <c r="B121" s="1" t="s">
        <v>138</v>
      </c>
      <c r="C121" s="1">
        <v>2842.5000044591725</v>
      </c>
      <c r="D121" s="1">
        <v>0</v>
      </c>
      <c r="E121">
        <f t="shared" ref="E121:E135" si="174">(R121-S121*(1000-T121)/(1000-U121))*AK121</f>
        <v>13.207138861510547</v>
      </c>
      <c r="F121">
        <f t="shared" ref="F121:F135" si="175">IF(AV121&lt;&gt;0,1/(1/AV121-1/N121),0)</f>
        <v>8.5572141312030628E-2</v>
      </c>
      <c r="G121">
        <f t="shared" ref="G121:G135" si="176">((AY121-AL121/2)*S121-E121)/(AY121+AL121/2)</f>
        <v>95.72693461460058</v>
      </c>
      <c r="H121">
        <f t="shared" ref="H121:H135" si="177">AL121*1000</f>
        <v>10.394959852881124</v>
      </c>
      <c r="I121">
        <f t="shared" ref="I121:I135" si="178">(AQ121-AW121)</f>
        <v>8.0836308081697492</v>
      </c>
      <c r="J121">
        <f t="shared" ref="J121:J135" si="179">(P121+AP121*D121)</f>
        <v>49.079700469970703</v>
      </c>
      <c r="K121" s="1">
        <v>1.4884824619999999</v>
      </c>
      <c r="L121">
        <f t="shared" ref="L121:L135" si="180">(K121*AE121+AF121)</f>
        <v>2.4105724590937259</v>
      </c>
      <c r="M121" s="1">
        <v>1</v>
      </c>
      <c r="N121">
        <f t="shared" ref="N121:N135" si="181">L121*(M121+1)*(M121+1)/(M121*M121+1)</f>
        <v>4.8211449181874517</v>
      </c>
      <c r="O121" s="1">
        <v>46.660491943359375</v>
      </c>
      <c r="P121" s="1">
        <v>49.079700469970703</v>
      </c>
      <c r="Q121" s="1">
        <v>49.054107666015625</v>
      </c>
      <c r="R121" s="1">
        <v>399.9730224609375</v>
      </c>
      <c r="S121" s="1">
        <v>394.81884765625</v>
      </c>
      <c r="T121" s="1">
        <v>48.657924652099609</v>
      </c>
      <c r="U121" s="1">
        <v>51.593193054199219</v>
      </c>
      <c r="V121" s="1">
        <v>33.938804626464844</v>
      </c>
      <c r="W121" s="1">
        <v>35.986148834228516</v>
      </c>
      <c r="X121" s="1">
        <v>499.934814453125</v>
      </c>
      <c r="Y121" s="1">
        <v>1499.08740234375</v>
      </c>
      <c r="Z121" s="1">
        <v>295.46401977539063</v>
      </c>
      <c r="AA121" s="1">
        <v>73.203163146972656</v>
      </c>
      <c r="AB121" s="1">
        <v>-0.82951784133911133</v>
      </c>
      <c r="AC121" s="1">
        <v>-0.25350257754325867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ref="AK121:AK135" si="182">X121*0.000001/(K121*0.0001)</f>
        <v>3.3586879739341198</v>
      </c>
      <c r="AL121">
        <f t="shared" ref="AL121:AL135" si="183">(U121-T121)/(1000-U121)*AK121</f>
        <v>1.0394959852881124E-2</v>
      </c>
      <c r="AM121">
        <f t="shared" ref="AM121:AM135" si="184">(P121+273.15)</f>
        <v>322.22970046997068</v>
      </c>
      <c r="AN121">
        <f t="shared" ref="AN121:AN135" si="185">(O121+273.15)</f>
        <v>319.81049194335935</v>
      </c>
      <c r="AO121">
        <f t="shared" ref="AO121:AO135" si="186">(Y121*AG121+Z121*AH121)*AI121</f>
        <v>239.85397901384567</v>
      </c>
      <c r="AP121">
        <f t="shared" ref="AP121:AP135" si="187">((AO121+0.00000010773*(AN121^4-AM121^4))-AL121*44100)/(L121*51.4+0.00000043092*AM121^3)</f>
        <v>-1.8294551207785772</v>
      </c>
      <c r="AQ121">
        <f t="shared" ref="AQ121:AQ135" si="188">0.61365*EXP(17.502*J121/(240.97+J121))</f>
        <v>11.860415736589552</v>
      </c>
      <c r="AR121">
        <f t="shared" ref="AR121:AR135" si="189">AQ121*1000/AA121</f>
        <v>162.02053609045504</v>
      </c>
      <c r="AS121">
        <f t="shared" ref="AS121:AS135" si="190">(AR121-U121)</f>
        <v>110.42734303625582</v>
      </c>
      <c r="AT121">
        <f t="shared" ref="AT121:AT135" si="191">IF(D121,P121,(O121+P121)/2)</f>
        <v>47.870096206665039</v>
      </c>
      <c r="AU121">
        <f t="shared" ref="AU121:AU135" si="192">0.61365*EXP(17.502*AT121/(240.97+AT121))</f>
        <v>11.159753962362618</v>
      </c>
      <c r="AV121">
        <f t="shared" ref="AV121:AV135" si="193">IF(AS121&lt;&gt;0,(1000-(AR121+U121)/2)/AS121*AL121,0)</f>
        <v>8.407978068068965E-2</v>
      </c>
      <c r="AW121">
        <f t="shared" ref="AW121:AW135" si="194">U121*AA121/1000</f>
        <v>3.7767849284198021</v>
      </c>
      <c r="AX121">
        <f t="shared" ref="AX121:AX135" si="195">(AU121-AW121)</f>
        <v>7.3829690339428158</v>
      </c>
      <c r="AY121">
        <f t="shared" ref="AY121:AY135" si="196">1/(1.6/F121+1.37/N121)</f>
        <v>5.2681934986551118E-2</v>
      </c>
      <c r="AZ121">
        <f t="shared" ref="AZ121:AZ135" si="197">G121*AA121*0.001</f>
        <v>7.0075144121521911</v>
      </c>
      <c r="BA121">
        <f t="shared" ref="BA121:BA135" si="198">G121/S121</f>
        <v>0.24245786436706657</v>
      </c>
      <c r="BB121">
        <f t="shared" ref="BB121:BB135" si="199">(1-AL121*AA121/AQ121/F121)*100</f>
        <v>25.024330614378531</v>
      </c>
      <c r="BC121">
        <f t="shared" ref="BC121:BC135" si="200">(S121-E121/(N121/1.35))</f>
        <v>391.12063120235786</v>
      </c>
      <c r="BD121">
        <f t="shared" ref="BD121:BD135" si="201">E121*BB121/100/BC121</f>
        <v>8.4500735316479104E-3</v>
      </c>
    </row>
    <row r="122" spans="1:114" x14ac:dyDescent="0.25">
      <c r="A122" s="1">
        <v>92</v>
      </c>
      <c r="B122" s="1" t="s">
        <v>139</v>
      </c>
      <c r="C122" s="1">
        <v>2842.5000044591725</v>
      </c>
      <c r="D122" s="1">
        <v>0</v>
      </c>
      <c r="E122">
        <f t="shared" si="174"/>
        <v>13.207138861510547</v>
      </c>
      <c r="F122">
        <f t="shared" si="175"/>
        <v>8.5572141312030628E-2</v>
      </c>
      <c r="G122">
        <f t="shared" si="176"/>
        <v>95.72693461460058</v>
      </c>
      <c r="H122">
        <f t="shared" si="177"/>
        <v>10.394959852881124</v>
      </c>
      <c r="I122">
        <f t="shared" si="178"/>
        <v>8.0836308081697492</v>
      </c>
      <c r="J122">
        <f t="shared" si="179"/>
        <v>49.079700469970703</v>
      </c>
      <c r="K122" s="1">
        <v>1.4884824619999999</v>
      </c>
      <c r="L122">
        <f t="shared" si="180"/>
        <v>2.4105724590937259</v>
      </c>
      <c r="M122" s="1">
        <v>1</v>
      </c>
      <c r="N122">
        <f t="shared" si="181"/>
        <v>4.8211449181874517</v>
      </c>
      <c r="O122" s="1">
        <v>46.660491943359375</v>
      </c>
      <c r="P122" s="1">
        <v>49.079700469970703</v>
      </c>
      <c r="Q122" s="1">
        <v>49.054107666015625</v>
      </c>
      <c r="R122" s="1">
        <v>399.9730224609375</v>
      </c>
      <c r="S122" s="1">
        <v>394.81884765625</v>
      </c>
      <c r="T122" s="1">
        <v>48.657924652099609</v>
      </c>
      <c r="U122" s="1">
        <v>51.593193054199219</v>
      </c>
      <c r="V122" s="1">
        <v>33.938804626464844</v>
      </c>
      <c r="W122" s="1">
        <v>35.986148834228516</v>
      </c>
      <c r="X122" s="1">
        <v>499.934814453125</v>
      </c>
      <c r="Y122" s="1">
        <v>1499.08740234375</v>
      </c>
      <c r="Z122" s="1">
        <v>295.46401977539063</v>
      </c>
      <c r="AA122" s="1">
        <v>73.203163146972656</v>
      </c>
      <c r="AB122" s="1">
        <v>-0.82951784133911133</v>
      </c>
      <c r="AC122" s="1">
        <v>-0.25350257754325867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3.3586879739341198</v>
      </c>
      <c r="AL122">
        <f t="shared" si="183"/>
        <v>1.0394959852881124E-2</v>
      </c>
      <c r="AM122">
        <f t="shared" si="184"/>
        <v>322.22970046997068</v>
      </c>
      <c r="AN122">
        <f t="shared" si="185"/>
        <v>319.81049194335935</v>
      </c>
      <c r="AO122">
        <f t="shared" si="186"/>
        <v>239.85397901384567</v>
      </c>
      <c r="AP122">
        <f t="shared" si="187"/>
        <v>-1.8294551207785772</v>
      </c>
      <c r="AQ122">
        <f t="shared" si="188"/>
        <v>11.860415736589552</v>
      </c>
      <c r="AR122">
        <f t="shared" si="189"/>
        <v>162.02053609045504</v>
      </c>
      <c r="AS122">
        <f t="shared" si="190"/>
        <v>110.42734303625582</v>
      </c>
      <c r="AT122">
        <f t="shared" si="191"/>
        <v>47.870096206665039</v>
      </c>
      <c r="AU122">
        <f t="shared" si="192"/>
        <v>11.159753962362618</v>
      </c>
      <c r="AV122">
        <f t="shared" si="193"/>
        <v>8.407978068068965E-2</v>
      </c>
      <c r="AW122">
        <f t="shared" si="194"/>
        <v>3.7767849284198021</v>
      </c>
      <c r="AX122">
        <f t="shared" si="195"/>
        <v>7.3829690339428158</v>
      </c>
      <c r="AY122">
        <f t="shared" si="196"/>
        <v>5.2681934986551118E-2</v>
      </c>
      <c r="AZ122">
        <f t="shared" si="197"/>
        <v>7.0075144121521911</v>
      </c>
      <c r="BA122">
        <f t="shared" si="198"/>
        <v>0.24245786436706657</v>
      </c>
      <c r="BB122">
        <f t="shared" si="199"/>
        <v>25.024330614378531</v>
      </c>
      <c r="BC122">
        <f t="shared" si="200"/>
        <v>391.12063120235786</v>
      </c>
      <c r="BD122">
        <f t="shared" si="201"/>
        <v>8.4500735316479104E-3</v>
      </c>
    </row>
    <row r="123" spans="1:114" x14ac:dyDescent="0.25">
      <c r="A123" s="1">
        <v>93</v>
      </c>
      <c r="B123" s="1" t="s">
        <v>139</v>
      </c>
      <c r="C123" s="1">
        <v>2843.0000044479966</v>
      </c>
      <c r="D123" s="1">
        <v>0</v>
      </c>
      <c r="E123">
        <f t="shared" si="174"/>
        <v>13.000294364589289</v>
      </c>
      <c r="F123">
        <f t="shared" si="175"/>
        <v>8.5602713466520472E-2</v>
      </c>
      <c r="G123">
        <f t="shared" si="176"/>
        <v>99.406669991622422</v>
      </c>
      <c r="H123">
        <f t="shared" si="177"/>
        <v>10.397030680129738</v>
      </c>
      <c r="I123">
        <f t="shared" si="178"/>
        <v>8.082508356897705</v>
      </c>
      <c r="J123">
        <f t="shared" si="179"/>
        <v>49.078208923339844</v>
      </c>
      <c r="K123" s="1">
        <v>1.4884824619999999</v>
      </c>
      <c r="L123">
        <f t="shared" si="180"/>
        <v>2.4105724590937259</v>
      </c>
      <c r="M123" s="1">
        <v>1</v>
      </c>
      <c r="N123">
        <f t="shared" si="181"/>
        <v>4.8211449181874517</v>
      </c>
      <c r="O123" s="1">
        <v>46.661067962646484</v>
      </c>
      <c r="P123" s="1">
        <v>49.078208923339844</v>
      </c>
      <c r="Q123" s="1">
        <v>49.054290771484375</v>
      </c>
      <c r="R123" s="1">
        <v>399.93630981445312</v>
      </c>
      <c r="S123" s="1">
        <v>394.843505859375</v>
      </c>
      <c r="T123" s="1">
        <v>48.660263061523438</v>
      </c>
      <c r="U123" s="1">
        <v>51.596046447753906</v>
      </c>
      <c r="V123" s="1">
        <v>33.939678192138672</v>
      </c>
      <c r="W123" s="1">
        <v>35.987339019775391</v>
      </c>
      <c r="X123" s="1">
        <v>499.9451904296875</v>
      </c>
      <c r="Y123" s="1">
        <v>1499.1134033203125</v>
      </c>
      <c r="Z123" s="1">
        <v>295.78274536132813</v>
      </c>
      <c r="AA123" s="1">
        <v>73.203681945800781</v>
      </c>
      <c r="AB123" s="1">
        <v>-0.82951784133911133</v>
      </c>
      <c r="AC123" s="1">
        <v>-0.25350257754325867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3.3587576823574796</v>
      </c>
      <c r="AL123">
        <f t="shared" si="183"/>
        <v>1.0397030680129739E-2</v>
      </c>
      <c r="AM123">
        <f t="shared" si="184"/>
        <v>322.22820892333982</v>
      </c>
      <c r="AN123">
        <f t="shared" si="185"/>
        <v>319.81106796264646</v>
      </c>
      <c r="AO123">
        <f t="shared" si="186"/>
        <v>239.85813917000269</v>
      </c>
      <c r="AP123">
        <f t="shared" si="187"/>
        <v>-1.8298737562722394</v>
      </c>
      <c r="AQ123">
        <f t="shared" si="188"/>
        <v>11.859528930719845</v>
      </c>
      <c r="AR123">
        <f t="shared" si="189"/>
        <v>162.00727361638056</v>
      </c>
      <c r="AS123">
        <f t="shared" si="190"/>
        <v>110.41122716862665</v>
      </c>
      <c r="AT123">
        <f t="shared" si="191"/>
        <v>47.869638442993164</v>
      </c>
      <c r="AU123">
        <f t="shared" si="192"/>
        <v>11.159495720109314</v>
      </c>
      <c r="AV123">
        <f t="shared" si="193"/>
        <v>8.4109295605459392E-2</v>
      </c>
      <c r="AW123">
        <f t="shared" si="194"/>
        <v>3.7770205738221412</v>
      </c>
      <c r="AX123">
        <f t="shared" si="195"/>
        <v>7.3824751462871729</v>
      </c>
      <c r="AY123">
        <f t="shared" si="196"/>
        <v>5.2700474671174585E-2</v>
      </c>
      <c r="AZ123">
        <f t="shared" si="197"/>
        <v>7.2769342533579069</v>
      </c>
      <c r="BA123">
        <f t="shared" si="198"/>
        <v>0.25176220076170247</v>
      </c>
      <c r="BB123">
        <f t="shared" si="199"/>
        <v>25.030039719178333</v>
      </c>
      <c r="BC123">
        <f t="shared" si="200"/>
        <v>391.20320927214988</v>
      </c>
      <c r="BD123">
        <f t="shared" si="201"/>
        <v>8.3178735908659013E-3</v>
      </c>
    </row>
    <row r="124" spans="1:114" x14ac:dyDescent="0.25">
      <c r="A124" s="1">
        <v>94</v>
      </c>
      <c r="B124" s="1" t="s">
        <v>140</v>
      </c>
      <c r="C124" s="1">
        <v>2843.5000044368207</v>
      </c>
      <c r="D124" s="1">
        <v>0</v>
      </c>
      <c r="E124">
        <f t="shared" si="174"/>
        <v>12.846406026520659</v>
      </c>
      <c r="F124">
        <f t="shared" si="175"/>
        <v>8.5605529971397129E-2</v>
      </c>
      <c r="G124">
        <f t="shared" si="176"/>
        <v>102.08084902902203</v>
      </c>
      <c r="H124">
        <f t="shared" si="177"/>
        <v>10.396988688733726</v>
      </c>
      <c r="I124">
        <f t="shared" si="178"/>
        <v>8.082176240392295</v>
      </c>
      <c r="J124">
        <f t="shared" si="179"/>
        <v>49.078025817871094</v>
      </c>
      <c r="K124" s="1">
        <v>1.4884824619999999</v>
      </c>
      <c r="L124">
        <f t="shared" si="180"/>
        <v>2.4105724590937259</v>
      </c>
      <c r="M124" s="1">
        <v>1</v>
      </c>
      <c r="N124">
        <f t="shared" si="181"/>
        <v>4.8211449181874517</v>
      </c>
      <c r="O124" s="1">
        <v>46.661529541015625</v>
      </c>
      <c r="P124" s="1">
        <v>49.078025817871094</v>
      </c>
      <c r="Q124" s="1">
        <v>49.055248260498047</v>
      </c>
      <c r="R124" s="1">
        <v>399.89947509765625</v>
      </c>
      <c r="S124" s="1">
        <v>394.85263061523437</v>
      </c>
      <c r="T124" s="1">
        <v>48.663608551025391</v>
      </c>
      <c r="U124" s="1">
        <v>51.599273681640625</v>
      </c>
      <c r="V124" s="1">
        <v>33.941097259521484</v>
      </c>
      <c r="W124" s="1">
        <v>35.988616943359375</v>
      </c>
      <c r="X124" s="1">
        <v>499.96160888671875</v>
      </c>
      <c r="Y124" s="1">
        <v>1499.0848388671875</v>
      </c>
      <c r="Z124" s="1">
        <v>296.24911499023437</v>
      </c>
      <c r="AA124" s="1">
        <v>73.20343017578125</v>
      </c>
      <c r="AB124" s="1">
        <v>-0.82951784133911133</v>
      </c>
      <c r="AC124" s="1">
        <v>-0.25350257754325867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3.3588679856862083</v>
      </c>
      <c r="AL124">
        <f t="shared" si="183"/>
        <v>1.0396988688733726E-2</v>
      </c>
      <c r="AM124">
        <f t="shared" si="184"/>
        <v>322.22802581787107</v>
      </c>
      <c r="AN124">
        <f t="shared" si="185"/>
        <v>319.8115295410156</v>
      </c>
      <c r="AO124">
        <f t="shared" si="186"/>
        <v>239.85356885760484</v>
      </c>
      <c r="AP124">
        <f t="shared" si="187"/>
        <v>-1.8298276129634177</v>
      </c>
      <c r="AQ124">
        <f t="shared" si="188"/>
        <v>11.859420068467301</v>
      </c>
      <c r="AR124">
        <f t="shared" si="189"/>
        <v>162.00634369167707</v>
      </c>
      <c r="AS124">
        <f t="shared" si="190"/>
        <v>110.40707001003645</v>
      </c>
      <c r="AT124">
        <f t="shared" si="191"/>
        <v>47.869777679443359</v>
      </c>
      <c r="AU124">
        <f t="shared" si="192"/>
        <v>11.159574268248917</v>
      </c>
      <c r="AV124">
        <f t="shared" si="193"/>
        <v>8.4112014692984391E-2</v>
      </c>
      <c r="AW124">
        <f t="shared" si="194"/>
        <v>3.7772438280750067</v>
      </c>
      <c r="AX124">
        <f t="shared" si="195"/>
        <v>7.3823304401739112</v>
      </c>
      <c r="AY124">
        <f t="shared" si="196"/>
        <v>5.2702182657020487E-2</v>
      </c>
      <c r="AZ124">
        <f t="shared" si="197"/>
        <v>7.4726683041804822</v>
      </c>
      <c r="BA124">
        <f t="shared" si="198"/>
        <v>0.25852898300301586</v>
      </c>
      <c r="BB124">
        <f t="shared" si="199"/>
        <v>25.032378765760743</v>
      </c>
      <c r="BC124">
        <f t="shared" si="200"/>
        <v>391.25542529780472</v>
      </c>
      <c r="BD124">
        <f t="shared" si="201"/>
        <v>8.2190835102119893E-3</v>
      </c>
    </row>
    <row r="125" spans="1:114" x14ac:dyDescent="0.25">
      <c r="A125" s="1">
        <v>95</v>
      </c>
      <c r="B125" s="1" t="s">
        <v>140</v>
      </c>
      <c r="C125" s="1">
        <v>2843.5000044368207</v>
      </c>
      <c r="D125" s="1">
        <v>0</v>
      </c>
      <c r="E125">
        <f t="shared" si="174"/>
        <v>12.846406026520659</v>
      </c>
      <c r="F125">
        <f t="shared" si="175"/>
        <v>8.5605529971397129E-2</v>
      </c>
      <c r="G125">
        <f t="shared" si="176"/>
        <v>102.08084902902203</v>
      </c>
      <c r="H125">
        <f t="shared" si="177"/>
        <v>10.396988688733726</v>
      </c>
      <c r="I125">
        <f t="shared" si="178"/>
        <v>8.082176240392295</v>
      </c>
      <c r="J125">
        <f t="shared" si="179"/>
        <v>49.078025817871094</v>
      </c>
      <c r="K125" s="1">
        <v>1.4884824619999999</v>
      </c>
      <c r="L125">
        <f t="shared" si="180"/>
        <v>2.4105724590937259</v>
      </c>
      <c r="M125" s="1">
        <v>1</v>
      </c>
      <c r="N125">
        <f t="shared" si="181"/>
        <v>4.8211449181874517</v>
      </c>
      <c r="O125" s="1">
        <v>46.661529541015625</v>
      </c>
      <c r="P125" s="1">
        <v>49.078025817871094</v>
      </c>
      <c r="Q125" s="1">
        <v>49.055248260498047</v>
      </c>
      <c r="R125" s="1">
        <v>399.89947509765625</v>
      </c>
      <c r="S125" s="1">
        <v>394.85263061523437</v>
      </c>
      <c r="T125" s="1">
        <v>48.663608551025391</v>
      </c>
      <c r="U125" s="1">
        <v>51.599273681640625</v>
      </c>
      <c r="V125" s="1">
        <v>33.941097259521484</v>
      </c>
      <c r="W125" s="1">
        <v>35.988616943359375</v>
      </c>
      <c r="X125" s="1">
        <v>499.96160888671875</v>
      </c>
      <c r="Y125" s="1">
        <v>1499.0848388671875</v>
      </c>
      <c r="Z125" s="1">
        <v>296.24911499023437</v>
      </c>
      <c r="AA125" s="1">
        <v>73.20343017578125</v>
      </c>
      <c r="AB125" s="1">
        <v>-0.82951784133911133</v>
      </c>
      <c r="AC125" s="1">
        <v>-0.25350257754325867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3.3588679856862083</v>
      </c>
      <c r="AL125">
        <f t="shared" si="183"/>
        <v>1.0396988688733726E-2</v>
      </c>
      <c r="AM125">
        <f t="shared" si="184"/>
        <v>322.22802581787107</v>
      </c>
      <c r="AN125">
        <f t="shared" si="185"/>
        <v>319.8115295410156</v>
      </c>
      <c r="AO125">
        <f t="shared" si="186"/>
        <v>239.85356885760484</v>
      </c>
      <c r="AP125">
        <f t="shared" si="187"/>
        <v>-1.8298276129634177</v>
      </c>
      <c r="AQ125">
        <f t="shared" si="188"/>
        <v>11.859420068467301</v>
      </c>
      <c r="AR125">
        <f t="shared" si="189"/>
        <v>162.00634369167707</v>
      </c>
      <c r="AS125">
        <f t="shared" si="190"/>
        <v>110.40707001003645</v>
      </c>
      <c r="AT125">
        <f t="shared" si="191"/>
        <v>47.869777679443359</v>
      </c>
      <c r="AU125">
        <f t="shared" si="192"/>
        <v>11.159574268248917</v>
      </c>
      <c r="AV125">
        <f t="shared" si="193"/>
        <v>8.4112014692984391E-2</v>
      </c>
      <c r="AW125">
        <f t="shared" si="194"/>
        <v>3.7772438280750067</v>
      </c>
      <c r="AX125">
        <f t="shared" si="195"/>
        <v>7.3823304401739112</v>
      </c>
      <c r="AY125">
        <f t="shared" si="196"/>
        <v>5.2702182657020487E-2</v>
      </c>
      <c r="AZ125">
        <f t="shared" si="197"/>
        <v>7.4726683041804822</v>
      </c>
      <c r="BA125">
        <f t="shared" si="198"/>
        <v>0.25852898300301586</v>
      </c>
      <c r="BB125">
        <f t="shared" si="199"/>
        <v>25.032378765760743</v>
      </c>
      <c r="BC125">
        <f t="shared" si="200"/>
        <v>391.25542529780472</v>
      </c>
      <c r="BD125">
        <f t="shared" si="201"/>
        <v>8.2190835102119893E-3</v>
      </c>
    </row>
    <row r="126" spans="1:114" x14ac:dyDescent="0.25">
      <c r="A126" s="1">
        <v>96</v>
      </c>
      <c r="B126" s="1" t="s">
        <v>141</v>
      </c>
      <c r="C126" s="1">
        <v>2844.0000044256449</v>
      </c>
      <c r="D126" s="1">
        <v>0</v>
      </c>
      <c r="E126">
        <f t="shared" si="174"/>
        <v>12.996403619759484</v>
      </c>
      <c r="F126">
        <f t="shared" si="175"/>
        <v>8.5617911133906738E-2</v>
      </c>
      <c r="G126">
        <f t="shared" si="176"/>
        <v>99.491467001505114</v>
      </c>
      <c r="H126">
        <f t="shared" si="177"/>
        <v>10.398401139409799</v>
      </c>
      <c r="I126">
        <f t="shared" si="178"/>
        <v>8.0820782206980617</v>
      </c>
      <c r="J126">
        <f t="shared" si="179"/>
        <v>49.078281402587891</v>
      </c>
      <c r="K126" s="1">
        <v>1.4884824619999999</v>
      </c>
      <c r="L126">
        <f t="shared" si="180"/>
        <v>2.4105724590937259</v>
      </c>
      <c r="M126" s="1">
        <v>1</v>
      </c>
      <c r="N126">
        <f t="shared" si="181"/>
        <v>4.8211449181874517</v>
      </c>
      <c r="O126" s="1">
        <v>46.662353515625</v>
      </c>
      <c r="P126" s="1">
        <v>49.078281402587891</v>
      </c>
      <c r="Q126" s="1">
        <v>49.056079864501953</v>
      </c>
      <c r="R126" s="1">
        <v>399.90634155273438</v>
      </c>
      <c r="S126" s="1">
        <v>394.81478881835937</v>
      </c>
      <c r="T126" s="1">
        <v>48.666763305664063</v>
      </c>
      <c r="U126" s="1">
        <v>51.602817535400391</v>
      </c>
      <c r="V126" s="1">
        <v>33.941791534423828</v>
      </c>
      <c r="W126" s="1">
        <v>35.989490509033203</v>
      </c>
      <c r="X126" s="1">
        <v>499.96139526367187</v>
      </c>
      <c r="Y126" s="1">
        <v>1499.0799560546875</v>
      </c>
      <c r="Z126" s="1">
        <v>296.77200317382812</v>
      </c>
      <c r="AA126" s="1">
        <v>73.2032470703125</v>
      </c>
      <c r="AB126" s="1">
        <v>-0.82951784133911133</v>
      </c>
      <c r="AC126" s="1">
        <v>-0.25350257754325867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3.3588665505127864</v>
      </c>
      <c r="AL126">
        <f t="shared" si="183"/>
        <v>1.03984011394098E-2</v>
      </c>
      <c r="AM126">
        <f t="shared" si="184"/>
        <v>322.22828140258787</v>
      </c>
      <c r="AN126">
        <f t="shared" si="185"/>
        <v>319.81235351562498</v>
      </c>
      <c r="AO126">
        <f t="shared" si="186"/>
        <v>239.8527876076223</v>
      </c>
      <c r="AP126">
        <f t="shared" si="187"/>
        <v>-1.8302258036903156</v>
      </c>
      <c r="AQ126">
        <f t="shared" si="188"/>
        <v>11.85957202226623</v>
      </c>
      <c r="AR126">
        <f t="shared" si="189"/>
        <v>162.00882470247507</v>
      </c>
      <c r="AS126">
        <f t="shared" si="190"/>
        <v>110.40600716707468</v>
      </c>
      <c r="AT126">
        <f t="shared" si="191"/>
        <v>47.870317459106445</v>
      </c>
      <c r="AU126">
        <f t="shared" si="192"/>
        <v>11.159878781300504</v>
      </c>
      <c r="AV126">
        <f t="shared" si="193"/>
        <v>8.4123967578467476E-2</v>
      </c>
      <c r="AW126">
        <f t="shared" si="194"/>
        <v>3.7774938015681689</v>
      </c>
      <c r="AX126">
        <f t="shared" si="195"/>
        <v>7.3823849797323353</v>
      </c>
      <c r="AY126">
        <f t="shared" si="196"/>
        <v>5.2709690825841295E-2</v>
      </c>
      <c r="AZ126">
        <f t="shared" si="197"/>
        <v>7.283098440299022</v>
      </c>
      <c r="BA126">
        <f t="shared" si="198"/>
        <v>0.25199528948566741</v>
      </c>
      <c r="BB126">
        <f t="shared" si="199"/>
        <v>25.034184821822215</v>
      </c>
      <c r="BC126">
        <f t="shared" si="200"/>
        <v>391.1755817037822</v>
      </c>
      <c r="BD126">
        <f t="shared" si="201"/>
        <v>8.3173486652454928E-3</v>
      </c>
    </row>
    <row r="127" spans="1:114" x14ac:dyDescent="0.25">
      <c r="A127" s="1">
        <v>97</v>
      </c>
      <c r="B127" s="1" t="s">
        <v>141</v>
      </c>
      <c r="C127" s="1">
        <v>2844.500004414469</v>
      </c>
      <c r="D127" s="1">
        <v>0</v>
      </c>
      <c r="E127">
        <f t="shared" si="174"/>
        <v>12.902823022159833</v>
      </c>
      <c r="F127">
        <f t="shared" si="175"/>
        <v>8.5651980684755796E-2</v>
      </c>
      <c r="G127">
        <f t="shared" si="176"/>
        <v>101.20564029634325</v>
      </c>
      <c r="H127">
        <f t="shared" si="177"/>
        <v>10.40095989091887</v>
      </c>
      <c r="I127">
        <f t="shared" si="178"/>
        <v>8.080962681530675</v>
      </c>
      <c r="J127">
        <f t="shared" si="179"/>
        <v>49.076759338378906</v>
      </c>
      <c r="K127" s="1">
        <v>1.4884824619999999</v>
      </c>
      <c r="L127">
        <f t="shared" si="180"/>
        <v>2.4105724590937259</v>
      </c>
      <c r="M127" s="1">
        <v>1</v>
      </c>
      <c r="N127">
        <f t="shared" si="181"/>
        <v>4.8211449181874517</v>
      </c>
      <c r="O127" s="1">
        <v>46.662281036376953</v>
      </c>
      <c r="P127" s="1">
        <v>49.076759338378906</v>
      </c>
      <c r="Q127" s="1">
        <v>49.056365966796875</v>
      </c>
      <c r="R127" s="1">
        <v>399.88412475585938</v>
      </c>
      <c r="S127" s="1">
        <v>394.82012939453125</v>
      </c>
      <c r="T127" s="1">
        <v>48.668865203857422</v>
      </c>
      <c r="U127" s="1">
        <v>51.605625152587891</v>
      </c>
      <c r="V127" s="1">
        <v>33.943424224853516</v>
      </c>
      <c r="W127" s="1">
        <v>35.991626739501953</v>
      </c>
      <c r="X127" s="1">
        <v>499.9627685546875</v>
      </c>
      <c r="Y127" s="1">
        <v>1499.1226806640625</v>
      </c>
      <c r="Z127" s="1">
        <v>297.35000610351562</v>
      </c>
      <c r="AA127" s="1">
        <v>73.203346252441406</v>
      </c>
      <c r="AB127" s="1">
        <v>-0.82951784133911133</v>
      </c>
      <c r="AC127" s="1">
        <v>-0.25350257754325867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3.3588757766276425</v>
      </c>
      <c r="AL127">
        <f t="shared" si="183"/>
        <v>1.0400959890918869E-2</v>
      </c>
      <c r="AM127">
        <f t="shared" si="184"/>
        <v>322.22675933837888</v>
      </c>
      <c r="AN127">
        <f t="shared" si="185"/>
        <v>319.81228103637693</v>
      </c>
      <c r="AO127">
        <f t="shared" si="186"/>
        <v>239.85962354496951</v>
      </c>
      <c r="AP127">
        <f t="shared" si="187"/>
        <v>-1.8308436180171821</v>
      </c>
      <c r="AQ127">
        <f t="shared" si="188"/>
        <v>11.858667128149266</v>
      </c>
      <c r="AR127">
        <f t="shared" si="189"/>
        <v>161.99624382271688</v>
      </c>
      <c r="AS127">
        <f t="shared" si="190"/>
        <v>110.39061867012899</v>
      </c>
      <c r="AT127">
        <f t="shared" si="191"/>
        <v>47.86952018737793</v>
      </c>
      <c r="AU127">
        <f t="shared" si="192"/>
        <v>11.159429008365461</v>
      </c>
      <c r="AV127">
        <f t="shared" si="193"/>
        <v>8.4156858317472161E-2</v>
      </c>
      <c r="AW127">
        <f t="shared" si="194"/>
        <v>3.7777044466185909</v>
      </c>
      <c r="AX127">
        <f t="shared" si="195"/>
        <v>7.3817245617468696</v>
      </c>
      <c r="AY127">
        <f t="shared" si="196"/>
        <v>5.2730351071642173E-2</v>
      </c>
      <c r="AZ127">
        <f t="shared" si="197"/>
        <v>7.4085915293132514</v>
      </c>
      <c r="BA127">
        <f t="shared" si="198"/>
        <v>0.25633353712624835</v>
      </c>
      <c r="BB127">
        <f t="shared" si="199"/>
        <v>25.039743065734999</v>
      </c>
      <c r="BC127">
        <f t="shared" si="200"/>
        <v>391.20712638891644</v>
      </c>
      <c r="BD127">
        <f t="shared" si="201"/>
        <v>8.2586269907655267E-3</v>
      </c>
    </row>
    <row r="128" spans="1:114" x14ac:dyDescent="0.25">
      <c r="A128" s="1">
        <v>98</v>
      </c>
      <c r="B128" s="1" t="s">
        <v>142</v>
      </c>
      <c r="C128" s="1">
        <v>2845.0000044032931</v>
      </c>
      <c r="D128" s="1">
        <v>0</v>
      </c>
      <c r="E128">
        <f t="shared" si="174"/>
        <v>13.025822840093918</v>
      </c>
      <c r="F128">
        <f t="shared" si="175"/>
        <v>8.5708343811003354E-2</v>
      </c>
      <c r="G128">
        <f t="shared" si="176"/>
        <v>99.202341817374062</v>
      </c>
      <c r="H128">
        <f t="shared" si="177"/>
        <v>10.406177349299154</v>
      </c>
      <c r="I128">
        <f t="shared" si="178"/>
        <v>8.0798535221866459</v>
      </c>
      <c r="J128">
        <f t="shared" si="179"/>
        <v>49.074954986572266</v>
      </c>
      <c r="K128" s="1">
        <v>1.4884824619999999</v>
      </c>
      <c r="L128">
        <f t="shared" si="180"/>
        <v>2.4105724590937259</v>
      </c>
      <c r="M128" s="1">
        <v>1</v>
      </c>
      <c r="N128">
        <f t="shared" si="181"/>
        <v>4.8211449181874517</v>
      </c>
      <c r="O128" s="1">
        <v>46.662525177001953</v>
      </c>
      <c r="P128" s="1">
        <v>49.074954986572266</v>
      </c>
      <c r="Q128" s="1">
        <v>49.056495666503906</v>
      </c>
      <c r="R128" s="1">
        <v>399.88223266601562</v>
      </c>
      <c r="S128" s="1">
        <v>394.78085327148437</v>
      </c>
      <c r="T128" s="1">
        <v>48.667751312255859</v>
      </c>
      <c r="U128" s="1">
        <v>51.60614013671875</v>
      </c>
      <c r="V128" s="1">
        <v>33.942214965820313</v>
      </c>
      <c r="W128" s="1">
        <v>35.991523742675781</v>
      </c>
      <c r="X128" s="1">
        <v>499.93600463867187</v>
      </c>
      <c r="Y128" s="1">
        <v>1499.1370849609375</v>
      </c>
      <c r="Z128" s="1">
        <v>297.96966552734375</v>
      </c>
      <c r="AA128" s="1">
        <v>73.203323364257813</v>
      </c>
      <c r="AB128" s="1">
        <v>-0.82951784133911133</v>
      </c>
      <c r="AC128" s="1">
        <v>-0.25350257754325867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3.3586959699003285</v>
      </c>
      <c r="AL128">
        <f t="shared" si="183"/>
        <v>1.0406177349299155E-2</v>
      </c>
      <c r="AM128">
        <f t="shared" si="184"/>
        <v>322.22495498657224</v>
      </c>
      <c r="AN128">
        <f t="shared" si="185"/>
        <v>319.81252517700193</v>
      </c>
      <c r="AO128">
        <f t="shared" si="186"/>
        <v>239.86192823241799</v>
      </c>
      <c r="AP128">
        <f t="shared" si="187"/>
        <v>-1.8322806716081883</v>
      </c>
      <c r="AQ128">
        <f t="shared" si="188"/>
        <v>11.857594486196072</v>
      </c>
      <c r="AR128">
        <f t="shared" si="189"/>
        <v>161.9816415600832</v>
      </c>
      <c r="AS128">
        <f t="shared" si="190"/>
        <v>110.37550142336445</v>
      </c>
      <c r="AT128">
        <f t="shared" si="191"/>
        <v>47.868740081787109</v>
      </c>
      <c r="AU128">
        <f t="shared" si="192"/>
        <v>11.158988934679261</v>
      </c>
      <c r="AV128">
        <f t="shared" si="193"/>
        <v>8.4211270267819105E-2</v>
      </c>
      <c r="AW128">
        <f t="shared" si="194"/>
        <v>3.7777409640094266</v>
      </c>
      <c r="AX128">
        <f t="shared" si="195"/>
        <v>7.3812479706698344</v>
      </c>
      <c r="AY128">
        <f t="shared" si="196"/>
        <v>5.2764529908492078E-2</v>
      </c>
      <c r="AZ128">
        <f t="shared" si="197"/>
        <v>7.2619411065488686</v>
      </c>
      <c r="BA128">
        <f t="shared" si="198"/>
        <v>0.25128458230762835</v>
      </c>
      <c r="BB128">
        <f t="shared" si="199"/>
        <v>25.04470388571405</v>
      </c>
      <c r="BC128">
        <f t="shared" si="200"/>
        <v>391.13340829056523</v>
      </c>
      <c r="BD128">
        <f t="shared" si="201"/>
        <v>8.3405781501429497E-3</v>
      </c>
    </row>
    <row r="129" spans="1:114" x14ac:dyDescent="0.25">
      <c r="A129" s="1">
        <v>99</v>
      </c>
      <c r="B129" s="1" t="s">
        <v>142</v>
      </c>
      <c r="C129" s="1">
        <v>2845.5000043921173</v>
      </c>
      <c r="D129" s="1">
        <v>0</v>
      </c>
      <c r="E129">
        <f t="shared" si="174"/>
        <v>13.124323994589016</v>
      </c>
      <c r="F129">
        <f t="shared" si="175"/>
        <v>8.5665715489519359E-2</v>
      </c>
      <c r="G129">
        <f t="shared" si="176"/>
        <v>97.376641854114567</v>
      </c>
      <c r="H129">
        <f t="shared" si="177"/>
        <v>10.400255541569257</v>
      </c>
      <c r="I129">
        <f t="shared" si="178"/>
        <v>8.0792560795044359</v>
      </c>
      <c r="J129">
        <f t="shared" si="179"/>
        <v>49.074008941650391</v>
      </c>
      <c r="K129" s="1">
        <v>1.4884824619999999</v>
      </c>
      <c r="L129">
        <f t="shared" si="180"/>
        <v>2.4105724590937259</v>
      </c>
      <c r="M129" s="1">
        <v>1</v>
      </c>
      <c r="N129">
        <f t="shared" si="181"/>
        <v>4.8211449181874517</v>
      </c>
      <c r="O129" s="1">
        <v>46.662822723388672</v>
      </c>
      <c r="P129" s="1">
        <v>49.074008941650391</v>
      </c>
      <c r="Q129" s="1">
        <v>49.056549072265625</v>
      </c>
      <c r="R129" s="1">
        <v>399.8878173828125</v>
      </c>
      <c r="S129" s="1">
        <v>394.75772094726562</v>
      </c>
      <c r="T129" s="1">
        <v>48.669700622558594</v>
      </c>
      <c r="U129" s="1">
        <v>51.60650634765625</v>
      </c>
      <c r="V129" s="1">
        <v>33.943130493164062</v>
      </c>
      <c r="W129" s="1">
        <v>35.991313934326172</v>
      </c>
      <c r="X129" s="1">
        <v>499.920654296875</v>
      </c>
      <c r="Y129" s="1">
        <v>1499.15771484375</v>
      </c>
      <c r="Z129" s="1">
        <v>298.59603881835937</v>
      </c>
      <c r="AA129" s="1">
        <v>73.203483581542969</v>
      </c>
      <c r="AB129" s="1">
        <v>-0.82951784133911133</v>
      </c>
      <c r="AC129" s="1">
        <v>-0.25350257754325867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3.3585928424387106</v>
      </c>
      <c r="AL129">
        <f t="shared" si="183"/>
        <v>1.0400255541569257E-2</v>
      </c>
      <c r="AM129">
        <f t="shared" si="184"/>
        <v>322.22400894165037</v>
      </c>
      <c r="AN129">
        <f t="shared" si="185"/>
        <v>319.81282272338865</v>
      </c>
      <c r="AO129">
        <f t="shared" si="186"/>
        <v>239.86522901359422</v>
      </c>
      <c r="AP129">
        <f t="shared" si="187"/>
        <v>-1.8302415419204952</v>
      </c>
      <c r="AQ129">
        <f t="shared" si="188"/>
        <v>11.857032119625883</v>
      </c>
      <c r="AR129">
        <f t="shared" si="189"/>
        <v>161.97360480007859</v>
      </c>
      <c r="AS129">
        <f t="shared" si="190"/>
        <v>110.36709845242234</v>
      </c>
      <c r="AT129">
        <f t="shared" si="191"/>
        <v>47.868415832519531</v>
      </c>
      <c r="AU129">
        <f t="shared" si="192"/>
        <v>11.158806023372618</v>
      </c>
      <c r="AV129">
        <f t="shared" si="193"/>
        <v>8.4170117766639227E-2</v>
      </c>
      <c r="AW129">
        <f t="shared" si="194"/>
        <v>3.7777760401214473</v>
      </c>
      <c r="AX129">
        <f t="shared" si="195"/>
        <v>7.381029983251171</v>
      </c>
      <c r="AY129">
        <f t="shared" si="196"/>
        <v>5.2738679977138721E-2</v>
      </c>
      <c r="AZ129">
        <f t="shared" si="197"/>
        <v>7.1283094031934651</v>
      </c>
      <c r="BA129">
        <f t="shared" si="198"/>
        <v>0.24667444532927271</v>
      </c>
      <c r="BB129">
        <f t="shared" si="199"/>
        <v>25.046362137237566</v>
      </c>
      <c r="BC129">
        <f t="shared" si="200"/>
        <v>391.08269402039275</v>
      </c>
      <c r="BD129">
        <f t="shared" si="201"/>
        <v>8.4052957750611196E-3</v>
      </c>
    </row>
    <row r="130" spans="1:114" x14ac:dyDescent="0.25">
      <c r="A130" s="1">
        <v>100</v>
      </c>
      <c r="B130" s="1" t="s">
        <v>143</v>
      </c>
      <c r="C130" s="1">
        <v>2846.0000043809414</v>
      </c>
      <c r="D130" s="1">
        <v>0</v>
      </c>
      <c r="E130">
        <f t="shared" si="174"/>
        <v>13.232918916965545</v>
      </c>
      <c r="F130">
        <f t="shared" si="175"/>
        <v>8.5803929654369337E-2</v>
      </c>
      <c r="G130">
        <f t="shared" si="176"/>
        <v>95.881392663928608</v>
      </c>
      <c r="H130">
        <f t="shared" si="177"/>
        <v>10.414949730887212</v>
      </c>
      <c r="I130">
        <f t="shared" si="178"/>
        <v>8.0779610520747021</v>
      </c>
      <c r="J130">
        <f t="shared" si="179"/>
        <v>49.072715759277344</v>
      </c>
      <c r="K130" s="1">
        <v>1.4884824619999999</v>
      </c>
      <c r="L130">
        <f t="shared" si="180"/>
        <v>2.4105724590937259</v>
      </c>
      <c r="M130" s="1">
        <v>1</v>
      </c>
      <c r="N130">
        <f t="shared" si="181"/>
        <v>4.8211449181874517</v>
      </c>
      <c r="O130" s="1">
        <v>46.662879943847656</v>
      </c>
      <c r="P130" s="1">
        <v>49.072715759277344</v>
      </c>
      <c r="Q130" s="1">
        <v>49.056095123291016</v>
      </c>
      <c r="R130" s="1">
        <v>399.932861328125</v>
      </c>
      <c r="S130" s="1">
        <v>394.76858520507812</v>
      </c>
      <c r="T130" s="1">
        <v>48.672256469726563</v>
      </c>
      <c r="U130" s="1">
        <v>51.613239288330078</v>
      </c>
      <c r="V130" s="1">
        <v>33.945114135742188</v>
      </c>
      <c r="W130" s="1">
        <v>35.996219635009766</v>
      </c>
      <c r="X130" s="1">
        <v>499.91238403320312</v>
      </c>
      <c r="Y130" s="1">
        <v>1499.150634765625</v>
      </c>
      <c r="Z130" s="1">
        <v>299.13973999023437</v>
      </c>
      <c r="AA130" s="1">
        <v>73.204132080078125</v>
      </c>
      <c r="AB130" s="1">
        <v>-0.82951784133911133</v>
      </c>
      <c r="AC130" s="1">
        <v>-0.25350257754325867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3.3585372807247973</v>
      </c>
      <c r="AL130">
        <f t="shared" si="183"/>
        <v>1.0414949730887212E-2</v>
      </c>
      <c r="AM130">
        <f t="shared" si="184"/>
        <v>322.22271575927732</v>
      </c>
      <c r="AN130">
        <f t="shared" si="185"/>
        <v>319.81287994384763</v>
      </c>
      <c r="AO130">
        <f t="shared" si="186"/>
        <v>239.86409620111954</v>
      </c>
      <c r="AP130">
        <f t="shared" si="187"/>
        <v>-1.8347962970893335</v>
      </c>
      <c r="AQ130">
        <f t="shared" si="188"/>
        <v>11.856263438018296</v>
      </c>
      <c r="AR130">
        <f t="shared" si="189"/>
        <v>161.96166939113093</v>
      </c>
      <c r="AS130">
        <f t="shared" si="190"/>
        <v>110.34843010280085</v>
      </c>
      <c r="AT130">
        <f t="shared" si="191"/>
        <v>47.8677978515625</v>
      </c>
      <c r="AU130">
        <f t="shared" si="192"/>
        <v>11.158457423106272</v>
      </c>
      <c r="AV130">
        <f t="shared" si="193"/>
        <v>8.4303544267761932E-2</v>
      </c>
      <c r="AW130">
        <f t="shared" si="194"/>
        <v>3.7783023859435927</v>
      </c>
      <c r="AX130">
        <f t="shared" si="195"/>
        <v>7.3801550371626794</v>
      </c>
      <c r="AY130">
        <f t="shared" si="196"/>
        <v>5.2822492025232017E-2</v>
      </c>
      <c r="AZ130">
        <f t="shared" si="197"/>
        <v>7.0189141325920641</v>
      </c>
      <c r="BA130">
        <f t="shared" si="198"/>
        <v>0.24287999667987573</v>
      </c>
      <c r="BB130">
        <f t="shared" si="199"/>
        <v>25.055847043848246</v>
      </c>
      <c r="BC130">
        <f t="shared" si="200"/>
        <v>391.06314991096133</v>
      </c>
      <c r="BD130">
        <f t="shared" si="201"/>
        <v>8.4784770030780447E-3</v>
      </c>
    </row>
    <row r="131" spans="1:114" x14ac:dyDescent="0.25">
      <c r="A131" s="1">
        <v>101</v>
      </c>
      <c r="B131" s="1" t="s">
        <v>143</v>
      </c>
      <c r="C131" s="1">
        <v>2846.5000043697655</v>
      </c>
      <c r="D131" s="1">
        <v>0</v>
      </c>
      <c r="E131">
        <f t="shared" si="174"/>
        <v>13.105901426244843</v>
      </c>
      <c r="F131">
        <f t="shared" si="175"/>
        <v>8.5749141245183E-2</v>
      </c>
      <c r="G131">
        <f t="shared" si="176"/>
        <v>97.976938335229093</v>
      </c>
      <c r="H131">
        <f t="shared" si="177"/>
        <v>10.408475298346133</v>
      </c>
      <c r="I131">
        <f t="shared" si="178"/>
        <v>8.0780575597471511</v>
      </c>
      <c r="J131">
        <f t="shared" si="179"/>
        <v>49.072959899902344</v>
      </c>
      <c r="K131" s="1">
        <v>1.4884824619999999</v>
      </c>
      <c r="L131">
        <f t="shared" si="180"/>
        <v>2.4105724590937259</v>
      </c>
      <c r="M131" s="1">
        <v>1</v>
      </c>
      <c r="N131">
        <f t="shared" si="181"/>
        <v>4.8211449181874517</v>
      </c>
      <c r="O131" s="1">
        <v>46.663974761962891</v>
      </c>
      <c r="P131" s="1">
        <v>49.072959899902344</v>
      </c>
      <c r="Q131" s="1">
        <v>49.057109832763672</v>
      </c>
      <c r="R131" s="1">
        <v>399.95440673828125</v>
      </c>
      <c r="S131" s="1">
        <v>394.82852172851563</v>
      </c>
      <c r="T131" s="1">
        <v>48.674392700195313</v>
      </c>
      <c r="U131" s="1">
        <v>51.613548278808594</v>
      </c>
      <c r="V131" s="1">
        <v>33.9449462890625</v>
      </c>
      <c r="W131" s="1">
        <v>35.994678497314453</v>
      </c>
      <c r="X131" s="1">
        <v>499.91204833984375</v>
      </c>
      <c r="Y131" s="1">
        <v>1499.287841796875</v>
      </c>
      <c r="Z131" s="1">
        <v>299.7047119140625</v>
      </c>
      <c r="AA131" s="1">
        <v>73.204635620117187</v>
      </c>
      <c r="AB131" s="1">
        <v>-0.82951784133911133</v>
      </c>
      <c r="AC131" s="1">
        <v>-0.25350257754325867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3.358535025452277</v>
      </c>
      <c r="AL131">
        <f t="shared" si="183"/>
        <v>1.0408475298346133E-2</v>
      </c>
      <c r="AM131">
        <f t="shared" si="184"/>
        <v>322.22295989990232</v>
      </c>
      <c r="AN131">
        <f t="shared" si="185"/>
        <v>319.81397476196287</v>
      </c>
      <c r="AO131">
        <f t="shared" si="186"/>
        <v>239.88604932562885</v>
      </c>
      <c r="AP131">
        <f t="shared" si="187"/>
        <v>-1.8324868121984605</v>
      </c>
      <c r="AQ131">
        <f t="shared" si="188"/>
        <v>11.85640855455866</v>
      </c>
      <c r="AR131">
        <f t="shared" si="189"/>
        <v>161.96253767432768</v>
      </c>
      <c r="AS131">
        <f t="shared" si="190"/>
        <v>110.34898939551908</v>
      </c>
      <c r="AT131">
        <f t="shared" si="191"/>
        <v>47.868467330932617</v>
      </c>
      <c r="AU131">
        <f t="shared" si="192"/>
        <v>11.158835073819063</v>
      </c>
      <c r="AV131">
        <f t="shared" si="193"/>
        <v>8.4250654598594071E-2</v>
      </c>
      <c r="AW131">
        <f t="shared" si="194"/>
        <v>3.7783509948115097</v>
      </c>
      <c r="AX131">
        <f t="shared" si="195"/>
        <v>7.3804840790075534</v>
      </c>
      <c r="AY131">
        <f t="shared" si="196"/>
        <v>5.2789269223689241E-2</v>
      </c>
      <c r="AZ131">
        <f t="shared" si="197"/>
        <v>7.172366070005137</v>
      </c>
      <c r="BA131">
        <f t="shared" si="198"/>
        <v>0.24815060955145005</v>
      </c>
      <c r="BB131">
        <f t="shared" si="199"/>
        <v>25.054982787959911</v>
      </c>
      <c r="BC131">
        <f t="shared" si="200"/>
        <v>391.15865342427008</v>
      </c>
      <c r="BD131">
        <f t="shared" si="201"/>
        <v>8.3947557284153821E-3</v>
      </c>
    </row>
    <row r="132" spans="1:114" x14ac:dyDescent="0.25">
      <c r="A132" s="1">
        <v>102</v>
      </c>
      <c r="B132" s="1" t="s">
        <v>144</v>
      </c>
      <c r="C132" s="1">
        <v>2847.0000043585896</v>
      </c>
      <c r="D132" s="1">
        <v>0</v>
      </c>
      <c r="E132">
        <f t="shared" si="174"/>
        <v>13.252828149443603</v>
      </c>
      <c r="F132">
        <f t="shared" si="175"/>
        <v>8.5764373215747272E-2</v>
      </c>
      <c r="G132">
        <f t="shared" si="176"/>
        <v>95.493565549252367</v>
      </c>
      <c r="H132">
        <f t="shared" si="177"/>
        <v>10.409363624949535</v>
      </c>
      <c r="I132">
        <f t="shared" si="178"/>
        <v>8.0773657268001848</v>
      </c>
      <c r="J132">
        <f t="shared" si="179"/>
        <v>49.072067260742188</v>
      </c>
      <c r="K132" s="1">
        <v>1.4884824619999999</v>
      </c>
      <c r="L132">
        <f t="shared" si="180"/>
        <v>2.4105724590937259</v>
      </c>
      <c r="M132" s="1">
        <v>1</v>
      </c>
      <c r="N132">
        <f t="shared" si="181"/>
        <v>4.8211449181874517</v>
      </c>
      <c r="O132" s="1">
        <v>46.664249420166016</v>
      </c>
      <c r="P132" s="1">
        <v>49.072067260742188</v>
      </c>
      <c r="Q132" s="1">
        <v>49.056407928466797</v>
      </c>
      <c r="R132" s="1">
        <v>400.00595092773437</v>
      </c>
      <c r="S132" s="1">
        <v>394.83609008789063</v>
      </c>
      <c r="T132" s="1">
        <v>48.676261901855469</v>
      </c>
      <c r="U132" s="1">
        <v>51.615718841552734</v>
      </c>
      <c r="V132" s="1">
        <v>33.945796966552734</v>
      </c>
      <c r="W132" s="1">
        <v>35.995712280273438</v>
      </c>
      <c r="X132" s="1">
        <v>499.90231323242187</v>
      </c>
      <c r="Y132" s="1">
        <v>1499.2852783203125</v>
      </c>
      <c r="Z132" s="1">
        <v>300.26516723632812</v>
      </c>
      <c r="AA132" s="1">
        <v>73.204681396484375</v>
      </c>
      <c r="AB132" s="1">
        <v>-0.82951784133911133</v>
      </c>
      <c r="AC132" s="1">
        <v>-0.25350257754325867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3.3584696225491832</v>
      </c>
      <c r="AL132">
        <f t="shared" si="183"/>
        <v>1.0409363624949534E-2</v>
      </c>
      <c r="AM132">
        <f t="shared" si="184"/>
        <v>322.22206726074216</v>
      </c>
      <c r="AN132">
        <f t="shared" si="185"/>
        <v>319.81424942016599</v>
      </c>
      <c r="AO132">
        <f t="shared" si="186"/>
        <v>239.88563916938801</v>
      </c>
      <c r="AP132">
        <f t="shared" si="187"/>
        <v>-1.8326535597703331</v>
      </c>
      <c r="AQ132">
        <f t="shared" si="188"/>
        <v>11.855877979646568</v>
      </c>
      <c r="AR132">
        <f t="shared" si="189"/>
        <v>161.95518856825379</v>
      </c>
      <c r="AS132">
        <f t="shared" si="190"/>
        <v>110.33946972670105</v>
      </c>
      <c r="AT132">
        <f t="shared" si="191"/>
        <v>47.868158340454102</v>
      </c>
      <c r="AU132">
        <f t="shared" si="192"/>
        <v>11.158660772119434</v>
      </c>
      <c r="AV132">
        <f t="shared" si="193"/>
        <v>8.4265358810492894E-2</v>
      </c>
      <c r="AW132">
        <f t="shared" si="194"/>
        <v>3.7785122528463835</v>
      </c>
      <c r="AX132">
        <f t="shared" si="195"/>
        <v>7.3801485192730514</v>
      </c>
      <c r="AY132">
        <f t="shared" si="196"/>
        <v>5.2798505707180983E-2</v>
      </c>
      <c r="AZ132">
        <f t="shared" si="197"/>
        <v>6.9905760414473166</v>
      </c>
      <c r="BA132">
        <f t="shared" si="198"/>
        <v>0.24185622324442396</v>
      </c>
      <c r="BB132">
        <f t="shared" si="199"/>
        <v>25.058497560349402</v>
      </c>
      <c r="BC132">
        <f t="shared" si="200"/>
        <v>391.12507988069791</v>
      </c>
      <c r="BD132">
        <f t="shared" si="201"/>
        <v>8.4907866801039508E-3</v>
      </c>
    </row>
    <row r="133" spans="1:114" x14ac:dyDescent="0.25">
      <c r="A133" s="1">
        <v>103</v>
      </c>
      <c r="B133" s="1" t="s">
        <v>144</v>
      </c>
      <c r="C133" s="1">
        <v>2847.5000043474138</v>
      </c>
      <c r="D133" s="1">
        <v>0</v>
      </c>
      <c r="E133">
        <f t="shared" si="174"/>
        <v>13.438929695864335</v>
      </c>
      <c r="F133">
        <f t="shared" si="175"/>
        <v>8.5767055389750518E-2</v>
      </c>
      <c r="G133">
        <f t="shared" si="176"/>
        <v>92.292040625766788</v>
      </c>
      <c r="H133">
        <f t="shared" si="177"/>
        <v>10.409187055853826</v>
      </c>
      <c r="I133">
        <f t="shared" si="178"/>
        <v>8.0770074228963011</v>
      </c>
      <c r="J133">
        <f t="shared" si="179"/>
        <v>49.071681976318359</v>
      </c>
      <c r="K133" s="1">
        <v>1.4884824619999999</v>
      </c>
      <c r="L133">
        <f t="shared" si="180"/>
        <v>2.4105724590937259</v>
      </c>
      <c r="M133" s="1">
        <v>1</v>
      </c>
      <c r="N133">
        <f t="shared" si="181"/>
        <v>4.8211449181874517</v>
      </c>
      <c r="O133" s="1">
        <v>46.664146423339844</v>
      </c>
      <c r="P133" s="1">
        <v>49.071681976318359</v>
      </c>
      <c r="Q133" s="1">
        <v>49.056129455566406</v>
      </c>
      <c r="R133" s="1">
        <v>400.05859375</v>
      </c>
      <c r="S133" s="1">
        <v>394.83331298828125</v>
      </c>
      <c r="T133" s="1">
        <v>48.677944183349609</v>
      </c>
      <c r="U133" s="1">
        <v>51.617366790771484</v>
      </c>
      <c r="V133" s="1">
        <v>33.947227478027344</v>
      </c>
      <c r="W133" s="1">
        <v>35.997135162353516</v>
      </c>
      <c r="X133" s="1">
        <v>499.8988037109375</v>
      </c>
      <c r="Y133" s="1">
        <v>1499.322509765625</v>
      </c>
      <c r="Z133" s="1">
        <v>300.87863159179687</v>
      </c>
      <c r="AA133" s="1">
        <v>73.204849243164062</v>
      </c>
      <c r="AB133" s="1">
        <v>-0.82951784133911133</v>
      </c>
      <c r="AC133" s="1">
        <v>-0.25350257754325867</v>
      </c>
      <c r="AD133" s="1">
        <v>0.66666668653488159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3.3584460447001057</v>
      </c>
      <c r="AL133">
        <f t="shared" si="183"/>
        <v>1.0409187055853825E-2</v>
      </c>
      <c r="AM133">
        <f t="shared" si="184"/>
        <v>322.22168197631834</v>
      </c>
      <c r="AN133">
        <f t="shared" si="185"/>
        <v>319.81414642333982</v>
      </c>
      <c r="AO133">
        <f t="shared" si="186"/>
        <v>239.89159620050486</v>
      </c>
      <c r="AP133">
        <f t="shared" si="187"/>
        <v>-1.8325252224880524</v>
      </c>
      <c r="AQ133">
        <f t="shared" si="188"/>
        <v>11.855648977143831</v>
      </c>
      <c r="AR133">
        <f t="shared" si="189"/>
        <v>161.9516889893865</v>
      </c>
      <c r="AS133">
        <f t="shared" si="190"/>
        <v>110.33432219861501</v>
      </c>
      <c r="AT133">
        <f t="shared" si="191"/>
        <v>47.867914199829102</v>
      </c>
      <c r="AU133">
        <f t="shared" si="192"/>
        <v>11.158523053919719</v>
      </c>
      <c r="AV133">
        <f t="shared" si="193"/>
        <v>8.4267948042840865E-2</v>
      </c>
      <c r="AW133">
        <f t="shared" si="194"/>
        <v>3.7786415542475296</v>
      </c>
      <c r="AX133">
        <f t="shared" si="195"/>
        <v>7.3798814996721891</v>
      </c>
      <c r="AY133">
        <f t="shared" si="196"/>
        <v>5.2800132140094609E-2</v>
      </c>
      <c r="AZ133">
        <f t="shared" si="197"/>
        <v>6.7562249203532314</v>
      </c>
      <c r="BA133">
        <f t="shared" si="198"/>
        <v>0.233749376229827</v>
      </c>
      <c r="BB133">
        <f t="shared" si="199"/>
        <v>25.060493030103391</v>
      </c>
      <c r="BC133">
        <f t="shared" si="200"/>
        <v>391.07019128227836</v>
      </c>
      <c r="BD133">
        <f t="shared" si="201"/>
        <v>8.6119119146097749E-3</v>
      </c>
    </row>
    <row r="134" spans="1:114" x14ac:dyDescent="0.25">
      <c r="A134" s="1">
        <v>104</v>
      </c>
      <c r="B134" s="1" t="s">
        <v>145</v>
      </c>
      <c r="C134" s="1">
        <v>2848.0000043362379</v>
      </c>
      <c r="D134" s="1">
        <v>0</v>
      </c>
      <c r="E134">
        <f t="shared" si="174"/>
        <v>13.353066018124645</v>
      </c>
      <c r="F134">
        <f t="shared" si="175"/>
        <v>8.5750387488938998E-2</v>
      </c>
      <c r="G134">
        <f t="shared" si="176"/>
        <v>93.768886082031059</v>
      </c>
      <c r="H134">
        <f t="shared" si="177"/>
        <v>10.405038828235236</v>
      </c>
      <c r="I134">
        <f t="shared" si="178"/>
        <v>8.0754617898631231</v>
      </c>
      <c r="J134">
        <f t="shared" si="179"/>
        <v>49.069389343261719</v>
      </c>
      <c r="K134" s="1">
        <v>1.4884824619999999</v>
      </c>
      <c r="L134">
        <f t="shared" si="180"/>
        <v>2.4105724590937259</v>
      </c>
      <c r="M134" s="1">
        <v>1</v>
      </c>
      <c r="N134">
        <f t="shared" si="181"/>
        <v>4.8211449181874517</v>
      </c>
      <c r="O134" s="1">
        <v>46.663906097412109</v>
      </c>
      <c r="P134" s="1">
        <v>49.069389343261719</v>
      </c>
      <c r="Q134" s="1">
        <v>49.054752349853516</v>
      </c>
      <c r="R134" s="1">
        <v>400.07119750976562</v>
      </c>
      <c r="S134" s="1">
        <v>394.87176513671875</v>
      </c>
      <c r="T134" s="1">
        <v>48.681240081787109</v>
      </c>
      <c r="U134" s="1">
        <v>51.619533538818359</v>
      </c>
      <c r="V134" s="1">
        <v>33.950157165527344</v>
      </c>
      <c r="W134" s="1">
        <v>35.999313354492188</v>
      </c>
      <c r="X134" s="1">
        <v>499.89047241210937</v>
      </c>
      <c r="Y134" s="1">
        <v>1499.3057861328125</v>
      </c>
      <c r="Z134" s="1">
        <v>301.5760498046875</v>
      </c>
      <c r="AA134" s="1">
        <v>73.205322265625</v>
      </c>
      <c r="AB134" s="1">
        <v>-0.82951784133911133</v>
      </c>
      <c r="AC134" s="1">
        <v>-0.25350257754325867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3.3583900729366429</v>
      </c>
      <c r="AL134">
        <f t="shared" si="183"/>
        <v>1.0405038828235236E-2</v>
      </c>
      <c r="AM134">
        <f t="shared" si="184"/>
        <v>322.2193893432617</v>
      </c>
      <c r="AN134">
        <f t="shared" si="185"/>
        <v>319.81390609741209</v>
      </c>
      <c r="AO134">
        <f t="shared" si="186"/>
        <v>239.88892041931467</v>
      </c>
      <c r="AP134">
        <f t="shared" si="187"/>
        <v>-1.831011619492048</v>
      </c>
      <c r="AQ134">
        <f t="shared" si="188"/>
        <v>11.85428637777356</v>
      </c>
      <c r="AR134">
        <f t="shared" si="189"/>
        <v>161.93202913253171</v>
      </c>
      <c r="AS134">
        <f t="shared" si="190"/>
        <v>110.31249559371335</v>
      </c>
      <c r="AT134">
        <f t="shared" si="191"/>
        <v>47.866647720336914</v>
      </c>
      <c r="AU134">
        <f t="shared" si="192"/>
        <v>11.157808664300184</v>
      </c>
      <c r="AV134">
        <f t="shared" si="193"/>
        <v>8.4251857665815E-2</v>
      </c>
      <c r="AW134">
        <f t="shared" si="194"/>
        <v>3.7788245879104361</v>
      </c>
      <c r="AX134">
        <f t="shared" si="195"/>
        <v>7.3789840763897478</v>
      </c>
      <c r="AY134">
        <f t="shared" si="196"/>
        <v>5.2790024932741687E-2</v>
      </c>
      <c r="AZ134">
        <f t="shared" si="197"/>
        <v>6.8643815241237629</v>
      </c>
      <c r="BA134">
        <f t="shared" si="198"/>
        <v>0.23746667744037084</v>
      </c>
      <c r="BB134">
        <f t="shared" si="199"/>
        <v>25.066700509601603</v>
      </c>
      <c r="BC134">
        <f t="shared" si="200"/>
        <v>391.13268667498988</v>
      </c>
      <c r="BD134">
        <f t="shared" si="201"/>
        <v>8.5576408764681151E-3</v>
      </c>
    </row>
    <row r="135" spans="1:114" x14ac:dyDescent="0.25">
      <c r="A135" s="1">
        <v>105</v>
      </c>
      <c r="B135" s="1" t="s">
        <v>145</v>
      </c>
      <c r="C135" s="1">
        <v>2848.500004325062</v>
      </c>
      <c r="D135" s="1">
        <v>0</v>
      </c>
      <c r="E135">
        <f t="shared" si="174"/>
        <v>13.427806818472611</v>
      </c>
      <c r="F135">
        <f t="shared" si="175"/>
        <v>8.5803068786418107E-2</v>
      </c>
      <c r="G135">
        <f t="shared" si="176"/>
        <v>92.620462521488676</v>
      </c>
      <c r="H135">
        <f t="shared" si="177"/>
        <v>10.410841503312147</v>
      </c>
      <c r="I135">
        <f t="shared" si="178"/>
        <v>8.0750930661564979</v>
      </c>
      <c r="J135">
        <f t="shared" si="179"/>
        <v>49.068962097167969</v>
      </c>
      <c r="K135" s="1">
        <v>1.4884824619999999</v>
      </c>
      <c r="L135">
        <f t="shared" si="180"/>
        <v>2.4105724590937259</v>
      </c>
      <c r="M135" s="1">
        <v>1</v>
      </c>
      <c r="N135">
        <f t="shared" si="181"/>
        <v>4.8211449181874517</v>
      </c>
      <c r="O135" s="1">
        <v>46.665283203125</v>
      </c>
      <c r="P135" s="1">
        <v>49.068962097167969</v>
      </c>
      <c r="Q135" s="1">
        <v>49.054580688476562</v>
      </c>
      <c r="R135" s="1">
        <v>400.0921630859375</v>
      </c>
      <c r="S135" s="1">
        <v>394.86965942382812</v>
      </c>
      <c r="T135" s="1">
        <v>48.681133270263672</v>
      </c>
      <c r="U135" s="1">
        <v>51.621139526367188</v>
      </c>
      <c r="V135" s="1">
        <v>33.947677612304688</v>
      </c>
      <c r="W135" s="1">
        <v>35.997882843017578</v>
      </c>
      <c r="X135" s="1">
        <v>499.87701416015625</v>
      </c>
      <c r="Y135" s="1">
        <v>1499.3018798828125</v>
      </c>
      <c r="Z135" s="1">
        <v>302.02191162109375</v>
      </c>
      <c r="AA135" s="1">
        <v>73.205268859863281</v>
      </c>
      <c r="AB135" s="1">
        <v>-0.82951784133911133</v>
      </c>
      <c r="AC135" s="1">
        <v>-0.25350257754325867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3.3582996570110497</v>
      </c>
      <c r="AL135">
        <f t="shared" si="183"/>
        <v>1.0410841503312148E-2</v>
      </c>
      <c r="AM135">
        <f t="shared" si="184"/>
        <v>322.21896209716795</v>
      </c>
      <c r="AN135">
        <f t="shared" si="185"/>
        <v>319.81528320312498</v>
      </c>
      <c r="AO135">
        <f t="shared" si="186"/>
        <v>239.88829541932864</v>
      </c>
      <c r="AP135">
        <f t="shared" si="187"/>
        <v>-1.832682078543113</v>
      </c>
      <c r="AQ135">
        <f t="shared" si="188"/>
        <v>11.854032464036724</v>
      </c>
      <c r="AR135">
        <f t="shared" si="189"/>
        <v>161.92867875028062</v>
      </c>
      <c r="AS135">
        <f t="shared" si="190"/>
        <v>110.30753922391344</v>
      </c>
      <c r="AT135">
        <f t="shared" si="191"/>
        <v>47.867122650146484</v>
      </c>
      <c r="AU135">
        <f t="shared" si="192"/>
        <v>11.158076555781758</v>
      </c>
      <c r="AV135">
        <f t="shared" si="193"/>
        <v>8.4302713243072092E-2</v>
      </c>
      <c r="AW135">
        <f t="shared" si="194"/>
        <v>3.7789393978802255</v>
      </c>
      <c r="AX135">
        <f t="shared" si="195"/>
        <v>7.3791371579015319</v>
      </c>
      <c r="AY135">
        <f t="shared" si="196"/>
        <v>5.2821970013811934E-2</v>
      </c>
      <c r="AZ135">
        <f t="shared" si="197"/>
        <v>6.7803058608104694</v>
      </c>
      <c r="BA135">
        <f t="shared" si="198"/>
        <v>0.23455958266491103</v>
      </c>
      <c r="BB135">
        <f t="shared" si="199"/>
        <v>25.069394582101545</v>
      </c>
      <c r="BC135">
        <f t="shared" si="200"/>
        <v>391.10965230673173</v>
      </c>
      <c r="BD135">
        <f t="shared" si="201"/>
        <v>8.6069721245468096E-3</v>
      </c>
      <c r="BE135">
        <f>AVERAGE(E121:E135)</f>
        <v>13.131213909491306</v>
      </c>
      <c r="BF135">
        <f>AVERAGE(O121:O135)</f>
        <v>46.662635548909506</v>
      </c>
      <c r="BG135">
        <f>AVERAGE(P121:P135)</f>
        <v>49.07502950032552</v>
      </c>
      <c r="BH135" t="e">
        <f>AVERAGE(B121:B135)</f>
        <v>#DIV/0!</v>
      </c>
      <c r="BI135">
        <f t="shared" ref="BI135:DJ135" si="202">AVERAGE(C121:C135)</f>
        <v>2845.1666710662344</v>
      </c>
      <c r="BJ135">
        <f t="shared" si="202"/>
        <v>0</v>
      </c>
      <c r="BK135">
        <f t="shared" si="202"/>
        <v>13.131213909491306</v>
      </c>
      <c r="BL135">
        <f t="shared" si="202"/>
        <v>8.5682664195531236E-2</v>
      </c>
      <c r="BM135">
        <f t="shared" si="202"/>
        <v>97.355440935060102</v>
      </c>
      <c r="BN135">
        <f t="shared" si="202"/>
        <v>10.402971848409374</v>
      </c>
      <c r="BO135">
        <f t="shared" si="202"/>
        <v>8.0798146383653044</v>
      </c>
      <c r="BP135">
        <f t="shared" si="202"/>
        <v>49.07502950032552</v>
      </c>
      <c r="BQ135">
        <f t="shared" si="202"/>
        <v>1.4884824620000001</v>
      </c>
      <c r="BR135">
        <f t="shared" si="202"/>
        <v>2.4105724590937259</v>
      </c>
      <c r="BS135">
        <f t="shared" si="202"/>
        <v>1</v>
      </c>
      <c r="BT135">
        <f t="shared" si="202"/>
        <v>4.8211449181874517</v>
      </c>
      <c r="BU135">
        <f t="shared" si="202"/>
        <v>46.662635548909506</v>
      </c>
      <c r="BV135">
        <f t="shared" si="202"/>
        <v>49.07502950032552</v>
      </c>
      <c r="BW135">
        <f t="shared" si="202"/>
        <v>49.055571238199867</v>
      </c>
      <c r="BX135">
        <f t="shared" si="202"/>
        <v>399.95713297526044</v>
      </c>
      <c r="BY135">
        <f t="shared" si="202"/>
        <v>394.82452596028645</v>
      </c>
      <c r="BZ135">
        <f t="shared" si="202"/>
        <v>48.669309234619142</v>
      </c>
      <c r="CA135">
        <f t="shared" si="202"/>
        <v>51.606841023763018</v>
      </c>
      <c r="CB135">
        <f t="shared" si="202"/>
        <v>33.943397521972656</v>
      </c>
      <c r="CC135">
        <f t="shared" si="202"/>
        <v>35.992117818196611</v>
      </c>
      <c r="CD135">
        <f t="shared" si="202"/>
        <v>499.92745971679687</v>
      </c>
      <c r="CE135">
        <f t="shared" si="202"/>
        <v>1499.1739501953125</v>
      </c>
      <c r="CF135">
        <f t="shared" si="202"/>
        <v>298.23219604492186</v>
      </c>
      <c r="CG135">
        <f t="shared" si="202"/>
        <v>73.203943888346359</v>
      </c>
      <c r="CH135">
        <f t="shared" si="202"/>
        <v>-0.82951784133911133</v>
      </c>
      <c r="CI135">
        <f t="shared" si="202"/>
        <v>-0.25350257754325867</v>
      </c>
      <c r="CJ135">
        <f t="shared" si="202"/>
        <v>0.95555555820465088</v>
      </c>
      <c r="CK135">
        <f t="shared" si="202"/>
        <v>-0.21956524252891541</v>
      </c>
      <c r="CL135">
        <f t="shared" si="202"/>
        <v>2.737391471862793</v>
      </c>
      <c r="CM135">
        <f t="shared" si="202"/>
        <v>1</v>
      </c>
      <c r="CN135">
        <f t="shared" si="202"/>
        <v>0</v>
      </c>
      <c r="CO135">
        <f t="shared" si="202"/>
        <v>0.15999999642372131</v>
      </c>
      <c r="CP135">
        <f t="shared" si="202"/>
        <v>111115</v>
      </c>
      <c r="CQ135">
        <f t="shared" si="202"/>
        <v>3.3586385629634439</v>
      </c>
      <c r="CR135">
        <f t="shared" si="202"/>
        <v>1.0402971848409374E-2</v>
      </c>
      <c r="CS135">
        <f t="shared" si="202"/>
        <v>322.22502950032555</v>
      </c>
      <c r="CT135">
        <f t="shared" si="202"/>
        <v>319.8126355489095</v>
      </c>
      <c r="CU135">
        <f t="shared" si="202"/>
        <v>239.86782666978615</v>
      </c>
      <c r="CV135">
        <f t="shared" si="202"/>
        <v>-1.8312124299049166</v>
      </c>
      <c r="CW135">
        <f t="shared" si="202"/>
        <v>11.857638939216576</v>
      </c>
      <c r="CX135">
        <f t="shared" si="202"/>
        <v>161.98087603812732</v>
      </c>
      <c r="CY135">
        <f t="shared" si="202"/>
        <v>110.3740350143643</v>
      </c>
      <c r="CZ135">
        <f t="shared" si="202"/>
        <v>47.86883252461751</v>
      </c>
      <c r="DA135">
        <f t="shared" si="202"/>
        <v>11.159041098139776</v>
      </c>
      <c r="DB135">
        <f t="shared" si="202"/>
        <v>8.418647846078546E-2</v>
      </c>
      <c r="DC135">
        <f t="shared" si="202"/>
        <v>3.7778243008512709</v>
      </c>
      <c r="DD135">
        <f t="shared" si="202"/>
        <v>7.3812167972885065</v>
      </c>
      <c r="DE135">
        <f t="shared" si="202"/>
        <v>5.274895705227884E-2</v>
      </c>
      <c r="DF135">
        <f t="shared" si="202"/>
        <v>7.1268005809806549</v>
      </c>
      <c r="DG135">
        <f t="shared" si="202"/>
        <v>0.24657908103743617</v>
      </c>
      <c r="DH135">
        <f t="shared" si="202"/>
        <v>25.044957860261988</v>
      </c>
      <c r="DI135">
        <f t="shared" si="202"/>
        <v>391.14756974373739</v>
      </c>
      <c r="DJ135">
        <f t="shared" si="202"/>
        <v>8.407905438868192E-3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stm-rartr4_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2015-06-25T23:17:23Z</dcterms:created>
  <dcterms:modified xsi:type="dcterms:W3CDTF">2015-07-22T17:03:31Z</dcterms:modified>
</cp:coreProperties>
</file>