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rcup1_" sheetId="1" r:id="rId1"/>
  </sheets>
  <calcPr calcId="152511"/>
</workbook>
</file>

<file path=xl/calcChain.xml><?xml version="1.0" encoding="utf-8"?>
<calcChain xmlns="http://schemas.openxmlformats.org/spreadsheetml/2006/main">
  <c r="DJ158" i="1" l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158" i="1" l="1"/>
  <c r="BF158" i="1"/>
  <c r="BG140" i="1"/>
  <c r="BF140" i="1"/>
  <c r="BG120" i="1"/>
  <c r="BF120" i="1"/>
  <c r="BG102" i="1"/>
  <c r="BF102" i="1"/>
  <c r="BG84" i="1"/>
  <c r="BF84" i="1"/>
  <c r="BG66" i="1"/>
  <c r="BF66" i="1"/>
  <c r="BG48" i="1"/>
  <c r="BF48" i="1"/>
  <c r="BG30" i="1"/>
  <c r="BF30" i="1"/>
  <c r="L16" i="1"/>
  <c r="N16" i="1" s="1"/>
  <c r="AK16" i="1"/>
  <c r="E16" i="1" s="1"/>
  <c r="AL16" i="1"/>
  <c r="H16" i="1" s="1"/>
  <c r="AM16" i="1"/>
  <c r="AN16" i="1"/>
  <c r="AO16" i="1"/>
  <c r="AP16" i="1"/>
  <c r="J16" i="1" s="1"/>
  <c r="AQ16" i="1" s="1"/>
  <c r="AR16" i="1"/>
  <c r="AS16" i="1" s="1"/>
  <c r="AT16" i="1"/>
  <c r="AU16" i="1" s="1"/>
  <c r="AX16" i="1" s="1"/>
  <c r="AV16" i="1"/>
  <c r="AW16" i="1"/>
  <c r="L17" i="1"/>
  <c r="N17" i="1"/>
  <c r="AK17" i="1"/>
  <c r="E17" i="1" s="1"/>
  <c r="AL17" i="1"/>
  <c r="AM17" i="1"/>
  <c r="AN17" i="1"/>
  <c r="AO17" i="1"/>
  <c r="AP17" i="1" s="1"/>
  <c r="J17" i="1" s="1"/>
  <c r="AQ17" i="1" s="1"/>
  <c r="AT17" i="1"/>
  <c r="AU17" i="1" s="1"/>
  <c r="AW17" i="1"/>
  <c r="L18" i="1"/>
  <c r="N18" i="1"/>
  <c r="AK18" i="1"/>
  <c r="E18" i="1" s="1"/>
  <c r="AL18" i="1"/>
  <c r="H18" i="1" s="1"/>
  <c r="AM18" i="1"/>
  <c r="AN18" i="1"/>
  <c r="AO18" i="1"/>
  <c r="AP18" i="1" s="1"/>
  <c r="J18" i="1" s="1"/>
  <c r="AQ18" i="1" s="1"/>
  <c r="AT18" i="1"/>
  <c r="AU18" i="1" s="1"/>
  <c r="AW18" i="1"/>
  <c r="AX18" i="1"/>
  <c r="L19" i="1"/>
  <c r="N19" i="1"/>
  <c r="AK19" i="1"/>
  <c r="E19" i="1" s="1"/>
  <c r="AL19" i="1"/>
  <c r="AM19" i="1"/>
  <c r="AN19" i="1"/>
  <c r="AO19" i="1"/>
  <c r="AP19" i="1"/>
  <c r="J19" i="1" s="1"/>
  <c r="AQ19" i="1" s="1"/>
  <c r="AT19" i="1"/>
  <c r="AU19" i="1" s="1"/>
  <c r="AW19" i="1"/>
  <c r="L20" i="1"/>
  <c r="N20" i="1"/>
  <c r="AK20" i="1"/>
  <c r="E20" i="1" s="1"/>
  <c r="AL20" i="1"/>
  <c r="H20" i="1" s="1"/>
  <c r="AM20" i="1"/>
  <c r="AN20" i="1"/>
  <c r="AP20" i="1" s="1"/>
  <c r="J20" i="1" s="1"/>
  <c r="AQ20" i="1" s="1"/>
  <c r="AO20" i="1"/>
  <c r="AT20" i="1"/>
  <c r="AU20" i="1" s="1"/>
  <c r="AW20" i="1"/>
  <c r="AX20" i="1"/>
  <c r="L21" i="1"/>
  <c r="N21" i="1" s="1"/>
  <c r="AK21" i="1"/>
  <c r="E21" i="1" s="1"/>
  <c r="AL21" i="1"/>
  <c r="AM21" i="1"/>
  <c r="AN21" i="1"/>
  <c r="AO21" i="1"/>
  <c r="AP21" i="1"/>
  <c r="J21" i="1" s="1"/>
  <c r="AQ21" i="1" s="1"/>
  <c r="AT21" i="1"/>
  <c r="AU21" i="1" s="1"/>
  <c r="AW21" i="1"/>
  <c r="H22" i="1"/>
  <c r="L22" i="1"/>
  <c r="N22" i="1" s="1"/>
  <c r="AK22" i="1"/>
  <c r="E22" i="1" s="1"/>
  <c r="AL22" i="1"/>
  <c r="AM22" i="1"/>
  <c r="AN22" i="1"/>
  <c r="AO22" i="1"/>
  <c r="AP22" i="1" s="1"/>
  <c r="J22" i="1" s="1"/>
  <c r="AQ22" i="1" s="1"/>
  <c r="AT22" i="1"/>
  <c r="AU22" i="1" s="1"/>
  <c r="AX22" i="1" s="1"/>
  <c r="AW22" i="1"/>
  <c r="L23" i="1"/>
  <c r="N23" i="1"/>
  <c r="AK23" i="1"/>
  <c r="E23" i="1" s="1"/>
  <c r="AL23" i="1"/>
  <c r="AM23" i="1"/>
  <c r="AN23" i="1"/>
  <c r="AO23" i="1"/>
  <c r="AP23" i="1"/>
  <c r="J23" i="1" s="1"/>
  <c r="AQ23" i="1" s="1"/>
  <c r="AT23" i="1"/>
  <c r="AU23" i="1" s="1"/>
  <c r="AW23" i="1"/>
  <c r="L24" i="1"/>
  <c r="N24" i="1"/>
  <c r="AK24" i="1"/>
  <c r="E24" i="1" s="1"/>
  <c r="AM24" i="1"/>
  <c r="AN24" i="1"/>
  <c r="AO24" i="1"/>
  <c r="AT24" i="1"/>
  <c r="AU24" i="1" s="1"/>
  <c r="AW24" i="1"/>
  <c r="AX24" i="1"/>
  <c r="L25" i="1"/>
  <c r="N25" i="1"/>
  <c r="AK25" i="1"/>
  <c r="E25" i="1" s="1"/>
  <c r="BC25" i="1" s="1"/>
  <c r="AL25" i="1"/>
  <c r="AM25" i="1"/>
  <c r="AN25" i="1"/>
  <c r="AO25" i="1"/>
  <c r="AP25" i="1" s="1"/>
  <c r="J25" i="1" s="1"/>
  <c r="AQ25" i="1" s="1"/>
  <c r="AT25" i="1"/>
  <c r="AU25" i="1"/>
  <c r="AX25" i="1" s="1"/>
  <c r="AW25" i="1"/>
  <c r="L26" i="1"/>
  <c r="N26" i="1" s="1"/>
  <c r="AK26" i="1"/>
  <c r="AL26" i="1" s="1"/>
  <c r="AM26" i="1"/>
  <c r="AN26" i="1"/>
  <c r="AO26" i="1"/>
  <c r="AP26" i="1" s="1"/>
  <c r="J26" i="1" s="1"/>
  <c r="AQ26" i="1" s="1"/>
  <c r="AT26" i="1"/>
  <c r="AU26" i="1"/>
  <c r="AW26" i="1"/>
  <c r="L27" i="1"/>
  <c r="N27" i="1" s="1"/>
  <c r="AK27" i="1"/>
  <c r="AL27" i="1" s="1"/>
  <c r="AM27" i="1"/>
  <c r="AN27" i="1"/>
  <c r="AO27" i="1"/>
  <c r="AP27" i="1" s="1"/>
  <c r="J27" i="1" s="1"/>
  <c r="AQ27" i="1" s="1"/>
  <c r="AT27" i="1"/>
  <c r="AU27" i="1" s="1"/>
  <c r="AX27" i="1" s="1"/>
  <c r="AW27" i="1"/>
  <c r="L28" i="1"/>
  <c r="N28" i="1" s="1"/>
  <c r="AK28" i="1"/>
  <c r="AL28" i="1" s="1"/>
  <c r="AM28" i="1"/>
  <c r="AN28" i="1"/>
  <c r="AO28" i="1"/>
  <c r="AT28" i="1"/>
  <c r="AU28" i="1" s="1"/>
  <c r="AX28" i="1" s="1"/>
  <c r="AW28" i="1"/>
  <c r="L29" i="1"/>
  <c r="N29" i="1" s="1"/>
  <c r="AK29" i="1"/>
  <c r="AL29" i="1" s="1"/>
  <c r="AM29" i="1"/>
  <c r="AN29" i="1"/>
  <c r="AO29" i="1"/>
  <c r="AP29" i="1" s="1"/>
  <c r="J29" i="1" s="1"/>
  <c r="AQ29" i="1" s="1"/>
  <c r="AT29" i="1"/>
  <c r="AU29" i="1"/>
  <c r="AW29" i="1"/>
  <c r="L30" i="1"/>
  <c r="N30" i="1" s="1"/>
  <c r="AK30" i="1"/>
  <c r="AL30" i="1" s="1"/>
  <c r="AM30" i="1"/>
  <c r="AN30" i="1"/>
  <c r="AO30" i="1"/>
  <c r="AT30" i="1"/>
  <c r="AU30" i="1" s="1"/>
  <c r="AX30" i="1" s="1"/>
  <c r="AW30" i="1"/>
  <c r="L34" i="1"/>
  <c r="N34" i="1" s="1"/>
  <c r="AK34" i="1"/>
  <c r="AL34" i="1" s="1"/>
  <c r="AM34" i="1"/>
  <c r="AN34" i="1"/>
  <c r="AO34" i="1"/>
  <c r="AP34" i="1" s="1"/>
  <c r="J34" i="1" s="1"/>
  <c r="AQ34" i="1" s="1"/>
  <c r="AT34" i="1"/>
  <c r="AU34" i="1"/>
  <c r="AW34" i="1"/>
  <c r="L35" i="1"/>
  <c r="N35" i="1" s="1"/>
  <c r="AK35" i="1"/>
  <c r="AL35" i="1" s="1"/>
  <c r="AM35" i="1"/>
  <c r="AN35" i="1"/>
  <c r="AO35" i="1"/>
  <c r="AP35" i="1" s="1"/>
  <c r="J35" i="1" s="1"/>
  <c r="AQ35" i="1" s="1"/>
  <c r="AT35" i="1"/>
  <c r="AU35" i="1" s="1"/>
  <c r="AX35" i="1" s="1"/>
  <c r="AW35" i="1"/>
  <c r="L36" i="1"/>
  <c r="N36" i="1" s="1"/>
  <c r="AK36" i="1"/>
  <c r="AL36" i="1" s="1"/>
  <c r="AM36" i="1"/>
  <c r="AN36" i="1"/>
  <c r="AO36" i="1"/>
  <c r="AT36" i="1"/>
  <c r="AU36" i="1" s="1"/>
  <c r="AX36" i="1" s="1"/>
  <c r="AW36" i="1"/>
  <c r="L37" i="1"/>
  <c r="N37" i="1" s="1"/>
  <c r="AK37" i="1"/>
  <c r="AL37" i="1" s="1"/>
  <c r="AM37" i="1"/>
  <c r="AN37" i="1"/>
  <c r="AO37" i="1"/>
  <c r="AP37" i="1" s="1"/>
  <c r="J37" i="1" s="1"/>
  <c r="AQ37" i="1" s="1"/>
  <c r="AT37" i="1"/>
  <c r="AU37" i="1"/>
  <c r="AW37" i="1"/>
  <c r="L38" i="1"/>
  <c r="N38" i="1" s="1"/>
  <c r="AK38" i="1"/>
  <c r="AL38" i="1" s="1"/>
  <c r="AM38" i="1"/>
  <c r="AN38" i="1"/>
  <c r="AO38" i="1"/>
  <c r="AT38" i="1"/>
  <c r="AU38" i="1" s="1"/>
  <c r="AX38" i="1" s="1"/>
  <c r="AW38" i="1"/>
  <c r="L39" i="1"/>
  <c r="N39" i="1" s="1"/>
  <c r="AK39" i="1"/>
  <c r="AL39" i="1" s="1"/>
  <c r="AM39" i="1"/>
  <c r="AN39" i="1"/>
  <c r="AO39" i="1"/>
  <c r="AT39" i="1"/>
  <c r="AU39" i="1"/>
  <c r="AW39" i="1"/>
  <c r="L40" i="1"/>
  <c r="N40" i="1" s="1"/>
  <c r="AK40" i="1"/>
  <c r="AL40" i="1" s="1"/>
  <c r="AM40" i="1"/>
  <c r="AN40" i="1"/>
  <c r="AO40" i="1"/>
  <c r="AT40" i="1"/>
  <c r="AU40" i="1"/>
  <c r="AW40" i="1"/>
  <c r="E41" i="1"/>
  <c r="L41" i="1"/>
  <c r="N41" i="1" s="1"/>
  <c r="AK41" i="1"/>
  <c r="AL41" i="1" s="1"/>
  <c r="AM41" i="1"/>
  <c r="AN41" i="1"/>
  <c r="AO41" i="1"/>
  <c r="AT41" i="1"/>
  <c r="AU41" i="1"/>
  <c r="AW41" i="1"/>
  <c r="L42" i="1"/>
  <c r="N42" i="1" s="1"/>
  <c r="AK42" i="1"/>
  <c r="AL42" i="1" s="1"/>
  <c r="AM42" i="1"/>
  <c r="AN42" i="1"/>
  <c r="AO42" i="1"/>
  <c r="AT42" i="1"/>
  <c r="AU42" i="1" s="1"/>
  <c r="AW42" i="1"/>
  <c r="E43" i="1"/>
  <c r="L43" i="1"/>
  <c r="N43" i="1" s="1"/>
  <c r="AK43" i="1"/>
  <c r="AL43" i="1" s="1"/>
  <c r="AM43" i="1"/>
  <c r="AN43" i="1"/>
  <c r="AO43" i="1"/>
  <c r="AT43" i="1"/>
  <c r="AU43" i="1" s="1"/>
  <c r="AW43" i="1"/>
  <c r="L44" i="1"/>
  <c r="N44" i="1" s="1"/>
  <c r="AK44" i="1"/>
  <c r="AL44" i="1" s="1"/>
  <c r="AM44" i="1"/>
  <c r="AN44" i="1"/>
  <c r="AO44" i="1"/>
  <c r="AT44" i="1"/>
  <c r="AU44" i="1"/>
  <c r="AW44" i="1"/>
  <c r="E45" i="1"/>
  <c r="L45" i="1"/>
  <c r="N45" i="1" s="1"/>
  <c r="AK45" i="1"/>
  <c r="AL45" i="1" s="1"/>
  <c r="AM45" i="1"/>
  <c r="AN45" i="1"/>
  <c r="AO45" i="1"/>
  <c r="AT45" i="1"/>
  <c r="AU45" i="1"/>
  <c r="AW45" i="1"/>
  <c r="L46" i="1"/>
  <c r="N46" i="1" s="1"/>
  <c r="AK46" i="1"/>
  <c r="AL46" i="1" s="1"/>
  <c r="AM46" i="1"/>
  <c r="AN46" i="1"/>
  <c r="AO46" i="1"/>
  <c r="AT46" i="1"/>
  <c r="AU46" i="1"/>
  <c r="AW46" i="1"/>
  <c r="L47" i="1"/>
  <c r="N47" i="1" s="1"/>
  <c r="AK47" i="1"/>
  <c r="AL47" i="1" s="1"/>
  <c r="AM47" i="1"/>
  <c r="AN47" i="1"/>
  <c r="AO47" i="1"/>
  <c r="AT47" i="1"/>
  <c r="AU47" i="1"/>
  <c r="AW47" i="1"/>
  <c r="E48" i="1"/>
  <c r="L48" i="1"/>
  <c r="N48" i="1" s="1"/>
  <c r="AK48" i="1"/>
  <c r="AL48" i="1" s="1"/>
  <c r="AM48" i="1"/>
  <c r="AN48" i="1"/>
  <c r="AO48" i="1"/>
  <c r="AT48" i="1"/>
  <c r="AU48" i="1"/>
  <c r="AW48" i="1"/>
  <c r="L52" i="1"/>
  <c r="N52" i="1" s="1"/>
  <c r="AK52" i="1"/>
  <c r="AL52" i="1" s="1"/>
  <c r="AM52" i="1"/>
  <c r="AN52" i="1"/>
  <c r="AO52" i="1"/>
  <c r="AT52" i="1"/>
  <c r="AU52" i="1"/>
  <c r="AW52" i="1"/>
  <c r="L53" i="1"/>
  <c r="N53" i="1" s="1"/>
  <c r="AK53" i="1"/>
  <c r="AL53" i="1" s="1"/>
  <c r="AM53" i="1"/>
  <c r="AN53" i="1"/>
  <c r="AO53" i="1"/>
  <c r="AT53" i="1"/>
  <c r="AU53" i="1"/>
  <c r="AW53" i="1"/>
  <c r="L54" i="1"/>
  <c r="N54" i="1" s="1"/>
  <c r="AK54" i="1"/>
  <c r="AL54" i="1" s="1"/>
  <c r="AM54" i="1"/>
  <c r="AN54" i="1"/>
  <c r="AO54" i="1"/>
  <c r="AT54" i="1"/>
  <c r="AU54" i="1" s="1"/>
  <c r="AW54" i="1"/>
  <c r="E55" i="1"/>
  <c r="L55" i="1"/>
  <c r="N55" i="1" s="1"/>
  <c r="AK55" i="1"/>
  <c r="AL55" i="1" s="1"/>
  <c r="AM55" i="1"/>
  <c r="AN55" i="1"/>
  <c r="AO55" i="1"/>
  <c r="AT55" i="1"/>
  <c r="AU55" i="1"/>
  <c r="AW55" i="1"/>
  <c r="L56" i="1"/>
  <c r="N56" i="1" s="1"/>
  <c r="AK56" i="1"/>
  <c r="AL56" i="1" s="1"/>
  <c r="AM56" i="1"/>
  <c r="AN56" i="1"/>
  <c r="AO56" i="1"/>
  <c r="AT56" i="1"/>
  <c r="AU56" i="1"/>
  <c r="AW56" i="1"/>
  <c r="L57" i="1"/>
  <c r="N57" i="1" s="1"/>
  <c r="AK57" i="1"/>
  <c r="AL57" i="1" s="1"/>
  <c r="AM57" i="1"/>
  <c r="AN57" i="1"/>
  <c r="AO57" i="1"/>
  <c r="AT57" i="1"/>
  <c r="AU57" i="1" s="1"/>
  <c r="AW57" i="1"/>
  <c r="L58" i="1"/>
  <c r="N58" i="1" s="1"/>
  <c r="AK58" i="1"/>
  <c r="AL58" i="1" s="1"/>
  <c r="AM58" i="1"/>
  <c r="AN58" i="1"/>
  <c r="AO58" i="1"/>
  <c r="AT58" i="1"/>
  <c r="AU58" i="1"/>
  <c r="AW58" i="1"/>
  <c r="E59" i="1"/>
  <c r="L59" i="1"/>
  <c r="N59" i="1" s="1"/>
  <c r="AK59" i="1"/>
  <c r="AL59" i="1" s="1"/>
  <c r="AM59" i="1"/>
  <c r="AN59" i="1"/>
  <c r="AO59" i="1"/>
  <c r="AT59" i="1"/>
  <c r="AU59" i="1" s="1"/>
  <c r="AW59" i="1"/>
  <c r="L60" i="1"/>
  <c r="N60" i="1" s="1"/>
  <c r="AK60" i="1"/>
  <c r="AL60" i="1" s="1"/>
  <c r="AM60" i="1"/>
  <c r="AN60" i="1"/>
  <c r="AO60" i="1"/>
  <c r="AT60" i="1"/>
  <c r="AU60" i="1"/>
  <c r="AW60" i="1"/>
  <c r="L61" i="1"/>
  <c r="N61" i="1" s="1"/>
  <c r="AK61" i="1"/>
  <c r="AL61" i="1" s="1"/>
  <c r="AM61" i="1"/>
  <c r="AN61" i="1"/>
  <c r="AO61" i="1"/>
  <c r="AT61" i="1"/>
  <c r="AU61" i="1" s="1"/>
  <c r="AW61" i="1"/>
  <c r="L62" i="1"/>
  <c r="N62" i="1" s="1"/>
  <c r="AK62" i="1"/>
  <c r="AL62" i="1" s="1"/>
  <c r="AM62" i="1"/>
  <c r="AN62" i="1"/>
  <c r="AO62" i="1"/>
  <c r="AT62" i="1"/>
  <c r="AU62" i="1"/>
  <c r="AW62" i="1"/>
  <c r="L63" i="1"/>
  <c r="N63" i="1" s="1"/>
  <c r="AK63" i="1"/>
  <c r="AL63" i="1" s="1"/>
  <c r="AM63" i="1"/>
  <c r="AN63" i="1"/>
  <c r="AO63" i="1"/>
  <c r="AT63" i="1"/>
  <c r="AU63" i="1"/>
  <c r="AW63" i="1"/>
  <c r="E64" i="1"/>
  <c r="L64" i="1"/>
  <c r="N64" i="1" s="1"/>
  <c r="AK64" i="1"/>
  <c r="AL64" i="1" s="1"/>
  <c r="AM64" i="1"/>
  <c r="AN64" i="1"/>
  <c r="AO64" i="1"/>
  <c r="AT64" i="1"/>
  <c r="AU64" i="1"/>
  <c r="AW64" i="1"/>
  <c r="L65" i="1"/>
  <c r="N65" i="1" s="1"/>
  <c r="AK65" i="1"/>
  <c r="AL65" i="1" s="1"/>
  <c r="AM65" i="1"/>
  <c r="AN65" i="1"/>
  <c r="AO65" i="1"/>
  <c r="AP65" i="1" s="1"/>
  <c r="J65" i="1" s="1"/>
  <c r="AQ65" i="1" s="1"/>
  <c r="AT65" i="1"/>
  <c r="AU65" i="1" s="1"/>
  <c r="AX65" i="1" s="1"/>
  <c r="AW65" i="1"/>
  <c r="L66" i="1"/>
  <c r="N66" i="1" s="1"/>
  <c r="AK66" i="1"/>
  <c r="AL66" i="1" s="1"/>
  <c r="AM66" i="1"/>
  <c r="AN66" i="1"/>
  <c r="AO66" i="1"/>
  <c r="AT66" i="1"/>
  <c r="AU66" i="1" s="1"/>
  <c r="AX66" i="1" s="1"/>
  <c r="AW66" i="1"/>
  <c r="L70" i="1"/>
  <c r="N70" i="1" s="1"/>
  <c r="AK70" i="1"/>
  <c r="AL70" i="1" s="1"/>
  <c r="AM70" i="1"/>
  <c r="AN70" i="1"/>
  <c r="AO70" i="1"/>
  <c r="AP70" i="1" s="1"/>
  <c r="J70" i="1" s="1"/>
  <c r="AQ70" i="1" s="1"/>
  <c r="AT70" i="1"/>
  <c r="AU70" i="1"/>
  <c r="AX70" i="1" s="1"/>
  <c r="AW70" i="1"/>
  <c r="L71" i="1"/>
  <c r="N71" i="1" s="1"/>
  <c r="AK71" i="1"/>
  <c r="AL71" i="1" s="1"/>
  <c r="AM71" i="1"/>
  <c r="AN71" i="1"/>
  <c r="AO71" i="1"/>
  <c r="AT71" i="1"/>
  <c r="AU71" i="1"/>
  <c r="AX71" i="1" s="1"/>
  <c r="AW71" i="1"/>
  <c r="L72" i="1"/>
  <c r="N72" i="1" s="1"/>
  <c r="AK72" i="1"/>
  <c r="AL72" i="1" s="1"/>
  <c r="AM72" i="1"/>
  <c r="AN72" i="1"/>
  <c r="AO72" i="1"/>
  <c r="AP72" i="1" s="1"/>
  <c r="J72" i="1" s="1"/>
  <c r="AQ72" i="1" s="1"/>
  <c r="AT72" i="1"/>
  <c r="AU72" i="1"/>
  <c r="AW72" i="1"/>
  <c r="L73" i="1"/>
  <c r="N73" i="1" s="1"/>
  <c r="AK73" i="1"/>
  <c r="AL73" i="1" s="1"/>
  <c r="AM73" i="1"/>
  <c r="AN73" i="1"/>
  <c r="AO73" i="1"/>
  <c r="AP73" i="1" s="1"/>
  <c r="J73" i="1" s="1"/>
  <c r="AQ73" i="1" s="1"/>
  <c r="AT73" i="1"/>
  <c r="AU73" i="1" s="1"/>
  <c r="AX73" i="1" s="1"/>
  <c r="AW73" i="1"/>
  <c r="L74" i="1"/>
  <c r="N74" i="1" s="1"/>
  <c r="AK74" i="1"/>
  <c r="AL74" i="1" s="1"/>
  <c r="AM74" i="1"/>
  <c r="AN74" i="1"/>
  <c r="AO74" i="1"/>
  <c r="AT74" i="1"/>
  <c r="AU74" i="1" s="1"/>
  <c r="AX74" i="1" s="1"/>
  <c r="AW74" i="1"/>
  <c r="L75" i="1"/>
  <c r="N75" i="1" s="1"/>
  <c r="AK75" i="1"/>
  <c r="AL75" i="1" s="1"/>
  <c r="AM75" i="1"/>
  <c r="AN75" i="1"/>
  <c r="AO75" i="1"/>
  <c r="AP75" i="1" s="1"/>
  <c r="J75" i="1" s="1"/>
  <c r="AQ75" i="1" s="1"/>
  <c r="AT75" i="1"/>
  <c r="AU75" i="1"/>
  <c r="AW75" i="1"/>
  <c r="L76" i="1"/>
  <c r="N76" i="1" s="1"/>
  <c r="AK76" i="1"/>
  <c r="AL76" i="1" s="1"/>
  <c r="AM76" i="1"/>
  <c r="AN76" i="1"/>
  <c r="AO76" i="1"/>
  <c r="AT76" i="1"/>
  <c r="AU76" i="1"/>
  <c r="AX76" i="1" s="1"/>
  <c r="AW76" i="1"/>
  <c r="L77" i="1"/>
  <c r="N77" i="1" s="1"/>
  <c r="AK77" i="1"/>
  <c r="AL77" i="1" s="1"/>
  <c r="AM77" i="1"/>
  <c r="AN77" i="1"/>
  <c r="AO77" i="1"/>
  <c r="AP77" i="1" s="1"/>
  <c r="J77" i="1" s="1"/>
  <c r="AQ77" i="1" s="1"/>
  <c r="AT77" i="1"/>
  <c r="AU77" i="1"/>
  <c r="AW77" i="1"/>
  <c r="L78" i="1"/>
  <c r="N78" i="1" s="1"/>
  <c r="AK78" i="1"/>
  <c r="AL78" i="1" s="1"/>
  <c r="AM78" i="1"/>
  <c r="AN78" i="1"/>
  <c r="AO78" i="1"/>
  <c r="AP78" i="1" s="1"/>
  <c r="J78" i="1" s="1"/>
  <c r="AQ78" i="1" s="1"/>
  <c r="AT78" i="1"/>
  <c r="AU78" i="1" s="1"/>
  <c r="AX78" i="1" s="1"/>
  <c r="AW78" i="1"/>
  <c r="L79" i="1"/>
  <c r="N79" i="1" s="1"/>
  <c r="AK79" i="1"/>
  <c r="AL79" i="1" s="1"/>
  <c r="AM79" i="1"/>
  <c r="AN79" i="1"/>
  <c r="AO79" i="1"/>
  <c r="AT79" i="1"/>
  <c r="AU79" i="1" s="1"/>
  <c r="AX79" i="1" s="1"/>
  <c r="AW79" i="1"/>
  <c r="L80" i="1"/>
  <c r="N80" i="1" s="1"/>
  <c r="AK80" i="1"/>
  <c r="AL80" i="1" s="1"/>
  <c r="AM80" i="1"/>
  <c r="AN80" i="1"/>
  <c r="AO80" i="1"/>
  <c r="AP80" i="1" s="1"/>
  <c r="J80" i="1" s="1"/>
  <c r="AQ80" i="1" s="1"/>
  <c r="AT80" i="1"/>
  <c r="AU80" i="1"/>
  <c r="AW80" i="1"/>
  <c r="L81" i="1"/>
  <c r="N81" i="1" s="1"/>
  <c r="AK81" i="1"/>
  <c r="AL81" i="1" s="1"/>
  <c r="AM81" i="1"/>
  <c r="AN81" i="1"/>
  <c r="AO81" i="1"/>
  <c r="AT81" i="1"/>
  <c r="AU81" i="1"/>
  <c r="AX81" i="1" s="1"/>
  <c r="AW81" i="1"/>
  <c r="L82" i="1"/>
  <c r="N82" i="1" s="1"/>
  <c r="AK82" i="1"/>
  <c r="AL82" i="1" s="1"/>
  <c r="AM82" i="1"/>
  <c r="AN82" i="1"/>
  <c r="AO82" i="1"/>
  <c r="AP82" i="1" s="1"/>
  <c r="J82" i="1" s="1"/>
  <c r="AQ82" i="1" s="1"/>
  <c r="AT82" i="1"/>
  <c r="AU82" i="1"/>
  <c r="AW82" i="1"/>
  <c r="L83" i="1"/>
  <c r="N83" i="1" s="1"/>
  <c r="AK83" i="1"/>
  <c r="AL83" i="1" s="1"/>
  <c r="AM83" i="1"/>
  <c r="AN83" i="1"/>
  <c r="AO83" i="1"/>
  <c r="AP83" i="1" s="1"/>
  <c r="J83" i="1" s="1"/>
  <c r="AQ83" i="1" s="1"/>
  <c r="AT83" i="1"/>
  <c r="AU83" i="1" s="1"/>
  <c r="AX83" i="1" s="1"/>
  <c r="AW83" i="1"/>
  <c r="L84" i="1"/>
  <c r="N84" i="1" s="1"/>
  <c r="AK84" i="1"/>
  <c r="AL84" i="1" s="1"/>
  <c r="AM84" i="1"/>
  <c r="AN84" i="1"/>
  <c r="AO84" i="1"/>
  <c r="AT84" i="1"/>
  <c r="AU84" i="1" s="1"/>
  <c r="AX84" i="1" s="1"/>
  <c r="AW84" i="1"/>
  <c r="L88" i="1"/>
  <c r="N88" i="1" s="1"/>
  <c r="AK88" i="1"/>
  <c r="AL88" i="1" s="1"/>
  <c r="AM88" i="1"/>
  <c r="AN88" i="1"/>
  <c r="AO88" i="1"/>
  <c r="AP88" i="1" s="1"/>
  <c r="J88" i="1" s="1"/>
  <c r="AQ88" i="1" s="1"/>
  <c r="AT88" i="1"/>
  <c r="AU88" i="1"/>
  <c r="AW88" i="1"/>
  <c r="L89" i="1"/>
  <c r="N89" i="1" s="1"/>
  <c r="AK89" i="1"/>
  <c r="AL89" i="1" s="1"/>
  <c r="AM89" i="1"/>
  <c r="AN89" i="1"/>
  <c r="AO89" i="1"/>
  <c r="AT89" i="1"/>
  <c r="AU89" i="1"/>
  <c r="AX89" i="1" s="1"/>
  <c r="AW89" i="1"/>
  <c r="L90" i="1"/>
  <c r="N90" i="1" s="1"/>
  <c r="AK90" i="1"/>
  <c r="AL90" i="1" s="1"/>
  <c r="AM90" i="1"/>
  <c r="AN90" i="1"/>
  <c r="AO90" i="1"/>
  <c r="AP90" i="1" s="1"/>
  <c r="J90" i="1" s="1"/>
  <c r="AQ90" i="1" s="1"/>
  <c r="AT90" i="1"/>
  <c r="AU90" i="1"/>
  <c r="AW90" i="1"/>
  <c r="L91" i="1"/>
  <c r="N91" i="1" s="1"/>
  <c r="AK91" i="1"/>
  <c r="AL91" i="1" s="1"/>
  <c r="AM91" i="1"/>
  <c r="AN91" i="1"/>
  <c r="AO91" i="1"/>
  <c r="AP91" i="1" s="1"/>
  <c r="J91" i="1" s="1"/>
  <c r="AQ91" i="1" s="1"/>
  <c r="AT91" i="1"/>
  <c r="AU91" i="1" s="1"/>
  <c r="AX91" i="1" s="1"/>
  <c r="AW91" i="1"/>
  <c r="L92" i="1"/>
  <c r="N92" i="1" s="1"/>
  <c r="AK92" i="1"/>
  <c r="AL92" i="1" s="1"/>
  <c r="AM92" i="1"/>
  <c r="AN92" i="1"/>
  <c r="AO92" i="1"/>
  <c r="AT92" i="1"/>
  <c r="AU92" i="1" s="1"/>
  <c r="AX92" i="1" s="1"/>
  <c r="AW92" i="1"/>
  <c r="L93" i="1"/>
  <c r="N93" i="1" s="1"/>
  <c r="AK93" i="1"/>
  <c r="AL93" i="1" s="1"/>
  <c r="AM93" i="1"/>
  <c r="AN93" i="1"/>
  <c r="AO93" i="1"/>
  <c r="AP93" i="1" s="1"/>
  <c r="J93" i="1" s="1"/>
  <c r="AQ93" i="1" s="1"/>
  <c r="AT93" i="1"/>
  <c r="AU93" i="1"/>
  <c r="AW93" i="1"/>
  <c r="L94" i="1"/>
  <c r="N94" i="1" s="1"/>
  <c r="AK94" i="1"/>
  <c r="AL94" i="1" s="1"/>
  <c r="AM94" i="1"/>
  <c r="AN94" i="1"/>
  <c r="AO94" i="1"/>
  <c r="AT94" i="1"/>
  <c r="AU94" i="1"/>
  <c r="AX94" i="1" s="1"/>
  <c r="AW94" i="1"/>
  <c r="L95" i="1"/>
  <c r="N95" i="1" s="1"/>
  <c r="AK95" i="1"/>
  <c r="AL95" i="1" s="1"/>
  <c r="AM95" i="1"/>
  <c r="AN95" i="1"/>
  <c r="AO95" i="1"/>
  <c r="AP95" i="1" s="1"/>
  <c r="J95" i="1" s="1"/>
  <c r="AQ95" i="1" s="1"/>
  <c r="AT95" i="1"/>
  <c r="AU95" i="1"/>
  <c r="AW95" i="1"/>
  <c r="L96" i="1"/>
  <c r="N96" i="1" s="1"/>
  <c r="AK96" i="1"/>
  <c r="AL96" i="1" s="1"/>
  <c r="AM96" i="1"/>
  <c r="AN96" i="1"/>
  <c r="AO96" i="1"/>
  <c r="AP96" i="1" s="1"/>
  <c r="J96" i="1" s="1"/>
  <c r="AQ96" i="1" s="1"/>
  <c r="AT96" i="1"/>
  <c r="AU96" i="1" s="1"/>
  <c r="AX96" i="1" s="1"/>
  <c r="AW96" i="1"/>
  <c r="L97" i="1"/>
  <c r="N97" i="1" s="1"/>
  <c r="AK97" i="1"/>
  <c r="AL97" i="1" s="1"/>
  <c r="AM97" i="1"/>
  <c r="AN97" i="1"/>
  <c r="AO97" i="1"/>
  <c r="AT97" i="1"/>
  <c r="AU97" i="1" s="1"/>
  <c r="AX97" i="1" s="1"/>
  <c r="AW97" i="1"/>
  <c r="L98" i="1"/>
  <c r="N98" i="1" s="1"/>
  <c r="AK98" i="1"/>
  <c r="AL98" i="1" s="1"/>
  <c r="AM98" i="1"/>
  <c r="AN98" i="1"/>
  <c r="AO98" i="1"/>
  <c r="AP98" i="1" s="1"/>
  <c r="J98" i="1" s="1"/>
  <c r="AQ98" i="1" s="1"/>
  <c r="AT98" i="1"/>
  <c r="AU98" i="1"/>
  <c r="AW98" i="1"/>
  <c r="L99" i="1"/>
  <c r="N99" i="1" s="1"/>
  <c r="AK99" i="1"/>
  <c r="AL99" i="1" s="1"/>
  <c r="AM99" i="1"/>
  <c r="AN99" i="1"/>
  <c r="AO99" i="1"/>
  <c r="AT99" i="1"/>
  <c r="AU99" i="1"/>
  <c r="AX99" i="1" s="1"/>
  <c r="AW99" i="1"/>
  <c r="L100" i="1"/>
  <c r="N100" i="1" s="1"/>
  <c r="AK100" i="1"/>
  <c r="AL100" i="1" s="1"/>
  <c r="AM100" i="1"/>
  <c r="AN100" i="1"/>
  <c r="AO100" i="1"/>
  <c r="AP100" i="1" s="1"/>
  <c r="J100" i="1" s="1"/>
  <c r="AQ100" i="1" s="1"/>
  <c r="AT100" i="1"/>
  <c r="AU100" i="1"/>
  <c r="AW100" i="1"/>
  <c r="L101" i="1"/>
  <c r="N101" i="1" s="1"/>
  <c r="AK101" i="1"/>
  <c r="AL101" i="1" s="1"/>
  <c r="AM101" i="1"/>
  <c r="AN101" i="1"/>
  <c r="AO101" i="1"/>
  <c r="AP101" i="1" s="1"/>
  <c r="J101" i="1" s="1"/>
  <c r="AQ101" i="1" s="1"/>
  <c r="AT101" i="1"/>
  <c r="AU101" i="1" s="1"/>
  <c r="AX101" i="1" s="1"/>
  <c r="AW101" i="1"/>
  <c r="L102" i="1"/>
  <c r="N102" i="1" s="1"/>
  <c r="AK102" i="1"/>
  <c r="AL102" i="1" s="1"/>
  <c r="AM102" i="1"/>
  <c r="AN102" i="1"/>
  <c r="AO102" i="1"/>
  <c r="AT102" i="1"/>
  <c r="AU102" i="1" s="1"/>
  <c r="AX102" i="1" s="1"/>
  <c r="AW102" i="1"/>
  <c r="L106" i="1"/>
  <c r="N106" i="1" s="1"/>
  <c r="AK106" i="1"/>
  <c r="AL106" i="1" s="1"/>
  <c r="AM106" i="1"/>
  <c r="AN106" i="1"/>
  <c r="AO106" i="1"/>
  <c r="AP106" i="1" s="1"/>
  <c r="J106" i="1" s="1"/>
  <c r="AQ106" i="1" s="1"/>
  <c r="AT106" i="1"/>
  <c r="AU106" i="1"/>
  <c r="AW106" i="1"/>
  <c r="L107" i="1"/>
  <c r="N107" i="1" s="1"/>
  <c r="AK107" i="1"/>
  <c r="AL107" i="1" s="1"/>
  <c r="AM107" i="1"/>
  <c r="AN107" i="1"/>
  <c r="AO107" i="1"/>
  <c r="AT107" i="1"/>
  <c r="AU107" i="1"/>
  <c r="AX107" i="1" s="1"/>
  <c r="AW107" i="1"/>
  <c r="L108" i="1"/>
  <c r="N108" i="1" s="1"/>
  <c r="AK108" i="1"/>
  <c r="AL108" i="1" s="1"/>
  <c r="AM108" i="1"/>
  <c r="AN108" i="1"/>
  <c r="AO108" i="1"/>
  <c r="AP108" i="1" s="1"/>
  <c r="J108" i="1" s="1"/>
  <c r="AQ108" i="1" s="1"/>
  <c r="AT108" i="1"/>
  <c r="AU108" i="1"/>
  <c r="AW108" i="1"/>
  <c r="L109" i="1"/>
  <c r="N109" i="1" s="1"/>
  <c r="AK109" i="1"/>
  <c r="AL109" i="1" s="1"/>
  <c r="AM109" i="1"/>
  <c r="AN109" i="1"/>
  <c r="AO109" i="1"/>
  <c r="AP109" i="1" s="1"/>
  <c r="J109" i="1" s="1"/>
  <c r="AQ109" i="1" s="1"/>
  <c r="AT109" i="1"/>
  <c r="AU109" i="1" s="1"/>
  <c r="AX109" i="1" s="1"/>
  <c r="AW109" i="1"/>
  <c r="L110" i="1"/>
  <c r="N110" i="1" s="1"/>
  <c r="AK110" i="1"/>
  <c r="AL110" i="1" s="1"/>
  <c r="AM110" i="1"/>
  <c r="AN110" i="1"/>
  <c r="AO110" i="1"/>
  <c r="AT110" i="1"/>
  <c r="AU110" i="1" s="1"/>
  <c r="AX110" i="1" s="1"/>
  <c r="AW110" i="1"/>
  <c r="L111" i="1"/>
  <c r="N111" i="1" s="1"/>
  <c r="AK111" i="1"/>
  <c r="AL111" i="1" s="1"/>
  <c r="AM111" i="1"/>
  <c r="AN111" i="1"/>
  <c r="AO111" i="1"/>
  <c r="AP111" i="1" s="1"/>
  <c r="J111" i="1" s="1"/>
  <c r="AQ111" i="1" s="1"/>
  <c r="AT111" i="1"/>
  <c r="AU111" i="1"/>
  <c r="AW111" i="1"/>
  <c r="L112" i="1"/>
  <c r="N112" i="1" s="1"/>
  <c r="AK112" i="1"/>
  <c r="AL112" i="1" s="1"/>
  <c r="AM112" i="1"/>
  <c r="AN112" i="1"/>
  <c r="AO112" i="1"/>
  <c r="AT112" i="1"/>
  <c r="AU112" i="1"/>
  <c r="AX112" i="1" s="1"/>
  <c r="AW112" i="1"/>
  <c r="L113" i="1"/>
  <c r="N113" i="1" s="1"/>
  <c r="AK113" i="1"/>
  <c r="AL113" i="1" s="1"/>
  <c r="AM113" i="1"/>
  <c r="AN113" i="1"/>
  <c r="AO113" i="1"/>
  <c r="AP113" i="1" s="1"/>
  <c r="J113" i="1" s="1"/>
  <c r="AQ113" i="1" s="1"/>
  <c r="AT113" i="1"/>
  <c r="AU113" i="1"/>
  <c r="AW113" i="1"/>
  <c r="L114" i="1"/>
  <c r="N114" i="1" s="1"/>
  <c r="AK114" i="1"/>
  <c r="AL114" i="1" s="1"/>
  <c r="AM114" i="1"/>
  <c r="AN114" i="1"/>
  <c r="AO114" i="1"/>
  <c r="AP114" i="1" s="1"/>
  <c r="J114" i="1" s="1"/>
  <c r="AQ114" i="1" s="1"/>
  <c r="AT114" i="1"/>
  <c r="AU114" i="1" s="1"/>
  <c r="AX114" i="1" s="1"/>
  <c r="AW114" i="1"/>
  <c r="L115" i="1"/>
  <c r="N115" i="1" s="1"/>
  <c r="AK115" i="1"/>
  <c r="AL115" i="1" s="1"/>
  <c r="AM115" i="1"/>
  <c r="AN115" i="1"/>
  <c r="AO115" i="1"/>
  <c r="AT115" i="1"/>
  <c r="AU115" i="1" s="1"/>
  <c r="AX115" i="1" s="1"/>
  <c r="AW115" i="1"/>
  <c r="L116" i="1"/>
  <c r="N116" i="1" s="1"/>
  <c r="AK116" i="1"/>
  <c r="AL116" i="1" s="1"/>
  <c r="AM116" i="1"/>
  <c r="AN116" i="1"/>
  <c r="AO116" i="1"/>
  <c r="AP116" i="1" s="1"/>
  <c r="J116" i="1" s="1"/>
  <c r="AQ116" i="1" s="1"/>
  <c r="AT116" i="1"/>
  <c r="AU116" i="1"/>
  <c r="AW116" i="1"/>
  <c r="L117" i="1"/>
  <c r="N117" i="1" s="1"/>
  <c r="AK117" i="1"/>
  <c r="AL117" i="1" s="1"/>
  <c r="H117" i="1" s="1"/>
  <c r="AM117" i="1"/>
  <c r="AN117" i="1"/>
  <c r="AO117" i="1"/>
  <c r="AT117" i="1"/>
  <c r="AU117" i="1"/>
  <c r="AW117" i="1"/>
  <c r="AX117" i="1"/>
  <c r="L118" i="1"/>
  <c r="N118" i="1" s="1"/>
  <c r="AK118" i="1"/>
  <c r="E118" i="1" s="1"/>
  <c r="AL118" i="1"/>
  <c r="H118" i="1" s="1"/>
  <c r="AM118" i="1"/>
  <c r="AN118" i="1"/>
  <c r="AO118" i="1"/>
  <c r="AP118" i="1"/>
  <c r="J118" i="1" s="1"/>
  <c r="AQ118" i="1" s="1"/>
  <c r="AT118" i="1"/>
  <c r="AU118" i="1" s="1"/>
  <c r="AW118" i="1"/>
  <c r="L119" i="1"/>
  <c r="N119" i="1"/>
  <c r="AK119" i="1"/>
  <c r="E119" i="1" s="1"/>
  <c r="AM119" i="1"/>
  <c r="AN119" i="1"/>
  <c r="AO119" i="1"/>
  <c r="AT119" i="1"/>
  <c r="AU119" i="1" s="1"/>
  <c r="AW119" i="1"/>
  <c r="L120" i="1"/>
  <c r="N120" i="1" s="1"/>
  <c r="AK120" i="1"/>
  <c r="E120" i="1" s="1"/>
  <c r="AL120" i="1"/>
  <c r="H120" i="1" s="1"/>
  <c r="AM120" i="1"/>
  <c r="AN120" i="1"/>
  <c r="AO120" i="1"/>
  <c r="AP120" i="1"/>
  <c r="J120" i="1" s="1"/>
  <c r="AQ120" i="1" s="1"/>
  <c r="AT120" i="1"/>
  <c r="AU120" i="1" s="1"/>
  <c r="AW120" i="1"/>
  <c r="L126" i="1"/>
  <c r="N126" i="1"/>
  <c r="AK126" i="1"/>
  <c r="E126" i="1" s="1"/>
  <c r="BE140" i="1" s="1"/>
  <c r="AM126" i="1"/>
  <c r="AN126" i="1"/>
  <c r="AO126" i="1"/>
  <c r="AT126" i="1"/>
  <c r="AU126" i="1" s="1"/>
  <c r="AW126" i="1"/>
  <c r="L127" i="1"/>
  <c r="N127" i="1" s="1"/>
  <c r="AK127" i="1"/>
  <c r="E127" i="1" s="1"/>
  <c r="AL127" i="1"/>
  <c r="H127" i="1" s="1"/>
  <c r="AM127" i="1"/>
  <c r="AN127" i="1"/>
  <c r="AO127" i="1"/>
  <c r="AP127" i="1"/>
  <c r="J127" i="1" s="1"/>
  <c r="AQ127" i="1" s="1"/>
  <c r="AT127" i="1"/>
  <c r="AU127" i="1" s="1"/>
  <c r="AW127" i="1"/>
  <c r="L128" i="1"/>
  <c r="N128" i="1"/>
  <c r="AK128" i="1"/>
  <c r="E128" i="1" s="1"/>
  <c r="AM128" i="1"/>
  <c r="AN128" i="1"/>
  <c r="AO128" i="1"/>
  <c r="AT128" i="1"/>
  <c r="AU128" i="1" s="1"/>
  <c r="AW128" i="1"/>
  <c r="L129" i="1"/>
  <c r="N129" i="1" s="1"/>
  <c r="AK129" i="1"/>
  <c r="E129" i="1" s="1"/>
  <c r="AL129" i="1"/>
  <c r="H129" i="1" s="1"/>
  <c r="AM129" i="1"/>
  <c r="AN129" i="1"/>
  <c r="AO129" i="1"/>
  <c r="AP129" i="1"/>
  <c r="J129" i="1" s="1"/>
  <c r="AQ129" i="1" s="1"/>
  <c r="AT129" i="1"/>
  <c r="AU129" i="1" s="1"/>
  <c r="AW129" i="1"/>
  <c r="L130" i="1"/>
  <c r="N130" i="1"/>
  <c r="AK130" i="1"/>
  <c r="E130" i="1" s="1"/>
  <c r="AM130" i="1"/>
  <c r="AN130" i="1"/>
  <c r="AO130" i="1"/>
  <c r="AT130" i="1"/>
  <c r="AU130" i="1" s="1"/>
  <c r="AW130" i="1"/>
  <c r="L131" i="1"/>
  <c r="N131" i="1" s="1"/>
  <c r="AK131" i="1"/>
  <c r="E131" i="1" s="1"/>
  <c r="AL131" i="1"/>
  <c r="H131" i="1" s="1"/>
  <c r="AM131" i="1"/>
  <c r="AN131" i="1"/>
  <c r="AO131" i="1"/>
  <c r="AP131" i="1"/>
  <c r="J131" i="1" s="1"/>
  <c r="AQ131" i="1" s="1"/>
  <c r="AT131" i="1"/>
  <c r="AU131" i="1" s="1"/>
  <c r="AW131" i="1"/>
  <c r="L132" i="1"/>
  <c r="N132" i="1"/>
  <c r="AK132" i="1"/>
  <c r="E132" i="1" s="1"/>
  <c r="AM132" i="1"/>
  <c r="AN132" i="1"/>
  <c r="AO132" i="1"/>
  <c r="AT132" i="1"/>
  <c r="AU132" i="1" s="1"/>
  <c r="AW132" i="1"/>
  <c r="L133" i="1"/>
  <c r="N133" i="1" s="1"/>
  <c r="AK133" i="1"/>
  <c r="E133" i="1" s="1"/>
  <c r="AL133" i="1"/>
  <c r="H133" i="1" s="1"/>
  <c r="AM133" i="1"/>
  <c r="AN133" i="1"/>
  <c r="AO133" i="1"/>
  <c r="AP133" i="1"/>
  <c r="J133" i="1" s="1"/>
  <c r="AQ133" i="1" s="1"/>
  <c r="AT133" i="1"/>
  <c r="AU133" i="1" s="1"/>
  <c r="AW133" i="1"/>
  <c r="L134" i="1"/>
  <c r="N134" i="1"/>
  <c r="AK134" i="1"/>
  <c r="E134" i="1" s="1"/>
  <c r="AM134" i="1"/>
  <c r="AN134" i="1"/>
  <c r="AO134" i="1"/>
  <c r="AT134" i="1"/>
  <c r="AU134" i="1" s="1"/>
  <c r="AW134" i="1"/>
  <c r="L135" i="1"/>
  <c r="N135" i="1" s="1"/>
  <c r="AK135" i="1"/>
  <c r="E135" i="1" s="1"/>
  <c r="AL135" i="1"/>
  <c r="H135" i="1" s="1"/>
  <c r="AM135" i="1"/>
  <c r="AN135" i="1"/>
  <c r="AO135" i="1"/>
  <c r="AP135" i="1"/>
  <c r="J135" i="1" s="1"/>
  <c r="AQ135" i="1" s="1"/>
  <c r="AT135" i="1"/>
  <c r="AU135" i="1" s="1"/>
  <c r="AW135" i="1"/>
  <c r="L136" i="1"/>
  <c r="N136" i="1"/>
  <c r="AK136" i="1"/>
  <c r="E136" i="1" s="1"/>
  <c r="AM136" i="1"/>
  <c r="AN136" i="1"/>
  <c r="AO136" i="1"/>
  <c r="AT136" i="1"/>
  <c r="AU136" i="1" s="1"/>
  <c r="AW136" i="1"/>
  <c r="L137" i="1"/>
  <c r="N137" i="1" s="1"/>
  <c r="AK137" i="1"/>
  <c r="E137" i="1" s="1"/>
  <c r="AL137" i="1"/>
  <c r="H137" i="1" s="1"/>
  <c r="AM137" i="1"/>
  <c r="AN137" i="1"/>
  <c r="AO137" i="1"/>
  <c r="AP137" i="1"/>
  <c r="J137" i="1" s="1"/>
  <c r="AQ137" i="1" s="1"/>
  <c r="AT137" i="1"/>
  <c r="AU137" i="1" s="1"/>
  <c r="AW137" i="1"/>
  <c r="L138" i="1"/>
  <c r="N138" i="1"/>
  <c r="AK138" i="1"/>
  <c r="E138" i="1" s="1"/>
  <c r="AM138" i="1"/>
  <c r="AN138" i="1"/>
  <c r="AO138" i="1"/>
  <c r="AT138" i="1"/>
  <c r="AU138" i="1" s="1"/>
  <c r="AW138" i="1"/>
  <c r="L139" i="1"/>
  <c r="N139" i="1" s="1"/>
  <c r="AK139" i="1"/>
  <c r="E139" i="1" s="1"/>
  <c r="AL139" i="1"/>
  <c r="H139" i="1" s="1"/>
  <c r="AM139" i="1"/>
  <c r="AN139" i="1"/>
  <c r="AO139" i="1"/>
  <c r="AP139" i="1"/>
  <c r="J139" i="1" s="1"/>
  <c r="AQ139" i="1" s="1"/>
  <c r="AT139" i="1"/>
  <c r="AU139" i="1" s="1"/>
  <c r="AW139" i="1"/>
  <c r="L140" i="1"/>
  <c r="N140" i="1"/>
  <c r="AK140" i="1"/>
  <c r="E140" i="1" s="1"/>
  <c r="AM140" i="1"/>
  <c r="AN140" i="1"/>
  <c r="AO140" i="1"/>
  <c r="AT140" i="1"/>
  <c r="AU140" i="1" s="1"/>
  <c r="AW140" i="1"/>
  <c r="L144" i="1"/>
  <c r="N144" i="1" s="1"/>
  <c r="AK144" i="1"/>
  <c r="E144" i="1" s="1"/>
  <c r="BE158" i="1" s="1"/>
  <c r="AL144" i="1"/>
  <c r="H144" i="1" s="1"/>
  <c r="AM144" i="1"/>
  <c r="AN144" i="1"/>
  <c r="AO144" i="1"/>
  <c r="AP144" i="1"/>
  <c r="J144" i="1" s="1"/>
  <c r="AQ144" i="1" s="1"/>
  <c r="AT144" i="1"/>
  <c r="AU144" i="1" s="1"/>
  <c r="AW144" i="1"/>
  <c r="L145" i="1"/>
  <c r="N145" i="1"/>
  <c r="AK145" i="1"/>
  <c r="E145" i="1" s="1"/>
  <c r="AM145" i="1"/>
  <c r="AN145" i="1"/>
  <c r="AO145" i="1"/>
  <c r="AT145" i="1"/>
  <c r="AU145" i="1" s="1"/>
  <c r="AW145" i="1"/>
  <c r="L146" i="1"/>
  <c r="N146" i="1" s="1"/>
  <c r="AK146" i="1"/>
  <c r="E146" i="1" s="1"/>
  <c r="AL146" i="1"/>
  <c r="H146" i="1" s="1"/>
  <c r="AM146" i="1"/>
  <c r="AN146" i="1"/>
  <c r="AO146" i="1"/>
  <c r="AP146" i="1"/>
  <c r="J146" i="1" s="1"/>
  <c r="AQ146" i="1" s="1"/>
  <c r="AT146" i="1"/>
  <c r="AU146" i="1" s="1"/>
  <c r="AW146" i="1"/>
  <c r="L147" i="1"/>
  <c r="N147" i="1"/>
  <c r="AK147" i="1"/>
  <c r="E147" i="1" s="1"/>
  <c r="AM147" i="1"/>
  <c r="AN147" i="1"/>
  <c r="AO147" i="1"/>
  <c r="AT147" i="1"/>
  <c r="AU147" i="1" s="1"/>
  <c r="AW147" i="1"/>
  <c r="L148" i="1"/>
  <c r="N148" i="1" s="1"/>
  <c r="AK148" i="1"/>
  <c r="E148" i="1" s="1"/>
  <c r="AL148" i="1"/>
  <c r="H148" i="1" s="1"/>
  <c r="AM148" i="1"/>
  <c r="AN148" i="1"/>
  <c r="AO148" i="1"/>
  <c r="AP148" i="1"/>
  <c r="J148" i="1" s="1"/>
  <c r="AQ148" i="1" s="1"/>
  <c r="AT148" i="1"/>
  <c r="AU148" i="1" s="1"/>
  <c r="AW148" i="1"/>
  <c r="L149" i="1"/>
  <c r="N149" i="1"/>
  <c r="AK149" i="1"/>
  <c r="E149" i="1" s="1"/>
  <c r="AM149" i="1"/>
  <c r="AN149" i="1"/>
  <c r="AO149" i="1"/>
  <c r="AT149" i="1"/>
  <c r="AU149" i="1" s="1"/>
  <c r="AW149" i="1"/>
  <c r="L150" i="1"/>
  <c r="N150" i="1" s="1"/>
  <c r="AK150" i="1"/>
  <c r="E150" i="1" s="1"/>
  <c r="AL150" i="1"/>
  <c r="H150" i="1" s="1"/>
  <c r="AM150" i="1"/>
  <c r="AN150" i="1"/>
  <c r="AO150" i="1"/>
  <c r="AP150" i="1"/>
  <c r="J150" i="1" s="1"/>
  <c r="AQ150" i="1" s="1"/>
  <c r="AT150" i="1"/>
  <c r="AU150" i="1" s="1"/>
  <c r="AW150" i="1"/>
  <c r="L151" i="1"/>
  <c r="N151" i="1"/>
  <c r="AK151" i="1"/>
  <c r="E151" i="1" s="1"/>
  <c r="AM151" i="1"/>
  <c r="AN151" i="1"/>
  <c r="AO151" i="1"/>
  <c r="AT151" i="1"/>
  <c r="AU151" i="1" s="1"/>
  <c r="AW151" i="1"/>
  <c r="L152" i="1"/>
  <c r="N152" i="1" s="1"/>
  <c r="AK152" i="1"/>
  <c r="E152" i="1" s="1"/>
  <c r="AL152" i="1"/>
  <c r="H152" i="1" s="1"/>
  <c r="AM152" i="1"/>
  <c r="AN152" i="1"/>
  <c r="AO152" i="1"/>
  <c r="AP152" i="1"/>
  <c r="J152" i="1" s="1"/>
  <c r="AQ152" i="1" s="1"/>
  <c r="AT152" i="1"/>
  <c r="AU152" i="1" s="1"/>
  <c r="AW152" i="1"/>
  <c r="L153" i="1"/>
  <c r="N153" i="1"/>
  <c r="AK153" i="1"/>
  <c r="E153" i="1" s="1"/>
  <c r="AM153" i="1"/>
  <c r="AN153" i="1"/>
  <c r="AO153" i="1"/>
  <c r="AT153" i="1"/>
  <c r="AU153" i="1" s="1"/>
  <c r="AW153" i="1"/>
  <c r="L154" i="1"/>
  <c r="N154" i="1" s="1"/>
  <c r="AK154" i="1"/>
  <c r="E154" i="1" s="1"/>
  <c r="AL154" i="1"/>
  <c r="H154" i="1" s="1"/>
  <c r="AM154" i="1"/>
  <c r="AN154" i="1"/>
  <c r="AO154" i="1"/>
  <c r="AP154" i="1"/>
  <c r="J154" i="1" s="1"/>
  <c r="AQ154" i="1" s="1"/>
  <c r="AT154" i="1"/>
  <c r="AU154" i="1" s="1"/>
  <c r="AW154" i="1"/>
  <c r="L155" i="1"/>
  <c r="N155" i="1"/>
  <c r="AK155" i="1"/>
  <c r="E155" i="1" s="1"/>
  <c r="AM155" i="1"/>
  <c r="AN155" i="1"/>
  <c r="AO155" i="1"/>
  <c r="AT155" i="1"/>
  <c r="AU155" i="1" s="1"/>
  <c r="AW155" i="1"/>
  <c r="L156" i="1"/>
  <c r="N156" i="1" s="1"/>
  <c r="AK156" i="1"/>
  <c r="E156" i="1" s="1"/>
  <c r="AL156" i="1"/>
  <c r="H156" i="1" s="1"/>
  <c r="AM156" i="1"/>
  <c r="AN156" i="1"/>
  <c r="AO156" i="1"/>
  <c r="AP156" i="1"/>
  <c r="J156" i="1" s="1"/>
  <c r="AQ156" i="1" s="1"/>
  <c r="AT156" i="1"/>
  <c r="AU156" i="1" s="1"/>
  <c r="AW156" i="1"/>
  <c r="L157" i="1"/>
  <c r="N157" i="1"/>
  <c r="AK157" i="1"/>
  <c r="E157" i="1" s="1"/>
  <c r="AM157" i="1"/>
  <c r="AN157" i="1"/>
  <c r="AO157" i="1"/>
  <c r="AT157" i="1"/>
  <c r="AU157" i="1" s="1"/>
  <c r="AW157" i="1"/>
  <c r="L158" i="1"/>
  <c r="N158" i="1" s="1"/>
  <c r="AK158" i="1"/>
  <c r="E158" i="1" s="1"/>
  <c r="AL158" i="1"/>
  <c r="H158" i="1" s="1"/>
  <c r="AM158" i="1"/>
  <c r="AN158" i="1"/>
  <c r="AO158" i="1"/>
  <c r="AP158" i="1"/>
  <c r="J158" i="1" s="1"/>
  <c r="AQ158" i="1" s="1"/>
  <c r="AT158" i="1"/>
  <c r="AU158" i="1" s="1"/>
  <c r="AW158" i="1"/>
  <c r="AP140" i="1" l="1"/>
  <c r="J140" i="1" s="1"/>
  <c r="AQ140" i="1" s="1"/>
  <c r="AP149" i="1"/>
  <c r="J149" i="1" s="1"/>
  <c r="AQ149" i="1" s="1"/>
  <c r="I149" i="1" s="1"/>
  <c r="AP134" i="1"/>
  <c r="J134" i="1" s="1"/>
  <c r="AQ134" i="1" s="1"/>
  <c r="AR134" i="1" s="1"/>
  <c r="AS134" i="1" s="1"/>
  <c r="AV134" i="1" s="1"/>
  <c r="F134" i="1" s="1"/>
  <c r="AY134" i="1" s="1"/>
  <c r="G134" i="1" s="1"/>
  <c r="AP128" i="1"/>
  <c r="J128" i="1" s="1"/>
  <c r="AQ128" i="1" s="1"/>
  <c r="I128" i="1" s="1"/>
  <c r="AP147" i="1"/>
  <c r="J147" i="1" s="1"/>
  <c r="AQ147" i="1" s="1"/>
  <c r="I147" i="1" s="1"/>
  <c r="AP151" i="1"/>
  <c r="J151" i="1" s="1"/>
  <c r="AQ151" i="1" s="1"/>
  <c r="AP145" i="1"/>
  <c r="J145" i="1" s="1"/>
  <c r="AQ145" i="1" s="1"/>
  <c r="AR145" i="1" s="1"/>
  <c r="AS145" i="1" s="1"/>
  <c r="AV145" i="1" s="1"/>
  <c r="F145" i="1" s="1"/>
  <c r="AY145" i="1" s="1"/>
  <c r="G145" i="1" s="1"/>
  <c r="AP136" i="1"/>
  <c r="J136" i="1" s="1"/>
  <c r="AQ136" i="1" s="1"/>
  <c r="I136" i="1" s="1"/>
  <c r="I20" i="1"/>
  <c r="AR20" i="1"/>
  <c r="AS20" i="1" s="1"/>
  <c r="AV20" i="1" s="1"/>
  <c r="F20" i="1" s="1"/>
  <c r="AP132" i="1"/>
  <c r="J132" i="1" s="1"/>
  <c r="AQ132" i="1" s="1"/>
  <c r="AX98" i="1"/>
  <c r="AX80" i="1"/>
  <c r="AX148" i="1"/>
  <c r="AX133" i="1"/>
  <c r="AX82" i="1"/>
  <c r="AP117" i="1"/>
  <c r="J117" i="1" s="1"/>
  <c r="AQ117" i="1" s="1"/>
  <c r="AP112" i="1"/>
  <c r="J112" i="1" s="1"/>
  <c r="AQ112" i="1" s="1"/>
  <c r="AP107" i="1"/>
  <c r="J107" i="1" s="1"/>
  <c r="AQ107" i="1" s="1"/>
  <c r="AP99" i="1"/>
  <c r="J99" i="1" s="1"/>
  <c r="AQ99" i="1" s="1"/>
  <c r="AR99" i="1" s="1"/>
  <c r="AS99" i="1" s="1"/>
  <c r="AV99" i="1" s="1"/>
  <c r="F99" i="1" s="1"/>
  <c r="AP94" i="1"/>
  <c r="J94" i="1" s="1"/>
  <c r="AQ94" i="1" s="1"/>
  <c r="BB94" i="1" s="1"/>
  <c r="AP89" i="1"/>
  <c r="J89" i="1" s="1"/>
  <c r="AQ89" i="1" s="1"/>
  <c r="AR89" i="1" s="1"/>
  <c r="AS89" i="1" s="1"/>
  <c r="AV89" i="1" s="1"/>
  <c r="F89" i="1" s="1"/>
  <c r="AY89" i="1" s="1"/>
  <c r="AP81" i="1"/>
  <c r="J81" i="1" s="1"/>
  <c r="AQ81" i="1" s="1"/>
  <c r="AP76" i="1"/>
  <c r="J76" i="1" s="1"/>
  <c r="AQ76" i="1" s="1"/>
  <c r="AR76" i="1" s="1"/>
  <c r="AS76" i="1" s="1"/>
  <c r="AV76" i="1" s="1"/>
  <c r="F76" i="1" s="1"/>
  <c r="AP71" i="1"/>
  <c r="J71" i="1" s="1"/>
  <c r="AQ71" i="1" s="1"/>
  <c r="AP38" i="1"/>
  <c r="J38" i="1" s="1"/>
  <c r="AQ38" i="1" s="1"/>
  <c r="AR38" i="1" s="1"/>
  <c r="AS38" i="1" s="1"/>
  <c r="AV38" i="1" s="1"/>
  <c r="F38" i="1" s="1"/>
  <c r="AY38" i="1" s="1"/>
  <c r="AP30" i="1"/>
  <c r="J30" i="1" s="1"/>
  <c r="AQ30" i="1" s="1"/>
  <c r="AL157" i="1"/>
  <c r="H157" i="1" s="1"/>
  <c r="AL155" i="1"/>
  <c r="H155" i="1" s="1"/>
  <c r="AL153" i="1"/>
  <c r="H153" i="1" s="1"/>
  <c r="AL151" i="1"/>
  <c r="H151" i="1" s="1"/>
  <c r="AL149" i="1"/>
  <c r="H149" i="1" s="1"/>
  <c r="AL147" i="1"/>
  <c r="H147" i="1" s="1"/>
  <c r="AL145" i="1"/>
  <c r="H145" i="1" s="1"/>
  <c r="AL140" i="1"/>
  <c r="H140" i="1" s="1"/>
  <c r="AL138" i="1"/>
  <c r="H138" i="1" s="1"/>
  <c r="AL136" i="1"/>
  <c r="H136" i="1" s="1"/>
  <c r="AL134" i="1"/>
  <c r="H134" i="1" s="1"/>
  <c r="AL132" i="1"/>
  <c r="H132" i="1" s="1"/>
  <c r="AL130" i="1"/>
  <c r="H130" i="1" s="1"/>
  <c r="AL128" i="1"/>
  <c r="H128" i="1" s="1"/>
  <c r="AL126" i="1"/>
  <c r="H126" i="1" s="1"/>
  <c r="AL119" i="1"/>
  <c r="H119" i="1" s="1"/>
  <c r="E57" i="1"/>
  <c r="BC57" i="1" s="1"/>
  <c r="E47" i="1"/>
  <c r="BC47" i="1" s="1"/>
  <c r="AX111" i="1"/>
  <c r="AX88" i="1"/>
  <c r="AX154" i="1"/>
  <c r="AX127" i="1"/>
  <c r="E52" i="1"/>
  <c r="E58" i="1"/>
  <c r="BC58" i="1" s="1"/>
  <c r="AX17" i="1"/>
  <c r="AX106" i="1"/>
  <c r="AX152" i="1"/>
  <c r="AX135" i="1"/>
  <c r="AX100" i="1"/>
  <c r="E42" i="1"/>
  <c r="E46" i="1"/>
  <c r="F16" i="1"/>
  <c r="AX144" i="1"/>
  <c r="AX21" i="1"/>
  <c r="E63" i="1"/>
  <c r="BC63" i="1" s="1"/>
  <c r="E40" i="1"/>
  <c r="BC40" i="1" s="1"/>
  <c r="AX77" i="1"/>
  <c r="E44" i="1"/>
  <c r="E60" i="1"/>
  <c r="BC60" i="1" s="1"/>
  <c r="AX23" i="1"/>
  <c r="AX93" i="1"/>
  <c r="AX158" i="1"/>
  <c r="AX146" i="1"/>
  <c r="AX131" i="1"/>
  <c r="AX37" i="1"/>
  <c r="AX90" i="1"/>
  <c r="E65" i="1"/>
  <c r="BC65" i="1" s="1"/>
  <c r="AX19" i="1"/>
  <c r="AP115" i="1"/>
  <c r="J115" i="1" s="1"/>
  <c r="AQ115" i="1" s="1"/>
  <c r="AP110" i="1"/>
  <c r="J110" i="1" s="1"/>
  <c r="AQ110" i="1" s="1"/>
  <c r="AP102" i="1"/>
  <c r="J102" i="1" s="1"/>
  <c r="AQ102" i="1" s="1"/>
  <c r="I102" i="1" s="1"/>
  <c r="AP97" i="1"/>
  <c r="J97" i="1" s="1"/>
  <c r="AQ97" i="1" s="1"/>
  <c r="AP92" i="1"/>
  <c r="J92" i="1" s="1"/>
  <c r="AQ92" i="1" s="1"/>
  <c r="AR92" i="1" s="1"/>
  <c r="AS92" i="1" s="1"/>
  <c r="AV92" i="1" s="1"/>
  <c r="F92" i="1" s="1"/>
  <c r="AP84" i="1"/>
  <c r="J84" i="1" s="1"/>
  <c r="AQ84" i="1" s="1"/>
  <c r="BB84" i="1" s="1"/>
  <c r="AP79" i="1"/>
  <c r="J79" i="1" s="1"/>
  <c r="AQ79" i="1" s="1"/>
  <c r="AR79" i="1" s="1"/>
  <c r="AS79" i="1" s="1"/>
  <c r="AV79" i="1" s="1"/>
  <c r="F79" i="1" s="1"/>
  <c r="AY79" i="1" s="1"/>
  <c r="AP74" i="1"/>
  <c r="J74" i="1" s="1"/>
  <c r="AQ74" i="1" s="1"/>
  <c r="BB74" i="1" s="1"/>
  <c r="AP66" i="1"/>
  <c r="J66" i="1" s="1"/>
  <c r="AQ66" i="1" s="1"/>
  <c r="AR66" i="1" s="1"/>
  <c r="AS66" i="1" s="1"/>
  <c r="AV66" i="1" s="1"/>
  <c r="F66" i="1" s="1"/>
  <c r="AX156" i="1"/>
  <c r="AX129" i="1"/>
  <c r="I16" i="1"/>
  <c r="AX155" i="1"/>
  <c r="AX151" i="1"/>
  <c r="AX149" i="1"/>
  <c r="AX147" i="1"/>
  <c r="AX145" i="1"/>
  <c r="AX140" i="1"/>
  <c r="AX138" i="1"/>
  <c r="AX136" i="1"/>
  <c r="AX134" i="1"/>
  <c r="AX132" i="1"/>
  <c r="AX130" i="1"/>
  <c r="AX128" i="1"/>
  <c r="AX126" i="1"/>
  <c r="AX119" i="1"/>
  <c r="E62" i="1"/>
  <c r="E39" i="1"/>
  <c r="BC39" i="1" s="1"/>
  <c r="AP36" i="1"/>
  <c r="J36" i="1" s="1"/>
  <c r="AQ36" i="1" s="1"/>
  <c r="AP28" i="1"/>
  <c r="J28" i="1" s="1"/>
  <c r="AQ28" i="1" s="1"/>
  <c r="AR28" i="1" s="1"/>
  <c r="AS28" i="1" s="1"/>
  <c r="AV28" i="1" s="1"/>
  <c r="F28" i="1" s="1"/>
  <c r="AY28" i="1" s="1"/>
  <c r="AX116" i="1"/>
  <c r="AX75" i="1"/>
  <c r="AX150" i="1"/>
  <c r="AX137" i="1"/>
  <c r="AX118" i="1"/>
  <c r="AX29" i="1"/>
  <c r="E54" i="1"/>
  <c r="AX113" i="1"/>
  <c r="AX72" i="1"/>
  <c r="E56" i="1"/>
  <c r="AX26" i="1"/>
  <c r="AX157" i="1"/>
  <c r="E53" i="1"/>
  <c r="E61" i="1"/>
  <c r="AX139" i="1"/>
  <c r="AX120" i="1"/>
  <c r="AX108" i="1"/>
  <c r="AX95" i="1"/>
  <c r="AX34" i="1"/>
  <c r="AX153" i="1"/>
  <c r="AL24" i="1"/>
  <c r="H24" i="1" s="1"/>
  <c r="I158" i="1"/>
  <c r="AR158" i="1"/>
  <c r="AS158" i="1" s="1"/>
  <c r="AV158" i="1" s="1"/>
  <c r="F158" i="1" s="1"/>
  <c r="AY158" i="1" s="1"/>
  <c r="G158" i="1" s="1"/>
  <c r="I156" i="1"/>
  <c r="AR156" i="1"/>
  <c r="AS156" i="1" s="1"/>
  <c r="AV156" i="1" s="1"/>
  <c r="F156" i="1" s="1"/>
  <c r="AY156" i="1" s="1"/>
  <c r="G156" i="1" s="1"/>
  <c r="I154" i="1"/>
  <c r="AR154" i="1"/>
  <c r="AS154" i="1" s="1"/>
  <c r="AV154" i="1" s="1"/>
  <c r="F154" i="1" s="1"/>
  <c r="AY154" i="1" s="1"/>
  <c r="G154" i="1" s="1"/>
  <c r="I152" i="1"/>
  <c r="AR152" i="1"/>
  <c r="AS152" i="1" s="1"/>
  <c r="AV152" i="1" s="1"/>
  <c r="F152" i="1" s="1"/>
  <c r="AY152" i="1" s="1"/>
  <c r="G152" i="1" s="1"/>
  <c r="I151" i="1"/>
  <c r="AR151" i="1"/>
  <c r="AS151" i="1" s="1"/>
  <c r="AV151" i="1" s="1"/>
  <c r="F151" i="1" s="1"/>
  <c r="AY151" i="1" s="1"/>
  <c r="G151" i="1" s="1"/>
  <c r="BB151" i="1"/>
  <c r="BD151" i="1" s="1"/>
  <c r="I150" i="1"/>
  <c r="AR150" i="1"/>
  <c r="AS150" i="1" s="1"/>
  <c r="AV150" i="1" s="1"/>
  <c r="F150" i="1" s="1"/>
  <c r="AY150" i="1" s="1"/>
  <c r="G150" i="1" s="1"/>
  <c r="AR149" i="1"/>
  <c r="AS149" i="1" s="1"/>
  <c r="AV149" i="1" s="1"/>
  <c r="F149" i="1" s="1"/>
  <c r="AY149" i="1" s="1"/>
  <c r="G149" i="1" s="1"/>
  <c r="BB149" i="1"/>
  <c r="BD149" i="1" s="1"/>
  <c r="I148" i="1"/>
  <c r="AR148" i="1"/>
  <c r="AS148" i="1" s="1"/>
  <c r="AV148" i="1" s="1"/>
  <c r="F148" i="1" s="1"/>
  <c r="AY148" i="1" s="1"/>
  <c r="G148" i="1" s="1"/>
  <c r="I146" i="1"/>
  <c r="AR146" i="1"/>
  <c r="AS146" i="1" s="1"/>
  <c r="AV146" i="1" s="1"/>
  <c r="F146" i="1" s="1"/>
  <c r="AY146" i="1" s="1"/>
  <c r="G146" i="1" s="1"/>
  <c r="I144" i="1"/>
  <c r="AR144" i="1"/>
  <c r="AS144" i="1" s="1"/>
  <c r="AV144" i="1" s="1"/>
  <c r="F144" i="1" s="1"/>
  <c r="AY144" i="1" s="1"/>
  <c r="G144" i="1" s="1"/>
  <c r="I140" i="1"/>
  <c r="AR140" i="1"/>
  <c r="AS140" i="1" s="1"/>
  <c r="AV140" i="1" s="1"/>
  <c r="F140" i="1" s="1"/>
  <c r="AY140" i="1" s="1"/>
  <c r="G140" i="1" s="1"/>
  <c r="BB140" i="1"/>
  <c r="BD140" i="1" s="1"/>
  <c r="I139" i="1"/>
  <c r="AR139" i="1"/>
  <c r="AS139" i="1" s="1"/>
  <c r="AV139" i="1" s="1"/>
  <c r="F139" i="1" s="1"/>
  <c r="AY139" i="1" s="1"/>
  <c r="G139" i="1" s="1"/>
  <c r="I137" i="1"/>
  <c r="AR137" i="1"/>
  <c r="AS137" i="1" s="1"/>
  <c r="AV137" i="1" s="1"/>
  <c r="F137" i="1" s="1"/>
  <c r="AY137" i="1" s="1"/>
  <c r="G137" i="1" s="1"/>
  <c r="I135" i="1"/>
  <c r="AR135" i="1"/>
  <c r="AS135" i="1" s="1"/>
  <c r="AV135" i="1" s="1"/>
  <c r="F135" i="1" s="1"/>
  <c r="AY135" i="1" s="1"/>
  <c r="G135" i="1" s="1"/>
  <c r="I133" i="1"/>
  <c r="AR133" i="1"/>
  <c r="AS133" i="1" s="1"/>
  <c r="AV133" i="1" s="1"/>
  <c r="F133" i="1" s="1"/>
  <c r="AY133" i="1" s="1"/>
  <c r="G133" i="1" s="1"/>
  <c r="I132" i="1"/>
  <c r="AR132" i="1"/>
  <c r="AS132" i="1" s="1"/>
  <c r="AV132" i="1" s="1"/>
  <c r="F132" i="1" s="1"/>
  <c r="AY132" i="1" s="1"/>
  <c r="G132" i="1" s="1"/>
  <c r="BB132" i="1"/>
  <c r="BD132" i="1" s="1"/>
  <c r="I131" i="1"/>
  <c r="AR131" i="1"/>
  <c r="AS131" i="1" s="1"/>
  <c r="AV131" i="1" s="1"/>
  <c r="F131" i="1" s="1"/>
  <c r="AY131" i="1" s="1"/>
  <c r="G131" i="1" s="1"/>
  <c r="I129" i="1"/>
  <c r="AR129" i="1"/>
  <c r="AS129" i="1" s="1"/>
  <c r="AV129" i="1" s="1"/>
  <c r="F129" i="1" s="1"/>
  <c r="AY129" i="1" s="1"/>
  <c r="G129" i="1" s="1"/>
  <c r="I127" i="1"/>
  <c r="AR127" i="1"/>
  <c r="AS127" i="1" s="1"/>
  <c r="AV127" i="1" s="1"/>
  <c r="F127" i="1" s="1"/>
  <c r="AY127" i="1" s="1"/>
  <c r="G127" i="1" s="1"/>
  <c r="I120" i="1"/>
  <c r="AR120" i="1"/>
  <c r="AS120" i="1" s="1"/>
  <c r="AV120" i="1" s="1"/>
  <c r="F120" i="1" s="1"/>
  <c r="AY120" i="1" s="1"/>
  <c r="G120" i="1" s="1"/>
  <c r="I118" i="1"/>
  <c r="AR118" i="1"/>
  <c r="AS118" i="1" s="1"/>
  <c r="AV118" i="1" s="1"/>
  <c r="F118" i="1" s="1"/>
  <c r="AY118" i="1" s="1"/>
  <c r="G118" i="1" s="1"/>
  <c r="AR117" i="1"/>
  <c r="AS117" i="1" s="1"/>
  <c r="AV117" i="1" s="1"/>
  <c r="F117" i="1" s="1"/>
  <c r="AY117" i="1" s="1"/>
  <c r="I117" i="1"/>
  <c r="BB117" i="1"/>
  <c r="AR116" i="1"/>
  <c r="AS116" i="1" s="1"/>
  <c r="AV116" i="1" s="1"/>
  <c r="F116" i="1" s="1"/>
  <c r="AY116" i="1" s="1"/>
  <c r="I116" i="1"/>
  <c r="AR115" i="1"/>
  <c r="AS115" i="1" s="1"/>
  <c r="AV115" i="1" s="1"/>
  <c r="F115" i="1" s="1"/>
  <c r="AY115" i="1" s="1"/>
  <c r="I115" i="1"/>
  <c r="AR114" i="1"/>
  <c r="AS114" i="1" s="1"/>
  <c r="AV114" i="1" s="1"/>
  <c r="F114" i="1" s="1"/>
  <c r="AY114" i="1" s="1"/>
  <c r="I114" i="1"/>
  <c r="AR113" i="1"/>
  <c r="AS113" i="1" s="1"/>
  <c r="AV113" i="1" s="1"/>
  <c r="F113" i="1" s="1"/>
  <c r="AY113" i="1" s="1"/>
  <c r="I113" i="1"/>
  <c r="AR112" i="1"/>
  <c r="AS112" i="1" s="1"/>
  <c r="AV112" i="1" s="1"/>
  <c r="F112" i="1" s="1"/>
  <c r="AY112" i="1" s="1"/>
  <c r="I112" i="1"/>
  <c r="AR111" i="1"/>
  <c r="AS111" i="1" s="1"/>
  <c r="AV111" i="1" s="1"/>
  <c r="F111" i="1" s="1"/>
  <c r="AY111" i="1" s="1"/>
  <c r="I111" i="1"/>
  <c r="AR110" i="1"/>
  <c r="AS110" i="1" s="1"/>
  <c r="AV110" i="1" s="1"/>
  <c r="F110" i="1" s="1"/>
  <c r="AY110" i="1" s="1"/>
  <c r="I110" i="1"/>
  <c r="AR109" i="1"/>
  <c r="AS109" i="1" s="1"/>
  <c r="AV109" i="1" s="1"/>
  <c r="F109" i="1" s="1"/>
  <c r="AY109" i="1" s="1"/>
  <c r="I109" i="1"/>
  <c r="AR108" i="1"/>
  <c r="AS108" i="1" s="1"/>
  <c r="AV108" i="1" s="1"/>
  <c r="F108" i="1" s="1"/>
  <c r="AY108" i="1" s="1"/>
  <c r="I108" i="1"/>
  <c r="AR107" i="1"/>
  <c r="AS107" i="1" s="1"/>
  <c r="AV107" i="1" s="1"/>
  <c r="F107" i="1" s="1"/>
  <c r="AY107" i="1" s="1"/>
  <c r="I107" i="1"/>
  <c r="AR106" i="1"/>
  <c r="AS106" i="1" s="1"/>
  <c r="AV106" i="1" s="1"/>
  <c r="F106" i="1" s="1"/>
  <c r="AY106" i="1" s="1"/>
  <c r="I106" i="1"/>
  <c r="AR102" i="1"/>
  <c r="AS102" i="1" s="1"/>
  <c r="AV102" i="1" s="1"/>
  <c r="F102" i="1" s="1"/>
  <c r="AY102" i="1" s="1"/>
  <c r="AR101" i="1"/>
  <c r="AS101" i="1" s="1"/>
  <c r="AV101" i="1" s="1"/>
  <c r="F101" i="1" s="1"/>
  <c r="AY101" i="1" s="1"/>
  <c r="I101" i="1"/>
  <c r="AR100" i="1"/>
  <c r="AS100" i="1" s="1"/>
  <c r="AV100" i="1" s="1"/>
  <c r="F100" i="1" s="1"/>
  <c r="AY100" i="1" s="1"/>
  <c r="I100" i="1"/>
  <c r="I99" i="1"/>
  <c r="AR98" i="1"/>
  <c r="AS98" i="1" s="1"/>
  <c r="AV98" i="1" s="1"/>
  <c r="F98" i="1" s="1"/>
  <c r="AY98" i="1" s="1"/>
  <c r="I98" i="1"/>
  <c r="AR97" i="1"/>
  <c r="AS97" i="1" s="1"/>
  <c r="AV97" i="1" s="1"/>
  <c r="F97" i="1" s="1"/>
  <c r="AY97" i="1" s="1"/>
  <c r="I97" i="1"/>
  <c r="AR96" i="1"/>
  <c r="AS96" i="1" s="1"/>
  <c r="AV96" i="1" s="1"/>
  <c r="F96" i="1" s="1"/>
  <c r="AY96" i="1" s="1"/>
  <c r="I96" i="1"/>
  <c r="AR95" i="1"/>
  <c r="AS95" i="1" s="1"/>
  <c r="AV95" i="1" s="1"/>
  <c r="F95" i="1" s="1"/>
  <c r="AY95" i="1" s="1"/>
  <c r="I95" i="1"/>
  <c r="AR94" i="1"/>
  <c r="AS94" i="1" s="1"/>
  <c r="AV94" i="1" s="1"/>
  <c r="F94" i="1" s="1"/>
  <c r="AY94" i="1" s="1"/>
  <c r="I94" i="1"/>
  <c r="AR93" i="1"/>
  <c r="AS93" i="1" s="1"/>
  <c r="AV93" i="1" s="1"/>
  <c r="F93" i="1" s="1"/>
  <c r="AY93" i="1" s="1"/>
  <c r="I93" i="1"/>
  <c r="AR91" i="1"/>
  <c r="AS91" i="1" s="1"/>
  <c r="AV91" i="1" s="1"/>
  <c r="F91" i="1" s="1"/>
  <c r="AY91" i="1" s="1"/>
  <c r="I91" i="1"/>
  <c r="AR90" i="1"/>
  <c r="AS90" i="1" s="1"/>
  <c r="AV90" i="1" s="1"/>
  <c r="F90" i="1" s="1"/>
  <c r="AY90" i="1" s="1"/>
  <c r="I90" i="1"/>
  <c r="AR88" i="1"/>
  <c r="AS88" i="1" s="1"/>
  <c r="AV88" i="1" s="1"/>
  <c r="F88" i="1" s="1"/>
  <c r="AY88" i="1" s="1"/>
  <c r="I88" i="1"/>
  <c r="AR84" i="1"/>
  <c r="AS84" i="1" s="1"/>
  <c r="AV84" i="1" s="1"/>
  <c r="F84" i="1" s="1"/>
  <c r="AY84" i="1" s="1"/>
  <c r="I84" i="1"/>
  <c r="AR83" i="1"/>
  <c r="AS83" i="1" s="1"/>
  <c r="AV83" i="1" s="1"/>
  <c r="F83" i="1" s="1"/>
  <c r="AY83" i="1" s="1"/>
  <c r="I83" i="1"/>
  <c r="AR82" i="1"/>
  <c r="AS82" i="1" s="1"/>
  <c r="AV82" i="1" s="1"/>
  <c r="F82" i="1" s="1"/>
  <c r="AY82" i="1" s="1"/>
  <c r="I82" i="1"/>
  <c r="AR80" i="1"/>
  <c r="AS80" i="1" s="1"/>
  <c r="AV80" i="1" s="1"/>
  <c r="F80" i="1" s="1"/>
  <c r="AY80" i="1" s="1"/>
  <c r="I80" i="1"/>
  <c r="AR78" i="1"/>
  <c r="AS78" i="1" s="1"/>
  <c r="AV78" i="1" s="1"/>
  <c r="F78" i="1" s="1"/>
  <c r="AY78" i="1" s="1"/>
  <c r="I78" i="1"/>
  <c r="AR77" i="1"/>
  <c r="AS77" i="1" s="1"/>
  <c r="AV77" i="1" s="1"/>
  <c r="F77" i="1" s="1"/>
  <c r="AY77" i="1" s="1"/>
  <c r="I77" i="1"/>
  <c r="AR75" i="1"/>
  <c r="AS75" i="1" s="1"/>
  <c r="AV75" i="1" s="1"/>
  <c r="F75" i="1" s="1"/>
  <c r="AY75" i="1" s="1"/>
  <c r="I75" i="1"/>
  <c r="AR74" i="1"/>
  <c r="AS74" i="1" s="1"/>
  <c r="AV74" i="1" s="1"/>
  <c r="F74" i="1" s="1"/>
  <c r="AY74" i="1" s="1"/>
  <c r="I74" i="1"/>
  <c r="AR73" i="1"/>
  <c r="AS73" i="1" s="1"/>
  <c r="AV73" i="1" s="1"/>
  <c r="F73" i="1" s="1"/>
  <c r="AY73" i="1" s="1"/>
  <c r="I73" i="1"/>
  <c r="AR72" i="1"/>
  <c r="AS72" i="1" s="1"/>
  <c r="AV72" i="1" s="1"/>
  <c r="F72" i="1" s="1"/>
  <c r="AY72" i="1" s="1"/>
  <c r="I72" i="1"/>
  <c r="AR70" i="1"/>
  <c r="AS70" i="1" s="1"/>
  <c r="AV70" i="1" s="1"/>
  <c r="F70" i="1" s="1"/>
  <c r="AY70" i="1" s="1"/>
  <c r="I70" i="1"/>
  <c r="I19" i="1"/>
  <c r="AR19" i="1"/>
  <c r="AS19" i="1" s="1"/>
  <c r="AV19" i="1" s="1"/>
  <c r="F19" i="1" s="1"/>
  <c r="AY19" i="1" s="1"/>
  <c r="G19" i="1" s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0" i="1"/>
  <c r="BC119" i="1"/>
  <c r="BC118" i="1"/>
  <c r="AR65" i="1"/>
  <c r="AS65" i="1" s="1"/>
  <c r="AV65" i="1" s="1"/>
  <c r="F65" i="1" s="1"/>
  <c r="AY65" i="1" s="1"/>
  <c r="G65" i="1" s="1"/>
  <c r="I65" i="1"/>
  <c r="BC64" i="1"/>
  <c r="BC62" i="1"/>
  <c r="BC61" i="1"/>
  <c r="BC59" i="1"/>
  <c r="BC56" i="1"/>
  <c r="BC55" i="1"/>
  <c r="BC54" i="1"/>
  <c r="BC53" i="1"/>
  <c r="BC52" i="1"/>
  <c r="BC48" i="1"/>
  <c r="BC46" i="1"/>
  <c r="BC45" i="1"/>
  <c r="BC44" i="1"/>
  <c r="BC43" i="1"/>
  <c r="BC42" i="1"/>
  <c r="BC41" i="1"/>
  <c r="I23" i="1"/>
  <c r="AR23" i="1"/>
  <c r="AS23" i="1" s="1"/>
  <c r="AV23" i="1" s="1"/>
  <c r="F23" i="1" s="1"/>
  <c r="AY23" i="1" s="1"/>
  <c r="G23" i="1" s="1"/>
  <c r="I22" i="1"/>
  <c r="AR22" i="1"/>
  <c r="AS22" i="1" s="1"/>
  <c r="AV22" i="1" s="1"/>
  <c r="F22" i="1" s="1"/>
  <c r="H19" i="1"/>
  <c r="AY16" i="1"/>
  <c r="G16" i="1" s="1"/>
  <c r="BB16" i="1"/>
  <c r="BC16" i="1"/>
  <c r="E117" i="1"/>
  <c r="H116" i="1"/>
  <c r="BB116" i="1"/>
  <c r="E116" i="1"/>
  <c r="H115" i="1"/>
  <c r="BB115" i="1"/>
  <c r="E115" i="1"/>
  <c r="H114" i="1"/>
  <c r="BB114" i="1"/>
  <c r="E114" i="1"/>
  <c r="H113" i="1"/>
  <c r="BB113" i="1"/>
  <c r="E113" i="1"/>
  <c r="H112" i="1"/>
  <c r="E112" i="1"/>
  <c r="H111" i="1"/>
  <c r="E111" i="1"/>
  <c r="H110" i="1"/>
  <c r="E110" i="1"/>
  <c r="H109" i="1"/>
  <c r="E109" i="1"/>
  <c r="H108" i="1"/>
  <c r="BB108" i="1"/>
  <c r="E108" i="1"/>
  <c r="H107" i="1"/>
  <c r="E107" i="1"/>
  <c r="H106" i="1"/>
  <c r="BB106" i="1"/>
  <c r="E106" i="1"/>
  <c r="H102" i="1"/>
  <c r="BB102" i="1"/>
  <c r="E102" i="1"/>
  <c r="H101" i="1"/>
  <c r="BB101" i="1"/>
  <c r="E101" i="1"/>
  <c r="H100" i="1"/>
  <c r="BB100" i="1"/>
  <c r="E100" i="1"/>
  <c r="H99" i="1"/>
  <c r="E99" i="1"/>
  <c r="H98" i="1"/>
  <c r="BB98" i="1"/>
  <c r="E98" i="1"/>
  <c r="H97" i="1"/>
  <c r="E97" i="1"/>
  <c r="H96" i="1"/>
  <c r="E96" i="1"/>
  <c r="H95" i="1"/>
  <c r="BB95" i="1"/>
  <c r="E95" i="1"/>
  <c r="H94" i="1"/>
  <c r="E94" i="1"/>
  <c r="H93" i="1"/>
  <c r="BB93" i="1"/>
  <c r="E93" i="1"/>
  <c r="H92" i="1"/>
  <c r="E92" i="1"/>
  <c r="H91" i="1"/>
  <c r="BB91" i="1"/>
  <c r="E91" i="1"/>
  <c r="H90" i="1"/>
  <c r="BB90" i="1"/>
  <c r="E90" i="1"/>
  <c r="H89" i="1"/>
  <c r="E89" i="1"/>
  <c r="H88" i="1"/>
  <c r="E88" i="1"/>
  <c r="H84" i="1"/>
  <c r="E84" i="1"/>
  <c r="H83" i="1"/>
  <c r="E83" i="1"/>
  <c r="H82" i="1"/>
  <c r="BB82" i="1"/>
  <c r="E82" i="1"/>
  <c r="H81" i="1"/>
  <c r="E81" i="1"/>
  <c r="H80" i="1"/>
  <c r="BB80" i="1"/>
  <c r="E80" i="1"/>
  <c r="H79" i="1"/>
  <c r="E79" i="1"/>
  <c r="H78" i="1"/>
  <c r="BB78" i="1"/>
  <c r="E78" i="1"/>
  <c r="H77" i="1"/>
  <c r="BB77" i="1"/>
  <c r="E77" i="1"/>
  <c r="H76" i="1"/>
  <c r="E76" i="1"/>
  <c r="H75" i="1"/>
  <c r="BB75" i="1"/>
  <c r="E75" i="1"/>
  <c r="H74" i="1"/>
  <c r="E74" i="1"/>
  <c r="H73" i="1"/>
  <c r="E73" i="1"/>
  <c r="H72" i="1"/>
  <c r="BB72" i="1"/>
  <c r="E72" i="1"/>
  <c r="H71" i="1"/>
  <c r="E71" i="1"/>
  <c r="H70" i="1"/>
  <c r="BB70" i="1"/>
  <c r="E70" i="1"/>
  <c r="H66" i="1"/>
  <c r="E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48" i="1"/>
  <c r="H47" i="1"/>
  <c r="H46" i="1"/>
  <c r="H45" i="1"/>
  <c r="H44" i="1"/>
  <c r="H43" i="1"/>
  <c r="H42" i="1"/>
  <c r="H41" i="1"/>
  <c r="H40" i="1"/>
  <c r="H39" i="1"/>
  <c r="BC24" i="1"/>
  <c r="I21" i="1"/>
  <c r="AR21" i="1"/>
  <c r="AS21" i="1" s="1"/>
  <c r="AV21" i="1" s="1"/>
  <c r="F21" i="1" s="1"/>
  <c r="AY21" i="1" s="1"/>
  <c r="G21" i="1" s="1"/>
  <c r="AX64" i="1"/>
  <c r="AP64" i="1"/>
  <c r="J64" i="1" s="1"/>
  <c r="AQ64" i="1" s="1"/>
  <c r="AX63" i="1"/>
  <c r="AP63" i="1"/>
  <c r="J63" i="1" s="1"/>
  <c r="AQ63" i="1" s="1"/>
  <c r="AX62" i="1"/>
  <c r="AP62" i="1"/>
  <c r="J62" i="1" s="1"/>
  <c r="AQ62" i="1" s="1"/>
  <c r="AX61" i="1"/>
  <c r="AP61" i="1"/>
  <c r="J61" i="1" s="1"/>
  <c r="AQ61" i="1" s="1"/>
  <c r="AX60" i="1"/>
  <c r="AP60" i="1"/>
  <c r="J60" i="1" s="1"/>
  <c r="AQ60" i="1" s="1"/>
  <c r="AX59" i="1"/>
  <c r="AP59" i="1"/>
  <c r="J59" i="1" s="1"/>
  <c r="AQ59" i="1" s="1"/>
  <c r="AX58" i="1"/>
  <c r="AP58" i="1"/>
  <c r="J58" i="1" s="1"/>
  <c r="AQ58" i="1" s="1"/>
  <c r="AX57" i="1"/>
  <c r="AP57" i="1"/>
  <c r="J57" i="1" s="1"/>
  <c r="AQ57" i="1" s="1"/>
  <c r="AX56" i="1"/>
  <c r="AP56" i="1"/>
  <c r="J56" i="1" s="1"/>
  <c r="AQ56" i="1" s="1"/>
  <c r="AX55" i="1"/>
  <c r="AP55" i="1"/>
  <c r="J55" i="1" s="1"/>
  <c r="AQ55" i="1" s="1"/>
  <c r="AX54" i="1"/>
  <c r="AP54" i="1"/>
  <c r="J54" i="1" s="1"/>
  <c r="AQ54" i="1" s="1"/>
  <c r="AX53" i="1"/>
  <c r="AP53" i="1"/>
  <c r="J53" i="1" s="1"/>
  <c r="AQ53" i="1" s="1"/>
  <c r="AX52" i="1"/>
  <c r="AP52" i="1"/>
  <c r="J52" i="1" s="1"/>
  <c r="AQ52" i="1" s="1"/>
  <c r="AX48" i="1"/>
  <c r="AP48" i="1"/>
  <c r="J48" i="1" s="1"/>
  <c r="AQ48" i="1" s="1"/>
  <c r="AX47" i="1"/>
  <c r="AP47" i="1"/>
  <c r="J47" i="1" s="1"/>
  <c r="AQ47" i="1" s="1"/>
  <c r="AX46" i="1"/>
  <c r="AP46" i="1"/>
  <c r="J46" i="1" s="1"/>
  <c r="AQ46" i="1" s="1"/>
  <c r="AX45" i="1"/>
  <c r="AP45" i="1"/>
  <c r="J45" i="1" s="1"/>
  <c r="AQ45" i="1" s="1"/>
  <c r="AX44" i="1"/>
  <c r="AP44" i="1"/>
  <c r="J44" i="1" s="1"/>
  <c r="AQ44" i="1" s="1"/>
  <c r="AX43" i="1"/>
  <c r="AP43" i="1"/>
  <c r="J43" i="1" s="1"/>
  <c r="AQ43" i="1" s="1"/>
  <c r="AX42" i="1"/>
  <c r="AP42" i="1"/>
  <c r="J42" i="1" s="1"/>
  <c r="AQ42" i="1" s="1"/>
  <c r="AX41" i="1"/>
  <c r="AP41" i="1"/>
  <c r="J41" i="1" s="1"/>
  <c r="AQ41" i="1" s="1"/>
  <c r="AX40" i="1"/>
  <c r="AP40" i="1"/>
  <c r="J40" i="1" s="1"/>
  <c r="AQ40" i="1" s="1"/>
  <c r="AX39" i="1"/>
  <c r="AP39" i="1"/>
  <c r="J39" i="1" s="1"/>
  <c r="AQ39" i="1" s="1"/>
  <c r="AR37" i="1"/>
  <c r="AS37" i="1" s="1"/>
  <c r="AV37" i="1" s="1"/>
  <c r="F37" i="1" s="1"/>
  <c r="AY37" i="1" s="1"/>
  <c r="I37" i="1"/>
  <c r="AR35" i="1"/>
  <c r="AS35" i="1" s="1"/>
  <c r="AV35" i="1" s="1"/>
  <c r="F35" i="1" s="1"/>
  <c r="AY35" i="1" s="1"/>
  <c r="I35" i="1"/>
  <c r="AR34" i="1"/>
  <c r="AS34" i="1" s="1"/>
  <c r="AV34" i="1" s="1"/>
  <c r="F34" i="1" s="1"/>
  <c r="AY34" i="1" s="1"/>
  <c r="I34" i="1"/>
  <c r="AR29" i="1"/>
  <c r="AS29" i="1" s="1"/>
  <c r="AV29" i="1" s="1"/>
  <c r="F29" i="1" s="1"/>
  <c r="AY29" i="1" s="1"/>
  <c r="I29" i="1"/>
  <c r="AR27" i="1"/>
  <c r="AS27" i="1" s="1"/>
  <c r="AV27" i="1" s="1"/>
  <c r="F27" i="1" s="1"/>
  <c r="AY27" i="1" s="1"/>
  <c r="I27" i="1"/>
  <c r="AR26" i="1"/>
  <c r="AS26" i="1" s="1"/>
  <c r="AV26" i="1" s="1"/>
  <c r="F26" i="1" s="1"/>
  <c r="AY26" i="1" s="1"/>
  <c r="I26" i="1"/>
  <c r="I25" i="1"/>
  <c r="AR25" i="1"/>
  <c r="AS25" i="1" s="1"/>
  <c r="AV25" i="1" s="1"/>
  <c r="F25" i="1" s="1"/>
  <c r="AY25" i="1" s="1"/>
  <c r="G25" i="1" s="1"/>
  <c r="H23" i="1"/>
  <c r="BB23" i="1"/>
  <c r="BD23" i="1" s="1"/>
  <c r="AY20" i="1"/>
  <c r="G20" i="1" s="1"/>
  <c r="BB20" i="1"/>
  <c r="BC20" i="1"/>
  <c r="BD20" i="1"/>
  <c r="I18" i="1"/>
  <c r="AR18" i="1"/>
  <c r="AS18" i="1" s="1"/>
  <c r="AV18" i="1" s="1"/>
  <c r="F18" i="1" s="1"/>
  <c r="I17" i="1"/>
  <c r="AR17" i="1"/>
  <c r="AS17" i="1" s="1"/>
  <c r="AV17" i="1" s="1"/>
  <c r="F17" i="1" s="1"/>
  <c r="AY17" i="1" s="1"/>
  <c r="G17" i="1" s="1"/>
  <c r="H38" i="1"/>
  <c r="E38" i="1"/>
  <c r="H37" i="1"/>
  <c r="E37" i="1"/>
  <c r="H36" i="1"/>
  <c r="E36" i="1"/>
  <c r="H35" i="1"/>
  <c r="BB35" i="1"/>
  <c r="E35" i="1"/>
  <c r="H34" i="1"/>
  <c r="BB34" i="1"/>
  <c r="E34" i="1"/>
  <c r="H30" i="1"/>
  <c r="E30" i="1"/>
  <c r="H29" i="1"/>
  <c r="E29" i="1"/>
  <c r="H28" i="1"/>
  <c r="E28" i="1"/>
  <c r="H27" i="1"/>
  <c r="BB27" i="1"/>
  <c r="E27" i="1"/>
  <c r="H26" i="1"/>
  <c r="BB26" i="1"/>
  <c r="E26" i="1"/>
  <c r="BE30" i="1" s="1"/>
  <c r="H25" i="1"/>
  <c r="BB25" i="1"/>
  <c r="BD25" i="1" s="1"/>
  <c r="BC22" i="1"/>
  <c r="H21" i="1"/>
  <c r="BB21" i="1"/>
  <c r="BC18" i="1"/>
  <c r="H17" i="1"/>
  <c r="BB17" i="1"/>
  <c r="BC23" i="1"/>
  <c r="BC21" i="1"/>
  <c r="BC19" i="1"/>
  <c r="BC17" i="1"/>
  <c r="AY92" i="1" l="1"/>
  <c r="BB92" i="1"/>
  <c r="AY99" i="1"/>
  <c r="BB99" i="1"/>
  <c r="AY66" i="1"/>
  <c r="BB66" i="1"/>
  <c r="AY76" i="1"/>
  <c r="BB76" i="1"/>
  <c r="BB81" i="1"/>
  <c r="BD81" i="1" s="1"/>
  <c r="I71" i="1"/>
  <c r="I81" i="1"/>
  <c r="AP119" i="1"/>
  <c r="J119" i="1" s="1"/>
  <c r="AQ119" i="1" s="1"/>
  <c r="BE48" i="1"/>
  <c r="BB97" i="1"/>
  <c r="AR71" i="1"/>
  <c r="AS71" i="1" s="1"/>
  <c r="AV71" i="1" s="1"/>
  <c r="F71" i="1" s="1"/>
  <c r="AY71" i="1" s="1"/>
  <c r="G71" i="1" s="1"/>
  <c r="AR81" i="1"/>
  <c r="AS81" i="1" s="1"/>
  <c r="AV81" i="1" s="1"/>
  <c r="F81" i="1" s="1"/>
  <c r="AY81" i="1" s="1"/>
  <c r="G81" i="1" s="1"/>
  <c r="BE66" i="1"/>
  <c r="AP153" i="1"/>
  <c r="J153" i="1" s="1"/>
  <c r="AQ153" i="1" s="1"/>
  <c r="I36" i="1"/>
  <c r="BB107" i="1"/>
  <c r="AR36" i="1"/>
  <c r="AS36" i="1" s="1"/>
  <c r="AV36" i="1" s="1"/>
  <c r="F36" i="1" s="1"/>
  <c r="AY36" i="1" s="1"/>
  <c r="BB65" i="1"/>
  <c r="BD65" i="1" s="1"/>
  <c r="I28" i="1"/>
  <c r="BD16" i="1"/>
  <c r="I134" i="1"/>
  <c r="I145" i="1"/>
  <c r="BE84" i="1"/>
  <c r="BB37" i="1"/>
  <c r="BB110" i="1"/>
  <c r="I89" i="1"/>
  <c r="BB145" i="1"/>
  <c r="BD145" i="1" s="1"/>
  <c r="BB88" i="1"/>
  <c r="BD88" i="1" s="1"/>
  <c r="BB111" i="1"/>
  <c r="BD111" i="1" s="1"/>
  <c r="AP126" i="1"/>
  <c r="J126" i="1" s="1"/>
  <c r="AQ126" i="1" s="1"/>
  <c r="I38" i="1"/>
  <c r="BB83" i="1"/>
  <c r="BD83" i="1" s="1"/>
  <c r="BB38" i="1"/>
  <c r="AP155" i="1"/>
  <c r="J155" i="1" s="1"/>
  <c r="AQ155" i="1" s="1"/>
  <c r="I76" i="1"/>
  <c r="BB134" i="1"/>
  <c r="BD134" i="1" s="1"/>
  <c r="BB28" i="1"/>
  <c r="BB29" i="1"/>
  <c r="I30" i="1"/>
  <c r="BB79" i="1"/>
  <c r="BD79" i="1" s="1"/>
  <c r="I66" i="1"/>
  <c r="I79" i="1"/>
  <c r="I92" i="1"/>
  <c r="AR128" i="1"/>
  <c r="AS128" i="1" s="1"/>
  <c r="AV128" i="1" s="1"/>
  <c r="F128" i="1" s="1"/>
  <c r="AY128" i="1" s="1"/>
  <c r="G128" i="1" s="1"/>
  <c r="BA128" i="1" s="1"/>
  <c r="AR136" i="1"/>
  <c r="AS136" i="1" s="1"/>
  <c r="AV136" i="1" s="1"/>
  <c r="F136" i="1" s="1"/>
  <c r="AY136" i="1" s="1"/>
  <c r="G136" i="1" s="1"/>
  <c r="AR147" i="1"/>
  <c r="AS147" i="1" s="1"/>
  <c r="AV147" i="1" s="1"/>
  <c r="F147" i="1" s="1"/>
  <c r="AY147" i="1" s="1"/>
  <c r="G147" i="1" s="1"/>
  <c r="AP24" i="1"/>
  <c r="J24" i="1" s="1"/>
  <c r="AQ24" i="1" s="1"/>
  <c r="AR30" i="1"/>
  <c r="AS30" i="1" s="1"/>
  <c r="AV30" i="1" s="1"/>
  <c r="F30" i="1" s="1"/>
  <c r="AY30" i="1" s="1"/>
  <c r="G30" i="1" s="1"/>
  <c r="BB89" i="1"/>
  <c r="BB112" i="1"/>
  <c r="AP138" i="1"/>
  <c r="J138" i="1" s="1"/>
  <c r="AQ138" i="1" s="1"/>
  <c r="BB73" i="1"/>
  <c r="BB96" i="1"/>
  <c r="BE120" i="1"/>
  <c r="AP130" i="1"/>
  <c r="J130" i="1" s="1"/>
  <c r="AQ130" i="1" s="1"/>
  <c r="BB109" i="1"/>
  <c r="BE102" i="1"/>
  <c r="AP157" i="1"/>
  <c r="J157" i="1" s="1"/>
  <c r="AQ157" i="1" s="1"/>
  <c r="BD17" i="1"/>
  <c r="BD21" i="1"/>
  <c r="BC26" i="1"/>
  <c r="BD26" i="1" s="1"/>
  <c r="BC28" i="1"/>
  <c r="BD28" i="1" s="1"/>
  <c r="BC30" i="1"/>
  <c r="BC35" i="1"/>
  <c r="BD35" i="1" s="1"/>
  <c r="BC37" i="1"/>
  <c r="BA17" i="1"/>
  <c r="AZ17" i="1"/>
  <c r="AY18" i="1"/>
  <c r="G18" i="1" s="1"/>
  <c r="BB18" i="1"/>
  <c r="BD18" i="1" s="1"/>
  <c r="AZ25" i="1"/>
  <c r="BA25" i="1"/>
  <c r="AR39" i="1"/>
  <c r="AS39" i="1" s="1"/>
  <c r="AV39" i="1" s="1"/>
  <c r="F39" i="1" s="1"/>
  <c r="AY39" i="1" s="1"/>
  <c r="G39" i="1" s="1"/>
  <c r="I39" i="1"/>
  <c r="AR40" i="1"/>
  <c r="AS40" i="1" s="1"/>
  <c r="AV40" i="1" s="1"/>
  <c r="F40" i="1" s="1"/>
  <c r="AY40" i="1" s="1"/>
  <c r="G40" i="1" s="1"/>
  <c r="I40" i="1"/>
  <c r="AR41" i="1"/>
  <c r="AS41" i="1" s="1"/>
  <c r="AV41" i="1" s="1"/>
  <c r="F41" i="1" s="1"/>
  <c r="AY41" i="1" s="1"/>
  <c r="G41" i="1" s="1"/>
  <c r="I41" i="1"/>
  <c r="AR42" i="1"/>
  <c r="AS42" i="1" s="1"/>
  <c r="AV42" i="1" s="1"/>
  <c r="F42" i="1" s="1"/>
  <c r="AY42" i="1" s="1"/>
  <c r="G42" i="1" s="1"/>
  <c r="I42" i="1"/>
  <c r="AR43" i="1"/>
  <c r="AS43" i="1" s="1"/>
  <c r="AV43" i="1" s="1"/>
  <c r="F43" i="1" s="1"/>
  <c r="AY43" i="1" s="1"/>
  <c r="G43" i="1" s="1"/>
  <c r="I43" i="1"/>
  <c r="AR44" i="1"/>
  <c r="AS44" i="1" s="1"/>
  <c r="AV44" i="1" s="1"/>
  <c r="F44" i="1" s="1"/>
  <c r="AY44" i="1" s="1"/>
  <c r="G44" i="1" s="1"/>
  <c r="I44" i="1"/>
  <c r="AR45" i="1"/>
  <c r="AS45" i="1" s="1"/>
  <c r="AV45" i="1" s="1"/>
  <c r="F45" i="1" s="1"/>
  <c r="AY45" i="1" s="1"/>
  <c r="G45" i="1" s="1"/>
  <c r="I45" i="1"/>
  <c r="AR46" i="1"/>
  <c r="AS46" i="1" s="1"/>
  <c r="AV46" i="1" s="1"/>
  <c r="F46" i="1" s="1"/>
  <c r="AY46" i="1" s="1"/>
  <c r="G46" i="1" s="1"/>
  <c r="I46" i="1"/>
  <c r="AR47" i="1"/>
  <c r="AS47" i="1" s="1"/>
  <c r="AV47" i="1" s="1"/>
  <c r="F47" i="1" s="1"/>
  <c r="AY47" i="1" s="1"/>
  <c r="G47" i="1" s="1"/>
  <c r="I47" i="1"/>
  <c r="AR48" i="1"/>
  <c r="AS48" i="1" s="1"/>
  <c r="AV48" i="1" s="1"/>
  <c r="F48" i="1" s="1"/>
  <c r="AY48" i="1" s="1"/>
  <c r="G48" i="1" s="1"/>
  <c r="I48" i="1"/>
  <c r="AR52" i="1"/>
  <c r="AS52" i="1" s="1"/>
  <c r="AV52" i="1" s="1"/>
  <c r="F52" i="1" s="1"/>
  <c r="AY52" i="1" s="1"/>
  <c r="G52" i="1" s="1"/>
  <c r="I52" i="1"/>
  <c r="AR53" i="1"/>
  <c r="AS53" i="1" s="1"/>
  <c r="AV53" i="1" s="1"/>
  <c r="F53" i="1" s="1"/>
  <c r="AY53" i="1" s="1"/>
  <c r="G53" i="1" s="1"/>
  <c r="I53" i="1"/>
  <c r="AR54" i="1"/>
  <c r="AS54" i="1" s="1"/>
  <c r="AV54" i="1" s="1"/>
  <c r="F54" i="1" s="1"/>
  <c r="AY54" i="1" s="1"/>
  <c r="G54" i="1" s="1"/>
  <c r="I54" i="1"/>
  <c r="AR55" i="1"/>
  <c r="AS55" i="1" s="1"/>
  <c r="AV55" i="1" s="1"/>
  <c r="F55" i="1" s="1"/>
  <c r="AY55" i="1" s="1"/>
  <c r="G55" i="1" s="1"/>
  <c r="I55" i="1"/>
  <c r="AR56" i="1"/>
  <c r="AS56" i="1" s="1"/>
  <c r="AV56" i="1" s="1"/>
  <c r="F56" i="1" s="1"/>
  <c r="AY56" i="1" s="1"/>
  <c r="G56" i="1" s="1"/>
  <c r="I56" i="1"/>
  <c r="AR57" i="1"/>
  <c r="AS57" i="1" s="1"/>
  <c r="AV57" i="1" s="1"/>
  <c r="F57" i="1" s="1"/>
  <c r="AY57" i="1" s="1"/>
  <c r="G57" i="1" s="1"/>
  <c r="I57" i="1"/>
  <c r="AR58" i="1"/>
  <c r="AS58" i="1" s="1"/>
  <c r="AV58" i="1" s="1"/>
  <c r="F58" i="1" s="1"/>
  <c r="AY58" i="1" s="1"/>
  <c r="G58" i="1" s="1"/>
  <c r="I58" i="1"/>
  <c r="AR59" i="1"/>
  <c r="AS59" i="1" s="1"/>
  <c r="AV59" i="1" s="1"/>
  <c r="F59" i="1" s="1"/>
  <c r="AY59" i="1" s="1"/>
  <c r="G59" i="1" s="1"/>
  <c r="I59" i="1"/>
  <c r="AR60" i="1"/>
  <c r="AS60" i="1" s="1"/>
  <c r="AV60" i="1" s="1"/>
  <c r="F60" i="1" s="1"/>
  <c r="AY60" i="1" s="1"/>
  <c r="G60" i="1" s="1"/>
  <c r="I60" i="1"/>
  <c r="AR61" i="1"/>
  <c r="AS61" i="1" s="1"/>
  <c r="AV61" i="1" s="1"/>
  <c r="F61" i="1" s="1"/>
  <c r="AY61" i="1" s="1"/>
  <c r="G61" i="1" s="1"/>
  <c r="I61" i="1"/>
  <c r="AR62" i="1"/>
  <c r="AS62" i="1" s="1"/>
  <c r="AV62" i="1" s="1"/>
  <c r="F62" i="1" s="1"/>
  <c r="AY62" i="1" s="1"/>
  <c r="G62" i="1" s="1"/>
  <c r="I62" i="1"/>
  <c r="AR63" i="1"/>
  <c r="AS63" i="1" s="1"/>
  <c r="AV63" i="1" s="1"/>
  <c r="F63" i="1" s="1"/>
  <c r="AY63" i="1" s="1"/>
  <c r="G63" i="1" s="1"/>
  <c r="I63" i="1"/>
  <c r="AR64" i="1"/>
  <c r="AS64" i="1" s="1"/>
  <c r="AV64" i="1" s="1"/>
  <c r="F64" i="1" s="1"/>
  <c r="AY64" i="1" s="1"/>
  <c r="G64" i="1" s="1"/>
  <c r="I64" i="1"/>
  <c r="BA21" i="1"/>
  <c r="AZ21" i="1"/>
  <c r="BB39" i="1"/>
  <c r="BD39" i="1" s="1"/>
  <c r="BB40" i="1"/>
  <c r="BD40" i="1" s="1"/>
  <c r="BB41" i="1"/>
  <c r="BD41" i="1" s="1"/>
  <c r="BB42" i="1"/>
  <c r="BD42" i="1" s="1"/>
  <c r="BB45" i="1"/>
  <c r="BD45" i="1" s="1"/>
  <c r="BB46" i="1"/>
  <c r="BD46" i="1" s="1"/>
  <c r="BB47" i="1"/>
  <c r="BD47" i="1" s="1"/>
  <c r="BB52" i="1"/>
  <c r="BD52" i="1" s="1"/>
  <c r="BB58" i="1"/>
  <c r="BD58" i="1" s="1"/>
  <c r="BB60" i="1"/>
  <c r="BD60" i="1" s="1"/>
  <c r="BB61" i="1"/>
  <c r="BD61" i="1" s="1"/>
  <c r="BB62" i="1"/>
  <c r="BD62" i="1" s="1"/>
  <c r="BB63" i="1"/>
  <c r="BD63" i="1" s="1"/>
  <c r="BB64" i="1"/>
  <c r="BD64" i="1" s="1"/>
  <c r="BD66" i="1"/>
  <c r="BC66" i="1"/>
  <c r="BC71" i="1"/>
  <c r="BD73" i="1"/>
  <c r="BC73" i="1"/>
  <c r="BC75" i="1"/>
  <c r="BD75" i="1" s="1"/>
  <c r="BC77" i="1"/>
  <c r="BD77" i="1" s="1"/>
  <c r="BC79" i="1"/>
  <c r="BC81" i="1"/>
  <c r="BC83" i="1"/>
  <c r="BC88" i="1"/>
  <c r="BC90" i="1"/>
  <c r="BD90" i="1" s="1"/>
  <c r="BD92" i="1"/>
  <c r="BC92" i="1"/>
  <c r="BC94" i="1"/>
  <c r="BD94" i="1" s="1"/>
  <c r="BD96" i="1"/>
  <c r="BC96" i="1"/>
  <c r="BC98" i="1"/>
  <c r="BD98" i="1" s="1"/>
  <c r="BC100" i="1"/>
  <c r="BD100" i="1" s="1"/>
  <c r="BC102" i="1"/>
  <c r="BD102" i="1" s="1"/>
  <c r="BC107" i="1"/>
  <c r="BD107" i="1" s="1"/>
  <c r="BC109" i="1"/>
  <c r="BD109" i="1" s="1"/>
  <c r="BC111" i="1"/>
  <c r="BC113" i="1"/>
  <c r="BD113" i="1" s="1"/>
  <c r="BD115" i="1"/>
  <c r="BC115" i="1"/>
  <c r="BC117" i="1"/>
  <c r="BD117" i="1" s="1"/>
  <c r="BA16" i="1"/>
  <c r="AZ16" i="1"/>
  <c r="BA19" i="1"/>
  <c r="AZ19" i="1"/>
  <c r="G117" i="1"/>
  <c r="BA118" i="1"/>
  <c r="AZ118" i="1"/>
  <c r="BA120" i="1"/>
  <c r="AZ120" i="1"/>
  <c r="BA127" i="1"/>
  <c r="AZ127" i="1"/>
  <c r="BA129" i="1"/>
  <c r="AZ129" i="1"/>
  <c r="BA131" i="1"/>
  <c r="AZ131" i="1"/>
  <c r="BA133" i="1"/>
  <c r="AZ133" i="1"/>
  <c r="BA135" i="1"/>
  <c r="AZ135" i="1"/>
  <c r="BA137" i="1"/>
  <c r="AZ137" i="1"/>
  <c r="BA139" i="1"/>
  <c r="AZ139" i="1"/>
  <c r="BA144" i="1"/>
  <c r="AZ144" i="1"/>
  <c r="BA146" i="1"/>
  <c r="AZ146" i="1"/>
  <c r="BA148" i="1"/>
  <c r="AZ148" i="1"/>
  <c r="BA150" i="1"/>
  <c r="AZ150" i="1"/>
  <c r="BA152" i="1"/>
  <c r="AZ152" i="1"/>
  <c r="BA154" i="1"/>
  <c r="AZ154" i="1"/>
  <c r="BA156" i="1"/>
  <c r="AZ156" i="1"/>
  <c r="BA158" i="1"/>
  <c r="AZ158" i="1"/>
  <c r="BC27" i="1"/>
  <c r="BD27" i="1" s="1"/>
  <c r="BC29" i="1"/>
  <c r="BD29" i="1" s="1"/>
  <c r="BC34" i="1"/>
  <c r="BD34" i="1" s="1"/>
  <c r="BC36" i="1"/>
  <c r="BC38" i="1"/>
  <c r="BD38" i="1" s="1"/>
  <c r="BA20" i="1"/>
  <c r="AZ20" i="1"/>
  <c r="G26" i="1"/>
  <c r="G27" i="1"/>
  <c r="G28" i="1"/>
  <c r="G29" i="1"/>
  <c r="G34" i="1"/>
  <c r="G35" i="1"/>
  <c r="G36" i="1"/>
  <c r="G37" i="1"/>
  <c r="G38" i="1"/>
  <c r="BC70" i="1"/>
  <c r="BD70" i="1" s="1"/>
  <c r="BC72" i="1"/>
  <c r="BD72" i="1" s="1"/>
  <c r="BC74" i="1"/>
  <c r="BD74" i="1" s="1"/>
  <c r="BC76" i="1"/>
  <c r="BD76" i="1" s="1"/>
  <c r="BC78" i="1"/>
  <c r="BD78" i="1" s="1"/>
  <c r="BC80" i="1"/>
  <c r="BD80" i="1" s="1"/>
  <c r="BC82" i="1"/>
  <c r="BD82" i="1" s="1"/>
  <c r="BC84" i="1"/>
  <c r="BD84" i="1" s="1"/>
  <c r="BC89" i="1"/>
  <c r="BD89" i="1" s="1"/>
  <c r="BC91" i="1"/>
  <c r="BD91" i="1" s="1"/>
  <c r="BC93" i="1"/>
  <c r="BD93" i="1" s="1"/>
  <c r="BC95" i="1"/>
  <c r="BD95" i="1" s="1"/>
  <c r="BC97" i="1"/>
  <c r="BD97" i="1" s="1"/>
  <c r="BC99" i="1"/>
  <c r="BD99" i="1" s="1"/>
  <c r="BC101" i="1"/>
  <c r="BD101" i="1" s="1"/>
  <c r="BC106" i="1"/>
  <c r="BD106" i="1" s="1"/>
  <c r="BC108" i="1"/>
  <c r="BD108" i="1" s="1"/>
  <c r="BC110" i="1"/>
  <c r="BD110" i="1" s="1"/>
  <c r="BC112" i="1"/>
  <c r="BD112" i="1" s="1"/>
  <c r="BC114" i="1"/>
  <c r="BD114" i="1" s="1"/>
  <c r="BC116" i="1"/>
  <c r="BD116" i="1" s="1"/>
  <c r="BB19" i="1"/>
  <c r="BD19" i="1" s="1"/>
  <c r="AY22" i="1"/>
  <c r="G22" i="1" s="1"/>
  <c r="BB22" i="1"/>
  <c r="BD22" i="1" s="1"/>
  <c r="BA23" i="1"/>
  <c r="AZ23" i="1"/>
  <c r="AZ65" i="1"/>
  <c r="BA65" i="1"/>
  <c r="G66" i="1"/>
  <c r="G70" i="1"/>
  <c r="G72" i="1"/>
  <c r="G73" i="1"/>
  <c r="G74" i="1"/>
  <c r="G75" i="1"/>
  <c r="G76" i="1"/>
  <c r="G77" i="1"/>
  <c r="G78" i="1"/>
  <c r="G79" i="1"/>
  <c r="G80" i="1"/>
  <c r="G82" i="1"/>
  <c r="G83" i="1"/>
  <c r="G84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6" i="1"/>
  <c r="G107" i="1"/>
  <c r="G108" i="1"/>
  <c r="G109" i="1"/>
  <c r="G110" i="1"/>
  <c r="G111" i="1"/>
  <c r="G112" i="1"/>
  <c r="G113" i="1"/>
  <c r="G114" i="1"/>
  <c r="G115" i="1"/>
  <c r="G116" i="1"/>
  <c r="BB118" i="1"/>
  <c r="BD118" i="1" s="1"/>
  <c r="BB120" i="1"/>
  <c r="BD120" i="1" s="1"/>
  <c r="BB127" i="1"/>
  <c r="BD127" i="1" s="1"/>
  <c r="BB129" i="1"/>
  <c r="BD129" i="1" s="1"/>
  <c r="BB131" i="1"/>
  <c r="BD131" i="1" s="1"/>
  <c r="BA132" i="1"/>
  <c r="AZ132" i="1"/>
  <c r="BB133" i="1"/>
  <c r="BD133" i="1" s="1"/>
  <c r="BA134" i="1"/>
  <c r="AZ134" i="1"/>
  <c r="BB135" i="1"/>
  <c r="BD135" i="1" s="1"/>
  <c r="BA136" i="1"/>
  <c r="AZ136" i="1"/>
  <c r="BB137" i="1"/>
  <c r="BD137" i="1" s="1"/>
  <c r="BB139" i="1"/>
  <c r="BD139" i="1" s="1"/>
  <c r="BA140" i="1"/>
  <c r="AZ140" i="1"/>
  <c r="BB144" i="1"/>
  <c r="BD144" i="1" s="1"/>
  <c r="BA145" i="1"/>
  <c r="AZ145" i="1"/>
  <c r="BB146" i="1"/>
  <c r="BD146" i="1" s="1"/>
  <c r="BA147" i="1"/>
  <c r="AZ147" i="1"/>
  <c r="BB148" i="1"/>
  <c r="BD148" i="1" s="1"/>
  <c r="BA149" i="1"/>
  <c r="AZ149" i="1"/>
  <c r="BB150" i="1"/>
  <c r="BD150" i="1" s="1"/>
  <c r="BA151" i="1"/>
  <c r="AZ151" i="1"/>
  <c r="BB152" i="1"/>
  <c r="BD152" i="1" s="1"/>
  <c r="BB154" i="1"/>
  <c r="BD154" i="1" s="1"/>
  <c r="BB156" i="1"/>
  <c r="BD156" i="1" s="1"/>
  <c r="BB158" i="1"/>
  <c r="BD158" i="1" s="1"/>
  <c r="I24" i="1" l="1"/>
  <c r="AR24" i="1"/>
  <c r="AS24" i="1" s="1"/>
  <c r="AV24" i="1" s="1"/>
  <c r="F24" i="1" s="1"/>
  <c r="AY24" i="1" s="1"/>
  <c r="G24" i="1" s="1"/>
  <c r="BB44" i="1"/>
  <c r="BD44" i="1" s="1"/>
  <c r="BD37" i="1"/>
  <c r="BB43" i="1"/>
  <c r="BD43" i="1" s="1"/>
  <c r="AR126" i="1"/>
  <c r="AS126" i="1" s="1"/>
  <c r="AV126" i="1" s="1"/>
  <c r="F126" i="1" s="1"/>
  <c r="I126" i="1"/>
  <c r="AR119" i="1"/>
  <c r="AS119" i="1" s="1"/>
  <c r="AV119" i="1" s="1"/>
  <c r="F119" i="1" s="1"/>
  <c r="AY119" i="1" s="1"/>
  <c r="G119" i="1" s="1"/>
  <c r="BB119" i="1"/>
  <c r="BD119" i="1" s="1"/>
  <c r="I119" i="1"/>
  <c r="BB57" i="1"/>
  <c r="BD57" i="1" s="1"/>
  <c r="I130" i="1"/>
  <c r="AR130" i="1"/>
  <c r="AS130" i="1" s="1"/>
  <c r="AV130" i="1" s="1"/>
  <c r="F130" i="1" s="1"/>
  <c r="AY130" i="1" s="1"/>
  <c r="G130" i="1" s="1"/>
  <c r="BB130" i="1"/>
  <c r="BD130" i="1" s="1"/>
  <c r="AZ128" i="1"/>
  <c r="BB56" i="1"/>
  <c r="BD56" i="1" s="1"/>
  <c r="BB36" i="1"/>
  <c r="BB55" i="1"/>
  <c r="BD55" i="1" s="1"/>
  <c r="I155" i="1"/>
  <c r="AR155" i="1"/>
  <c r="AS155" i="1" s="1"/>
  <c r="AV155" i="1" s="1"/>
  <c r="F155" i="1" s="1"/>
  <c r="AY155" i="1" s="1"/>
  <c r="G155" i="1" s="1"/>
  <c r="BB71" i="1"/>
  <c r="BD71" i="1" s="1"/>
  <c r="BB59" i="1"/>
  <c r="BD59" i="1" s="1"/>
  <c r="BB54" i="1"/>
  <c r="BD54" i="1" s="1"/>
  <c r="BB30" i="1"/>
  <c r="BD30" i="1" s="1"/>
  <c r="I157" i="1"/>
  <c r="AR157" i="1"/>
  <c r="AS157" i="1" s="1"/>
  <c r="AV157" i="1" s="1"/>
  <c r="F157" i="1" s="1"/>
  <c r="AY157" i="1" s="1"/>
  <c r="G157" i="1" s="1"/>
  <c r="BB157" i="1"/>
  <c r="BD157" i="1" s="1"/>
  <c r="BB53" i="1"/>
  <c r="BD53" i="1" s="1"/>
  <c r="BB24" i="1"/>
  <c r="BD24" i="1" s="1"/>
  <c r="BB147" i="1"/>
  <c r="BD147" i="1" s="1"/>
  <c r="I138" i="1"/>
  <c r="AR138" i="1"/>
  <c r="AS138" i="1" s="1"/>
  <c r="AV138" i="1" s="1"/>
  <c r="F138" i="1" s="1"/>
  <c r="AY138" i="1" s="1"/>
  <c r="G138" i="1" s="1"/>
  <c r="BB136" i="1"/>
  <c r="BD136" i="1" s="1"/>
  <c r="BB48" i="1"/>
  <c r="BD48" i="1" s="1"/>
  <c r="BB128" i="1"/>
  <c r="BD128" i="1" s="1"/>
  <c r="BD36" i="1"/>
  <c r="AR153" i="1"/>
  <c r="AS153" i="1" s="1"/>
  <c r="AV153" i="1" s="1"/>
  <c r="F153" i="1" s="1"/>
  <c r="AY153" i="1" s="1"/>
  <c r="G153" i="1" s="1"/>
  <c r="I153" i="1"/>
  <c r="AZ115" i="1"/>
  <c r="BA115" i="1"/>
  <c r="AZ113" i="1"/>
  <c r="BA113" i="1"/>
  <c r="AZ111" i="1"/>
  <c r="BA111" i="1"/>
  <c r="AZ109" i="1"/>
  <c r="BA109" i="1"/>
  <c r="AZ107" i="1"/>
  <c r="BA107" i="1"/>
  <c r="AZ102" i="1"/>
  <c r="BA102" i="1"/>
  <c r="AZ100" i="1"/>
  <c r="BA100" i="1"/>
  <c r="AZ98" i="1"/>
  <c r="BA98" i="1"/>
  <c r="AZ96" i="1"/>
  <c r="BA96" i="1"/>
  <c r="AZ94" i="1"/>
  <c r="BA94" i="1"/>
  <c r="AZ92" i="1"/>
  <c r="BA92" i="1"/>
  <c r="AZ90" i="1"/>
  <c r="BA90" i="1"/>
  <c r="AZ88" i="1"/>
  <c r="BA88" i="1"/>
  <c r="AZ83" i="1"/>
  <c r="BA83" i="1"/>
  <c r="AZ81" i="1"/>
  <c r="BA81" i="1"/>
  <c r="AZ79" i="1"/>
  <c r="BA79" i="1"/>
  <c r="AZ77" i="1"/>
  <c r="BA77" i="1"/>
  <c r="AZ75" i="1"/>
  <c r="BA75" i="1"/>
  <c r="AZ73" i="1"/>
  <c r="BA73" i="1"/>
  <c r="AZ71" i="1"/>
  <c r="BA71" i="1"/>
  <c r="AZ66" i="1"/>
  <c r="BA66" i="1"/>
  <c r="BA22" i="1"/>
  <c r="AZ22" i="1"/>
  <c r="AZ38" i="1"/>
  <c r="BA38" i="1"/>
  <c r="AZ36" i="1"/>
  <c r="BA36" i="1"/>
  <c r="AZ34" i="1"/>
  <c r="BA34" i="1"/>
  <c r="AZ29" i="1"/>
  <c r="BA29" i="1"/>
  <c r="AZ27" i="1"/>
  <c r="BA27" i="1"/>
  <c r="BA117" i="1"/>
  <c r="AZ117" i="1"/>
  <c r="AZ116" i="1"/>
  <c r="BA116" i="1"/>
  <c r="AZ114" i="1"/>
  <c r="BA114" i="1"/>
  <c r="AZ112" i="1"/>
  <c r="BA112" i="1"/>
  <c r="AZ110" i="1"/>
  <c r="BA110" i="1"/>
  <c r="AZ108" i="1"/>
  <c r="BA108" i="1"/>
  <c r="AZ106" i="1"/>
  <c r="BA106" i="1"/>
  <c r="AZ101" i="1"/>
  <c r="BA101" i="1"/>
  <c r="AZ99" i="1"/>
  <c r="BA99" i="1"/>
  <c r="AZ97" i="1"/>
  <c r="BA97" i="1"/>
  <c r="AZ95" i="1"/>
  <c r="BA95" i="1"/>
  <c r="AZ93" i="1"/>
  <c r="BA93" i="1"/>
  <c r="AZ91" i="1"/>
  <c r="BA91" i="1"/>
  <c r="AZ89" i="1"/>
  <c r="BA89" i="1"/>
  <c r="AZ84" i="1"/>
  <c r="BA84" i="1"/>
  <c r="AZ82" i="1"/>
  <c r="BA82" i="1"/>
  <c r="AZ80" i="1"/>
  <c r="BA80" i="1"/>
  <c r="AZ78" i="1"/>
  <c r="BA78" i="1"/>
  <c r="AZ76" i="1"/>
  <c r="BA76" i="1"/>
  <c r="AZ74" i="1"/>
  <c r="BA74" i="1"/>
  <c r="AZ72" i="1"/>
  <c r="BA72" i="1"/>
  <c r="AZ70" i="1"/>
  <c r="BA70" i="1"/>
  <c r="AZ37" i="1"/>
  <c r="BA37" i="1"/>
  <c r="AZ35" i="1"/>
  <c r="BA35" i="1"/>
  <c r="AZ30" i="1"/>
  <c r="BA30" i="1"/>
  <c r="AZ28" i="1"/>
  <c r="BA28" i="1"/>
  <c r="AZ26" i="1"/>
  <c r="BA26" i="1"/>
  <c r="AZ64" i="1"/>
  <c r="BA64" i="1"/>
  <c r="AZ63" i="1"/>
  <c r="BA63" i="1"/>
  <c r="AZ62" i="1"/>
  <c r="BA62" i="1"/>
  <c r="AZ61" i="1"/>
  <c r="BA61" i="1"/>
  <c r="AZ60" i="1"/>
  <c r="BA60" i="1"/>
  <c r="AZ59" i="1"/>
  <c r="BA59" i="1"/>
  <c r="AZ58" i="1"/>
  <c r="BA58" i="1"/>
  <c r="AZ57" i="1"/>
  <c r="BA57" i="1"/>
  <c r="AZ56" i="1"/>
  <c r="BA56" i="1"/>
  <c r="AZ55" i="1"/>
  <c r="BA55" i="1"/>
  <c r="AZ54" i="1"/>
  <c r="BA54" i="1"/>
  <c r="AZ53" i="1"/>
  <c r="BA53" i="1"/>
  <c r="AZ52" i="1"/>
  <c r="BA52" i="1"/>
  <c r="AZ48" i="1"/>
  <c r="BA48" i="1"/>
  <c r="AZ47" i="1"/>
  <c r="BA47" i="1"/>
  <c r="AZ46" i="1"/>
  <c r="BA46" i="1"/>
  <c r="AZ45" i="1"/>
  <c r="BA45" i="1"/>
  <c r="AZ44" i="1"/>
  <c r="BA44" i="1"/>
  <c r="AZ43" i="1"/>
  <c r="BA43" i="1"/>
  <c r="AZ42" i="1"/>
  <c r="BA42" i="1"/>
  <c r="AZ41" i="1"/>
  <c r="BA41" i="1"/>
  <c r="AZ40" i="1"/>
  <c r="BA40" i="1"/>
  <c r="AZ39" i="1"/>
  <c r="BA39" i="1"/>
  <c r="BA18" i="1"/>
  <c r="AZ18" i="1"/>
  <c r="BB138" i="1" l="1"/>
  <c r="BD138" i="1" s="1"/>
  <c r="BA130" i="1"/>
  <c r="AZ130" i="1"/>
  <c r="AZ157" i="1"/>
  <c r="BA157" i="1"/>
  <c r="BA119" i="1"/>
  <c r="AZ119" i="1"/>
  <c r="AY126" i="1"/>
  <c r="G126" i="1" s="1"/>
  <c r="BB126" i="1"/>
  <c r="BD126" i="1" s="1"/>
  <c r="BA155" i="1"/>
  <c r="AZ155" i="1"/>
  <c r="BB155" i="1"/>
  <c r="BD155" i="1" s="1"/>
  <c r="BB153" i="1"/>
  <c r="BD153" i="1" s="1"/>
  <c r="BA24" i="1"/>
  <c r="AZ24" i="1"/>
  <c r="BA153" i="1"/>
  <c r="AZ153" i="1"/>
  <c r="BA138" i="1"/>
  <c r="AZ138" i="1"/>
  <c r="BA126" i="1" l="1"/>
  <c r="AZ126" i="1"/>
</calcChain>
</file>

<file path=xl/sharedStrings.xml><?xml version="1.0" encoding="utf-8"?>
<sst xmlns="http://schemas.openxmlformats.org/spreadsheetml/2006/main" count="415" uniqueCount="160">
  <si>
    <t>OPEN 6.2.4</t>
  </si>
  <si>
    <t>Thr Jun 25 2015 09:43:12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</si>
  <si>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</si>
  <si>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</si>
  <si>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</si>
  <si>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</si>
  <si>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</si>
  <si>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</si>
  <si>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</si>
  <si>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</si>
  <si>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</si>
  <si>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</si>
  <si>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</si>
  <si>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</si>
  <si>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</si>
  <si>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</si>
  <si>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</si>
  <si>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</si>
  <si>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</si>
  <si>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</si>
  <si>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</si>
  <si>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</si>
  <si>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</si>
  <si>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</si>
  <si>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</si>
  <si>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</si>
  <si>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</si>
  <si>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</si>
  <si>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</si>
  <si>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</si>
  <si>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</si>
  <si>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</si>
  <si>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</si>
  <si>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</si>
  <si>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</si>
  <si>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</si>
  <si>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</si>
  <si>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</si>
  <si>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</si>
  <si>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</si>
  <si>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</si>
  <si>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</si>
  <si>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</si>
  <si>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</si>
  <si>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</si>
  <si>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</si>
  <si>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</si>
  <si>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</si>
  <si>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</si>
  <si>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</si>
  <si>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</si>
  <si>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</si>
  <si>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</si>
  <si>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</si>
  <si>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</si>
  <si>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</si>
  <si>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</si>
  <si>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</si>
  <si>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</si>
  <si>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</si>
  <si>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</si>
  <si>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</si>
  <si>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</si>
  <si>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</si>
  <si>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</si>
  <si>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</si>
  <si>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</si>
  <si>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</si>
  <si>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</si>
  <si>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"09:46:14 CO2 Mixer: CO2R -&gt; 400 uml"
</t>
  </si>
  <si>
    <t xml:space="preserve">"09:46:21 Coolers: Tblock -&gt; 0.00 C"
</t>
  </si>
  <si>
    <t xml:space="preserve">"09:46:28 Lamp: ParIn -&gt;  1500 uml"
</t>
  </si>
  <si>
    <t xml:space="preserve">"09:59:14 Coolers: Tblock -&gt; 4.47 C"
</t>
  </si>
  <si>
    <t xml:space="preserve">"10:00:01 Flow: Fixed -&gt; 500 umol/s"
</t>
  </si>
  <si>
    <t>10:01:34</t>
  </si>
  <si>
    <t>10:01:35</t>
  </si>
  <si>
    <t>10:01:36</t>
  </si>
  <si>
    <t>10:01:37</t>
  </si>
  <si>
    <t>10:01:38</t>
  </si>
  <si>
    <t>10:01:39</t>
  </si>
  <si>
    <t>10:01:40</t>
  </si>
  <si>
    <t>10:01:41</t>
  </si>
  <si>
    <t xml:space="preserve">"10:01:49 Coolers: Tblock -&gt; 9.00 C"
</t>
  </si>
  <si>
    <t xml:space="preserve">"10:04:34 Flow: Fixed -&gt; 500 umol/s"
</t>
  </si>
  <si>
    <t xml:space="preserve">"10:05:39 Flow: Fixed -&gt; 500 umol/s"
</t>
  </si>
  <si>
    <t>10:06:24</t>
  </si>
  <si>
    <t>10:06:25</t>
  </si>
  <si>
    <t>10:06:26</t>
  </si>
  <si>
    <t>10:06:27</t>
  </si>
  <si>
    <t>10:06:28</t>
  </si>
  <si>
    <t>10:06:29</t>
  </si>
  <si>
    <t>10:06:30</t>
  </si>
  <si>
    <t>10:06:31</t>
  </si>
  <si>
    <t xml:space="preserve">"10:06:37 Coolers: Tblock -&gt; 14.00 C"
</t>
  </si>
  <si>
    <t xml:space="preserve">"10:09:45 Flow: Fixed -&gt; 500 umol/s"
</t>
  </si>
  <si>
    <t xml:space="preserve">"10:13:09 Flow: Fixed -&gt; 500 umol/s"
</t>
  </si>
  <si>
    <t>10:14:40</t>
  </si>
  <si>
    <t>10:14:41</t>
  </si>
  <si>
    <t>10:14:42</t>
  </si>
  <si>
    <t>10:14:43</t>
  </si>
  <si>
    <t>10:14:44</t>
  </si>
  <si>
    <t>10:14:45</t>
  </si>
  <si>
    <t>10:14:46</t>
  </si>
  <si>
    <t>10:14:47</t>
  </si>
  <si>
    <t xml:space="preserve">"10:14:53 Coolers: Tblock -&gt; 19.00 C"
</t>
  </si>
  <si>
    <t xml:space="preserve">"10:18:00 Flow: Fixed -&gt; 500 umol/s"
</t>
  </si>
  <si>
    <t xml:space="preserve">"10:19:53 Flow: Fixed -&gt; 500 umol/s"
</t>
  </si>
  <si>
    <t>10:22:00</t>
  </si>
  <si>
    <t>10:22:01</t>
  </si>
  <si>
    <t>10:22:02</t>
  </si>
  <si>
    <t>10:22:03</t>
  </si>
  <si>
    <t>10:22:04</t>
  </si>
  <si>
    <t>10:22:05</t>
  </si>
  <si>
    <t>10:22:06</t>
  </si>
  <si>
    <t>10:22:07</t>
  </si>
  <si>
    <t xml:space="preserve">"10:22:15 Coolers: Tblock -&gt; 24.00 C"
</t>
  </si>
  <si>
    <t xml:space="preserve">"10:25:33 Flow: Fixed -&gt; 500 umol/s"
</t>
  </si>
  <si>
    <t xml:space="preserve">"10:27:24 Flow: Fixed -&gt; 500 umol/s"
</t>
  </si>
  <si>
    <t>10:28:12</t>
  </si>
  <si>
    <t>10:28:13</t>
  </si>
  <si>
    <t>10:28:14</t>
  </si>
  <si>
    <t>10:28:15</t>
  </si>
  <si>
    <t>10:28:16</t>
  </si>
  <si>
    <t>10:28:17</t>
  </si>
  <si>
    <t>10:28:18</t>
  </si>
  <si>
    <t>10:28:19</t>
  </si>
  <si>
    <t xml:space="preserve">"10:28:25 Coolers: Tblock -&gt; 29.00 C"
</t>
  </si>
  <si>
    <t xml:space="preserve">"10:32:03 Flow: Fixed -&gt; 500 umol/s"
</t>
  </si>
  <si>
    <t xml:space="preserve">"10:33:59 Flow: Fixed -&gt; 500 umol/s"
</t>
  </si>
  <si>
    <t>10:34:47</t>
  </si>
  <si>
    <t>10:34:48</t>
  </si>
  <si>
    <t>10:34:49</t>
  </si>
  <si>
    <t>10:34:50</t>
  </si>
  <si>
    <t>10:34:51</t>
  </si>
  <si>
    <t>10:34:52</t>
  </si>
  <si>
    <t>10:34:53</t>
  </si>
  <si>
    <t>10:34:54</t>
  </si>
  <si>
    <t xml:space="preserve">"10:35:02 Coolers: Tblock -&gt; 34.00 C"
</t>
  </si>
  <si>
    <t xml:space="preserve">"10:40:13 Flow: Fixed -&gt; 500 umol/s"
</t>
  </si>
  <si>
    <t xml:space="preserve">"10:42:50 Flow: Fixed -&gt; 500 umol/s"
</t>
  </si>
  <si>
    <t xml:space="preserve">"10:46:46 Flow: Fixed -&gt; 500 umol/s"
</t>
  </si>
  <si>
    <t xml:space="preserve">"10:48:49 Flow: Fixed -&gt; 500 umol/s"
</t>
  </si>
  <si>
    <t>10:50:05</t>
  </si>
  <si>
    <t>10:50:06</t>
  </si>
  <si>
    <t>10:50:07</t>
  </si>
  <si>
    <t>10:50:08</t>
  </si>
  <si>
    <t>10:50:09</t>
  </si>
  <si>
    <t>10:50:10</t>
  </si>
  <si>
    <t>10:50:11</t>
  </si>
  <si>
    <t xml:space="preserve">"10:50:18 Coolers: Tblock -&gt; 39.00 C"
</t>
  </si>
  <si>
    <t xml:space="preserve">"10:59:16 Coolers: Tblock -&gt; 37.28 C"
</t>
  </si>
  <si>
    <t xml:space="preserve">"11:00:03 Flow: Fixed -&gt; 500 umol/s"
</t>
  </si>
  <si>
    <t>11:01:28</t>
  </si>
  <si>
    <t>11:01:29</t>
  </si>
  <si>
    <t>11:01:30</t>
  </si>
  <si>
    <t>11:01:31</t>
  </si>
  <si>
    <t>11:01:32</t>
  </si>
  <si>
    <t>11:01:33</t>
  </si>
  <si>
    <t>11:01:34</t>
  </si>
  <si>
    <t>11:01:35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</si>
</sst>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58"/>
  <sheetViews>
    <sheetView tabSelected="1" topLeftCell="BC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>
        <v>1</v>
      </c>
      <c r="B16" s="1" t="s">
        <v>74</v>
      </c>
      <c r="C16" s="1">
        <v>1115.5000073648989</v>
      </c>
      <c r="D16" s="1">
        <v>0</v>
      </c>
      <c r="E16">
        <f t="shared" ref="E16:E30" si="0">(R16-S16*(1000-T16)/(1000-U16))*AK16</f>
        <v>11.384061198088535</v>
      </c>
      <c r="F16">
        <f t="shared" ref="F16:F30" si="1">IF(AV16&lt;&gt;0,1/(1/AV16-1/N16),0)</f>
        <v>0.27675409037260468</v>
      </c>
      <c r="G16">
        <f t="shared" ref="G16:G30" si="2">((AY16-AL16/2)*S16-E16)/(AY16+AL16/2)</f>
        <v>307.5319560738817</v>
      </c>
      <c r="H16">
        <f t="shared" ref="H16:H30" si="3">AL16*1000</f>
        <v>3.4488018509138851</v>
      </c>
      <c r="I16">
        <f t="shared" ref="I16:I30" si="4">(AQ16-AW16)</f>
        <v>0.99184887428030044</v>
      </c>
      <c r="J16">
        <f t="shared" ref="J16:J30" si="5">(P16+AP16*D16)</f>
        <v>11.238598823547363</v>
      </c>
      <c r="K16" s="1">
        <v>6</v>
      </c>
      <c r="L16">
        <f t="shared" ref="L16:L30" si="6">(K16*AE16+AF16)</f>
        <v>1.4200000166893005</v>
      </c>
      <c r="M16" s="1">
        <v>1</v>
      </c>
      <c r="N16">
        <f t="shared" ref="N16:N30" si="7">L16*(M16+1)*(M16+1)/(M16*M16+1)</f>
        <v>2.8400000333786011</v>
      </c>
      <c r="O16" s="1">
        <v>6.7285027503967285</v>
      </c>
      <c r="P16" s="1">
        <v>11.238598823547363</v>
      </c>
      <c r="Q16" s="1">
        <v>4.542417049407959</v>
      </c>
      <c r="R16" s="1">
        <v>401.59323120117187</v>
      </c>
      <c r="S16" s="1">
        <v>386.33282470703125</v>
      </c>
      <c r="T16" s="1">
        <v>0.60606849193572998</v>
      </c>
      <c r="U16" s="1">
        <v>4.7252559661865234</v>
      </c>
      <c r="V16" s="1">
        <v>4.5043268203735352</v>
      </c>
      <c r="W16" s="1">
        <v>35.118305206298828</v>
      </c>
      <c r="X16" s="1">
        <v>499.97802734375</v>
      </c>
      <c r="Y16" s="1">
        <v>1499.7681884765625</v>
      </c>
      <c r="Z16" s="1">
        <v>68.388587951660156</v>
      </c>
      <c r="AA16" s="1">
        <v>73.367500305175781</v>
      </c>
      <c r="AB16" s="1">
        <v>-3.6707351207733154</v>
      </c>
      <c r="AC16" s="1">
        <v>0.20773443579673767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ref="AK16:AK30" si="8">X16*0.000001/(K16*0.0001)</f>
        <v>0.83329671223958324</v>
      </c>
      <c r="AL16">
        <f t="shared" ref="AL16:AL30" si="9">(U16-T16)/(1000-U16)*AK16</f>
        <v>3.448801850913885E-3</v>
      </c>
      <c r="AM16">
        <f t="shared" ref="AM16:AM30" si="10">(P16+273.15)</f>
        <v>284.38859882354734</v>
      </c>
      <c r="AN16">
        <f t="shared" ref="AN16:AN30" si="11">(O16+273.15)</f>
        <v>279.87850275039671</v>
      </c>
      <c r="AO16">
        <f t="shared" ref="AO16:AO30" si="12">(Y16*AG16+Z16*AH16)*AI16</f>
        <v>239.96290479266099</v>
      </c>
      <c r="AP16">
        <f t="shared" ref="AP16:AP30" si="13">((AO16+0.00000010773*(AN16^4-AM16^4))-AL16*44100)/(L16*51.4+0.00000043092*AM16^3)</f>
        <v>0.53343878537131606</v>
      </c>
      <c r="AQ16">
        <f t="shared" ref="AQ16:AQ30" si="14">0.61365*EXP(17.502*J16/(240.97+J16))</f>
        <v>1.3385290928215239</v>
      </c>
      <c r="AR16">
        <f t="shared" ref="AR16:AR30" si="15">AQ16*1000/AA16</f>
        <v>18.244169247334927</v>
      </c>
      <c r="AS16">
        <f t="shared" ref="AS16:AS30" si="16">(AR16-U16)</f>
        <v>13.518913281148404</v>
      </c>
      <c r="AT16">
        <f t="shared" ref="AT16:AT30" si="17">IF(D16,P16,(O16+P16)/2)</f>
        <v>8.9835507869720459</v>
      </c>
      <c r="AU16">
        <f t="shared" ref="AU16:AU30" si="18">0.61365*EXP(17.502*AT16/(240.97+AT16))</f>
        <v>1.1510870430224465</v>
      </c>
      <c r="AV16">
        <f t="shared" ref="AV16:AV30" si="19">IF(AS16&lt;&gt;0,(1000-(AR16+U16)/2)/AS16*AL16,0)</f>
        <v>0.25217954150001548</v>
      </c>
      <c r="AW16">
        <f t="shared" ref="AW16:AW30" si="20">U16*AA16/1000</f>
        <v>0.34668021854122344</v>
      </c>
      <c r="AX16">
        <f t="shared" ref="AX16:AX30" si="21">(AU16-AW16)</f>
        <v>0.80440682448122303</v>
      </c>
      <c r="AY16">
        <f t="shared" ref="AY16:AY30" si="22">1/(1.6/F16+1.37/N16)</f>
        <v>0.15965004556963461</v>
      </c>
      <c r="AZ16">
        <f t="shared" ref="AZ16:AZ30" si="23">G16*AA16*0.001</f>
        <v>22.562850881101824</v>
      </c>
      <c r="BA16">
        <f t="shared" ref="BA16:BA30" si="24">G16/S16</f>
        <v>0.79602854431821368</v>
      </c>
      <c r="BB16">
        <f t="shared" ref="BB16:BB30" si="25">(1-AL16*AA16/AQ16/F16)*100</f>
        <v>31.695376456851044</v>
      </c>
      <c r="BC16">
        <f t="shared" ref="BC16:BC30" si="26">(S16-E16/(N16/1.35))</f>
        <v>380.92138722928712</v>
      </c>
      <c r="BD16">
        <f t="shared" ref="BD16:BD30" si="27">E16*BB16/100/BC16</f>
        <v>9.4723509201140761E-3</v>
      </c>
    </row>
    <row r="17" spans="1:114" x14ac:dyDescent="0.25">
      <c r="A17" s="1">
        <v>2</v>
      </c>
      <c r="B17" s="1" t="s">
        <v>75</v>
      </c>
      <c r="C17" s="1">
        <v>1115.5000073648989</v>
      </c>
      <c r="D17" s="1">
        <v>0</v>
      </c>
      <c r="E17">
        <f t="shared" si="0"/>
        <v>11.384061198088535</v>
      </c>
      <c r="F17">
        <f t="shared" si="1"/>
        <v>0.27675409037260468</v>
      </c>
      <c r="G17">
        <f t="shared" si="2"/>
        <v>307.5319560738817</v>
      </c>
      <c r="H17">
        <f t="shared" si="3"/>
        <v>3.4488018509138851</v>
      </c>
      <c r="I17">
        <f t="shared" si="4"/>
        <v>0.99184887428030044</v>
      </c>
      <c r="J17">
        <f t="shared" si="5"/>
        <v>11.238598823547363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6.7285027503967285</v>
      </c>
      <c r="P17" s="1">
        <v>11.238598823547363</v>
      </c>
      <c r="Q17" s="1">
        <v>4.542417049407959</v>
      </c>
      <c r="R17" s="1">
        <v>401.59323120117187</v>
      </c>
      <c r="S17" s="1">
        <v>386.33282470703125</v>
      </c>
      <c r="T17" s="1">
        <v>0.60606849193572998</v>
      </c>
      <c r="U17" s="1">
        <v>4.7252559661865234</v>
      </c>
      <c r="V17" s="1">
        <v>4.5043268203735352</v>
      </c>
      <c r="W17" s="1">
        <v>35.118305206298828</v>
      </c>
      <c r="X17" s="1">
        <v>499.97802734375</v>
      </c>
      <c r="Y17" s="1">
        <v>1499.7681884765625</v>
      </c>
      <c r="Z17" s="1">
        <v>68.388587951660156</v>
      </c>
      <c r="AA17" s="1">
        <v>73.367500305175781</v>
      </c>
      <c r="AB17" s="1">
        <v>-3.6707351207733154</v>
      </c>
      <c r="AC17" s="1">
        <v>0.20773443579673767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0.83329671223958324</v>
      </c>
      <c r="AL17">
        <f t="shared" si="9"/>
        <v>3.448801850913885E-3</v>
      </c>
      <c r="AM17">
        <f t="shared" si="10"/>
        <v>284.38859882354734</v>
      </c>
      <c r="AN17">
        <f t="shared" si="11"/>
        <v>279.87850275039671</v>
      </c>
      <c r="AO17">
        <f t="shared" si="12"/>
        <v>239.96290479266099</v>
      </c>
      <c r="AP17">
        <f t="shared" si="13"/>
        <v>0.53343878537131606</v>
      </c>
      <c r="AQ17">
        <f t="shared" si="14"/>
        <v>1.3385290928215239</v>
      </c>
      <c r="AR17">
        <f t="shared" si="15"/>
        <v>18.244169247334927</v>
      </c>
      <c r="AS17">
        <f t="shared" si="16"/>
        <v>13.518913281148404</v>
      </c>
      <c r="AT17">
        <f t="shared" si="17"/>
        <v>8.9835507869720459</v>
      </c>
      <c r="AU17">
        <f t="shared" si="18"/>
        <v>1.1510870430224465</v>
      </c>
      <c r="AV17">
        <f t="shared" si="19"/>
        <v>0.25217954150001548</v>
      </c>
      <c r="AW17">
        <f t="shared" si="20"/>
        <v>0.34668021854122344</v>
      </c>
      <c r="AX17">
        <f t="shared" si="21"/>
        <v>0.80440682448122303</v>
      </c>
      <c r="AY17">
        <f t="shared" si="22"/>
        <v>0.15965004556963461</v>
      </c>
      <c r="AZ17">
        <f t="shared" si="23"/>
        <v>22.562850881101824</v>
      </c>
      <c r="BA17">
        <f t="shared" si="24"/>
        <v>0.79602854431821368</v>
      </c>
      <c r="BB17">
        <f t="shared" si="25"/>
        <v>31.695376456851044</v>
      </c>
      <c r="BC17">
        <f t="shared" si="26"/>
        <v>380.92138722928712</v>
      </c>
      <c r="BD17">
        <f t="shared" si="27"/>
        <v>9.4723509201140761E-3</v>
      </c>
    </row>
    <row r="18" spans="1:114" x14ac:dyDescent="0.25">
      <c r="A18" s="1">
        <v>3</v>
      </c>
      <c r="B18" s="1" t="s">
        <v>75</v>
      </c>
      <c r="C18" s="1">
        <v>1116.000007353723</v>
      </c>
      <c r="D18" s="1">
        <v>0</v>
      </c>
      <c r="E18">
        <f t="shared" si="0"/>
        <v>11.385281623194802</v>
      </c>
      <c r="F18">
        <f t="shared" si="1"/>
        <v>0.27721486014001434</v>
      </c>
      <c r="G18">
        <f t="shared" si="2"/>
        <v>307.66574857124112</v>
      </c>
      <c r="H18">
        <f t="shared" si="3"/>
        <v>3.452710584058126</v>
      </c>
      <c r="I18">
        <f t="shared" si="4"/>
        <v>0.99146852054943002</v>
      </c>
      <c r="J18">
        <f t="shared" si="5"/>
        <v>11.236409187316895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6.7286372184753418</v>
      </c>
      <c r="P18" s="1">
        <v>11.236409187316895</v>
      </c>
      <c r="Q18" s="1">
        <v>4.5424633026123047</v>
      </c>
      <c r="R18" s="1">
        <v>401.62826538085937</v>
      </c>
      <c r="S18" s="1">
        <v>386.36361694335937</v>
      </c>
      <c r="T18" s="1">
        <v>0.60372287034988403</v>
      </c>
      <c r="U18" s="1">
        <v>4.7277946472167969</v>
      </c>
      <c r="V18" s="1">
        <v>4.4868497848510742</v>
      </c>
      <c r="W18" s="1">
        <v>35.136825561523438</v>
      </c>
      <c r="X18" s="1">
        <v>499.95059204101562</v>
      </c>
      <c r="Y18" s="1">
        <v>1499.786376953125</v>
      </c>
      <c r="Z18" s="1">
        <v>68.408607482910156</v>
      </c>
      <c r="AA18" s="1">
        <v>73.367454528808594</v>
      </c>
      <c r="AB18" s="1">
        <v>-3.6707351207733154</v>
      </c>
      <c r="AC18" s="1">
        <v>0.20773443579673767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0.83325098673502596</v>
      </c>
      <c r="AL18">
        <f t="shared" si="9"/>
        <v>3.452710584058126E-3</v>
      </c>
      <c r="AM18">
        <f t="shared" si="10"/>
        <v>284.38640918731687</v>
      </c>
      <c r="AN18">
        <f t="shared" si="11"/>
        <v>279.87863721847532</v>
      </c>
      <c r="AO18">
        <f t="shared" si="12"/>
        <v>239.96581494884595</v>
      </c>
      <c r="AP18">
        <f t="shared" si="13"/>
        <v>0.53167313984250486</v>
      </c>
      <c r="AQ18">
        <f t="shared" si="14"/>
        <v>1.338334779350653</v>
      </c>
      <c r="AR18">
        <f t="shared" si="15"/>
        <v>18.241532133640266</v>
      </c>
      <c r="AS18">
        <f t="shared" si="16"/>
        <v>13.513737486423469</v>
      </c>
      <c r="AT18">
        <f t="shared" si="17"/>
        <v>8.9825232028961182</v>
      </c>
      <c r="AU18">
        <f t="shared" si="18"/>
        <v>1.1510071986540868</v>
      </c>
      <c r="AV18">
        <f t="shared" si="19"/>
        <v>0.25256205906356882</v>
      </c>
      <c r="AW18">
        <f t="shared" si="20"/>
        <v>0.34686625880122302</v>
      </c>
      <c r="AX18">
        <f t="shared" si="21"/>
        <v>0.80414093985286383</v>
      </c>
      <c r="AY18">
        <f t="shared" si="22"/>
        <v>0.15989534597906166</v>
      </c>
      <c r="AZ18">
        <f t="shared" si="23"/>
        <v>22.57265281837239</v>
      </c>
      <c r="BA18">
        <f t="shared" si="24"/>
        <v>0.7963113892692042</v>
      </c>
      <c r="BB18">
        <f t="shared" si="25"/>
        <v>31.72175391432933</v>
      </c>
      <c r="BC18">
        <f t="shared" si="26"/>
        <v>380.95159933396945</v>
      </c>
      <c r="BD18">
        <f t="shared" si="27"/>
        <v>9.4804983763751519E-3</v>
      </c>
    </row>
    <row r="19" spans="1:114" x14ac:dyDescent="0.25">
      <c r="A19" s="1">
        <v>4</v>
      </c>
      <c r="B19" s="1" t="s">
        <v>76</v>
      </c>
      <c r="C19" s="1">
        <v>1116.5000073425472</v>
      </c>
      <c r="D19" s="1">
        <v>0</v>
      </c>
      <c r="E19">
        <f t="shared" si="0"/>
        <v>11.372642611549095</v>
      </c>
      <c r="F19">
        <f t="shared" si="1"/>
        <v>0.27669776458496503</v>
      </c>
      <c r="G19">
        <f t="shared" si="2"/>
        <v>307.6534016423638</v>
      </c>
      <c r="H19">
        <f t="shared" si="3"/>
        <v>3.447743679509319</v>
      </c>
      <c r="I19">
        <f t="shared" si="4"/>
        <v>0.99173552517855279</v>
      </c>
      <c r="J19">
        <f t="shared" si="5"/>
        <v>11.234469413757324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6.7290034294128418</v>
      </c>
      <c r="P19" s="1">
        <v>11.234469413757324</v>
      </c>
      <c r="Q19" s="1">
        <v>4.5423426628112793</v>
      </c>
      <c r="R19" s="1">
        <v>401.644287109375</v>
      </c>
      <c r="S19" s="1">
        <v>386.39724731445312</v>
      </c>
      <c r="T19" s="1">
        <v>0.60370391607284546</v>
      </c>
      <c r="U19" s="1">
        <v>4.7217931747436523</v>
      </c>
      <c r="V19" s="1">
        <v>4.4866113662719727</v>
      </c>
      <c r="W19" s="1">
        <v>35.091461181640625</v>
      </c>
      <c r="X19" s="1">
        <v>499.95965576171875</v>
      </c>
      <c r="Y19" s="1">
        <v>1499.806640625</v>
      </c>
      <c r="Z19" s="1">
        <v>68.503814697265625</v>
      </c>
      <c r="AA19" s="1">
        <v>73.367706298828125</v>
      </c>
      <c r="AB19" s="1">
        <v>-3.6707351207733154</v>
      </c>
      <c r="AC19" s="1">
        <v>0.20773443579673767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0.8332660929361978</v>
      </c>
      <c r="AL19">
        <f t="shared" si="9"/>
        <v>3.4477436795093191E-3</v>
      </c>
      <c r="AM19">
        <f t="shared" si="10"/>
        <v>284.3844694137573</v>
      </c>
      <c r="AN19">
        <f t="shared" si="11"/>
        <v>279.87900342941282</v>
      </c>
      <c r="AO19">
        <f t="shared" si="12"/>
        <v>239.96905713627348</v>
      </c>
      <c r="AP19">
        <f t="shared" si="13"/>
        <v>0.53462945495336123</v>
      </c>
      <c r="AQ19">
        <f t="shared" si="14"/>
        <v>1.3381626600269563</v>
      </c>
      <c r="AR19">
        <f t="shared" si="15"/>
        <v>18.239123553578096</v>
      </c>
      <c r="AS19">
        <f t="shared" si="16"/>
        <v>13.517330378834444</v>
      </c>
      <c r="AT19">
        <f t="shared" si="17"/>
        <v>8.981736421585083</v>
      </c>
      <c r="AU19">
        <f t="shared" si="18"/>
        <v>1.1509460682149129</v>
      </c>
      <c r="AV19">
        <f t="shared" si="19"/>
        <v>0.25213277372305287</v>
      </c>
      <c r="AW19">
        <f t="shared" si="20"/>
        <v>0.34642713484840348</v>
      </c>
      <c r="AX19">
        <f t="shared" si="21"/>
        <v>0.80451893336650937</v>
      </c>
      <c r="AY19">
        <f t="shared" si="22"/>
        <v>0.15962005504519458</v>
      </c>
      <c r="AZ19">
        <f t="shared" si="23"/>
        <v>22.571824413532354</v>
      </c>
      <c r="BA19">
        <f t="shared" si="24"/>
        <v>0.79621012773932376</v>
      </c>
      <c r="BB19">
        <f t="shared" si="25"/>
        <v>31.683539839582199</v>
      </c>
      <c r="BC19">
        <f t="shared" si="26"/>
        <v>380.99123768588049</v>
      </c>
      <c r="BD19">
        <f t="shared" si="27"/>
        <v>9.4575816875197265E-3</v>
      </c>
    </row>
    <row r="20" spans="1:114" x14ac:dyDescent="0.25">
      <c r="A20" s="1">
        <v>5</v>
      </c>
      <c r="B20" s="1" t="s">
        <v>76</v>
      </c>
      <c r="C20" s="1">
        <v>1117.0000073313713</v>
      </c>
      <c r="D20" s="1">
        <v>0</v>
      </c>
      <c r="E20">
        <f t="shared" si="0"/>
        <v>11.489641436049416</v>
      </c>
      <c r="F20">
        <f t="shared" si="1"/>
        <v>0.27687117361708602</v>
      </c>
      <c r="G20">
        <f t="shared" si="2"/>
        <v>306.87111476902919</v>
      </c>
      <c r="H20">
        <f t="shared" si="3"/>
        <v>3.4496058158236367</v>
      </c>
      <c r="I20">
        <f t="shared" si="4"/>
        <v>0.99170326550859833</v>
      </c>
      <c r="J20">
        <f t="shared" si="5"/>
        <v>11.234744071960449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6.7291755676269531</v>
      </c>
      <c r="P20" s="1">
        <v>11.234744071960449</v>
      </c>
      <c r="Q20" s="1">
        <v>4.5422601699829102</v>
      </c>
      <c r="R20" s="1">
        <v>401.6846923828125</v>
      </c>
      <c r="S20" s="1">
        <v>386.2965087890625</v>
      </c>
      <c r="T20" s="1">
        <v>0.60218274593353271</v>
      </c>
      <c r="U20" s="1">
        <v>4.7225699424743652</v>
      </c>
      <c r="V20" s="1">
        <v>4.4752488136291504</v>
      </c>
      <c r="W20" s="1">
        <v>35.096778869628906</v>
      </c>
      <c r="X20" s="1">
        <v>499.9503173828125</v>
      </c>
      <c r="Y20" s="1">
        <v>1499.8446044921875</v>
      </c>
      <c r="Z20" s="1">
        <v>68.604774475097656</v>
      </c>
      <c r="AA20" s="1">
        <v>73.367630004882813</v>
      </c>
      <c r="AB20" s="1">
        <v>-3.6707351207733154</v>
      </c>
      <c r="AC20" s="1">
        <v>0.20773443579673767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0.8332505289713541</v>
      </c>
      <c r="AL20">
        <f t="shared" si="9"/>
        <v>3.4496058158236366E-3</v>
      </c>
      <c r="AM20">
        <f t="shared" si="10"/>
        <v>284.38474407196043</v>
      </c>
      <c r="AN20">
        <f t="shared" si="11"/>
        <v>279.87917556762693</v>
      </c>
      <c r="AO20">
        <f t="shared" si="12"/>
        <v>239.97513135488771</v>
      </c>
      <c r="AP20">
        <f t="shared" si="13"/>
        <v>0.5336987167718984</v>
      </c>
      <c r="AQ20">
        <f t="shared" si="14"/>
        <v>1.3381870297202383</v>
      </c>
      <c r="AR20">
        <f t="shared" si="15"/>
        <v>18.239474678835592</v>
      </c>
      <c r="AS20">
        <f t="shared" si="16"/>
        <v>13.516904736361226</v>
      </c>
      <c r="AT20">
        <f t="shared" si="17"/>
        <v>8.9819598197937012</v>
      </c>
      <c r="AU20">
        <f t="shared" si="18"/>
        <v>1.1509634252638261</v>
      </c>
      <c r="AV20">
        <f t="shared" si="19"/>
        <v>0.25227675129766269</v>
      </c>
      <c r="AW20">
        <f t="shared" si="20"/>
        <v>0.34648376421163996</v>
      </c>
      <c r="AX20">
        <f t="shared" si="21"/>
        <v>0.80447966105218616</v>
      </c>
      <c r="AY20">
        <f t="shared" si="22"/>
        <v>0.15971238324147535</v>
      </c>
      <c r="AZ20">
        <f t="shared" si="23"/>
        <v>22.514406407560063</v>
      </c>
      <c r="BA20">
        <f t="shared" si="24"/>
        <v>0.79439266932799646</v>
      </c>
      <c r="BB20">
        <f t="shared" si="25"/>
        <v>31.690767805603027</v>
      </c>
      <c r="BC20">
        <f t="shared" si="26"/>
        <v>380.83488352273667</v>
      </c>
      <c r="BD20">
        <f t="shared" si="27"/>
        <v>9.5609823226117056E-3</v>
      </c>
    </row>
    <row r="21" spans="1:114" x14ac:dyDescent="0.25">
      <c r="A21" s="1">
        <v>6</v>
      </c>
      <c r="B21" s="1" t="s">
        <v>77</v>
      </c>
      <c r="C21" s="1">
        <v>1117.5000073201954</v>
      </c>
      <c r="D21" s="1">
        <v>0</v>
      </c>
      <c r="E21">
        <f t="shared" si="0"/>
        <v>11.391995232471423</v>
      </c>
      <c r="F21">
        <f t="shared" si="1"/>
        <v>0.27687173084810035</v>
      </c>
      <c r="G21">
        <f t="shared" si="2"/>
        <v>307.52383247260349</v>
      </c>
      <c r="H21">
        <f t="shared" si="3"/>
        <v>3.4492898494297628</v>
      </c>
      <c r="I21">
        <f t="shared" si="4"/>
        <v>0.99160708639303397</v>
      </c>
      <c r="J21">
        <f t="shared" si="5"/>
        <v>11.232894897460938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6.7288942337036133</v>
      </c>
      <c r="P21" s="1">
        <v>11.232894897460938</v>
      </c>
      <c r="Q21" s="1">
        <v>4.5422630310058594</v>
      </c>
      <c r="R21" s="1">
        <v>401.61618041992187</v>
      </c>
      <c r="S21" s="1">
        <v>386.34457397460938</v>
      </c>
      <c r="T21" s="1">
        <v>0.60150480270385742</v>
      </c>
      <c r="U21" s="1">
        <v>4.7216687202453613</v>
      </c>
      <c r="V21" s="1">
        <v>4.470273494720459</v>
      </c>
      <c r="W21" s="1">
        <v>35.090579986572266</v>
      </c>
      <c r="X21" s="1">
        <v>499.93206787109375</v>
      </c>
      <c r="Y21" s="1">
        <v>1499.9022216796875</v>
      </c>
      <c r="Z21" s="1">
        <v>68.565238952636719</v>
      </c>
      <c r="AA21" s="1">
        <v>73.367256164550781</v>
      </c>
      <c r="AB21" s="1">
        <v>-3.6707351207733154</v>
      </c>
      <c r="AC21" s="1">
        <v>0.20773443579673767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0.83322011311848954</v>
      </c>
      <c r="AL21">
        <f t="shared" si="9"/>
        <v>3.449289849429763E-3</v>
      </c>
      <c r="AM21">
        <f t="shared" si="10"/>
        <v>284.38289489746091</v>
      </c>
      <c r="AN21">
        <f t="shared" si="11"/>
        <v>279.87889423370359</v>
      </c>
      <c r="AO21">
        <f t="shared" si="12"/>
        <v>239.98435010468165</v>
      </c>
      <c r="AP21">
        <f t="shared" si="13"/>
        <v>0.53416826672982221</v>
      </c>
      <c r="AQ21">
        <f t="shared" si="14"/>
        <v>1.3380229649154221</v>
      </c>
      <c r="AR21">
        <f t="shared" si="15"/>
        <v>18.237331404549941</v>
      </c>
      <c r="AS21">
        <f t="shared" si="16"/>
        <v>13.51566268430458</v>
      </c>
      <c r="AT21">
        <f t="shared" si="17"/>
        <v>8.9808945655822754</v>
      </c>
      <c r="AU21">
        <f t="shared" si="18"/>
        <v>1.1508806618143455</v>
      </c>
      <c r="AV21">
        <f t="shared" si="19"/>
        <v>0.25227721392807495</v>
      </c>
      <c r="AW21">
        <f t="shared" si="20"/>
        <v>0.34641587852238809</v>
      </c>
      <c r="AX21">
        <f t="shared" si="21"/>
        <v>0.80446478329195736</v>
      </c>
      <c r="AY21">
        <f t="shared" si="22"/>
        <v>0.15971267991370325</v>
      </c>
      <c r="AZ21">
        <f t="shared" si="23"/>
        <v>22.562179793721903</v>
      </c>
      <c r="BA21">
        <f t="shared" si="24"/>
        <v>0.79598330917108728</v>
      </c>
      <c r="BB21">
        <f t="shared" si="25"/>
        <v>31.689135015046354</v>
      </c>
      <c r="BC21">
        <f t="shared" si="26"/>
        <v>380.92936503690362</v>
      </c>
      <c r="BD21">
        <f t="shared" si="27"/>
        <v>9.4768875320908417E-3</v>
      </c>
    </row>
    <row r="22" spans="1:114" x14ac:dyDescent="0.25">
      <c r="A22" s="1">
        <v>7</v>
      </c>
      <c r="B22" s="1" t="s">
        <v>77</v>
      </c>
      <c r="C22" s="1">
        <v>1118.0000073090196</v>
      </c>
      <c r="D22" s="1">
        <v>0</v>
      </c>
      <c r="E22">
        <f t="shared" si="0"/>
        <v>11.390006934546784</v>
      </c>
      <c r="F22">
        <f t="shared" si="1"/>
        <v>0.27643422042511551</v>
      </c>
      <c r="G22">
        <f t="shared" si="2"/>
        <v>307.34893534393041</v>
      </c>
      <c r="H22">
        <f t="shared" si="3"/>
        <v>3.4446984659181825</v>
      </c>
      <c r="I22">
        <f t="shared" si="4"/>
        <v>0.99171740072564396</v>
      </c>
      <c r="J22">
        <f t="shared" si="5"/>
        <v>11.229674339294434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6.7294197082519531</v>
      </c>
      <c r="P22" s="1">
        <v>11.229674339294434</v>
      </c>
      <c r="Q22" s="1">
        <v>4.5425806045532227</v>
      </c>
      <c r="R22" s="1">
        <v>401.525634765625</v>
      </c>
      <c r="S22" s="1">
        <v>386.25955200195312</v>
      </c>
      <c r="T22" s="1">
        <v>0.60175812244415283</v>
      </c>
      <c r="U22" s="1">
        <v>4.716282844543457</v>
      </c>
      <c r="V22" s="1">
        <v>4.4719839096069336</v>
      </c>
      <c r="W22" s="1">
        <v>35.049201965332031</v>
      </c>
      <c r="X22" s="1">
        <v>499.95358276367187</v>
      </c>
      <c r="Y22" s="1">
        <v>1499.9332275390625</v>
      </c>
      <c r="Z22" s="1">
        <v>68.458900451660156</v>
      </c>
      <c r="AA22" s="1">
        <v>73.367073059082031</v>
      </c>
      <c r="AB22" s="1">
        <v>-3.6707351207733154</v>
      </c>
      <c r="AC22" s="1">
        <v>0.20773443579673767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0.83325597127278639</v>
      </c>
      <c r="AL22">
        <f t="shared" si="9"/>
        <v>3.4446984659181825E-3</v>
      </c>
      <c r="AM22">
        <f t="shared" si="10"/>
        <v>284.37967433929441</v>
      </c>
      <c r="AN22">
        <f t="shared" si="11"/>
        <v>279.87941970825193</v>
      </c>
      <c r="AO22">
        <f t="shared" si="12"/>
        <v>239.98931104207077</v>
      </c>
      <c r="AP22">
        <f t="shared" si="13"/>
        <v>0.53711769273822307</v>
      </c>
      <c r="AQ22">
        <f t="shared" si="14"/>
        <v>1.3377372687485589</v>
      </c>
      <c r="AR22">
        <f t="shared" si="15"/>
        <v>18.233482855057989</v>
      </c>
      <c r="AS22">
        <f t="shared" si="16"/>
        <v>13.517200010514532</v>
      </c>
      <c r="AT22">
        <f t="shared" si="17"/>
        <v>8.9795470237731934</v>
      </c>
      <c r="AU22">
        <f t="shared" si="18"/>
        <v>1.1507759739365946</v>
      </c>
      <c r="AV22">
        <f t="shared" si="19"/>
        <v>0.25191392832244297</v>
      </c>
      <c r="AW22">
        <f t="shared" si="20"/>
        <v>0.34601986802291501</v>
      </c>
      <c r="AX22">
        <f t="shared" si="21"/>
        <v>0.80475610591367963</v>
      </c>
      <c r="AY22">
        <f t="shared" si="22"/>
        <v>0.15947971912625292</v>
      </c>
      <c r="AZ22">
        <f t="shared" si="23"/>
        <v>22.549291794009225</v>
      </c>
      <c r="BA22">
        <f t="shared" si="24"/>
        <v>0.79570572106492865</v>
      </c>
      <c r="BB22">
        <f t="shared" si="25"/>
        <v>31.657671080052729</v>
      </c>
      <c r="BC22">
        <f t="shared" si="26"/>
        <v>380.84528820585535</v>
      </c>
      <c r="BD22">
        <f t="shared" si="27"/>
        <v>9.4679153005169832E-3</v>
      </c>
    </row>
    <row r="23" spans="1:114" x14ac:dyDescent="0.25">
      <c r="A23" s="1">
        <v>8</v>
      </c>
      <c r="B23" s="1" t="s">
        <v>78</v>
      </c>
      <c r="C23" s="1">
        <v>1118.5000072978437</v>
      </c>
      <c r="D23" s="1">
        <v>0</v>
      </c>
      <c r="E23">
        <f t="shared" si="0"/>
        <v>11.294220569498981</v>
      </c>
      <c r="F23">
        <f t="shared" si="1"/>
        <v>0.27657609420598844</v>
      </c>
      <c r="G23">
        <f t="shared" si="2"/>
        <v>307.91868986893365</v>
      </c>
      <c r="H23">
        <f t="shared" si="3"/>
        <v>3.4461963073057</v>
      </c>
      <c r="I23">
        <f t="shared" si="4"/>
        <v>0.99168178503278193</v>
      </c>
      <c r="J23">
        <f t="shared" si="5"/>
        <v>11.22983455657959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6.7294459342956543</v>
      </c>
      <c r="P23" s="1">
        <v>11.22983455657959</v>
      </c>
      <c r="Q23" s="1">
        <v>4.5430521965026855</v>
      </c>
      <c r="R23" s="1">
        <v>401.35174560546875</v>
      </c>
      <c r="S23" s="1">
        <v>386.20037841796875</v>
      </c>
      <c r="T23" s="1">
        <v>0.60072058439254761</v>
      </c>
      <c r="U23" s="1">
        <v>4.7169742584228516</v>
      </c>
      <c r="V23" s="1">
        <v>4.4642539024353027</v>
      </c>
      <c r="W23" s="1">
        <v>35.054183959960938</v>
      </c>
      <c r="X23" s="1">
        <v>499.96054077148437</v>
      </c>
      <c r="Y23" s="1">
        <v>1499.9774169921875</v>
      </c>
      <c r="Z23" s="1">
        <v>68.455291748046875</v>
      </c>
      <c r="AA23" s="1">
        <v>73.36688232421875</v>
      </c>
      <c r="AB23" s="1">
        <v>-3.6707351207733154</v>
      </c>
      <c r="AC23" s="1">
        <v>0.20773443579673767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0.83326756795247392</v>
      </c>
      <c r="AL23">
        <f t="shared" si="9"/>
        <v>3.4461963073056999E-3</v>
      </c>
      <c r="AM23">
        <f t="shared" si="10"/>
        <v>284.37983455657957</v>
      </c>
      <c r="AN23">
        <f t="shared" si="11"/>
        <v>279.87944593429563</v>
      </c>
      <c r="AO23">
        <f t="shared" si="12"/>
        <v>239.99638135441273</v>
      </c>
      <c r="AP23">
        <f t="shared" si="13"/>
        <v>0.53638989202407383</v>
      </c>
      <c r="AQ23">
        <f t="shared" si="14"/>
        <v>1.3377514803768602</v>
      </c>
      <c r="AR23">
        <f t="shared" si="15"/>
        <v>18.233723963697201</v>
      </c>
      <c r="AS23">
        <f t="shared" si="16"/>
        <v>13.51674970527435</v>
      </c>
      <c r="AT23">
        <f t="shared" si="17"/>
        <v>8.9796402454376221</v>
      </c>
      <c r="AU23">
        <f t="shared" si="18"/>
        <v>1.1507832158744293</v>
      </c>
      <c r="AV23">
        <f t="shared" si="19"/>
        <v>0.25203174401053069</v>
      </c>
      <c r="AW23">
        <f t="shared" si="20"/>
        <v>0.34606969534407833</v>
      </c>
      <c r="AX23">
        <f t="shared" si="21"/>
        <v>0.80471352053035106</v>
      </c>
      <c r="AY23">
        <f t="shared" si="22"/>
        <v>0.15955526874788314</v>
      </c>
      <c r="AZ23">
        <f t="shared" si="23"/>
        <v>22.591034285041665</v>
      </c>
      <c r="BA23">
        <f t="shared" si="24"/>
        <v>0.79730292116825929</v>
      </c>
      <c r="BB23">
        <f t="shared" si="25"/>
        <v>31.663930202494416</v>
      </c>
      <c r="BC23">
        <f t="shared" si="26"/>
        <v>380.83164687232687</v>
      </c>
      <c r="BD23">
        <f t="shared" si="27"/>
        <v>9.3904856579338763E-3</v>
      </c>
    </row>
    <row r="24" spans="1:114" x14ac:dyDescent="0.25">
      <c r="A24" s="1">
        <v>9</v>
      </c>
      <c r="B24" s="1" t="s">
        <v>78</v>
      </c>
      <c r="C24" s="1">
        <v>1119.0000072866678</v>
      </c>
      <c r="D24" s="1">
        <v>0</v>
      </c>
      <c r="E24">
        <f t="shared" si="0"/>
        <v>11.102500814749551</v>
      </c>
      <c r="F24">
        <f t="shared" si="1"/>
        <v>0.27625406917436401</v>
      </c>
      <c r="G24">
        <f t="shared" si="2"/>
        <v>309.02425332364203</v>
      </c>
      <c r="H24">
        <f t="shared" si="3"/>
        <v>3.4433958225408263</v>
      </c>
      <c r="I24">
        <f t="shared" si="4"/>
        <v>0.99192468585038274</v>
      </c>
      <c r="J24">
        <f t="shared" si="5"/>
        <v>11.229669570922852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6.7286858558654785</v>
      </c>
      <c r="P24" s="1">
        <v>11.229669570922852</v>
      </c>
      <c r="Q24" s="1">
        <v>4.5427861213684082</v>
      </c>
      <c r="R24" s="1">
        <v>401.11212158203125</v>
      </c>
      <c r="S24" s="1">
        <v>386.19305419921875</v>
      </c>
      <c r="T24" s="1">
        <v>0.60081267356872559</v>
      </c>
      <c r="U24" s="1">
        <v>4.7134904861450195</v>
      </c>
      <c r="V24" s="1">
        <v>4.465146541595459</v>
      </c>
      <c r="W24" s="1">
        <v>35.029930114746094</v>
      </c>
      <c r="X24" s="1">
        <v>499.9903564453125</v>
      </c>
      <c r="Y24" s="1">
        <v>1500.069091796875</v>
      </c>
      <c r="Z24" s="1">
        <v>68.694786071777344</v>
      </c>
      <c r="AA24" s="1">
        <v>73.366470336914062</v>
      </c>
      <c r="AB24" s="1">
        <v>-3.6707351207733154</v>
      </c>
      <c r="AC24" s="1">
        <v>0.20773443579673767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0.83331726074218737</v>
      </c>
      <c r="AL24">
        <f t="shared" si="9"/>
        <v>3.4433958225408264E-3</v>
      </c>
      <c r="AM24">
        <f t="shared" si="10"/>
        <v>284.37966957092283</v>
      </c>
      <c r="AN24">
        <f t="shared" si="11"/>
        <v>279.87868585586546</v>
      </c>
      <c r="AO24">
        <f t="shared" si="12"/>
        <v>240.01104932283488</v>
      </c>
      <c r="AP24">
        <f t="shared" si="13"/>
        <v>0.53798983779310416</v>
      </c>
      <c r="AQ24">
        <f t="shared" si="14"/>
        <v>1.3377368457854679</v>
      </c>
      <c r="AR24">
        <f t="shared" si="15"/>
        <v>18.23362688217523</v>
      </c>
      <c r="AS24">
        <f t="shared" si="16"/>
        <v>13.52013639603021</v>
      </c>
      <c r="AT24">
        <f t="shared" si="17"/>
        <v>8.979177713394165</v>
      </c>
      <c r="AU24">
        <f t="shared" si="18"/>
        <v>1.1507472844037701</v>
      </c>
      <c r="AV24">
        <f t="shared" si="19"/>
        <v>0.25176431056550319</v>
      </c>
      <c r="AW24">
        <f t="shared" si="20"/>
        <v>0.34581215993508524</v>
      </c>
      <c r="AX24">
        <f t="shared" si="21"/>
        <v>0.80493512446868487</v>
      </c>
      <c r="AY24">
        <f t="shared" si="22"/>
        <v>0.15938377765933873</v>
      </c>
      <c r="AZ24">
        <f t="shared" si="23"/>
        <v>22.672018714856002</v>
      </c>
      <c r="BA24">
        <f t="shared" si="24"/>
        <v>0.80018076442211472</v>
      </c>
      <c r="BB24">
        <f t="shared" si="25"/>
        <v>31.639504666004303</v>
      </c>
      <c r="BC24">
        <f t="shared" si="26"/>
        <v>380.91545704296766</v>
      </c>
      <c r="BD24">
        <f t="shared" si="27"/>
        <v>9.2219315293619198E-3</v>
      </c>
    </row>
    <row r="25" spans="1:114" x14ac:dyDescent="0.25">
      <c r="A25" s="1">
        <v>10</v>
      </c>
      <c r="B25" s="1" t="s">
        <v>79</v>
      </c>
      <c r="C25" s="1">
        <v>1119.500007275492</v>
      </c>
      <c r="D25" s="1">
        <v>0</v>
      </c>
      <c r="E25">
        <f t="shared" si="0"/>
        <v>11.114526928738416</v>
      </c>
      <c r="F25">
        <f t="shared" si="1"/>
        <v>0.27658340775383128</v>
      </c>
      <c r="G25">
        <f t="shared" si="2"/>
        <v>308.85764228273018</v>
      </c>
      <c r="H25">
        <f t="shared" si="3"/>
        <v>3.4464697229795629</v>
      </c>
      <c r="I25">
        <f t="shared" si="4"/>
        <v>0.99173188930419531</v>
      </c>
      <c r="J25">
        <f t="shared" si="5"/>
        <v>11.228898048400879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6.7287120819091797</v>
      </c>
      <c r="P25" s="1">
        <v>11.228898048400879</v>
      </c>
      <c r="Q25" s="1">
        <v>4.5427894592285156</v>
      </c>
      <c r="R25" s="1">
        <v>400.95303344726562</v>
      </c>
      <c r="S25" s="1">
        <v>386.02001953125</v>
      </c>
      <c r="T25" s="1">
        <v>0.59917497634887695</v>
      </c>
      <c r="U25" s="1">
        <v>4.7151880264282227</v>
      </c>
      <c r="V25" s="1">
        <v>4.452965259552002</v>
      </c>
      <c r="W25" s="1">
        <v>35.042465209960938</v>
      </c>
      <c r="X25" s="1">
        <v>500.03033447265625</v>
      </c>
      <c r="Y25" s="1">
        <v>1500.12109375</v>
      </c>
      <c r="Z25" s="1">
        <v>68.812126159667969</v>
      </c>
      <c r="AA25" s="1">
        <v>73.366432189941406</v>
      </c>
      <c r="AB25" s="1">
        <v>-3.6707351207733154</v>
      </c>
      <c r="AC25" s="1">
        <v>0.20773443579673767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0.83338389078776032</v>
      </c>
      <c r="AL25">
        <f t="shared" si="9"/>
        <v>3.4464697229795627E-3</v>
      </c>
      <c r="AM25">
        <f t="shared" si="10"/>
        <v>284.37889804840086</v>
      </c>
      <c r="AN25">
        <f t="shared" si="11"/>
        <v>279.87871208190916</v>
      </c>
      <c r="AO25">
        <f t="shared" si="12"/>
        <v>240.01936963514891</v>
      </c>
      <c r="AP25">
        <f t="shared" si="13"/>
        <v>0.53655070831146923</v>
      </c>
      <c r="AQ25">
        <f t="shared" si="14"/>
        <v>1.3376684119079651</v>
      </c>
      <c r="AR25">
        <f t="shared" si="15"/>
        <v>18.232703594537892</v>
      </c>
      <c r="AS25">
        <f t="shared" si="16"/>
        <v>13.517515568109669</v>
      </c>
      <c r="AT25">
        <f t="shared" si="17"/>
        <v>8.9788050651550293</v>
      </c>
      <c r="AU25">
        <f t="shared" si="18"/>
        <v>1.1507183362114353</v>
      </c>
      <c r="AV25">
        <f t="shared" si="19"/>
        <v>0.25203781708069151</v>
      </c>
      <c r="AW25">
        <f t="shared" si="20"/>
        <v>0.34593652260376984</v>
      </c>
      <c r="AX25">
        <f t="shared" si="21"/>
        <v>0.80478181360766543</v>
      </c>
      <c r="AY25">
        <f t="shared" si="22"/>
        <v>0.15955916314492447</v>
      </c>
      <c r="AZ25">
        <f t="shared" si="23"/>
        <v>22.659783268881103</v>
      </c>
      <c r="BA25">
        <f t="shared" si="24"/>
        <v>0.80010783548941511</v>
      </c>
      <c r="BB25">
        <f t="shared" si="25"/>
        <v>31.656491106166307</v>
      </c>
      <c r="BC25">
        <f t="shared" si="26"/>
        <v>380.73670573637423</v>
      </c>
      <c r="BD25">
        <f t="shared" si="27"/>
        <v>9.2412136147565407E-3</v>
      </c>
    </row>
    <row r="26" spans="1:114" x14ac:dyDescent="0.25">
      <c r="A26" s="1">
        <v>11</v>
      </c>
      <c r="B26" s="1" t="s">
        <v>79</v>
      </c>
      <c r="C26" s="1">
        <v>1120.0000072643161</v>
      </c>
      <c r="D26" s="1">
        <v>0</v>
      </c>
      <c r="E26">
        <f t="shared" si="0"/>
        <v>10.902021591698457</v>
      </c>
      <c r="F26">
        <f t="shared" si="1"/>
        <v>0.2765801616432878</v>
      </c>
      <c r="G26">
        <f t="shared" si="2"/>
        <v>310.16527920235853</v>
      </c>
      <c r="H26">
        <f t="shared" si="3"/>
        <v>3.4463356177141899</v>
      </c>
      <c r="I26">
        <f t="shared" si="4"/>
        <v>0.99170426198325479</v>
      </c>
      <c r="J26">
        <f t="shared" si="5"/>
        <v>11.227932929992676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6.7280101776123047</v>
      </c>
      <c r="P26" s="1">
        <v>11.227932929992676</v>
      </c>
      <c r="Q26" s="1">
        <v>4.5423412322998047</v>
      </c>
      <c r="R26" s="1">
        <v>400.68780517578125</v>
      </c>
      <c r="S26" s="1">
        <v>386.0103759765625</v>
      </c>
      <c r="T26" s="1">
        <v>0.59868252277374268</v>
      </c>
      <c r="U26" s="1">
        <v>4.7144007682800293</v>
      </c>
      <c r="V26" s="1">
        <v>4.4495172500610352</v>
      </c>
      <c r="W26" s="1">
        <v>35.038284301757812</v>
      </c>
      <c r="X26" s="1">
        <v>500.04708862304688</v>
      </c>
      <c r="Y26" s="1">
        <v>1500.158447265625</v>
      </c>
      <c r="Z26" s="1">
        <v>68.875480651855469</v>
      </c>
      <c r="AA26" s="1">
        <v>73.366386413574219</v>
      </c>
      <c r="AB26" s="1">
        <v>-3.6707351207733154</v>
      </c>
      <c r="AC26" s="1">
        <v>0.20773443579673767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0.83341181437174461</v>
      </c>
      <c r="AL26">
        <f t="shared" si="9"/>
        <v>3.4463356177141902E-3</v>
      </c>
      <c r="AM26">
        <f t="shared" si="10"/>
        <v>284.37793292999265</v>
      </c>
      <c r="AN26">
        <f t="shared" si="11"/>
        <v>279.87801017761228</v>
      </c>
      <c r="AO26">
        <f t="shared" si="12"/>
        <v>240.02534619751532</v>
      </c>
      <c r="AP26">
        <f t="shared" si="13"/>
        <v>0.53673018492932489</v>
      </c>
      <c r="AQ26">
        <f t="shared" si="14"/>
        <v>1.3375828104573386</v>
      </c>
      <c r="AR26">
        <f t="shared" si="15"/>
        <v>18.231548204067735</v>
      </c>
      <c r="AS26">
        <f t="shared" si="16"/>
        <v>13.517147435787706</v>
      </c>
      <c r="AT26">
        <f t="shared" si="17"/>
        <v>8.9779715538024902</v>
      </c>
      <c r="AU26">
        <f t="shared" si="18"/>
        <v>1.1506535894112702</v>
      </c>
      <c r="AV26">
        <f t="shared" si="19"/>
        <v>0.25203512155838476</v>
      </c>
      <c r="AW26">
        <f t="shared" si="20"/>
        <v>0.34587854847408378</v>
      </c>
      <c r="AX26">
        <f t="shared" si="21"/>
        <v>0.80477504093718633</v>
      </c>
      <c r="AY26">
        <f t="shared" si="22"/>
        <v>0.15955743462283661</v>
      </c>
      <c r="AZ26">
        <f t="shared" si="23"/>
        <v>22.755705726034371</v>
      </c>
      <c r="BA26">
        <f t="shared" si="24"/>
        <v>0.80351539364110491</v>
      </c>
      <c r="BB26">
        <f t="shared" si="25"/>
        <v>31.654017299854551</v>
      </c>
      <c r="BC26">
        <f t="shared" si="26"/>
        <v>380.82807704141635</v>
      </c>
      <c r="BD26">
        <f t="shared" si="27"/>
        <v>9.061642270390708E-3</v>
      </c>
    </row>
    <row r="27" spans="1:114" x14ac:dyDescent="0.25">
      <c r="A27" s="1">
        <v>12</v>
      </c>
      <c r="B27" s="1" t="s">
        <v>80</v>
      </c>
      <c r="C27" s="1">
        <v>1120.5000072531402</v>
      </c>
      <c r="D27" s="1">
        <v>0</v>
      </c>
      <c r="E27">
        <f t="shared" si="0"/>
        <v>10.884485837259181</v>
      </c>
      <c r="F27">
        <f t="shared" si="1"/>
        <v>0.27663504509363507</v>
      </c>
      <c r="G27">
        <f t="shared" si="2"/>
        <v>310.14272192833135</v>
      </c>
      <c r="H27">
        <f t="shared" si="3"/>
        <v>3.4468244377583344</v>
      </c>
      <c r="I27">
        <f t="shared" si="4"/>
        <v>0.99166456617261423</v>
      </c>
      <c r="J27">
        <f t="shared" si="5"/>
        <v>11.227019309997559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6.7272882461547852</v>
      </c>
      <c r="P27" s="1">
        <v>11.227019309997559</v>
      </c>
      <c r="Q27" s="1">
        <v>4.5425806045532227</v>
      </c>
      <c r="R27" s="1">
        <v>400.5191650390625</v>
      </c>
      <c r="S27" s="1">
        <v>385.86328125</v>
      </c>
      <c r="T27" s="1">
        <v>0.5975763201713562</v>
      </c>
      <c r="U27" s="1">
        <v>4.7138462066650391</v>
      </c>
      <c r="V27" s="1">
        <v>4.4415078163146973</v>
      </c>
      <c r="W27" s="1">
        <v>35.035831451416016</v>
      </c>
      <c r="X27" s="1">
        <v>500.05126953125</v>
      </c>
      <c r="Y27" s="1">
        <v>1500.144287109375</v>
      </c>
      <c r="Z27" s="1">
        <v>68.791511535644531</v>
      </c>
      <c r="AA27" s="1">
        <v>73.366249084472656</v>
      </c>
      <c r="AB27" s="1">
        <v>-3.6707351207733154</v>
      </c>
      <c r="AC27" s="1">
        <v>0.20773443579673767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0.83341878255208324</v>
      </c>
      <c r="AL27">
        <f t="shared" si="9"/>
        <v>3.4468244377583342E-3</v>
      </c>
      <c r="AM27">
        <f t="shared" si="10"/>
        <v>284.37701930999754</v>
      </c>
      <c r="AN27">
        <f t="shared" si="11"/>
        <v>279.87728824615476</v>
      </c>
      <c r="AO27">
        <f t="shared" si="12"/>
        <v>240.02308057256596</v>
      </c>
      <c r="AP27">
        <f t="shared" si="13"/>
        <v>0.53647037970420686</v>
      </c>
      <c r="AQ27">
        <f t="shared" si="14"/>
        <v>1.337501781116698</v>
      </c>
      <c r="AR27">
        <f t="shared" si="15"/>
        <v>18.230477880594947</v>
      </c>
      <c r="AS27">
        <f t="shared" si="16"/>
        <v>13.516631673929908</v>
      </c>
      <c r="AT27">
        <f t="shared" si="17"/>
        <v>8.9771537780761719</v>
      </c>
      <c r="AU27">
        <f t="shared" si="18"/>
        <v>1.1505900680686354</v>
      </c>
      <c r="AV27">
        <f t="shared" si="19"/>
        <v>0.25208069521078935</v>
      </c>
      <c r="AW27">
        <f t="shared" si="20"/>
        <v>0.34583721494408382</v>
      </c>
      <c r="AX27">
        <f t="shared" si="21"/>
        <v>0.80475285312455158</v>
      </c>
      <c r="AY27">
        <f t="shared" si="22"/>
        <v>0.15958665910292544</v>
      </c>
      <c r="AZ27">
        <f t="shared" si="23"/>
        <v>22.7540081887303</v>
      </c>
      <c r="BA27">
        <f t="shared" si="24"/>
        <v>0.80376324205720562</v>
      </c>
      <c r="BB27">
        <f t="shared" si="25"/>
        <v>31.65387239062909</v>
      </c>
      <c r="BC27">
        <f t="shared" si="26"/>
        <v>380.68931797267595</v>
      </c>
      <c r="BD27">
        <f t="shared" si="27"/>
        <v>9.0503229133143386E-3</v>
      </c>
    </row>
    <row r="28" spans="1:114" x14ac:dyDescent="0.25">
      <c r="A28" s="1">
        <v>13</v>
      </c>
      <c r="B28" s="1" t="s">
        <v>80</v>
      </c>
      <c r="C28" s="1">
        <v>1121.5000072307885</v>
      </c>
      <c r="D28" s="1">
        <v>0</v>
      </c>
      <c r="E28">
        <f t="shared" si="0"/>
        <v>10.76208326905598</v>
      </c>
      <c r="F28">
        <f t="shared" si="1"/>
        <v>0.27660096400733164</v>
      </c>
      <c r="G28">
        <f t="shared" si="2"/>
        <v>310.72020708161023</v>
      </c>
      <c r="H28">
        <f t="shared" si="3"/>
        <v>3.4475127946822233</v>
      </c>
      <c r="I28">
        <f t="shared" si="4"/>
        <v>0.99196792003587619</v>
      </c>
      <c r="J28">
        <f t="shared" si="5"/>
        <v>11.22941780090332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6.7261948585510254</v>
      </c>
      <c r="P28" s="1">
        <v>11.22941780090332</v>
      </c>
      <c r="Q28" s="1">
        <v>4.5438551902770996</v>
      </c>
      <c r="R28" s="1">
        <v>400.19573974609375</v>
      </c>
      <c r="S28" s="1">
        <v>385.68814086914062</v>
      </c>
      <c r="T28" s="1">
        <v>0.59582549333572388</v>
      </c>
      <c r="U28" s="1">
        <v>4.7126355171203613</v>
      </c>
      <c r="V28" s="1">
        <v>4.4288043975830078</v>
      </c>
      <c r="W28" s="1">
        <v>35.029281616210937</v>
      </c>
      <c r="X28" s="1">
        <v>500.08612060546875</v>
      </c>
      <c r="Y28" s="1">
        <v>1500.179443359375</v>
      </c>
      <c r="Z28" s="1">
        <v>68.801124572753906</v>
      </c>
      <c r="AA28" s="1">
        <v>73.365867614746094</v>
      </c>
      <c r="AB28" s="1">
        <v>-3.6707351207733154</v>
      </c>
      <c r="AC28" s="1">
        <v>0.20773443579673767</v>
      </c>
      <c r="AD28" s="1">
        <v>0.66666668653488159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0.83347686767578111</v>
      </c>
      <c r="AL28">
        <f t="shared" si="9"/>
        <v>3.4475127946822235E-3</v>
      </c>
      <c r="AM28">
        <f t="shared" si="10"/>
        <v>284.3794178009033</v>
      </c>
      <c r="AN28">
        <f t="shared" si="11"/>
        <v>279.876194858551</v>
      </c>
      <c r="AO28">
        <f t="shared" si="12"/>
        <v>240.02870557244023</v>
      </c>
      <c r="AP28">
        <f t="shared" si="13"/>
        <v>0.53575908646171633</v>
      </c>
      <c r="AQ28">
        <f t="shared" si="14"/>
        <v>1.3377145135014792</v>
      </c>
      <c r="AR28">
        <f t="shared" si="15"/>
        <v>18.23347228067956</v>
      </c>
      <c r="AS28">
        <f t="shared" si="16"/>
        <v>13.520836763559199</v>
      </c>
      <c r="AT28">
        <f t="shared" si="17"/>
        <v>8.9778063297271729</v>
      </c>
      <c r="AU28">
        <f t="shared" si="18"/>
        <v>1.1506407552581741</v>
      </c>
      <c r="AV28">
        <f t="shared" si="19"/>
        <v>0.25205239543729113</v>
      </c>
      <c r="AW28">
        <f t="shared" si="20"/>
        <v>0.34574659346560294</v>
      </c>
      <c r="AX28">
        <f t="shared" si="21"/>
        <v>0.80489416179257112</v>
      </c>
      <c r="AY28">
        <f t="shared" si="22"/>
        <v>0.1595685116239339</v>
      </c>
      <c r="AZ28">
        <f t="shared" si="23"/>
        <v>22.796257577975908</v>
      </c>
      <c r="BA28">
        <f t="shared" si="24"/>
        <v>0.80562551490799894</v>
      </c>
      <c r="BB28">
        <f t="shared" si="25"/>
        <v>31.643028074311751</v>
      </c>
      <c r="BC28">
        <f t="shared" si="26"/>
        <v>380.5723619105251</v>
      </c>
      <c r="BD28">
        <f t="shared" si="27"/>
        <v>8.9482300110086122E-3</v>
      </c>
    </row>
    <row r="29" spans="1:114" x14ac:dyDescent="0.25">
      <c r="A29" s="1">
        <v>14</v>
      </c>
      <c r="B29" s="1" t="s">
        <v>81</v>
      </c>
      <c r="C29" s="1">
        <v>1122.0000072196126</v>
      </c>
      <c r="D29" s="1">
        <v>0</v>
      </c>
      <c r="E29">
        <f t="shared" si="0"/>
        <v>10.822922054559418</v>
      </c>
      <c r="F29">
        <f t="shared" si="1"/>
        <v>0.27695342752754354</v>
      </c>
      <c r="G29">
        <f t="shared" si="2"/>
        <v>310.2561184222742</v>
      </c>
      <c r="H29">
        <f t="shared" si="3"/>
        <v>3.4513561379898285</v>
      </c>
      <c r="I29">
        <f t="shared" si="4"/>
        <v>0.99192145084035088</v>
      </c>
      <c r="J29">
        <f t="shared" si="5"/>
        <v>11.231425285339355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6.7253661155700684</v>
      </c>
      <c r="P29" s="1">
        <v>11.231425285339355</v>
      </c>
      <c r="Q29" s="1">
        <v>4.5438289642333984</v>
      </c>
      <c r="R29" s="1">
        <v>400.0992431640625</v>
      </c>
      <c r="S29" s="1">
        <v>385.51834106445312</v>
      </c>
      <c r="T29" s="1">
        <v>0.59451597929000854</v>
      </c>
      <c r="U29" s="1">
        <v>4.7156863212585449</v>
      </c>
      <c r="V29" s="1">
        <v>4.4193320274353027</v>
      </c>
      <c r="W29" s="1">
        <v>35.054035186767578</v>
      </c>
      <c r="X29" s="1">
        <v>500.11239624023437</v>
      </c>
      <c r="Y29" s="1">
        <v>1500.1661376953125</v>
      </c>
      <c r="Z29" s="1">
        <v>68.916618347167969</v>
      </c>
      <c r="AA29" s="1">
        <v>73.366020202636719</v>
      </c>
      <c r="AB29" s="1">
        <v>-3.6707351207733154</v>
      </c>
      <c r="AC29" s="1">
        <v>0.20773443579673767</v>
      </c>
      <c r="AD29" s="1">
        <v>0.66666668653488159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0.83352066040039052</v>
      </c>
      <c r="AL29">
        <f t="shared" si="9"/>
        <v>3.4513561379898284E-3</v>
      </c>
      <c r="AM29">
        <f t="shared" si="10"/>
        <v>284.38142528533933</v>
      </c>
      <c r="AN29">
        <f t="shared" si="11"/>
        <v>279.87536611557005</v>
      </c>
      <c r="AO29">
        <f t="shared" si="12"/>
        <v>240.02657666623782</v>
      </c>
      <c r="AP29">
        <f t="shared" si="13"/>
        <v>0.53335304991677301</v>
      </c>
      <c r="AQ29">
        <f t="shared" si="14"/>
        <v>1.337892588755103</v>
      </c>
      <c r="AR29">
        <f t="shared" si="15"/>
        <v>18.235861575424806</v>
      </c>
      <c r="AS29">
        <f t="shared" si="16"/>
        <v>13.520175254166261</v>
      </c>
      <c r="AT29">
        <f t="shared" si="17"/>
        <v>8.9783957004547119</v>
      </c>
      <c r="AU29">
        <f t="shared" si="18"/>
        <v>1.1506865365378653</v>
      </c>
      <c r="AV29">
        <f t="shared" si="19"/>
        <v>0.25234503924671386</v>
      </c>
      <c r="AW29">
        <f t="shared" si="20"/>
        <v>0.34597113791475204</v>
      </c>
      <c r="AX29">
        <f t="shared" si="21"/>
        <v>0.80471539862311325</v>
      </c>
      <c r="AY29">
        <f t="shared" si="22"/>
        <v>0.15975617458743641</v>
      </c>
      <c r="AZ29">
        <f t="shared" si="23"/>
        <v>22.762256652160222</v>
      </c>
      <c r="BA29">
        <f t="shared" si="24"/>
        <v>0.80477654465317339</v>
      </c>
      <c r="BB29">
        <f t="shared" si="25"/>
        <v>31.662868607559236</v>
      </c>
      <c r="BC29">
        <f t="shared" si="26"/>
        <v>380.37364226095582</v>
      </c>
      <c r="BD29">
        <f t="shared" si="27"/>
        <v>9.0091615424885453E-3</v>
      </c>
    </row>
    <row r="30" spans="1:114" x14ac:dyDescent="0.25">
      <c r="A30" s="1">
        <v>15</v>
      </c>
      <c r="B30" s="1" t="s">
        <v>81</v>
      </c>
      <c r="C30" s="1">
        <v>1122.5000072084367</v>
      </c>
      <c r="D30" s="1">
        <v>0</v>
      </c>
      <c r="E30">
        <f t="shared" si="0"/>
        <v>10.660508309527581</v>
      </c>
      <c r="F30">
        <f t="shared" si="1"/>
        <v>0.27680283805761063</v>
      </c>
      <c r="G30">
        <f t="shared" si="2"/>
        <v>311.30512141855871</v>
      </c>
      <c r="H30">
        <f t="shared" si="3"/>
        <v>3.4497698132740995</v>
      </c>
      <c r="I30">
        <f t="shared" si="4"/>
        <v>0.99196311713232466</v>
      </c>
      <c r="J30">
        <f t="shared" si="5"/>
        <v>11.230146408081055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6.724884033203125</v>
      </c>
      <c r="P30" s="1">
        <v>11.230146408081055</v>
      </c>
      <c r="Q30" s="1">
        <v>4.5431556701660156</v>
      </c>
      <c r="R30" s="1">
        <v>399.9835205078125</v>
      </c>
      <c r="S30" s="1">
        <v>385.59671020507812</v>
      </c>
      <c r="T30" s="1">
        <v>0.59393191337585449</v>
      </c>
      <c r="U30" s="1">
        <v>4.7135519981384277</v>
      </c>
      <c r="V30" s="1">
        <v>4.4151554107666016</v>
      </c>
      <c r="W30" s="1">
        <v>35.039478302001953</v>
      </c>
      <c r="X30" s="1">
        <v>500.07171630859375</v>
      </c>
      <c r="Y30" s="1">
        <v>1500.2052001953125</v>
      </c>
      <c r="Z30" s="1">
        <v>68.877571105957031</v>
      </c>
      <c r="AA30" s="1">
        <v>73.3663330078125</v>
      </c>
      <c r="AB30" s="1">
        <v>-3.6707351207733154</v>
      </c>
      <c r="AC30" s="1">
        <v>0.20773443579673767</v>
      </c>
      <c r="AD30" s="1">
        <v>0.66666668653488159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0.83345286051432288</v>
      </c>
      <c r="AL30">
        <f t="shared" si="9"/>
        <v>3.4497698132740996E-3</v>
      </c>
      <c r="AM30">
        <f t="shared" si="10"/>
        <v>284.38014640808103</v>
      </c>
      <c r="AN30">
        <f t="shared" si="11"/>
        <v>279.8748840332031</v>
      </c>
      <c r="AO30">
        <f t="shared" si="12"/>
        <v>240.03282666609812</v>
      </c>
      <c r="AP30">
        <f t="shared" si="13"/>
        <v>0.53437114356784565</v>
      </c>
      <c r="AQ30">
        <f t="shared" si="14"/>
        <v>1.3377791426773886</v>
      </c>
      <c r="AR30">
        <f t="shared" si="15"/>
        <v>18.234237528744057</v>
      </c>
      <c r="AS30">
        <f t="shared" si="16"/>
        <v>13.520685530605629</v>
      </c>
      <c r="AT30">
        <f t="shared" si="17"/>
        <v>8.9775152206420898</v>
      </c>
      <c r="AU30">
        <f t="shared" si="18"/>
        <v>1.1506181430097335</v>
      </c>
      <c r="AV30">
        <f t="shared" si="19"/>
        <v>0.25222001574987779</v>
      </c>
      <c r="AW30">
        <f t="shared" si="20"/>
        <v>0.34581602554506391</v>
      </c>
      <c r="AX30">
        <f t="shared" si="21"/>
        <v>0.80480211746466956</v>
      </c>
      <c r="AY30">
        <f t="shared" si="22"/>
        <v>0.15967600039340432</v>
      </c>
      <c r="AZ30">
        <f t="shared" si="23"/>
        <v>22.839315205031482</v>
      </c>
      <c r="BA30">
        <f t="shared" si="24"/>
        <v>0.80733344756233083</v>
      </c>
      <c r="BB30">
        <f t="shared" si="25"/>
        <v>31.651030486996579</v>
      </c>
      <c r="BC30">
        <f t="shared" si="26"/>
        <v>380.52921511750196</v>
      </c>
      <c r="BD30">
        <f t="shared" si="27"/>
        <v>8.8670215086520641E-3</v>
      </c>
      <c r="BE30">
        <f>AVERAGE(E16:E30)</f>
        <v>11.15606397393841</v>
      </c>
      <c r="BF30">
        <f>AVERAGE(O16:O30)</f>
        <v>6.728048197428385</v>
      </c>
      <c r="BG30">
        <f>AVERAGE(P16:P30)</f>
        <v>11.231982231140137</v>
      </c>
      <c r="BH30" t="e">
        <f>AVERAGE(B16:B30)</f>
        <v>#DIV/0!</v>
      </c>
      <c r="BI30">
        <f t="shared" ref="BI30:DJ30" si="28">AVERAGE(C16:C30)</f>
        <v>1118.6333406281967</v>
      </c>
      <c r="BJ30">
        <f t="shared" si="28"/>
        <v>0</v>
      </c>
      <c r="BK30">
        <f t="shared" si="28"/>
        <v>11.15606397393841</v>
      </c>
      <c r="BL30">
        <f t="shared" si="28"/>
        <v>0.27670559585493881</v>
      </c>
      <c r="BM30">
        <f t="shared" si="28"/>
        <v>308.70113189835797</v>
      </c>
      <c r="BN30">
        <f t="shared" si="28"/>
        <v>3.4479675167207717</v>
      </c>
      <c r="BO30">
        <f t="shared" si="28"/>
        <v>0.99176594821784281</v>
      </c>
      <c r="BP30">
        <f t="shared" si="28"/>
        <v>11.231982231140137</v>
      </c>
      <c r="BQ30">
        <f t="shared" si="28"/>
        <v>6</v>
      </c>
      <c r="BR30">
        <f t="shared" si="28"/>
        <v>1.4200000166893005</v>
      </c>
      <c r="BS30">
        <f t="shared" si="28"/>
        <v>1</v>
      </c>
      <c r="BT30">
        <f t="shared" si="28"/>
        <v>2.8400000333786011</v>
      </c>
      <c r="BU30">
        <f t="shared" si="28"/>
        <v>6.728048197428385</v>
      </c>
      <c r="BV30">
        <f t="shared" si="28"/>
        <v>11.231982231140137</v>
      </c>
      <c r="BW30">
        <f t="shared" si="28"/>
        <v>4.5427422205607098</v>
      </c>
      <c r="BX30">
        <f t="shared" si="28"/>
        <v>401.07919311523437</v>
      </c>
      <c r="BY30">
        <f t="shared" si="28"/>
        <v>386.09449666341146</v>
      </c>
      <c r="BZ30">
        <f t="shared" si="28"/>
        <v>0.60041666030883789</v>
      </c>
      <c r="CA30">
        <f t="shared" si="28"/>
        <v>4.7184263229370114</v>
      </c>
      <c r="CB30">
        <f t="shared" si="28"/>
        <v>4.4624202410380045</v>
      </c>
      <c r="CC30">
        <f t="shared" si="28"/>
        <v>35.068329874674482</v>
      </c>
      <c r="CD30">
        <f t="shared" si="28"/>
        <v>500.00347290039065</v>
      </c>
      <c r="CE30">
        <f t="shared" si="28"/>
        <v>1499.9887044270833</v>
      </c>
      <c r="CF30">
        <f t="shared" si="28"/>
        <v>68.636201477050776</v>
      </c>
      <c r="CG30">
        <f t="shared" si="28"/>
        <v>73.366850789388025</v>
      </c>
      <c r="CH30">
        <f t="shared" si="28"/>
        <v>-3.6707351207733154</v>
      </c>
      <c r="CI30">
        <f t="shared" si="28"/>
        <v>0.20773443579673767</v>
      </c>
      <c r="CJ30">
        <f t="shared" si="28"/>
        <v>0.93333333730697632</v>
      </c>
      <c r="CK30">
        <f t="shared" si="28"/>
        <v>-0.21956524252891541</v>
      </c>
      <c r="CL30">
        <f t="shared" si="28"/>
        <v>2.737391471862793</v>
      </c>
      <c r="CM30">
        <f t="shared" si="28"/>
        <v>1</v>
      </c>
      <c r="CN30">
        <f t="shared" si="28"/>
        <v>0</v>
      </c>
      <c r="CO30">
        <f t="shared" si="28"/>
        <v>0.15999999642372131</v>
      </c>
      <c r="CP30">
        <f t="shared" si="28"/>
        <v>111115</v>
      </c>
      <c r="CQ30">
        <f t="shared" si="28"/>
        <v>0.83333912150065081</v>
      </c>
      <c r="CR30">
        <f t="shared" si="28"/>
        <v>3.4479675167207705E-3</v>
      </c>
      <c r="CS30">
        <f t="shared" si="28"/>
        <v>284.38198223114017</v>
      </c>
      <c r="CT30">
        <f t="shared" si="28"/>
        <v>279.87804819742843</v>
      </c>
      <c r="CU30">
        <f t="shared" si="28"/>
        <v>239.99818734395569</v>
      </c>
      <c r="CV30">
        <f t="shared" si="28"/>
        <v>0.53505194163246361</v>
      </c>
      <c r="CW30">
        <f t="shared" si="28"/>
        <v>1.337942030865545</v>
      </c>
      <c r="CX30">
        <f t="shared" si="28"/>
        <v>18.23632900201688</v>
      </c>
      <c r="CY30">
        <f t="shared" si="28"/>
        <v>13.517902679079867</v>
      </c>
      <c r="CZ30">
        <f t="shared" si="28"/>
        <v>8.9800152142842613</v>
      </c>
      <c r="DA30">
        <f t="shared" si="28"/>
        <v>1.1508123561802648</v>
      </c>
      <c r="DB30">
        <f t="shared" si="28"/>
        <v>0.25213926321297436</v>
      </c>
      <c r="DC30">
        <f t="shared" si="28"/>
        <v>0.34617608264770239</v>
      </c>
      <c r="DD30">
        <f t="shared" si="28"/>
        <v>0.8046362735325624</v>
      </c>
      <c r="DE30">
        <f t="shared" si="28"/>
        <v>0.15962421762184265</v>
      </c>
      <c r="DF30">
        <f t="shared" si="28"/>
        <v>22.648429107207377</v>
      </c>
      <c r="DG30">
        <f t="shared" si="28"/>
        <v>0.79955106460737124</v>
      </c>
      <c r="DH30">
        <f t="shared" si="28"/>
        <v>31.670557560155466</v>
      </c>
      <c r="DI30">
        <f t="shared" si="28"/>
        <v>380.79143814657749</v>
      </c>
      <c r="DJ30">
        <f t="shared" si="28"/>
        <v>9.2785717404832765E-3</v>
      </c>
    </row>
    <row r="31" spans="1:114" x14ac:dyDescent="0.25">
      <c r="A31" s="1" t="s">
        <v>9</v>
      </c>
      <c r="B31" s="1" t="s">
        <v>82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 t="s">
        <v>9</v>
      </c>
      <c r="B33" s="1" t="s">
        <v>84</v>
      </c>
    </row>
    <row r="34" spans="1:114" x14ac:dyDescent="0.25">
      <c r="A34" s="1">
        <v>16</v>
      </c>
      <c r="B34" s="1" t="s">
        <v>85</v>
      </c>
      <c r="C34" s="1">
        <v>1405.0000084489584</v>
      </c>
      <c r="D34" s="1">
        <v>0</v>
      </c>
      <c r="E34">
        <f t="shared" ref="E34:E48" si="29">(R34-S34*(1000-T34)/(1000-U34))*AK34</f>
        <v>11.526125726977016</v>
      </c>
      <c r="F34">
        <f t="shared" ref="F34:F48" si="30">IF(AV34&lt;&gt;0,1/(1/AV34-1/N34),0)</f>
        <v>0.25511039716583334</v>
      </c>
      <c r="G34">
        <f t="shared" ref="G34:G48" si="31">((AY34-AL34/2)*S34-E34)/(AY34+AL34/2)</f>
        <v>298.75923042538926</v>
      </c>
      <c r="H34">
        <f t="shared" ref="H34:H48" si="32">AL34*1000</f>
        <v>3.4285741549269488</v>
      </c>
      <c r="I34">
        <f t="shared" ref="I34:I48" si="33">(AQ34-AW34)</f>
        <v>1.0601072908222191</v>
      </c>
      <c r="J34">
        <f t="shared" ref="J34:J48" si="34">(P34+AP34*D34)</f>
        <v>13.130783081054688</v>
      </c>
      <c r="K34" s="1">
        <v>6</v>
      </c>
      <c r="L34">
        <f t="shared" ref="L34:L48" si="35">(K34*AE34+AF34)</f>
        <v>1.4200000166893005</v>
      </c>
      <c r="M34" s="1">
        <v>1</v>
      </c>
      <c r="N34">
        <f t="shared" ref="N34:N48" si="36">L34*(M34+1)*(M34+1)/(M34*M34+1)</f>
        <v>2.8400000333786011</v>
      </c>
      <c r="O34" s="1">
        <v>10.258109092712402</v>
      </c>
      <c r="P34" s="1">
        <v>13.130783081054688</v>
      </c>
      <c r="Q34" s="1">
        <v>9.0373773574829102</v>
      </c>
      <c r="R34" s="1">
        <v>399.93414306640625</v>
      </c>
      <c r="S34" s="1">
        <v>384.52029418945312</v>
      </c>
      <c r="T34" s="1">
        <v>2.1256611347198486</v>
      </c>
      <c r="U34" s="1">
        <v>6.2145066261291504</v>
      </c>
      <c r="V34" s="1">
        <v>12.436334609985352</v>
      </c>
      <c r="W34" s="1">
        <v>36.358421325683594</v>
      </c>
      <c r="X34" s="1">
        <v>499.9847412109375</v>
      </c>
      <c r="Y34" s="1">
        <v>1499.03125</v>
      </c>
      <c r="Z34" s="1">
        <v>80.676162719726563</v>
      </c>
      <c r="AA34" s="1">
        <v>73.363983154296875</v>
      </c>
      <c r="AB34" s="1">
        <v>-3.6859023571014404</v>
      </c>
      <c r="AC34" s="1">
        <v>0.21013340353965759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ref="AK34:AK48" si="37">X34*0.000001/(K34*0.0001)</f>
        <v>0.83330790201822902</v>
      </c>
      <c r="AL34">
        <f t="shared" ref="AL34:AL48" si="38">(U34-T34)/(1000-U34)*AK34</f>
        <v>3.4285741549269486E-3</v>
      </c>
      <c r="AM34">
        <f t="shared" ref="AM34:AM48" si="39">(P34+273.15)</f>
        <v>286.28078308105466</v>
      </c>
      <c r="AN34">
        <f t="shared" ref="AN34:AN48" si="40">(O34+273.15)</f>
        <v>283.40810909271238</v>
      </c>
      <c r="AO34">
        <f t="shared" ref="AO34:AO48" si="41">(Y34*AG34+Z34*AH34)*AI34</f>
        <v>239.84499463904649</v>
      </c>
      <c r="AP34">
        <f t="shared" ref="AP34:AP48" si="42">((AO34+0.00000010773*(AN34^4-AM34^4))-AL34*44100)/(L34*51.4+0.00000043092*AM34^3)</f>
        <v>0.72245467817847153</v>
      </c>
      <c r="AQ34">
        <f t="shared" ref="AQ34:AQ48" si="43">0.61365*EXP(17.502*J34/(240.97+J34))</f>
        <v>1.5160282502538245</v>
      </c>
      <c r="AR34">
        <f t="shared" ref="AR34:AR48" si="44">AQ34*1000/AA34</f>
        <v>20.664475742345676</v>
      </c>
      <c r="AS34">
        <f t="shared" ref="AS34:AS48" si="45">(AR34-U34)</f>
        <v>14.449969116216526</v>
      </c>
      <c r="AT34">
        <f t="shared" ref="AT34:AT48" si="46">IF(D34,P34,(O34+P34)/2)</f>
        <v>11.694446086883545</v>
      </c>
      <c r="AU34">
        <f t="shared" ref="AU34:AU48" si="47">0.61365*EXP(17.502*AT34/(240.97+AT34))</f>
        <v>1.3795269787266033</v>
      </c>
      <c r="AV34">
        <f t="shared" ref="AV34:AV48" si="48">IF(AS34&lt;&gt;0,(1000-(AR34+U34)/2)/AS34*AL34,0)</f>
        <v>0.23408325897397847</v>
      </c>
      <c r="AW34">
        <f t="shared" ref="AW34:AW48" si="49">U34*AA34/1000</f>
        <v>0.45592095943160532</v>
      </c>
      <c r="AX34">
        <f t="shared" ref="AX34:AX48" si="50">(AU34-AW34)</f>
        <v>0.92360601929499797</v>
      </c>
      <c r="AY34">
        <f t="shared" ref="AY34:AY48" si="51">1/(1.6/F34+1.37/N34)</f>
        <v>0.14805626736687227</v>
      </c>
      <c r="AZ34">
        <f t="shared" ref="AZ34:AZ48" si="52">G34*AA34*0.001</f>
        <v>21.918167148118954</v>
      </c>
      <c r="BA34">
        <f t="shared" ref="BA34:BA48" si="53">G34/S34</f>
        <v>0.77696609240133008</v>
      </c>
      <c r="BB34">
        <f t="shared" ref="BB34:BB48" si="54">(1-AL34*AA34/AQ34/F34)*100</f>
        <v>34.962925668414044</v>
      </c>
      <c r="BC34">
        <f t="shared" ref="BC34:BC48" si="55">(S34-E34/(N34/1.35))</f>
        <v>379.04132603855925</v>
      </c>
      <c r="BD34">
        <f t="shared" ref="BD34:BD48" si="56">E34*BB34/100/BC34</f>
        <v>1.0631745125229354E-2</v>
      </c>
    </row>
    <row r="35" spans="1:114" x14ac:dyDescent="0.25">
      <c r="A35" s="1">
        <v>17</v>
      </c>
      <c r="B35" s="1" t="s">
        <v>85</v>
      </c>
      <c r="C35" s="1">
        <v>1405.0000084489584</v>
      </c>
      <c r="D35" s="1">
        <v>0</v>
      </c>
      <c r="E35">
        <f t="shared" si="29"/>
        <v>11.526125726977016</v>
      </c>
      <c r="F35">
        <f t="shared" si="30"/>
        <v>0.25511039716583334</v>
      </c>
      <c r="G35">
        <f t="shared" si="31"/>
        <v>298.75923042538926</v>
      </c>
      <c r="H35">
        <f t="shared" si="32"/>
        <v>3.4285741549269488</v>
      </c>
      <c r="I35">
        <f t="shared" si="33"/>
        <v>1.0601072908222191</v>
      </c>
      <c r="J35">
        <f t="shared" si="34"/>
        <v>13.130783081054688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10.258109092712402</v>
      </c>
      <c r="P35" s="1">
        <v>13.130783081054688</v>
      </c>
      <c r="Q35" s="1">
        <v>9.0373773574829102</v>
      </c>
      <c r="R35" s="1">
        <v>399.93414306640625</v>
      </c>
      <c r="S35" s="1">
        <v>384.52029418945312</v>
      </c>
      <c r="T35" s="1">
        <v>2.1256611347198486</v>
      </c>
      <c r="U35" s="1">
        <v>6.2145066261291504</v>
      </c>
      <c r="V35" s="1">
        <v>12.436334609985352</v>
      </c>
      <c r="W35" s="1">
        <v>36.358421325683594</v>
      </c>
      <c r="X35" s="1">
        <v>499.9847412109375</v>
      </c>
      <c r="Y35" s="1">
        <v>1499.03125</v>
      </c>
      <c r="Z35" s="1">
        <v>80.676162719726563</v>
      </c>
      <c r="AA35" s="1">
        <v>73.363983154296875</v>
      </c>
      <c r="AB35" s="1">
        <v>-3.6859023571014404</v>
      </c>
      <c r="AC35" s="1">
        <v>0.21013340353965759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0.83330790201822902</v>
      </c>
      <c r="AL35">
        <f t="shared" si="38"/>
        <v>3.4285741549269486E-3</v>
      </c>
      <c r="AM35">
        <f t="shared" si="39"/>
        <v>286.28078308105466</v>
      </c>
      <c r="AN35">
        <f t="shared" si="40"/>
        <v>283.40810909271238</v>
      </c>
      <c r="AO35">
        <f t="shared" si="41"/>
        <v>239.84499463904649</v>
      </c>
      <c r="AP35">
        <f t="shared" si="42"/>
        <v>0.72245467817847153</v>
      </c>
      <c r="AQ35">
        <f t="shared" si="43"/>
        <v>1.5160282502538245</v>
      </c>
      <c r="AR35">
        <f t="shared" si="44"/>
        <v>20.664475742345676</v>
      </c>
      <c r="AS35">
        <f t="shared" si="45"/>
        <v>14.449969116216526</v>
      </c>
      <c r="AT35">
        <f t="shared" si="46"/>
        <v>11.694446086883545</v>
      </c>
      <c r="AU35">
        <f t="shared" si="47"/>
        <v>1.3795269787266033</v>
      </c>
      <c r="AV35">
        <f t="shared" si="48"/>
        <v>0.23408325897397847</v>
      </c>
      <c r="AW35">
        <f t="shared" si="49"/>
        <v>0.45592095943160532</v>
      </c>
      <c r="AX35">
        <f t="shared" si="50"/>
        <v>0.92360601929499797</v>
      </c>
      <c r="AY35">
        <f t="shared" si="51"/>
        <v>0.14805626736687227</v>
      </c>
      <c r="AZ35">
        <f t="shared" si="52"/>
        <v>21.918167148118954</v>
      </c>
      <c r="BA35">
        <f t="shared" si="53"/>
        <v>0.77696609240133008</v>
      </c>
      <c r="BB35">
        <f t="shared" si="54"/>
        <v>34.962925668414044</v>
      </c>
      <c r="BC35">
        <f t="shared" si="55"/>
        <v>379.04132603855925</v>
      </c>
      <c r="BD35">
        <f t="shared" si="56"/>
        <v>1.0631745125229354E-2</v>
      </c>
    </row>
    <row r="36" spans="1:114" x14ac:dyDescent="0.25">
      <c r="A36" s="1">
        <v>18</v>
      </c>
      <c r="B36" s="1" t="s">
        <v>85</v>
      </c>
      <c r="C36" s="1">
        <v>1405.5000084377825</v>
      </c>
      <c r="D36" s="1">
        <v>0</v>
      </c>
      <c r="E36">
        <f t="shared" si="29"/>
        <v>11.53447995552839</v>
      </c>
      <c r="F36">
        <f t="shared" si="30"/>
        <v>0.25507328014852393</v>
      </c>
      <c r="G36">
        <f t="shared" si="31"/>
        <v>298.7081224712025</v>
      </c>
      <c r="H36">
        <f t="shared" si="32"/>
        <v>3.4282590296349964</v>
      </c>
      <c r="I36">
        <f t="shared" si="33"/>
        <v>1.060154063413236</v>
      </c>
      <c r="J36">
        <f t="shared" si="34"/>
        <v>13.131332397460938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10.258693695068359</v>
      </c>
      <c r="P36" s="1">
        <v>13.131332397460938</v>
      </c>
      <c r="Q36" s="1">
        <v>9.0374422073364258</v>
      </c>
      <c r="R36" s="1">
        <v>399.96096801757812</v>
      </c>
      <c r="S36" s="1">
        <v>384.53607177734375</v>
      </c>
      <c r="T36" s="1">
        <v>2.1258308887481689</v>
      </c>
      <c r="U36" s="1">
        <v>6.214592456817627</v>
      </c>
      <c r="V36" s="1">
        <v>12.436877250671387</v>
      </c>
      <c r="W36" s="1">
        <v>36.357608795166016</v>
      </c>
      <c r="X36" s="1">
        <v>499.94900512695312</v>
      </c>
      <c r="Y36" s="1">
        <v>1499.0533447265625</v>
      </c>
      <c r="Z36" s="1">
        <v>80.604827880859375</v>
      </c>
      <c r="AA36" s="1">
        <v>73.36419677734375</v>
      </c>
      <c r="AB36" s="1">
        <v>-3.6859023571014404</v>
      </c>
      <c r="AC36" s="1">
        <v>0.21013340353965759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0.83324834187825503</v>
      </c>
      <c r="AL36">
        <f t="shared" si="38"/>
        <v>3.4282590296349966E-3</v>
      </c>
      <c r="AM36">
        <f t="shared" si="39"/>
        <v>286.28133239746091</v>
      </c>
      <c r="AN36">
        <f t="shared" si="40"/>
        <v>283.40869369506834</v>
      </c>
      <c r="AO36">
        <f t="shared" si="41"/>
        <v>239.84852979521747</v>
      </c>
      <c r="AP36">
        <f t="shared" si="42"/>
        <v>0.72266612278031539</v>
      </c>
      <c r="AQ36">
        <f t="shared" si="43"/>
        <v>1.5160826473062006</v>
      </c>
      <c r="AR36">
        <f t="shared" si="44"/>
        <v>20.665157037122984</v>
      </c>
      <c r="AS36">
        <f t="shared" si="45"/>
        <v>14.450564580305358</v>
      </c>
      <c r="AT36">
        <f t="shared" si="46"/>
        <v>11.695013046264648</v>
      </c>
      <c r="AU36">
        <f t="shared" si="47"/>
        <v>1.3795786503006799</v>
      </c>
      <c r="AV36">
        <f t="shared" si="48"/>
        <v>0.23405200806383047</v>
      </c>
      <c r="AW36">
        <f t="shared" si="49"/>
        <v>0.45592858389296453</v>
      </c>
      <c r="AX36">
        <f t="shared" si="50"/>
        <v>0.92365006640771541</v>
      </c>
      <c r="AY36">
        <f t="shared" si="51"/>
        <v>0.14803626438047021</v>
      </c>
      <c r="AZ36">
        <f t="shared" si="52"/>
        <v>21.914481475968199</v>
      </c>
      <c r="BA36">
        <f t="shared" si="53"/>
        <v>0.77680130524702029</v>
      </c>
      <c r="BB36">
        <f t="shared" si="54"/>
        <v>34.961584589811203</v>
      </c>
      <c r="BC36">
        <f t="shared" si="55"/>
        <v>379.05313242630484</v>
      </c>
      <c r="BD36">
        <f t="shared" si="56"/>
        <v>1.0638711625555283E-2</v>
      </c>
    </row>
    <row r="37" spans="1:114" x14ac:dyDescent="0.25">
      <c r="A37" s="1">
        <v>19</v>
      </c>
      <c r="B37" s="1" t="s">
        <v>86</v>
      </c>
      <c r="C37" s="1">
        <v>1406.0000084266067</v>
      </c>
      <c r="D37" s="1">
        <v>0</v>
      </c>
      <c r="E37">
        <f t="shared" si="29"/>
        <v>11.531911444415215</v>
      </c>
      <c r="F37">
        <f t="shared" si="30"/>
        <v>0.2548298207079569</v>
      </c>
      <c r="G37">
        <f t="shared" si="31"/>
        <v>298.62991662196021</v>
      </c>
      <c r="H37">
        <f t="shared" si="32"/>
        <v>3.4266415777297414</v>
      </c>
      <c r="I37">
        <f t="shared" si="33"/>
        <v>1.0605855947740337</v>
      </c>
      <c r="J37">
        <f t="shared" si="34"/>
        <v>13.134682655334473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10.259185791015625</v>
      </c>
      <c r="P37" s="1">
        <v>13.134682655334473</v>
      </c>
      <c r="Q37" s="1">
        <v>9.0377187728881836</v>
      </c>
      <c r="R37" s="1">
        <v>399.93356323242187</v>
      </c>
      <c r="S37" s="1">
        <v>384.51171875</v>
      </c>
      <c r="T37" s="1">
        <v>2.1261365413665771</v>
      </c>
      <c r="U37" s="1">
        <v>6.2132072448730469</v>
      </c>
      <c r="V37" s="1">
        <v>12.438308715820313</v>
      </c>
      <c r="W37" s="1">
        <v>36.348461151123047</v>
      </c>
      <c r="X37" s="1">
        <v>499.92056274414062</v>
      </c>
      <c r="Y37" s="1">
        <v>1499.0467529296875</v>
      </c>
      <c r="Z37" s="1">
        <v>80.586875915527344</v>
      </c>
      <c r="AA37" s="1">
        <v>73.364501953125</v>
      </c>
      <c r="AB37" s="1">
        <v>-3.6859023571014404</v>
      </c>
      <c r="AC37" s="1">
        <v>0.21013340353965759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0.83320093790690097</v>
      </c>
      <c r="AL37">
        <f t="shared" si="38"/>
        <v>3.4266415777297415E-3</v>
      </c>
      <c r="AM37">
        <f t="shared" si="39"/>
        <v>286.28468265533445</v>
      </c>
      <c r="AN37">
        <f t="shared" si="40"/>
        <v>283.4091857910156</v>
      </c>
      <c r="AO37">
        <f t="shared" si="41"/>
        <v>239.84747510774105</v>
      </c>
      <c r="AP37">
        <f t="shared" si="42"/>
        <v>0.72315917256713269</v>
      </c>
      <c r="AQ37">
        <f t="shared" si="43"/>
        <v>1.5164144498256926</v>
      </c>
      <c r="AR37">
        <f t="shared" si="44"/>
        <v>20.669593733418647</v>
      </c>
      <c r="AS37">
        <f t="shared" si="45"/>
        <v>14.456386488545601</v>
      </c>
      <c r="AT37">
        <f t="shared" si="46"/>
        <v>11.696934223175049</v>
      </c>
      <c r="AU37">
        <f t="shared" si="47"/>
        <v>1.3797537552902226</v>
      </c>
      <c r="AV37">
        <f t="shared" si="48"/>
        <v>0.23384700724688665</v>
      </c>
      <c r="AW37">
        <f t="shared" si="49"/>
        <v>0.45582885505165904</v>
      </c>
      <c r="AX37">
        <f t="shared" si="50"/>
        <v>0.92392490023856355</v>
      </c>
      <c r="AY37">
        <f t="shared" si="51"/>
        <v>0.14790504967629134</v>
      </c>
      <c r="AZ37">
        <f t="shared" si="52"/>
        <v>21.908835101273354</v>
      </c>
      <c r="BA37">
        <f t="shared" si="53"/>
        <v>0.77664711388451069</v>
      </c>
      <c r="BB37">
        <f t="shared" si="54"/>
        <v>34.944129723060101</v>
      </c>
      <c r="BC37">
        <f t="shared" si="55"/>
        <v>379.03000034613081</v>
      </c>
      <c r="BD37">
        <f t="shared" si="56"/>
        <v>1.063168110968766E-2</v>
      </c>
    </row>
    <row r="38" spans="1:114" x14ac:dyDescent="0.25">
      <c r="A38" s="1">
        <v>20</v>
      </c>
      <c r="B38" s="1" t="s">
        <v>86</v>
      </c>
      <c r="C38" s="1">
        <v>1406.5000084154308</v>
      </c>
      <c r="D38" s="1">
        <v>0</v>
      </c>
      <c r="E38">
        <f t="shared" si="29"/>
        <v>11.543046491023469</v>
      </c>
      <c r="F38">
        <f t="shared" si="30"/>
        <v>0.25474613182485678</v>
      </c>
      <c r="G38">
        <f t="shared" si="31"/>
        <v>298.50781629641938</v>
      </c>
      <c r="H38">
        <f t="shared" si="32"/>
        <v>3.4258782952519709</v>
      </c>
      <c r="I38">
        <f t="shared" si="33"/>
        <v>1.0606697651719372</v>
      </c>
      <c r="J38">
        <f t="shared" si="34"/>
        <v>13.134665489196777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10.259729385375977</v>
      </c>
      <c r="P38" s="1">
        <v>13.134665489196777</v>
      </c>
      <c r="Q38" s="1">
        <v>9.0378570556640625</v>
      </c>
      <c r="R38" s="1">
        <v>399.92300415039062</v>
      </c>
      <c r="S38" s="1">
        <v>384.4876708984375</v>
      </c>
      <c r="T38" s="1">
        <v>2.1257185935974121</v>
      </c>
      <c r="U38" s="1">
        <v>6.2120361328125</v>
      </c>
      <c r="V38" s="1">
        <v>12.435413360595703</v>
      </c>
      <c r="W38" s="1">
        <v>36.340293884277344</v>
      </c>
      <c r="X38" s="1">
        <v>499.90191650390625</v>
      </c>
      <c r="Y38" s="1">
        <v>1499.1246337890625</v>
      </c>
      <c r="Z38" s="1">
        <v>80.487503051757813</v>
      </c>
      <c r="AA38" s="1">
        <v>73.364509582519531</v>
      </c>
      <c r="AB38" s="1">
        <v>-3.6859023571014404</v>
      </c>
      <c r="AC38" s="1">
        <v>0.21013340353965759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0.83316986083984368</v>
      </c>
      <c r="AL38">
        <f t="shared" si="38"/>
        <v>3.4258782952519707E-3</v>
      </c>
      <c r="AM38">
        <f t="shared" si="39"/>
        <v>286.28466548919675</v>
      </c>
      <c r="AN38">
        <f t="shared" si="40"/>
        <v>283.40972938537595</v>
      </c>
      <c r="AO38">
        <f t="shared" si="41"/>
        <v>239.85993604496252</v>
      </c>
      <c r="AP38">
        <f t="shared" si="42"/>
        <v>0.72378046670457574</v>
      </c>
      <c r="AQ38">
        <f t="shared" si="43"/>
        <v>1.5164127495646176</v>
      </c>
      <c r="AR38">
        <f t="shared" si="44"/>
        <v>20.669568408400174</v>
      </c>
      <c r="AS38">
        <f t="shared" si="45"/>
        <v>14.457532275587674</v>
      </c>
      <c r="AT38">
        <f t="shared" si="46"/>
        <v>11.697197437286377</v>
      </c>
      <c r="AU38">
        <f t="shared" si="47"/>
        <v>1.3797777473708679</v>
      </c>
      <c r="AV38">
        <f t="shared" si="48"/>
        <v>0.23377653101901461</v>
      </c>
      <c r="AW38">
        <f t="shared" si="49"/>
        <v>0.45574298439268024</v>
      </c>
      <c r="AX38">
        <f t="shared" si="50"/>
        <v>0.92403476297818765</v>
      </c>
      <c r="AY38">
        <f t="shared" si="51"/>
        <v>0.14785994065164451</v>
      </c>
      <c r="AZ38">
        <f t="shared" si="52"/>
        <v>21.89987954913564</v>
      </c>
      <c r="BA38">
        <f t="shared" si="53"/>
        <v>0.77637812312392784</v>
      </c>
      <c r="BB38">
        <f t="shared" si="54"/>
        <v>34.937173851333291</v>
      </c>
      <c r="BC38">
        <f t="shared" si="55"/>
        <v>379.00065942670057</v>
      </c>
      <c r="BD38">
        <f t="shared" si="56"/>
        <v>1.0640652252187044E-2</v>
      </c>
    </row>
    <row r="39" spans="1:114" x14ac:dyDescent="0.25">
      <c r="A39" s="1">
        <v>21</v>
      </c>
      <c r="B39" s="1" t="s">
        <v>87</v>
      </c>
      <c r="C39" s="1">
        <v>1407.0000084042549</v>
      </c>
      <c r="D39" s="1">
        <v>0</v>
      </c>
      <c r="E39">
        <f t="shared" si="29"/>
        <v>11.566049094108271</v>
      </c>
      <c r="F39">
        <f t="shared" si="30"/>
        <v>0.25469934877291628</v>
      </c>
      <c r="G39">
        <f t="shared" si="31"/>
        <v>298.31484949516619</v>
      </c>
      <c r="H39">
        <f t="shared" si="32"/>
        <v>3.4249482895187215</v>
      </c>
      <c r="I39">
        <f t="shared" si="33"/>
        <v>1.0605708454423572</v>
      </c>
      <c r="J39">
        <f t="shared" si="34"/>
        <v>13.133170127868652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10.260231971740723</v>
      </c>
      <c r="P39" s="1">
        <v>13.133170127868652</v>
      </c>
      <c r="Q39" s="1">
        <v>9.0378456115722656</v>
      </c>
      <c r="R39" s="1">
        <v>399.92373657226562</v>
      </c>
      <c r="S39" s="1">
        <v>384.46026611328125</v>
      </c>
      <c r="T39" s="1">
        <v>2.1258206367492676</v>
      </c>
      <c r="U39" s="1">
        <v>6.2113146781921387</v>
      </c>
      <c r="V39" s="1">
        <v>12.435695648193359</v>
      </c>
      <c r="W39" s="1">
        <v>36.335151672363281</v>
      </c>
      <c r="X39" s="1">
        <v>499.8673095703125</v>
      </c>
      <c r="Y39" s="1">
        <v>1499.100341796875</v>
      </c>
      <c r="Z39" s="1">
        <v>80.44769287109375</v>
      </c>
      <c r="AA39" s="1">
        <v>73.3651123046875</v>
      </c>
      <c r="AB39" s="1">
        <v>-3.6859023571014404</v>
      </c>
      <c r="AC39" s="1">
        <v>0.21013340353965759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0.83311218261718745</v>
      </c>
      <c r="AL39">
        <f t="shared" si="38"/>
        <v>3.4249482895187216E-3</v>
      </c>
      <c r="AM39">
        <f t="shared" si="39"/>
        <v>286.28317012786863</v>
      </c>
      <c r="AN39">
        <f t="shared" si="40"/>
        <v>283.4102319717407</v>
      </c>
      <c r="AO39">
        <f t="shared" si="41"/>
        <v>239.8560493262994</v>
      </c>
      <c r="AP39">
        <f t="shared" si="42"/>
        <v>0.72446989501433834</v>
      </c>
      <c r="AQ39">
        <f t="shared" si="43"/>
        <v>1.5162646443676775</v>
      </c>
      <c r="AR39">
        <f t="shared" si="44"/>
        <v>20.667379858570722</v>
      </c>
      <c r="AS39">
        <f t="shared" si="45"/>
        <v>14.456065180378584</v>
      </c>
      <c r="AT39">
        <f t="shared" si="46"/>
        <v>11.696701049804688</v>
      </c>
      <c r="AU39">
        <f t="shared" si="47"/>
        <v>1.3797325017428992</v>
      </c>
      <c r="AV39">
        <f t="shared" si="48"/>
        <v>0.23373713233293136</v>
      </c>
      <c r="AW39">
        <f t="shared" si="49"/>
        <v>0.45569379892532014</v>
      </c>
      <c r="AX39">
        <f t="shared" si="50"/>
        <v>0.92403870281757905</v>
      </c>
      <c r="AY39">
        <f t="shared" si="51"/>
        <v>0.14783472326483343</v>
      </c>
      <c r="AZ39">
        <f t="shared" si="52"/>
        <v>21.885902435368816</v>
      </c>
      <c r="BA39">
        <f t="shared" si="53"/>
        <v>0.77593154817009802</v>
      </c>
      <c r="BB39">
        <f t="shared" si="54"/>
        <v>34.935999509052792</v>
      </c>
      <c r="BC39">
        <f t="shared" si="55"/>
        <v>378.96232030569939</v>
      </c>
      <c r="BD39">
        <f t="shared" si="56"/>
        <v>1.0662576826833147E-2</v>
      </c>
    </row>
    <row r="40" spans="1:114" x14ac:dyDescent="0.25">
      <c r="A40" s="1">
        <v>22</v>
      </c>
      <c r="B40" s="1" t="s">
        <v>87</v>
      </c>
      <c r="C40" s="1">
        <v>1407.500008393079</v>
      </c>
      <c r="D40" s="1">
        <v>0</v>
      </c>
      <c r="E40">
        <f t="shared" si="29"/>
        <v>11.544754415050861</v>
      </c>
      <c r="F40">
        <f t="shared" si="30"/>
        <v>0.25467296041787413</v>
      </c>
      <c r="G40">
        <f t="shared" si="31"/>
        <v>298.43638886614991</v>
      </c>
      <c r="H40">
        <f t="shared" si="32"/>
        <v>3.4240868528935886</v>
      </c>
      <c r="I40">
        <f t="shared" si="33"/>
        <v>1.0604093173298808</v>
      </c>
      <c r="J40">
        <f t="shared" si="34"/>
        <v>13.130630493164063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10.260607719421387</v>
      </c>
      <c r="P40" s="1">
        <v>13.130630493164063</v>
      </c>
      <c r="Q40" s="1">
        <v>9.0375394821166992</v>
      </c>
      <c r="R40" s="1">
        <v>399.8834228515625</v>
      </c>
      <c r="S40" s="1">
        <v>384.44528198242187</v>
      </c>
      <c r="T40" s="1">
        <v>2.1254231929779053</v>
      </c>
      <c r="U40" s="1">
        <v>6.2100772857666016</v>
      </c>
      <c r="V40" s="1">
        <v>12.433079719543457</v>
      </c>
      <c r="W40" s="1">
        <v>36.327064514160156</v>
      </c>
      <c r="X40" s="1">
        <v>499.844970703125</v>
      </c>
      <c r="Y40" s="1">
        <v>1499.0650634765625</v>
      </c>
      <c r="Z40" s="1">
        <v>80.417381286621094</v>
      </c>
      <c r="AA40" s="1">
        <v>73.365242004394531</v>
      </c>
      <c r="AB40" s="1">
        <v>-3.6859023571014404</v>
      </c>
      <c r="AC40" s="1">
        <v>0.21013340353965759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0.83307495117187491</v>
      </c>
      <c r="AL40">
        <f t="shared" si="38"/>
        <v>3.4240868528935885E-3</v>
      </c>
      <c r="AM40">
        <f t="shared" si="39"/>
        <v>286.28063049316404</v>
      </c>
      <c r="AN40">
        <f t="shared" si="40"/>
        <v>283.41060771942136</v>
      </c>
      <c r="AO40">
        <f t="shared" si="41"/>
        <v>239.85040479517556</v>
      </c>
      <c r="AP40">
        <f t="shared" si="42"/>
        <v>0.72521482963705353</v>
      </c>
      <c r="AQ40">
        <f t="shared" si="43"/>
        <v>1.516013140266141</v>
      </c>
      <c r="AR40">
        <f t="shared" si="44"/>
        <v>20.663915211720187</v>
      </c>
      <c r="AS40">
        <f t="shared" si="45"/>
        <v>14.453837925953586</v>
      </c>
      <c r="AT40">
        <f t="shared" si="46"/>
        <v>11.695619106292725</v>
      </c>
      <c r="AU40">
        <f t="shared" si="47"/>
        <v>1.3796338873153713</v>
      </c>
      <c r="AV40">
        <f t="shared" si="48"/>
        <v>0.23371490866312719</v>
      </c>
      <c r="AW40">
        <f t="shared" si="49"/>
        <v>0.45560382293626028</v>
      </c>
      <c r="AX40">
        <f t="shared" si="50"/>
        <v>0.92403006437911106</v>
      </c>
      <c r="AY40">
        <f t="shared" si="51"/>
        <v>0.14782049890446533</v>
      </c>
      <c r="AZ40">
        <f t="shared" si="52"/>
        <v>21.89485789208268</v>
      </c>
      <c r="BA40">
        <f t="shared" si="53"/>
        <v>0.7762779330448264</v>
      </c>
      <c r="BB40">
        <f t="shared" si="54"/>
        <v>34.934716827283054</v>
      </c>
      <c r="BC40">
        <f t="shared" si="55"/>
        <v>378.95745864539975</v>
      </c>
      <c r="BD40">
        <f t="shared" si="56"/>
        <v>1.0642691339866667E-2</v>
      </c>
    </row>
    <row r="41" spans="1:114" x14ac:dyDescent="0.25">
      <c r="A41" s="1">
        <v>23</v>
      </c>
      <c r="B41" s="1" t="s">
        <v>88</v>
      </c>
      <c r="C41" s="1">
        <v>1408.0000083819032</v>
      </c>
      <c r="D41" s="1">
        <v>0</v>
      </c>
      <c r="E41">
        <f t="shared" si="29"/>
        <v>11.533725749068056</v>
      </c>
      <c r="F41">
        <f t="shared" si="30"/>
        <v>0.25457083605329012</v>
      </c>
      <c r="G41">
        <f t="shared" si="31"/>
        <v>298.47353093332407</v>
      </c>
      <c r="H41">
        <f t="shared" si="32"/>
        <v>3.4227612226814608</v>
      </c>
      <c r="I41">
        <f t="shared" si="33"/>
        <v>1.0603890441613131</v>
      </c>
      <c r="J41">
        <f t="shared" si="34"/>
        <v>13.128970146179199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10.260403633117676</v>
      </c>
      <c r="P41" s="1">
        <v>13.128970146179199</v>
      </c>
      <c r="Q41" s="1">
        <v>9.0378303527832031</v>
      </c>
      <c r="R41" s="1">
        <v>399.86111450195312</v>
      </c>
      <c r="S41" s="1">
        <v>384.43710327148437</v>
      </c>
      <c r="T41" s="1">
        <v>2.1251099109649658</v>
      </c>
      <c r="U41" s="1">
        <v>6.2081255912780762</v>
      </c>
      <c r="V41" s="1">
        <v>12.431390762329102</v>
      </c>
      <c r="W41" s="1">
        <v>36.316066741943359</v>
      </c>
      <c r="X41" s="1">
        <v>499.85293579101563</v>
      </c>
      <c r="Y41" s="1">
        <v>1499.0584716796875</v>
      </c>
      <c r="Z41" s="1">
        <v>80.543434143066406</v>
      </c>
      <c r="AA41" s="1">
        <v>73.365089416503906</v>
      </c>
      <c r="AB41" s="1">
        <v>-3.6859023571014404</v>
      </c>
      <c r="AC41" s="1">
        <v>0.21013340353965759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0.83308822631835922</v>
      </c>
      <c r="AL41">
        <f t="shared" si="38"/>
        <v>3.4227612226814608E-3</v>
      </c>
      <c r="AM41">
        <f t="shared" si="39"/>
        <v>286.27897014617918</v>
      </c>
      <c r="AN41">
        <f t="shared" si="40"/>
        <v>283.41040363311765</v>
      </c>
      <c r="AO41">
        <f t="shared" si="41"/>
        <v>239.84935010769914</v>
      </c>
      <c r="AP41">
        <f t="shared" si="42"/>
        <v>0.72608509984598191</v>
      </c>
      <c r="AQ41">
        <f t="shared" si="43"/>
        <v>1.5158487332743154</v>
      </c>
      <c r="AR41">
        <f t="shared" si="44"/>
        <v>20.661717246313565</v>
      </c>
      <c r="AS41">
        <f t="shared" si="45"/>
        <v>14.453591655035488</v>
      </c>
      <c r="AT41">
        <f t="shared" si="46"/>
        <v>11.694686889648438</v>
      </c>
      <c r="AU41">
        <f t="shared" si="47"/>
        <v>1.3795489248136237</v>
      </c>
      <c r="AV41">
        <f t="shared" si="48"/>
        <v>0.23362889828446193</v>
      </c>
      <c r="AW41">
        <f t="shared" si="49"/>
        <v>0.45545968911300222</v>
      </c>
      <c r="AX41">
        <f t="shared" si="50"/>
        <v>0.9240892357006214</v>
      </c>
      <c r="AY41">
        <f t="shared" si="51"/>
        <v>0.14776544787780763</v>
      </c>
      <c r="AZ41">
        <f t="shared" si="52"/>
        <v>21.897537285382967</v>
      </c>
      <c r="BA41">
        <f t="shared" si="53"/>
        <v>0.77639106213571174</v>
      </c>
      <c r="BB41">
        <f t="shared" si="54"/>
        <v>34.926893434263228</v>
      </c>
      <c r="BC41">
        <f t="shared" si="55"/>
        <v>378.95452243407556</v>
      </c>
      <c r="BD41">
        <f t="shared" si="56"/>
        <v>1.0630225694371992E-2</v>
      </c>
    </row>
    <row r="42" spans="1:114" x14ac:dyDescent="0.25">
      <c r="A42" s="1">
        <v>24</v>
      </c>
      <c r="B42" s="1" t="s">
        <v>88</v>
      </c>
      <c r="C42" s="1">
        <v>1408.5000083707273</v>
      </c>
      <c r="D42" s="1">
        <v>0</v>
      </c>
      <c r="E42">
        <f t="shared" si="29"/>
        <v>11.522888915543232</v>
      </c>
      <c r="F42">
        <f t="shared" si="30"/>
        <v>0.25467551438001662</v>
      </c>
      <c r="G42">
        <f t="shared" si="31"/>
        <v>298.56777978710323</v>
      </c>
      <c r="H42">
        <f t="shared" si="32"/>
        <v>3.4233949372679957</v>
      </c>
      <c r="I42">
        <f t="shared" si="33"/>
        <v>1.0601918151632386</v>
      </c>
      <c r="J42">
        <f t="shared" si="34"/>
        <v>13.126336097717285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10.260322570800781</v>
      </c>
      <c r="P42" s="1">
        <v>13.126336097717285</v>
      </c>
      <c r="Q42" s="1">
        <v>9.0377922058105469</v>
      </c>
      <c r="R42" s="1">
        <v>399.8388671875</v>
      </c>
      <c r="S42" s="1">
        <v>384.42767333984375</v>
      </c>
      <c r="T42" s="1">
        <v>2.1234767436981201</v>
      </c>
      <c r="U42" s="1">
        <v>6.2072353363037109</v>
      </c>
      <c r="V42" s="1">
        <v>12.421953201293945</v>
      </c>
      <c r="W42" s="1">
        <v>36.311195373535156</v>
      </c>
      <c r="X42" s="1">
        <v>499.85498046875</v>
      </c>
      <c r="Y42" s="1">
        <v>1499.0828857421875</v>
      </c>
      <c r="Z42" s="1">
        <v>80.505378723144531</v>
      </c>
      <c r="AA42" s="1">
        <v>73.365371704101563</v>
      </c>
      <c r="AB42" s="1">
        <v>-3.6859023571014404</v>
      </c>
      <c r="AC42" s="1">
        <v>0.21013340353965759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0.83309163411458331</v>
      </c>
      <c r="AL42">
        <f t="shared" si="38"/>
        <v>3.4233949372679956E-3</v>
      </c>
      <c r="AM42">
        <f t="shared" si="39"/>
        <v>286.27633609771726</v>
      </c>
      <c r="AN42">
        <f t="shared" si="40"/>
        <v>283.41032257080076</v>
      </c>
      <c r="AO42">
        <f t="shared" si="41"/>
        <v>239.85325635761183</v>
      </c>
      <c r="AP42">
        <f t="shared" si="42"/>
        <v>0.72610913894721363</v>
      </c>
      <c r="AQ42">
        <f t="shared" si="43"/>
        <v>1.5155879428659942</v>
      </c>
      <c r="AR42">
        <f t="shared" si="44"/>
        <v>20.658083066472948</v>
      </c>
      <c r="AS42">
        <f t="shared" si="45"/>
        <v>14.450847730169237</v>
      </c>
      <c r="AT42">
        <f t="shared" si="46"/>
        <v>11.693329334259033</v>
      </c>
      <c r="AU42">
        <f t="shared" si="47"/>
        <v>1.3794252050489813</v>
      </c>
      <c r="AV42">
        <f t="shared" si="48"/>
        <v>0.2337170595682668</v>
      </c>
      <c r="AW42">
        <f t="shared" si="49"/>
        <v>0.45539612770275562</v>
      </c>
      <c r="AX42">
        <f t="shared" si="50"/>
        <v>0.92402907734622564</v>
      </c>
      <c r="AY42">
        <f t="shared" si="51"/>
        <v>0.14782187559961227</v>
      </c>
      <c r="AZ42">
        <f t="shared" si="52"/>
        <v>21.904536142949173</v>
      </c>
      <c r="BA42">
        <f t="shared" si="53"/>
        <v>0.77665527352179398</v>
      </c>
      <c r="BB42">
        <f t="shared" si="54"/>
        <v>34.930151935148857</v>
      </c>
      <c r="BC42">
        <f t="shared" si="55"/>
        <v>378.95024381408513</v>
      </c>
      <c r="BD42">
        <f t="shared" si="56"/>
        <v>1.0621348504771892E-2</v>
      </c>
    </row>
    <row r="43" spans="1:114" x14ac:dyDescent="0.25">
      <c r="A43" s="1">
        <v>25</v>
      </c>
      <c r="B43" s="1" t="s">
        <v>89</v>
      </c>
      <c r="C43" s="1">
        <v>1409.0000083595514</v>
      </c>
      <c r="D43" s="1">
        <v>0</v>
      </c>
      <c r="E43">
        <f t="shared" si="29"/>
        <v>11.474555371410538</v>
      </c>
      <c r="F43">
        <f t="shared" si="30"/>
        <v>0.25463431262201175</v>
      </c>
      <c r="G43">
        <f t="shared" si="31"/>
        <v>298.89766780770981</v>
      </c>
      <c r="H43">
        <f t="shared" si="32"/>
        <v>3.422919384915748</v>
      </c>
      <c r="I43">
        <f t="shared" si="33"/>
        <v>1.0601991526825323</v>
      </c>
      <c r="J43">
        <f t="shared" si="34"/>
        <v>13.124602317810059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10.260366439819336</v>
      </c>
      <c r="P43" s="1">
        <v>13.124602317810059</v>
      </c>
      <c r="Q43" s="1">
        <v>9.0377998352050781</v>
      </c>
      <c r="R43" s="1">
        <v>399.79904174804687</v>
      </c>
      <c r="S43" s="1">
        <v>384.44638061523437</v>
      </c>
      <c r="T43" s="1">
        <v>2.1217248439788818</v>
      </c>
      <c r="U43" s="1">
        <v>6.204826831817627</v>
      </c>
      <c r="V43" s="1">
        <v>12.411603927612305</v>
      </c>
      <c r="W43" s="1">
        <v>36.296817779541016</v>
      </c>
      <c r="X43" s="1">
        <v>499.86712646484375</v>
      </c>
      <c r="Y43" s="1">
        <v>1499.085693359375</v>
      </c>
      <c r="Z43" s="1">
        <v>80.496246337890625</v>
      </c>
      <c r="AA43" s="1">
        <v>73.365005493164063</v>
      </c>
      <c r="AB43" s="1">
        <v>-3.6859023571014404</v>
      </c>
      <c r="AC43" s="1">
        <v>0.21013340353965759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0.83311187744140602</v>
      </c>
      <c r="AL43">
        <f t="shared" si="38"/>
        <v>3.4229193849157481E-3</v>
      </c>
      <c r="AM43">
        <f t="shared" si="39"/>
        <v>286.27460231781004</v>
      </c>
      <c r="AN43">
        <f t="shared" si="40"/>
        <v>283.41036643981931</v>
      </c>
      <c r="AO43">
        <f t="shared" si="41"/>
        <v>239.85370557635179</v>
      </c>
      <c r="AP43">
        <f t="shared" si="42"/>
        <v>0.72658464114336963</v>
      </c>
      <c r="AQ43">
        <f t="shared" si="43"/>
        <v>1.5154163072829643</v>
      </c>
      <c r="AR43">
        <f t="shared" si="44"/>
        <v>20.655846709152993</v>
      </c>
      <c r="AS43">
        <f t="shared" si="45"/>
        <v>14.451019877335366</v>
      </c>
      <c r="AT43">
        <f t="shared" si="46"/>
        <v>11.692484378814697</v>
      </c>
      <c r="AU43">
        <f t="shared" si="47"/>
        <v>1.3793482056163882</v>
      </c>
      <c r="AV43">
        <f t="shared" si="48"/>
        <v>0.23368235968828974</v>
      </c>
      <c r="AW43">
        <f t="shared" si="49"/>
        <v>0.45521715460043199</v>
      </c>
      <c r="AX43">
        <f t="shared" si="50"/>
        <v>0.92413105101595616</v>
      </c>
      <c r="AY43">
        <f t="shared" si="51"/>
        <v>0.14779966584436161</v>
      </c>
      <c r="AZ43">
        <f t="shared" si="52"/>
        <v>21.928629040606555</v>
      </c>
      <c r="BA43">
        <f t="shared" si="53"/>
        <v>0.77747556715030097</v>
      </c>
      <c r="BB43">
        <f t="shared" si="54"/>
        <v>34.921618507122112</v>
      </c>
      <c r="BC43">
        <f t="shared" si="55"/>
        <v>378.99192654152233</v>
      </c>
      <c r="BD43">
        <f t="shared" si="56"/>
        <v>1.0573049639234096E-2</v>
      </c>
    </row>
    <row r="44" spans="1:114" x14ac:dyDescent="0.25">
      <c r="A44" s="1">
        <v>26</v>
      </c>
      <c r="B44" s="1" t="s">
        <v>89</v>
      </c>
      <c r="C44" s="1">
        <v>1409.5000083483756</v>
      </c>
      <c r="D44" s="1">
        <v>0</v>
      </c>
      <c r="E44">
        <f t="shared" si="29"/>
        <v>11.494524634319582</v>
      </c>
      <c r="F44">
        <f t="shared" si="30"/>
        <v>0.254469154033099</v>
      </c>
      <c r="G44">
        <f t="shared" si="31"/>
        <v>298.72890410135574</v>
      </c>
      <c r="H44">
        <f t="shared" si="32"/>
        <v>3.4212539148529402</v>
      </c>
      <c r="I44">
        <f t="shared" si="33"/>
        <v>1.0603200837172364</v>
      </c>
      <c r="J44">
        <f t="shared" si="34"/>
        <v>13.123271942138672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10.260555267333984</v>
      </c>
      <c r="P44" s="1">
        <v>13.123271942138672</v>
      </c>
      <c r="Q44" s="1">
        <v>9.0382699966430664</v>
      </c>
      <c r="R44" s="1">
        <v>399.8333740234375</v>
      </c>
      <c r="S44" s="1">
        <v>384.45870971679687</v>
      </c>
      <c r="T44" s="1">
        <v>2.1205692291259766</v>
      </c>
      <c r="U44" s="1">
        <v>6.2013673782348633</v>
      </c>
      <c r="V44" s="1">
        <v>12.404721260070801</v>
      </c>
      <c r="W44" s="1">
        <v>36.276222229003906</v>
      </c>
      <c r="X44" s="1">
        <v>499.90771484375</v>
      </c>
      <c r="Y44" s="1">
        <v>1499.0550537109375</v>
      </c>
      <c r="Z44" s="1">
        <v>80.592575073242188</v>
      </c>
      <c r="AA44" s="1">
        <v>73.365196228027344</v>
      </c>
      <c r="AB44" s="1">
        <v>-3.6859023571014404</v>
      </c>
      <c r="AC44" s="1">
        <v>0.21013340353965759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0.83317952473958323</v>
      </c>
      <c r="AL44">
        <f t="shared" si="38"/>
        <v>3.4212539148529403E-3</v>
      </c>
      <c r="AM44">
        <f t="shared" si="39"/>
        <v>286.27327194213865</v>
      </c>
      <c r="AN44">
        <f t="shared" si="40"/>
        <v>283.41055526733396</v>
      </c>
      <c r="AO44">
        <f t="shared" si="41"/>
        <v>239.84880323271136</v>
      </c>
      <c r="AP44">
        <f t="shared" si="42"/>
        <v>0.72759489035834979</v>
      </c>
      <c r="AQ44">
        <f t="shared" si="43"/>
        <v>1.5152846183035247</v>
      </c>
      <c r="AR44">
        <f t="shared" si="44"/>
        <v>20.653998029172421</v>
      </c>
      <c r="AS44">
        <f t="shared" si="45"/>
        <v>14.452630650937557</v>
      </c>
      <c r="AT44">
        <f t="shared" si="46"/>
        <v>11.691913604736328</v>
      </c>
      <c r="AU44">
        <f t="shared" si="47"/>
        <v>1.3792961940322488</v>
      </c>
      <c r="AV44">
        <f t="shared" si="48"/>
        <v>0.23354325481337415</v>
      </c>
      <c r="AW44">
        <f t="shared" si="49"/>
        <v>0.45496453458628822</v>
      </c>
      <c r="AX44">
        <f t="shared" si="50"/>
        <v>0.92433165944596052</v>
      </c>
      <c r="AY44">
        <f t="shared" si="51"/>
        <v>0.14771063217266825</v>
      </c>
      <c r="AZ44">
        <f t="shared" si="52"/>
        <v>21.916304668379524</v>
      </c>
      <c r="BA44">
        <f t="shared" si="53"/>
        <v>0.77701167004750105</v>
      </c>
      <c r="BB44">
        <f t="shared" si="54"/>
        <v>34.905240003325765</v>
      </c>
      <c r="BC44">
        <f t="shared" si="55"/>
        <v>378.99476321188399</v>
      </c>
      <c r="BD44">
        <f t="shared" si="56"/>
        <v>1.0586403297101929E-2</v>
      </c>
    </row>
    <row r="45" spans="1:114" x14ac:dyDescent="0.25">
      <c r="A45" s="1">
        <v>27</v>
      </c>
      <c r="B45" s="1" t="s">
        <v>90</v>
      </c>
      <c r="C45" s="1">
        <v>1410.0000083371997</v>
      </c>
      <c r="D45" s="1">
        <v>0</v>
      </c>
      <c r="E45">
        <f t="shared" si="29"/>
        <v>11.54079240178848</v>
      </c>
      <c r="F45">
        <f t="shared" si="30"/>
        <v>0.2545419324420562</v>
      </c>
      <c r="G45">
        <f t="shared" si="31"/>
        <v>298.44272342295807</v>
      </c>
      <c r="H45">
        <f t="shared" si="32"/>
        <v>3.4220304414690332</v>
      </c>
      <c r="I45">
        <f t="shared" si="33"/>
        <v>1.0602808228443805</v>
      </c>
      <c r="J45">
        <f t="shared" si="34"/>
        <v>13.12195873260498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10.261117935180664</v>
      </c>
      <c r="P45" s="1">
        <v>13.12195873260498</v>
      </c>
      <c r="Q45" s="1">
        <v>9.0379276275634766</v>
      </c>
      <c r="R45" s="1">
        <v>399.89065551757812</v>
      </c>
      <c r="S45" s="1">
        <v>384.46142578125</v>
      </c>
      <c r="T45" s="1">
        <v>2.1187734603881836</v>
      </c>
      <c r="U45" s="1">
        <v>6.2001495361328125</v>
      </c>
      <c r="V45" s="1">
        <v>12.393712997436523</v>
      </c>
      <c r="W45" s="1">
        <v>36.267620086669922</v>
      </c>
      <c r="X45" s="1">
        <v>499.95098876953125</v>
      </c>
      <c r="Y45" s="1">
        <v>1499.0709228515625</v>
      </c>
      <c r="Z45" s="1">
        <v>80.607078552246094</v>
      </c>
      <c r="AA45" s="1">
        <v>73.364974975585938</v>
      </c>
      <c r="AB45" s="1">
        <v>-3.6859023571014404</v>
      </c>
      <c r="AC45" s="1">
        <v>0.21013340353965759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0.83325164794921858</v>
      </c>
      <c r="AL45">
        <f t="shared" si="38"/>
        <v>3.4220304414690332E-3</v>
      </c>
      <c r="AM45">
        <f t="shared" si="39"/>
        <v>286.27195873260496</v>
      </c>
      <c r="AN45">
        <f t="shared" si="40"/>
        <v>283.41111793518064</v>
      </c>
      <c r="AO45">
        <f t="shared" si="41"/>
        <v>239.85134229515461</v>
      </c>
      <c r="AP45">
        <f t="shared" si="42"/>
        <v>0.72744074667852032</v>
      </c>
      <c r="AQ45">
        <f t="shared" si="43"/>
        <v>1.5151546384076551</v>
      </c>
      <c r="AR45">
        <f t="shared" si="44"/>
        <v>20.652288628352444</v>
      </c>
      <c r="AS45">
        <f t="shared" si="45"/>
        <v>14.452139092219632</v>
      </c>
      <c r="AT45">
        <f t="shared" si="46"/>
        <v>11.691538333892822</v>
      </c>
      <c r="AU45">
        <f t="shared" si="47"/>
        <v>1.3792619985511869</v>
      </c>
      <c r="AV45">
        <f t="shared" si="48"/>
        <v>0.23360455428174615</v>
      </c>
      <c r="AW45">
        <f t="shared" si="49"/>
        <v>0.45487381556327455</v>
      </c>
      <c r="AX45">
        <f t="shared" si="50"/>
        <v>0.92438818298791237</v>
      </c>
      <c r="AY45">
        <f t="shared" si="51"/>
        <v>0.14774986656322775</v>
      </c>
      <c r="AZ45">
        <f t="shared" si="52"/>
        <v>21.895242935571034</v>
      </c>
      <c r="BA45">
        <f t="shared" si="53"/>
        <v>0.77626181304536213</v>
      </c>
      <c r="BB45">
        <f t="shared" si="54"/>
        <v>34.903693809963862</v>
      </c>
      <c r="BC45">
        <f t="shared" si="55"/>
        <v>378.97548579558048</v>
      </c>
      <c r="BD45">
        <f t="shared" si="56"/>
        <v>1.0629085505906884E-2</v>
      </c>
    </row>
    <row r="46" spans="1:114" x14ac:dyDescent="0.25">
      <c r="A46" s="1">
        <v>28</v>
      </c>
      <c r="B46" s="1" t="s">
        <v>90</v>
      </c>
      <c r="C46" s="1">
        <v>1410.5000083260238</v>
      </c>
      <c r="D46" s="1">
        <v>0</v>
      </c>
      <c r="E46">
        <f t="shared" si="29"/>
        <v>11.559840794259632</v>
      </c>
      <c r="F46">
        <f t="shared" si="30"/>
        <v>0.25447149401594232</v>
      </c>
      <c r="G46">
        <f t="shared" si="31"/>
        <v>298.31325706109709</v>
      </c>
      <c r="H46">
        <f t="shared" si="32"/>
        <v>3.4214500251718825</v>
      </c>
      <c r="I46">
        <f t="shared" si="33"/>
        <v>1.0603718979678236</v>
      </c>
      <c r="J46">
        <f t="shared" si="34"/>
        <v>13.121232032775879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10.261143684387207</v>
      </c>
      <c r="P46" s="1">
        <v>13.121232032775879</v>
      </c>
      <c r="Q46" s="1">
        <v>9.0380439758300781</v>
      </c>
      <c r="R46" s="1">
        <v>399.93142700195312</v>
      </c>
      <c r="S46" s="1">
        <v>384.48040771484375</v>
      </c>
      <c r="T46" s="1">
        <v>2.1174681186676025</v>
      </c>
      <c r="U46" s="1">
        <v>6.1979284286499023</v>
      </c>
      <c r="V46" s="1">
        <v>12.386054039001465</v>
      </c>
      <c r="W46" s="1">
        <v>36.254562377929687</v>
      </c>
      <c r="X46" s="1">
        <v>499.9794921875</v>
      </c>
      <c r="Y46" s="1">
        <v>1499.0020751953125</v>
      </c>
      <c r="Z46" s="1">
        <v>80.685600280761719</v>
      </c>
      <c r="AA46" s="1">
        <v>73.364967346191406</v>
      </c>
      <c r="AB46" s="1">
        <v>-3.6859023571014404</v>
      </c>
      <c r="AC46" s="1">
        <v>0.21013340353965759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0.83329915364583318</v>
      </c>
      <c r="AL46">
        <f t="shared" si="38"/>
        <v>3.4214500251718823E-3</v>
      </c>
      <c r="AM46">
        <f t="shared" si="39"/>
        <v>286.27123203277586</v>
      </c>
      <c r="AN46">
        <f t="shared" si="40"/>
        <v>283.41114368438718</v>
      </c>
      <c r="AO46">
        <f t="shared" si="41"/>
        <v>239.84032667040083</v>
      </c>
      <c r="AP46">
        <f t="shared" si="42"/>
        <v>0.72770833507536026</v>
      </c>
      <c r="AQ46">
        <f t="shared" si="43"/>
        <v>1.515082714749755</v>
      </c>
      <c r="AR46">
        <f t="shared" si="44"/>
        <v>20.651310421777314</v>
      </c>
      <c r="AS46">
        <f t="shared" si="45"/>
        <v>14.453381993127412</v>
      </c>
      <c r="AT46">
        <f t="shared" si="46"/>
        <v>11.691187858581543</v>
      </c>
      <c r="AU46">
        <f t="shared" si="47"/>
        <v>1.3792300631658709</v>
      </c>
      <c r="AV46">
        <f t="shared" si="48"/>
        <v>0.2335452257683788</v>
      </c>
      <c r="AW46">
        <f t="shared" si="49"/>
        <v>0.45471081678193148</v>
      </c>
      <c r="AX46">
        <f t="shared" si="50"/>
        <v>0.92451924638393945</v>
      </c>
      <c r="AY46">
        <f t="shared" si="51"/>
        <v>0.14771189366784079</v>
      </c>
      <c r="AZ46">
        <f t="shared" si="52"/>
        <v>21.885742363223393</v>
      </c>
      <c r="BA46">
        <f t="shared" si="53"/>
        <v>0.77588675801224716</v>
      </c>
      <c r="BB46">
        <f t="shared" si="54"/>
        <v>34.89363532109688</v>
      </c>
      <c r="BC46">
        <f t="shared" si="55"/>
        <v>378.9854130356764</v>
      </c>
      <c r="BD46">
        <f t="shared" si="56"/>
        <v>1.0643282173154857E-2</v>
      </c>
    </row>
    <row r="47" spans="1:114" x14ac:dyDescent="0.25">
      <c r="A47" s="1">
        <v>29</v>
      </c>
      <c r="B47" s="1" t="s">
        <v>91</v>
      </c>
      <c r="C47" s="1">
        <v>1411.0000083148479</v>
      </c>
      <c r="D47" s="1">
        <v>0</v>
      </c>
      <c r="E47">
        <f t="shared" si="29"/>
        <v>11.528341600386723</v>
      </c>
      <c r="F47">
        <f t="shared" si="30"/>
        <v>0.25446865681788366</v>
      </c>
      <c r="G47">
        <f t="shared" si="31"/>
        <v>298.58396050897466</v>
      </c>
      <c r="H47">
        <f t="shared" si="32"/>
        <v>3.4218515236212901</v>
      </c>
      <c r="I47">
        <f t="shared" si="33"/>
        <v>1.0605062216723897</v>
      </c>
      <c r="J47">
        <f t="shared" si="34"/>
        <v>13.121955871582031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10.261931419372559</v>
      </c>
      <c r="P47" s="1">
        <v>13.121955871582031</v>
      </c>
      <c r="Q47" s="1">
        <v>9.0386486053466797</v>
      </c>
      <c r="R47" s="1">
        <v>399.95550537109375</v>
      </c>
      <c r="S47" s="1">
        <v>384.54354858398437</v>
      </c>
      <c r="T47" s="1">
        <v>2.1165883541107178</v>
      </c>
      <c r="U47" s="1">
        <v>6.1970791816711426</v>
      </c>
      <c r="V47" s="1">
        <v>12.380246162414551</v>
      </c>
      <c r="W47" s="1">
        <v>36.247657775878906</v>
      </c>
      <c r="X47" s="1">
        <v>500.03485107421875</v>
      </c>
      <c r="Y47" s="1">
        <v>1498.99169921875</v>
      </c>
      <c r="Z47" s="1">
        <v>80.719413757324219</v>
      </c>
      <c r="AA47" s="1">
        <v>73.364906311035156</v>
      </c>
      <c r="AB47" s="1">
        <v>-3.6859023571014404</v>
      </c>
      <c r="AC47" s="1">
        <v>0.21013340353965759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0.83339141845703113</v>
      </c>
      <c r="AL47">
        <f t="shared" si="38"/>
        <v>3.42185152362129E-3</v>
      </c>
      <c r="AM47">
        <f t="shared" si="39"/>
        <v>286.27195587158201</v>
      </c>
      <c r="AN47">
        <f t="shared" si="40"/>
        <v>283.41193141937254</v>
      </c>
      <c r="AO47">
        <f t="shared" si="41"/>
        <v>239.83866651418793</v>
      </c>
      <c r="AP47">
        <f t="shared" si="42"/>
        <v>0.72747953909319929</v>
      </c>
      <c r="AQ47">
        <f t="shared" si="43"/>
        <v>1.5151543552377595</v>
      </c>
      <c r="AR47">
        <f t="shared" si="44"/>
        <v>20.652304097740778</v>
      </c>
      <c r="AS47">
        <f t="shared" si="45"/>
        <v>14.455224916069636</v>
      </c>
      <c r="AT47">
        <f t="shared" si="46"/>
        <v>11.691943645477295</v>
      </c>
      <c r="AU47">
        <f t="shared" si="47"/>
        <v>1.3792989314410087</v>
      </c>
      <c r="AV47">
        <f t="shared" si="48"/>
        <v>0.23354283601127973</v>
      </c>
      <c r="AW47">
        <f t="shared" si="49"/>
        <v>0.45464813356536982</v>
      </c>
      <c r="AX47">
        <f t="shared" si="50"/>
        <v>0.92465079787563886</v>
      </c>
      <c r="AY47">
        <f t="shared" si="51"/>
        <v>0.14771036412151822</v>
      </c>
      <c r="AZ47">
        <f t="shared" si="52"/>
        <v>21.905584288718746</v>
      </c>
      <c r="BA47">
        <f t="shared" si="53"/>
        <v>0.77646332023631359</v>
      </c>
      <c r="BB47">
        <f t="shared" si="54"/>
        <v>34.888402231275762</v>
      </c>
      <c r="BC47">
        <f t="shared" si="55"/>
        <v>379.0635271129961</v>
      </c>
      <c r="BD47">
        <f t="shared" si="56"/>
        <v>1.0610501671767192E-2</v>
      </c>
    </row>
    <row r="48" spans="1:114" x14ac:dyDescent="0.25">
      <c r="A48" s="1">
        <v>30</v>
      </c>
      <c r="B48" s="1" t="s">
        <v>92</v>
      </c>
      <c r="C48" s="1">
        <v>1411.5000083036721</v>
      </c>
      <c r="D48" s="1">
        <v>0</v>
      </c>
      <c r="E48">
        <f t="shared" si="29"/>
        <v>11.519497257045872</v>
      </c>
      <c r="F48">
        <f t="shared" si="30"/>
        <v>0.25452110108708864</v>
      </c>
      <c r="G48">
        <f t="shared" si="31"/>
        <v>298.68275612298555</v>
      </c>
      <c r="H48">
        <f t="shared" si="32"/>
        <v>3.4228792724787906</v>
      </c>
      <c r="I48">
        <f t="shared" si="33"/>
        <v>1.0606273699495499</v>
      </c>
      <c r="J48">
        <f t="shared" si="34"/>
        <v>13.123266220092773</v>
      </c>
      <c r="K48" s="1">
        <v>6</v>
      </c>
      <c r="L48">
        <f t="shared" si="35"/>
        <v>1.4200000166893005</v>
      </c>
      <c r="M48" s="1">
        <v>1</v>
      </c>
      <c r="N48">
        <f t="shared" si="36"/>
        <v>2.8400000333786011</v>
      </c>
      <c r="O48" s="1">
        <v>10.262369155883789</v>
      </c>
      <c r="P48" s="1">
        <v>13.123266220092773</v>
      </c>
      <c r="Q48" s="1">
        <v>9.0388708114624023</v>
      </c>
      <c r="R48" s="1">
        <v>399.97201538085937</v>
      </c>
      <c r="S48" s="1">
        <v>384.56985473632812</v>
      </c>
      <c r="T48" s="1">
        <v>2.1153931617736816</v>
      </c>
      <c r="U48" s="1">
        <v>6.1971712112426758</v>
      </c>
      <c r="V48" s="1">
        <v>12.372941970825195</v>
      </c>
      <c r="W48" s="1">
        <v>36.247276306152344</v>
      </c>
      <c r="X48" s="1">
        <v>500.02725219726562</v>
      </c>
      <c r="Y48" s="1">
        <v>1499.0089111328125</v>
      </c>
      <c r="Z48" s="1">
        <v>80.789306640625</v>
      </c>
      <c r="AA48" s="1">
        <v>73.365196228027344</v>
      </c>
      <c r="AB48" s="1">
        <v>-3.6859023571014404</v>
      </c>
      <c r="AC48" s="1">
        <v>0.21013340353965759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0.83337875366210923</v>
      </c>
      <c r="AL48">
        <f t="shared" si="38"/>
        <v>3.4228792724787906E-3</v>
      </c>
      <c r="AM48">
        <f t="shared" si="39"/>
        <v>286.27326622009275</v>
      </c>
      <c r="AN48">
        <f t="shared" si="40"/>
        <v>283.41236915588377</v>
      </c>
      <c r="AO48">
        <f t="shared" si="41"/>
        <v>239.84142042037638</v>
      </c>
      <c r="AP48">
        <f t="shared" si="42"/>
        <v>0.72685829526098011</v>
      </c>
      <c r="AQ48">
        <f t="shared" si="43"/>
        <v>1.5152840519210506</v>
      </c>
      <c r="AR48">
        <f t="shared" si="44"/>
        <v>20.653990309129359</v>
      </c>
      <c r="AS48">
        <f t="shared" si="45"/>
        <v>14.456819097886683</v>
      </c>
      <c r="AT48">
        <f t="shared" si="46"/>
        <v>11.692817687988281</v>
      </c>
      <c r="AU48">
        <f t="shared" si="47"/>
        <v>1.3793785790942266</v>
      </c>
      <c r="AV48">
        <f t="shared" si="48"/>
        <v>0.23358700883705483</v>
      </c>
      <c r="AW48">
        <f t="shared" si="49"/>
        <v>0.45465668197150078</v>
      </c>
      <c r="AX48">
        <f t="shared" si="50"/>
        <v>0.92472189712272579</v>
      </c>
      <c r="AY48">
        <f t="shared" si="51"/>
        <v>0.14773863667183354</v>
      </c>
      <c r="AZ48">
        <f t="shared" si="52"/>
        <v>21.912919012890871</v>
      </c>
      <c r="BA48">
        <f t="shared" si="53"/>
        <v>0.77666710597420807</v>
      </c>
      <c r="BB48">
        <f t="shared" si="54"/>
        <v>34.887582641852951</v>
      </c>
      <c r="BC48">
        <f t="shared" si="55"/>
        <v>379.09403744258276</v>
      </c>
      <c r="BD48">
        <f t="shared" si="56"/>
        <v>1.0601259129765546E-2</v>
      </c>
      <c r="BE48">
        <f>AVERAGE(E34:E48)</f>
        <v>11.529777305193489</v>
      </c>
      <c r="BF48">
        <f>AVERAGE(O34:O48)</f>
        <v>10.260191790262859</v>
      </c>
      <c r="BG48">
        <f>AVERAGE(P34:P48)</f>
        <v>13.127842712402344</v>
      </c>
      <c r="BH48" t="e">
        <f>AVERAGE(B34:B48)</f>
        <v>#DIV/0!</v>
      </c>
      <c r="BI48">
        <f t="shared" ref="BI48:DJ48" si="57">AVERAGE(C34:C48)</f>
        <v>1408.0333417144914</v>
      </c>
      <c r="BJ48">
        <f t="shared" si="57"/>
        <v>0</v>
      </c>
      <c r="BK48">
        <f t="shared" si="57"/>
        <v>11.529777305193489</v>
      </c>
      <c r="BL48">
        <f t="shared" si="57"/>
        <v>0.25470635584367884</v>
      </c>
      <c r="BM48">
        <f t="shared" si="57"/>
        <v>298.58707562314572</v>
      </c>
      <c r="BN48">
        <f t="shared" si="57"/>
        <v>3.4243668718228037</v>
      </c>
      <c r="BO48">
        <f t="shared" si="57"/>
        <v>1.060366038395623</v>
      </c>
      <c r="BP48">
        <f t="shared" si="57"/>
        <v>13.127842712402344</v>
      </c>
      <c r="BQ48">
        <f t="shared" si="57"/>
        <v>6</v>
      </c>
      <c r="BR48">
        <f t="shared" si="57"/>
        <v>1.4200000166893005</v>
      </c>
      <c r="BS48">
        <f t="shared" si="57"/>
        <v>1</v>
      </c>
      <c r="BT48">
        <f t="shared" si="57"/>
        <v>2.8400000333786011</v>
      </c>
      <c r="BU48">
        <f t="shared" si="57"/>
        <v>10.260191790262859</v>
      </c>
      <c r="BV48">
        <f t="shared" si="57"/>
        <v>13.127842712402344</v>
      </c>
      <c r="BW48">
        <f t="shared" si="57"/>
        <v>9.0378894170125328</v>
      </c>
      <c r="BX48">
        <f t="shared" si="57"/>
        <v>399.90499877929687</v>
      </c>
      <c r="BY48">
        <f t="shared" si="57"/>
        <v>384.48711344401039</v>
      </c>
      <c r="BZ48">
        <f t="shared" si="57"/>
        <v>2.1226237297058104</v>
      </c>
      <c r="CA48">
        <f t="shared" si="57"/>
        <v>6.2069416364034016</v>
      </c>
      <c r="CB48">
        <f t="shared" si="57"/>
        <v>12.416977882385254</v>
      </c>
      <c r="CC48">
        <f t="shared" si="57"/>
        <v>36.309522755940755</v>
      </c>
      <c r="CD48">
        <f t="shared" si="57"/>
        <v>499.92857259114584</v>
      </c>
      <c r="CE48">
        <f t="shared" si="57"/>
        <v>1499.0538899739583</v>
      </c>
      <c r="CF48">
        <f t="shared" si="57"/>
        <v>80.589042663574219</v>
      </c>
      <c r="CG48">
        <f t="shared" si="57"/>
        <v>73.364815775553382</v>
      </c>
      <c r="CH48">
        <f t="shared" si="57"/>
        <v>-3.6859023571014404</v>
      </c>
      <c r="CI48">
        <f t="shared" si="57"/>
        <v>0.21013340353965759</v>
      </c>
      <c r="CJ48">
        <f t="shared" si="57"/>
        <v>1</v>
      </c>
      <c r="CK48">
        <f t="shared" si="57"/>
        <v>-0.21956524252891541</v>
      </c>
      <c r="CL48">
        <f t="shared" si="57"/>
        <v>2.737391471862793</v>
      </c>
      <c r="CM48">
        <f t="shared" si="57"/>
        <v>1</v>
      </c>
      <c r="CN48">
        <f t="shared" si="57"/>
        <v>0</v>
      </c>
      <c r="CO48">
        <f t="shared" si="57"/>
        <v>0.15999999642372131</v>
      </c>
      <c r="CP48">
        <f t="shared" si="57"/>
        <v>111115</v>
      </c>
      <c r="CQ48">
        <f t="shared" si="57"/>
        <v>0.83321428765190952</v>
      </c>
      <c r="CR48">
        <f t="shared" si="57"/>
        <v>3.4243668718228044E-3</v>
      </c>
      <c r="CS48">
        <f t="shared" si="57"/>
        <v>286.27784271240239</v>
      </c>
      <c r="CT48">
        <f t="shared" si="57"/>
        <v>283.4101917902629</v>
      </c>
      <c r="CU48">
        <f t="shared" si="57"/>
        <v>239.84861703479885</v>
      </c>
      <c r="CV48">
        <f t="shared" si="57"/>
        <v>0.72533736863088893</v>
      </c>
      <c r="CW48">
        <f t="shared" si="57"/>
        <v>1.5157371662587329</v>
      </c>
      <c r="CX48">
        <f t="shared" si="57"/>
        <v>20.660273616135729</v>
      </c>
      <c r="CY48">
        <f t="shared" si="57"/>
        <v>14.453331979732324</v>
      </c>
      <c r="CZ48">
        <f t="shared" si="57"/>
        <v>11.694017251332602</v>
      </c>
      <c r="DA48">
        <f t="shared" si="57"/>
        <v>1.379487906749119</v>
      </c>
      <c r="DB48">
        <f t="shared" si="57"/>
        <v>0.23374302016843992</v>
      </c>
      <c r="DC48">
        <f t="shared" si="57"/>
        <v>0.45537112786311001</v>
      </c>
      <c r="DD48">
        <f t="shared" si="57"/>
        <v>0.92411677888600885</v>
      </c>
      <c r="DE48">
        <f t="shared" si="57"/>
        <v>0.14783849294202128</v>
      </c>
      <c r="DF48">
        <f t="shared" si="57"/>
        <v>21.905785765852595</v>
      </c>
      <c r="DG48">
        <f t="shared" si="57"/>
        <v>0.77658538522643228</v>
      </c>
      <c r="DH48">
        <f t="shared" si="57"/>
        <v>34.926444914761198</v>
      </c>
      <c r="DI48">
        <f t="shared" si="57"/>
        <v>379.00640950771708</v>
      </c>
      <c r="DJ48">
        <f t="shared" si="57"/>
        <v>1.0624997268044193E-2</v>
      </c>
    </row>
    <row r="49" spans="1:56" x14ac:dyDescent="0.25">
      <c r="A49" s="1" t="s">
        <v>9</v>
      </c>
      <c r="B49" s="1" t="s">
        <v>93</v>
      </c>
    </row>
    <row r="50" spans="1:56" x14ac:dyDescent="0.25">
      <c r="A50" s="1" t="s">
        <v>9</v>
      </c>
      <c r="B50" s="1" t="s">
        <v>94</v>
      </c>
    </row>
    <row r="51" spans="1:56" x14ac:dyDescent="0.25">
      <c r="A51" s="1" t="s">
        <v>9</v>
      </c>
      <c r="B51" s="1" t="s">
        <v>95</v>
      </c>
    </row>
    <row r="52" spans="1:56" x14ac:dyDescent="0.25">
      <c r="A52" s="1">
        <v>31</v>
      </c>
      <c r="B52" s="1" t="s">
        <v>96</v>
      </c>
      <c r="C52" s="1">
        <v>1902.0000073984265</v>
      </c>
      <c r="D52" s="1">
        <v>0</v>
      </c>
      <c r="E52">
        <f t="shared" ref="E52:E66" si="58">(R52-S52*(1000-T52)/(1000-U52))*AK52</f>
        <v>12.137180461284611</v>
      </c>
      <c r="F52">
        <f t="shared" ref="F52:F66" si="59">IF(AV52&lt;&gt;0,1/(1/AV52-1/N52),0)</f>
        <v>0.22582758717527718</v>
      </c>
      <c r="G52">
        <f t="shared" ref="G52:G66" si="60">((AY52-AL52/2)*S52-E52)/(AY52+AL52/2)</f>
        <v>282.9084085339486</v>
      </c>
      <c r="H52">
        <f t="shared" ref="H52:H66" si="61">AL52*1000</f>
        <v>3.5993840316701933</v>
      </c>
      <c r="I52">
        <f t="shared" ref="I52:I66" si="62">(AQ52-AW52)</f>
        <v>1.2412923454949394</v>
      </c>
      <c r="J52">
        <f t="shared" ref="J52:J66" si="63">(P52+AP52*D52)</f>
        <v>16.175579071044922</v>
      </c>
      <c r="K52" s="1">
        <v>6</v>
      </c>
      <c r="L52">
        <f t="shared" ref="L52:L66" si="64">(K52*AE52+AF52)</f>
        <v>1.4200000166893005</v>
      </c>
      <c r="M52" s="1">
        <v>1</v>
      </c>
      <c r="N52">
        <f t="shared" ref="N52:N66" si="65">L52*(M52+1)*(M52+1)/(M52*M52+1)</f>
        <v>2.8400000333786011</v>
      </c>
      <c r="O52" s="1">
        <v>14.621825218200684</v>
      </c>
      <c r="P52" s="1">
        <v>16.175579071044922</v>
      </c>
      <c r="Q52" s="1">
        <v>14.111530303955078</v>
      </c>
      <c r="R52" s="1">
        <v>400.06097412109375</v>
      </c>
      <c r="S52" s="1">
        <v>383.8363037109375</v>
      </c>
      <c r="T52" s="1">
        <v>3.9478476047515869</v>
      </c>
      <c r="U52" s="1">
        <v>8.2321233749389648</v>
      </c>
      <c r="V52" s="1">
        <v>17.342281341552734</v>
      </c>
      <c r="W52" s="1">
        <v>36.162437438964844</v>
      </c>
      <c r="X52" s="1">
        <v>499.93328857421875</v>
      </c>
      <c r="Y52" s="1">
        <v>1499.4222412109375</v>
      </c>
      <c r="Z52" s="1">
        <v>101.29888916015625</v>
      </c>
      <c r="AA52" s="1">
        <v>73.367500305175781</v>
      </c>
      <c r="AB52" s="1">
        <v>-3.4704790115356445</v>
      </c>
      <c r="AC52" s="1">
        <v>0.21461853384971619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ref="AK52:AK66" si="66">X52*0.000001/(K52*0.0001)</f>
        <v>0.83322214762369773</v>
      </c>
      <c r="AL52">
        <f t="shared" ref="AL52:AL66" si="67">(U52-T52)/(1000-U52)*AK52</f>
        <v>3.5993840316701931E-3</v>
      </c>
      <c r="AM52">
        <f t="shared" ref="AM52:AM66" si="68">(P52+273.15)</f>
        <v>289.3255790710449</v>
      </c>
      <c r="AN52">
        <f t="shared" ref="AN52:AN66" si="69">(O52+273.15)</f>
        <v>287.77182521820066</v>
      </c>
      <c r="AO52">
        <f t="shared" ref="AO52:AO66" si="70">(Y52*AG52+Z52*AH52)*AI52</f>
        <v>239.9075532313982</v>
      </c>
      <c r="AP52">
        <f t="shared" ref="AP52:AP66" si="71">((AO52+0.00000010773*(AN52^4-AM52^4))-AL52*44100)/(L52*51.4+0.00000043092*AM52^3)</f>
        <v>0.78021439052024499</v>
      </c>
      <c r="AQ52">
        <f t="shared" ref="AQ52:AQ66" si="72">0.61365*EXP(17.502*J52/(240.97+J52))</f>
        <v>1.8452626597180186</v>
      </c>
      <c r="AR52">
        <f t="shared" ref="AR52:AR66" si="73">AQ52*1000/AA52</f>
        <v>25.150954469520652</v>
      </c>
      <c r="AS52">
        <f t="shared" ref="AS52:AS66" si="74">(AR52-U52)</f>
        <v>16.918831094581687</v>
      </c>
      <c r="AT52">
        <f t="shared" ref="AT52:AT66" si="75">IF(D52,P52,(O52+P52)/2)</f>
        <v>15.398702144622803</v>
      </c>
      <c r="AU52">
        <f t="shared" ref="AU52:AU66" si="76">0.61365*EXP(17.502*AT52/(240.97+AT52))</f>
        <v>1.7557943101658258</v>
      </c>
      <c r="AV52">
        <f t="shared" ref="AV52:AV66" si="77">IF(AS52&lt;&gt;0,(1000-(AR52+U52)/2)/AS52*AL52,0)</f>
        <v>0.20919322104604449</v>
      </c>
      <c r="AW52">
        <f t="shared" ref="AW52:AW66" si="78">U52*AA52/1000</f>
        <v>0.60397031422307923</v>
      </c>
      <c r="AX52">
        <f t="shared" ref="AX52:AX66" si="79">(AU52-AW52)</f>
        <v>1.1518239959427465</v>
      </c>
      <c r="AY52">
        <f t="shared" ref="AY52:AY66" si="80">1/(1.6/F52+1.37/N52)</f>
        <v>0.13214498898568927</v>
      </c>
      <c r="AZ52">
        <f t="shared" ref="AZ52:AZ66" si="81">G52*AA52*0.001</f>
        <v>20.75628274945127</v>
      </c>
      <c r="BA52">
        <f t="shared" ref="BA52:BA66" si="82">G52/S52</f>
        <v>0.73705484811828403</v>
      </c>
      <c r="BB52">
        <f t="shared" ref="BB52:BB66" si="83">(1-AL52*AA52/AQ52/F52)*100</f>
        <v>36.628101170385328</v>
      </c>
      <c r="BC52">
        <f t="shared" ref="BC52:BC66" si="84">(S52-E52/(N52/1.35))</f>
        <v>378.06686940454364</v>
      </c>
      <c r="BD52">
        <f t="shared" ref="BD52:BD66" si="85">E52*BB52/100/BC52</f>
        <v>1.1758815961825562E-2</v>
      </c>
    </row>
    <row r="53" spans="1:56" x14ac:dyDescent="0.25">
      <c r="A53" s="1">
        <v>32</v>
      </c>
      <c r="B53" s="1" t="s">
        <v>97</v>
      </c>
      <c r="C53" s="1">
        <v>1902.5000073872507</v>
      </c>
      <c r="D53" s="1">
        <v>0</v>
      </c>
      <c r="E53">
        <f t="shared" si="58"/>
        <v>12.141919214140444</v>
      </c>
      <c r="F53">
        <f t="shared" si="59"/>
        <v>0.22582149615091121</v>
      </c>
      <c r="G53">
        <f t="shared" si="60"/>
        <v>282.84792417370528</v>
      </c>
      <c r="H53">
        <f t="shared" si="61"/>
        <v>3.5985091800075981</v>
      </c>
      <c r="I53">
        <f t="shared" si="62"/>
        <v>1.2410134220157811</v>
      </c>
      <c r="J53">
        <f t="shared" si="63"/>
        <v>16.174957275390625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14.621827125549316</v>
      </c>
      <c r="P53" s="1">
        <v>16.174957275390625</v>
      </c>
      <c r="Q53" s="1">
        <v>14.111659049987793</v>
      </c>
      <c r="R53" s="1">
        <v>400.04083251953125</v>
      </c>
      <c r="S53" s="1">
        <v>383.81085205078125</v>
      </c>
      <c r="T53" s="1">
        <v>3.9517159461975098</v>
      </c>
      <c r="U53" s="1">
        <v>8.2349739074707031</v>
      </c>
      <c r="V53" s="1">
        <v>17.359176635742188</v>
      </c>
      <c r="W53" s="1">
        <v>36.174755096435547</v>
      </c>
      <c r="X53" s="1">
        <v>499.92910766601562</v>
      </c>
      <c r="Y53" s="1">
        <v>1499.3328857421875</v>
      </c>
      <c r="Z53" s="1">
        <v>101.21347045898437</v>
      </c>
      <c r="AA53" s="1">
        <v>73.367088317871094</v>
      </c>
      <c r="AB53" s="1">
        <v>-3.4704790115356445</v>
      </c>
      <c r="AC53" s="1">
        <v>0.21461853384971619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0.83321517944335932</v>
      </c>
      <c r="AL53">
        <f t="shared" si="67"/>
        <v>3.598509180007598E-3</v>
      </c>
      <c r="AM53">
        <f t="shared" si="68"/>
        <v>289.3249572753906</v>
      </c>
      <c r="AN53">
        <f t="shared" si="69"/>
        <v>287.77182712554929</v>
      </c>
      <c r="AO53">
        <f t="shared" si="70"/>
        <v>239.89325635671776</v>
      </c>
      <c r="AP53">
        <f t="shared" si="71"/>
        <v>0.78058413271435179</v>
      </c>
      <c r="AQ53">
        <f t="shared" si="72"/>
        <v>1.8451894799805482</v>
      </c>
      <c r="AR53">
        <f t="shared" si="73"/>
        <v>25.150098256401549</v>
      </c>
      <c r="AS53">
        <f t="shared" si="74"/>
        <v>16.915124348930846</v>
      </c>
      <c r="AT53">
        <f t="shared" si="75"/>
        <v>15.398392200469971</v>
      </c>
      <c r="AU53">
        <f t="shared" si="76"/>
        <v>1.7557593901896378</v>
      </c>
      <c r="AV53">
        <f t="shared" si="77"/>
        <v>0.20918799428765633</v>
      </c>
      <c r="AW53">
        <f t="shared" si="78"/>
        <v>0.60417605796476714</v>
      </c>
      <c r="AX53">
        <f t="shared" si="79"/>
        <v>1.1515833322248707</v>
      </c>
      <c r="AY53">
        <f t="shared" si="80"/>
        <v>0.13214165196825559</v>
      </c>
      <c r="AZ53">
        <f t="shared" si="81"/>
        <v>20.751728633378743</v>
      </c>
      <c r="BA53">
        <f t="shared" si="82"/>
        <v>0.73694613547894738</v>
      </c>
      <c r="BB53">
        <f t="shared" si="83"/>
        <v>36.639638213733875</v>
      </c>
      <c r="BC53">
        <f t="shared" si="84"/>
        <v>378.03916516823239</v>
      </c>
      <c r="BD53">
        <f t="shared" si="85"/>
        <v>1.1767974543815172E-2</v>
      </c>
    </row>
    <row r="54" spans="1:56" x14ac:dyDescent="0.25">
      <c r="A54" s="1">
        <v>33</v>
      </c>
      <c r="B54" s="1" t="s">
        <v>97</v>
      </c>
      <c r="C54" s="1">
        <v>1902.5000073872507</v>
      </c>
      <c r="D54" s="1">
        <v>0</v>
      </c>
      <c r="E54">
        <f t="shared" si="58"/>
        <v>12.141919214140444</v>
      </c>
      <c r="F54">
        <f t="shared" si="59"/>
        <v>0.22582149615091121</v>
      </c>
      <c r="G54">
        <f t="shared" si="60"/>
        <v>282.84792417370528</v>
      </c>
      <c r="H54">
        <f t="shared" si="61"/>
        <v>3.5985091800075981</v>
      </c>
      <c r="I54">
        <f t="shared" si="62"/>
        <v>1.2410134220157811</v>
      </c>
      <c r="J54">
        <f t="shared" si="63"/>
        <v>16.174957275390625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14.621827125549316</v>
      </c>
      <c r="P54" s="1">
        <v>16.174957275390625</v>
      </c>
      <c r="Q54" s="1">
        <v>14.111659049987793</v>
      </c>
      <c r="R54" s="1">
        <v>400.04083251953125</v>
      </c>
      <c r="S54" s="1">
        <v>383.81085205078125</v>
      </c>
      <c r="T54" s="1">
        <v>3.9517159461975098</v>
      </c>
      <c r="U54" s="1">
        <v>8.2349739074707031</v>
      </c>
      <c r="V54" s="1">
        <v>17.359176635742188</v>
      </c>
      <c r="W54" s="1">
        <v>36.174755096435547</v>
      </c>
      <c r="X54" s="1">
        <v>499.92910766601562</v>
      </c>
      <c r="Y54" s="1">
        <v>1499.3328857421875</v>
      </c>
      <c r="Z54" s="1">
        <v>101.21347045898437</v>
      </c>
      <c r="AA54" s="1">
        <v>73.367088317871094</v>
      </c>
      <c r="AB54" s="1">
        <v>-3.4704790115356445</v>
      </c>
      <c r="AC54" s="1">
        <v>0.21461853384971619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0.83321517944335932</v>
      </c>
      <c r="AL54">
        <f t="shared" si="67"/>
        <v>3.598509180007598E-3</v>
      </c>
      <c r="AM54">
        <f t="shared" si="68"/>
        <v>289.3249572753906</v>
      </c>
      <c r="AN54">
        <f t="shared" si="69"/>
        <v>287.77182712554929</v>
      </c>
      <c r="AO54">
        <f t="shared" si="70"/>
        <v>239.89325635671776</v>
      </c>
      <c r="AP54">
        <f t="shared" si="71"/>
        <v>0.78058413271435179</v>
      </c>
      <c r="AQ54">
        <f t="shared" si="72"/>
        <v>1.8451894799805482</v>
      </c>
      <c r="AR54">
        <f t="shared" si="73"/>
        <v>25.150098256401549</v>
      </c>
      <c r="AS54">
        <f t="shared" si="74"/>
        <v>16.915124348930846</v>
      </c>
      <c r="AT54">
        <f t="shared" si="75"/>
        <v>15.398392200469971</v>
      </c>
      <c r="AU54">
        <f t="shared" si="76"/>
        <v>1.7557593901896378</v>
      </c>
      <c r="AV54">
        <f t="shared" si="77"/>
        <v>0.20918799428765633</v>
      </c>
      <c r="AW54">
        <f t="shared" si="78"/>
        <v>0.60417605796476714</v>
      </c>
      <c r="AX54">
        <f t="shared" si="79"/>
        <v>1.1515833322248707</v>
      </c>
      <c r="AY54">
        <f t="shared" si="80"/>
        <v>0.13214165196825559</v>
      </c>
      <c r="AZ54">
        <f t="shared" si="81"/>
        <v>20.751728633378743</v>
      </c>
      <c r="BA54">
        <f t="shared" si="82"/>
        <v>0.73694613547894738</v>
      </c>
      <c r="BB54">
        <f t="shared" si="83"/>
        <v>36.639638213733875</v>
      </c>
      <c r="BC54">
        <f t="shared" si="84"/>
        <v>378.03916516823239</v>
      </c>
      <c r="BD54">
        <f t="shared" si="85"/>
        <v>1.1767974543815172E-2</v>
      </c>
    </row>
    <row r="55" spans="1:56" x14ac:dyDescent="0.25">
      <c r="A55" s="1">
        <v>34</v>
      </c>
      <c r="B55" s="1" t="s">
        <v>98</v>
      </c>
      <c r="C55" s="1">
        <v>1903.0000073760748</v>
      </c>
      <c r="D55" s="1">
        <v>0</v>
      </c>
      <c r="E55">
        <f t="shared" si="58"/>
        <v>12.131171886406873</v>
      </c>
      <c r="F55">
        <f t="shared" si="59"/>
        <v>0.2259423688663684</v>
      </c>
      <c r="G55">
        <f t="shared" si="60"/>
        <v>282.97588468673814</v>
      </c>
      <c r="H55">
        <f t="shared" si="61"/>
        <v>3.5992696306351957</v>
      </c>
      <c r="I55">
        <f t="shared" si="62"/>
        <v>1.2406676845113607</v>
      </c>
      <c r="J55">
        <f t="shared" si="63"/>
        <v>16.17475700378418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14.622384071350098</v>
      </c>
      <c r="P55" s="1">
        <v>16.17475700378418</v>
      </c>
      <c r="Q55" s="1">
        <v>14.112370491027832</v>
      </c>
      <c r="R55" s="1">
        <v>400.0274658203125</v>
      </c>
      <c r="S55" s="1">
        <v>383.81060791015625</v>
      </c>
      <c r="T55" s="1">
        <v>3.9553086757659912</v>
      </c>
      <c r="U55" s="1">
        <v>8.2393016815185547</v>
      </c>
      <c r="V55" s="1">
        <v>17.374465942382813</v>
      </c>
      <c r="W55" s="1">
        <v>36.192745208740234</v>
      </c>
      <c r="X55" s="1">
        <v>499.94677734375</v>
      </c>
      <c r="Y55" s="1">
        <v>1499.321533203125</v>
      </c>
      <c r="Z55" s="1">
        <v>101.24092864990234</v>
      </c>
      <c r="AA55" s="1">
        <v>73.367652893066406</v>
      </c>
      <c r="AB55" s="1">
        <v>-3.4704790115356445</v>
      </c>
      <c r="AC55" s="1">
        <v>0.21461853384971619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0.83324462890624984</v>
      </c>
      <c r="AL55">
        <f t="shared" si="67"/>
        <v>3.5992696306351955E-3</v>
      </c>
      <c r="AM55">
        <f t="shared" si="68"/>
        <v>289.32475700378416</v>
      </c>
      <c r="AN55">
        <f t="shared" si="69"/>
        <v>287.77238407135007</v>
      </c>
      <c r="AO55">
        <f t="shared" si="70"/>
        <v>239.89143995050836</v>
      </c>
      <c r="AP55">
        <f t="shared" si="71"/>
        <v>0.78025418438442184</v>
      </c>
      <c r="AQ55">
        <f t="shared" si="72"/>
        <v>1.8451659103622724</v>
      </c>
      <c r="AR55">
        <f t="shared" si="73"/>
        <v>25.149583469047425</v>
      </c>
      <c r="AS55">
        <f t="shared" si="74"/>
        <v>16.91028178752887</v>
      </c>
      <c r="AT55">
        <f t="shared" si="75"/>
        <v>15.398570537567139</v>
      </c>
      <c r="AU55">
        <f t="shared" si="76"/>
        <v>1.7557794825321802</v>
      </c>
      <c r="AV55">
        <f t="shared" si="77"/>
        <v>0.20929171228144172</v>
      </c>
      <c r="AW55">
        <f t="shared" si="78"/>
        <v>0.60449822585091173</v>
      </c>
      <c r="AX55">
        <f t="shared" si="79"/>
        <v>1.1512812566812685</v>
      </c>
      <c r="AY55">
        <f t="shared" si="80"/>
        <v>0.13220787092686431</v>
      </c>
      <c r="AZ55">
        <f t="shared" si="81"/>
        <v>20.761276484804988</v>
      </c>
      <c r="BA55">
        <f t="shared" si="82"/>
        <v>0.73727999918381137</v>
      </c>
      <c r="BB55">
        <f t="shared" si="83"/>
        <v>36.658855304041417</v>
      </c>
      <c r="BC55">
        <f t="shared" si="84"/>
        <v>378.04402979249113</v>
      </c>
      <c r="BD55">
        <f t="shared" si="85"/>
        <v>1.176357354714342E-2</v>
      </c>
    </row>
    <row r="56" spans="1:56" x14ac:dyDescent="0.25">
      <c r="A56" s="1">
        <v>35</v>
      </c>
      <c r="B56" s="1" t="s">
        <v>98</v>
      </c>
      <c r="C56" s="1">
        <v>1903.5000073648989</v>
      </c>
      <c r="D56" s="1">
        <v>0</v>
      </c>
      <c r="E56">
        <f t="shared" si="58"/>
        <v>12.122878354707437</v>
      </c>
      <c r="F56">
        <f t="shared" si="59"/>
        <v>0.22609632521161602</v>
      </c>
      <c r="G56">
        <f t="shared" si="60"/>
        <v>283.07410576289482</v>
      </c>
      <c r="H56">
        <f t="shared" si="61"/>
        <v>3.6002582121118758</v>
      </c>
      <c r="I56">
        <f t="shared" si="62"/>
        <v>1.2402248954533013</v>
      </c>
      <c r="J56">
        <f t="shared" si="63"/>
        <v>16.173458099365234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14.622788429260254</v>
      </c>
      <c r="P56" s="1">
        <v>16.173458099365234</v>
      </c>
      <c r="Q56" s="1">
        <v>14.112953186035156</v>
      </c>
      <c r="R56" s="1">
        <v>399.99337768554687</v>
      </c>
      <c r="S56" s="1">
        <v>383.78533935546875</v>
      </c>
      <c r="T56" s="1">
        <v>3.9578900337219238</v>
      </c>
      <c r="U56" s="1">
        <v>8.243250846862793</v>
      </c>
      <c r="V56" s="1">
        <v>17.385356903076172</v>
      </c>
      <c r="W56" s="1">
        <v>36.209156036376953</v>
      </c>
      <c r="X56" s="1">
        <v>499.9224853515625</v>
      </c>
      <c r="Y56" s="1">
        <v>1499.395263671875</v>
      </c>
      <c r="Z56" s="1">
        <v>101.21680450439453</v>
      </c>
      <c r="AA56" s="1">
        <v>73.36767578125</v>
      </c>
      <c r="AB56" s="1">
        <v>-3.4704790115356445</v>
      </c>
      <c r="AC56" s="1">
        <v>0.21461853384971619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0.83320414225260409</v>
      </c>
      <c r="AL56">
        <f t="shared" si="67"/>
        <v>3.6002582121118757E-3</v>
      </c>
      <c r="AM56">
        <f t="shared" si="68"/>
        <v>289.32345809936521</v>
      </c>
      <c r="AN56">
        <f t="shared" si="69"/>
        <v>287.77278842926023</v>
      </c>
      <c r="AO56">
        <f t="shared" si="70"/>
        <v>239.90323682524468</v>
      </c>
      <c r="AP56">
        <f t="shared" si="71"/>
        <v>0.78008658933844832</v>
      </c>
      <c r="AQ56">
        <f t="shared" si="72"/>
        <v>1.8450130509694451</v>
      </c>
      <c r="AR56">
        <f t="shared" si="73"/>
        <v>25.147492152681231</v>
      </c>
      <c r="AS56">
        <f t="shared" si="74"/>
        <v>16.904241305818438</v>
      </c>
      <c r="AT56">
        <f t="shared" si="75"/>
        <v>15.398123264312744</v>
      </c>
      <c r="AU56">
        <f t="shared" si="76"/>
        <v>1.75572909088925</v>
      </c>
      <c r="AV56">
        <f t="shared" si="77"/>
        <v>0.20942380670743521</v>
      </c>
      <c r="AW56">
        <f t="shared" si="78"/>
        <v>0.60478815551614384</v>
      </c>
      <c r="AX56">
        <f t="shared" si="79"/>
        <v>1.1509409353731062</v>
      </c>
      <c r="AY56">
        <f t="shared" si="80"/>
        <v>0.13229220789224569</v>
      </c>
      <c r="AZ56">
        <f t="shared" si="81"/>
        <v>20.768489213679338</v>
      </c>
      <c r="BA56">
        <f t="shared" si="82"/>
        <v>0.73758446906359443</v>
      </c>
      <c r="BB56">
        <f t="shared" si="83"/>
        <v>36.679335374501434</v>
      </c>
      <c r="BC56">
        <f t="shared" si="84"/>
        <v>378.02270358557217</v>
      </c>
      <c r="BD56">
        <f t="shared" si="85"/>
        <v>1.1762762306575107E-2</v>
      </c>
    </row>
    <row r="57" spans="1:56" x14ac:dyDescent="0.25">
      <c r="A57" s="1">
        <v>36</v>
      </c>
      <c r="B57" s="1" t="s">
        <v>99</v>
      </c>
      <c r="C57" s="1">
        <v>1904.000007353723</v>
      </c>
      <c r="D57" s="1">
        <v>0</v>
      </c>
      <c r="E57">
        <f t="shared" si="58"/>
        <v>12.145241235595497</v>
      </c>
      <c r="F57">
        <f t="shared" si="59"/>
        <v>0.22636836704926191</v>
      </c>
      <c r="G57">
        <f t="shared" si="60"/>
        <v>282.98621903524247</v>
      </c>
      <c r="H57">
        <f t="shared" si="61"/>
        <v>3.6025674801023033</v>
      </c>
      <c r="I57">
        <f t="shared" si="62"/>
        <v>1.2396415477546805</v>
      </c>
      <c r="J57">
        <f t="shared" si="63"/>
        <v>16.171773910522461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14.623395919799805</v>
      </c>
      <c r="P57" s="1">
        <v>16.171773910522461</v>
      </c>
      <c r="Q57" s="1">
        <v>14.113228797912598</v>
      </c>
      <c r="R57" s="1">
        <v>399.99276733398438</v>
      </c>
      <c r="S57" s="1">
        <v>383.75723266601562</v>
      </c>
      <c r="T57" s="1">
        <v>3.9604616165161133</v>
      </c>
      <c r="U57" s="1">
        <v>8.2484731674194336</v>
      </c>
      <c r="V57" s="1">
        <v>17.396030426025391</v>
      </c>
      <c r="W57" s="1">
        <v>36.230796813964844</v>
      </c>
      <c r="X57" s="1">
        <v>499.9312744140625</v>
      </c>
      <c r="Y57" s="1">
        <v>1499.3741455078125</v>
      </c>
      <c r="Z57" s="1">
        <v>101.22919464111328</v>
      </c>
      <c r="AA57" s="1">
        <v>73.367919921875</v>
      </c>
      <c r="AB57" s="1">
        <v>-3.4704790115356445</v>
      </c>
      <c r="AC57" s="1">
        <v>0.21461853384971619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0.83321879069010396</v>
      </c>
      <c r="AL57">
        <f t="shared" si="67"/>
        <v>3.6025674801023035E-3</v>
      </c>
      <c r="AM57">
        <f t="shared" si="68"/>
        <v>289.32177391052244</v>
      </c>
      <c r="AN57">
        <f t="shared" si="69"/>
        <v>287.77339591979978</v>
      </c>
      <c r="AO57">
        <f t="shared" si="70"/>
        <v>239.8998579190702</v>
      </c>
      <c r="AP57">
        <f t="shared" si="71"/>
        <v>0.7791125275640004</v>
      </c>
      <c r="AQ57">
        <f t="shared" si="72"/>
        <v>1.844814866579644</v>
      </c>
      <c r="AR57">
        <f t="shared" si="73"/>
        <v>25.144707230954268</v>
      </c>
      <c r="AS57">
        <f t="shared" si="74"/>
        <v>16.896234063534834</v>
      </c>
      <c r="AT57">
        <f t="shared" si="75"/>
        <v>15.397584915161133</v>
      </c>
      <c r="AU57">
        <f t="shared" si="76"/>
        <v>1.755668439946271</v>
      </c>
      <c r="AV57">
        <f t="shared" si="77"/>
        <v>0.20965718596828048</v>
      </c>
      <c r="AW57">
        <f t="shared" si="78"/>
        <v>0.60517331882496361</v>
      </c>
      <c r="AX57">
        <f t="shared" si="79"/>
        <v>1.1504951211213075</v>
      </c>
      <c r="AY57">
        <f t="shared" si="80"/>
        <v>0.1324412139271656</v>
      </c>
      <c r="AZ57">
        <f t="shared" si="81"/>
        <v>20.762110257171848</v>
      </c>
      <c r="BA57">
        <f t="shared" si="82"/>
        <v>0.73740947387309752</v>
      </c>
      <c r="BB57">
        <f t="shared" si="83"/>
        <v>36.707856648759183</v>
      </c>
      <c r="BC57">
        <f t="shared" si="84"/>
        <v>377.9839666535683</v>
      </c>
      <c r="BD57">
        <f t="shared" si="85"/>
        <v>1.1794832944579597E-2</v>
      </c>
    </row>
    <row r="58" spans="1:56" x14ac:dyDescent="0.25">
      <c r="A58" s="1">
        <v>37</v>
      </c>
      <c r="B58" s="1" t="s">
        <v>99</v>
      </c>
      <c r="C58" s="1">
        <v>1904.5000073425472</v>
      </c>
      <c r="D58" s="1">
        <v>0</v>
      </c>
      <c r="E58">
        <f t="shared" si="58"/>
        <v>12.161181627838314</v>
      </c>
      <c r="F58">
        <f t="shared" si="59"/>
        <v>0.22654895429537103</v>
      </c>
      <c r="G58">
        <f t="shared" si="60"/>
        <v>282.8923177865596</v>
      </c>
      <c r="H58">
        <f t="shared" si="61"/>
        <v>3.6039611290641123</v>
      </c>
      <c r="I58">
        <f t="shared" si="62"/>
        <v>1.2392020526121788</v>
      </c>
      <c r="J58">
        <f t="shared" si="63"/>
        <v>16.170663833618164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14.62408447265625</v>
      </c>
      <c r="P58" s="1">
        <v>16.170663833618164</v>
      </c>
      <c r="Q58" s="1">
        <v>14.114163398742676</v>
      </c>
      <c r="R58" s="1">
        <v>399.9647216796875</v>
      </c>
      <c r="S58" s="1">
        <v>383.70999145507812</v>
      </c>
      <c r="T58" s="1">
        <v>3.9631423950195312</v>
      </c>
      <c r="U58" s="1">
        <v>8.2526960372924805</v>
      </c>
      <c r="V58" s="1">
        <v>17.407001495361328</v>
      </c>
      <c r="W58" s="1">
        <v>36.247673034667969</v>
      </c>
      <c r="X58" s="1">
        <v>499.9427490234375</v>
      </c>
      <c r="Y58" s="1">
        <v>1499.3675537109375</v>
      </c>
      <c r="Z58" s="1">
        <v>101.20662689208984</v>
      </c>
      <c r="AA58" s="1">
        <v>73.367805480957031</v>
      </c>
      <c r="AB58" s="1">
        <v>-3.4704790115356445</v>
      </c>
      <c r="AC58" s="1">
        <v>0.21461853384971619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0.83323791503906253</v>
      </c>
      <c r="AL58">
        <f t="shared" si="67"/>
        <v>3.6039611290641124E-3</v>
      </c>
      <c r="AM58">
        <f t="shared" si="68"/>
        <v>289.32066383361814</v>
      </c>
      <c r="AN58">
        <f t="shared" si="69"/>
        <v>287.77408447265623</v>
      </c>
      <c r="AO58">
        <f t="shared" si="70"/>
        <v>239.89880323159377</v>
      </c>
      <c r="AP58">
        <f t="shared" si="71"/>
        <v>0.77858791783023551</v>
      </c>
      <c r="AQ58">
        <f t="shared" si="72"/>
        <v>1.8446842501697183</v>
      </c>
      <c r="AR58">
        <f t="shared" si="73"/>
        <v>25.14296615630019</v>
      </c>
      <c r="AS58">
        <f t="shared" si="74"/>
        <v>16.89027011900771</v>
      </c>
      <c r="AT58">
        <f t="shared" si="75"/>
        <v>15.397374153137207</v>
      </c>
      <c r="AU58">
        <f t="shared" si="76"/>
        <v>1.7556446957914293</v>
      </c>
      <c r="AV58">
        <f t="shared" si="77"/>
        <v>0.20981208529421524</v>
      </c>
      <c r="AW58">
        <f t="shared" si="78"/>
        <v>0.60548219755753963</v>
      </c>
      <c r="AX58">
        <f t="shared" si="79"/>
        <v>1.1501624982338896</v>
      </c>
      <c r="AY58">
        <f t="shared" si="80"/>
        <v>0.13254011471538743</v>
      </c>
      <c r="AZ58">
        <f t="shared" si="81"/>
        <v>20.755188543421387</v>
      </c>
      <c r="BA58">
        <f t="shared" si="82"/>
        <v>0.7372555421707816</v>
      </c>
      <c r="BB58">
        <f t="shared" si="83"/>
        <v>36.729462269671707</v>
      </c>
      <c r="BC58">
        <f t="shared" si="84"/>
        <v>377.92914814359034</v>
      </c>
      <c r="BD58">
        <f t="shared" si="85"/>
        <v>1.1818978873378747E-2</v>
      </c>
    </row>
    <row r="59" spans="1:56" x14ac:dyDescent="0.25">
      <c r="A59" s="1">
        <v>38</v>
      </c>
      <c r="B59" s="1" t="s">
        <v>100</v>
      </c>
      <c r="C59" s="1">
        <v>1905.0000073313713</v>
      </c>
      <c r="D59" s="1">
        <v>0</v>
      </c>
      <c r="E59">
        <f t="shared" si="58"/>
        <v>12.165623027157189</v>
      </c>
      <c r="F59">
        <f t="shared" si="59"/>
        <v>0.22684451694172914</v>
      </c>
      <c r="G59">
        <f t="shared" si="60"/>
        <v>282.93459577179431</v>
      </c>
      <c r="H59">
        <f t="shared" si="61"/>
        <v>3.6077400619434297</v>
      </c>
      <c r="I59">
        <f t="shared" si="62"/>
        <v>1.2390011899972777</v>
      </c>
      <c r="J59">
        <f t="shared" si="63"/>
        <v>16.172245025634766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14.624046325683594</v>
      </c>
      <c r="P59" s="1">
        <v>16.172245025634766</v>
      </c>
      <c r="Q59" s="1">
        <v>14.114253044128418</v>
      </c>
      <c r="R59" s="1">
        <v>399.93365478515625</v>
      </c>
      <c r="S59" s="1">
        <v>383.67233276367187</v>
      </c>
      <c r="T59" s="1">
        <v>3.9640140533447266</v>
      </c>
      <c r="U59" s="1">
        <v>8.2579593658447266</v>
      </c>
      <c r="V59" s="1">
        <v>17.410894393920898</v>
      </c>
      <c r="W59" s="1">
        <v>36.270927429199219</v>
      </c>
      <c r="X59" s="1">
        <v>499.95245361328125</v>
      </c>
      <c r="Y59" s="1">
        <v>1499.3648681640625</v>
      </c>
      <c r="Z59" s="1">
        <v>101.23059844970703</v>
      </c>
      <c r="AA59" s="1">
        <v>73.367897033691406</v>
      </c>
      <c r="AB59" s="1">
        <v>-3.4704790115356445</v>
      </c>
      <c r="AC59" s="1">
        <v>0.21461853384971619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0.83325408935546852</v>
      </c>
      <c r="AL59">
        <f t="shared" si="67"/>
        <v>3.6077400619434295E-3</v>
      </c>
      <c r="AM59">
        <f t="shared" si="68"/>
        <v>289.32224502563474</v>
      </c>
      <c r="AN59">
        <f t="shared" si="69"/>
        <v>287.77404632568357</v>
      </c>
      <c r="AO59">
        <f t="shared" si="70"/>
        <v>239.89837354410338</v>
      </c>
      <c r="AP59">
        <f t="shared" si="71"/>
        <v>0.77638103896992849</v>
      </c>
      <c r="AQ59">
        <f t="shared" si="72"/>
        <v>1.8448703024589812</v>
      </c>
      <c r="AR59">
        <f t="shared" si="73"/>
        <v>25.145470662894905</v>
      </c>
      <c r="AS59">
        <f t="shared" si="74"/>
        <v>16.887511297050178</v>
      </c>
      <c r="AT59">
        <f t="shared" si="75"/>
        <v>15.39814567565918</v>
      </c>
      <c r="AU59">
        <f t="shared" si="76"/>
        <v>1.7557316158134055</v>
      </c>
      <c r="AV59">
        <f t="shared" si="77"/>
        <v>0.21006556580084015</v>
      </c>
      <c r="AW59">
        <f t="shared" si="78"/>
        <v>0.6058691124617035</v>
      </c>
      <c r="AX59">
        <f t="shared" si="79"/>
        <v>1.149862503351702</v>
      </c>
      <c r="AY59">
        <f t="shared" si="80"/>
        <v>0.13270196142145102</v>
      </c>
      <c r="AZ59">
        <f t="shared" si="81"/>
        <v>20.758316289854104</v>
      </c>
      <c r="BA59">
        <f t="shared" si="82"/>
        <v>0.73743809915548864</v>
      </c>
      <c r="BB59">
        <f t="shared" si="83"/>
        <v>36.75194369027507</v>
      </c>
      <c r="BC59">
        <f t="shared" si="84"/>
        <v>377.88937822365943</v>
      </c>
      <c r="BD59">
        <f t="shared" si="85"/>
        <v>1.183177718709431E-2</v>
      </c>
    </row>
    <row r="60" spans="1:56" x14ac:dyDescent="0.25">
      <c r="A60" s="1">
        <v>39</v>
      </c>
      <c r="B60" s="1" t="s">
        <v>100</v>
      </c>
      <c r="C60" s="1">
        <v>1905.5000073201954</v>
      </c>
      <c r="D60" s="1">
        <v>0</v>
      </c>
      <c r="E60">
        <f t="shared" si="58"/>
        <v>12.147950841615868</v>
      </c>
      <c r="F60">
        <f t="shared" si="59"/>
        <v>0.22708379292724665</v>
      </c>
      <c r="G60">
        <f t="shared" si="60"/>
        <v>283.15954301608974</v>
      </c>
      <c r="H60">
        <f t="shared" si="61"/>
        <v>3.6101247004646946</v>
      </c>
      <c r="I60">
        <f t="shared" si="62"/>
        <v>1.2386072237427466</v>
      </c>
      <c r="J60">
        <f t="shared" si="63"/>
        <v>16.171422958374023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14.624051094055176</v>
      </c>
      <c r="P60" s="1">
        <v>16.171422958374023</v>
      </c>
      <c r="Q60" s="1">
        <v>14.114040374755859</v>
      </c>
      <c r="R60" s="1">
        <v>399.91409301757812</v>
      </c>
      <c r="S60" s="1">
        <v>383.6739501953125</v>
      </c>
      <c r="T60" s="1">
        <v>3.9655387401580811</v>
      </c>
      <c r="U60" s="1">
        <v>8.2620201110839844</v>
      </c>
      <c r="V60" s="1">
        <v>17.417568206787109</v>
      </c>
      <c r="W60" s="1">
        <v>36.288711547851563</v>
      </c>
      <c r="X60" s="1">
        <v>499.98556518554687</v>
      </c>
      <c r="Y60" s="1">
        <v>1499.3914794921875</v>
      </c>
      <c r="Z60" s="1">
        <v>101.12061309814453</v>
      </c>
      <c r="AA60" s="1">
        <v>73.367813110351563</v>
      </c>
      <c r="AB60" s="1">
        <v>-3.4704790115356445</v>
      </c>
      <c r="AC60" s="1">
        <v>0.21461853384971619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0.8333092753092447</v>
      </c>
      <c r="AL60">
        <f t="shared" si="67"/>
        <v>3.6101247004646946E-3</v>
      </c>
      <c r="AM60">
        <f t="shared" si="68"/>
        <v>289.321422958374</v>
      </c>
      <c r="AN60">
        <f t="shared" si="69"/>
        <v>287.77405109405515</v>
      </c>
      <c r="AO60">
        <f t="shared" si="70"/>
        <v>239.90263135650821</v>
      </c>
      <c r="AP60">
        <f t="shared" si="71"/>
        <v>0.77527575298112916</v>
      </c>
      <c r="AQ60">
        <f t="shared" si="72"/>
        <v>1.8447735711667224</v>
      </c>
      <c r="AR60">
        <f t="shared" si="73"/>
        <v>25.14418098290626</v>
      </c>
      <c r="AS60">
        <f t="shared" si="74"/>
        <v>16.882160871822276</v>
      </c>
      <c r="AT60">
        <f t="shared" si="75"/>
        <v>15.3977370262146</v>
      </c>
      <c r="AU60">
        <f t="shared" si="76"/>
        <v>1.7556855767400703</v>
      </c>
      <c r="AV60">
        <f t="shared" si="77"/>
        <v>0.21027073794389636</v>
      </c>
      <c r="AW60">
        <f t="shared" si="78"/>
        <v>0.60616634742397579</v>
      </c>
      <c r="AX60">
        <f t="shared" si="79"/>
        <v>1.1495192293160945</v>
      </c>
      <c r="AY60">
        <f t="shared" si="80"/>
        <v>0.13283296642519107</v>
      </c>
      <c r="AZ60">
        <f t="shared" si="81"/>
        <v>20.774796432417027</v>
      </c>
      <c r="BA60">
        <f t="shared" si="82"/>
        <v>0.73802128831510438</v>
      </c>
      <c r="BB60">
        <f t="shared" si="83"/>
        <v>36.773583194425576</v>
      </c>
      <c r="BC60">
        <f t="shared" si="84"/>
        <v>377.89939616593404</v>
      </c>
      <c r="BD60">
        <f t="shared" si="85"/>
        <v>1.1821232990798397E-2</v>
      </c>
    </row>
    <row r="61" spans="1:56" x14ac:dyDescent="0.25">
      <c r="A61" s="1">
        <v>40</v>
      </c>
      <c r="B61" s="1" t="s">
        <v>101</v>
      </c>
      <c r="C61" s="1">
        <v>1906.0000073090196</v>
      </c>
      <c r="D61" s="1">
        <v>0</v>
      </c>
      <c r="E61">
        <f t="shared" si="58"/>
        <v>12.106021971246319</v>
      </c>
      <c r="F61">
        <f t="shared" si="59"/>
        <v>0.22737522235682628</v>
      </c>
      <c r="G61">
        <f t="shared" si="60"/>
        <v>283.60784807068933</v>
      </c>
      <c r="H61">
        <f t="shared" si="61"/>
        <v>3.6133050984563329</v>
      </c>
      <c r="I61">
        <f t="shared" si="62"/>
        <v>1.2382209917816072</v>
      </c>
      <c r="J61">
        <f t="shared" si="63"/>
        <v>16.17125129699707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14.624846458435059</v>
      </c>
      <c r="P61" s="1">
        <v>16.17125129699707</v>
      </c>
      <c r="Q61" s="1">
        <v>14.114063262939453</v>
      </c>
      <c r="R61" s="1">
        <v>399.89239501953125</v>
      </c>
      <c r="S61" s="1">
        <v>383.70083618164062</v>
      </c>
      <c r="T61" s="1">
        <v>3.9667448997497559</v>
      </c>
      <c r="U61" s="1">
        <v>8.2670297622680664</v>
      </c>
      <c r="V61" s="1">
        <v>17.421926498413086</v>
      </c>
      <c r="W61" s="1">
        <v>36.308761596679688</v>
      </c>
      <c r="X61" s="1">
        <v>499.98089599609375</v>
      </c>
      <c r="Y61" s="1">
        <v>1499.52294921875</v>
      </c>
      <c r="Z61" s="1">
        <v>101.15693664550781</v>
      </c>
      <c r="AA61" s="1">
        <v>73.367630004882813</v>
      </c>
      <c r="AB61" s="1">
        <v>-3.4704790115356445</v>
      </c>
      <c r="AC61" s="1">
        <v>0.21461853384971619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0.8333014933268228</v>
      </c>
      <c r="AL61">
        <f t="shared" si="67"/>
        <v>3.6133050984563327E-3</v>
      </c>
      <c r="AM61">
        <f t="shared" si="68"/>
        <v>289.32125129699705</v>
      </c>
      <c r="AN61">
        <f t="shared" si="69"/>
        <v>287.77484645843504</v>
      </c>
      <c r="AO61">
        <f t="shared" si="70"/>
        <v>239.92366651228804</v>
      </c>
      <c r="AP61">
        <f t="shared" si="71"/>
        <v>0.77396622172932084</v>
      </c>
      <c r="AQ61">
        <f t="shared" si="72"/>
        <v>1.844753372619045</v>
      </c>
      <c r="AR61">
        <f t="shared" si="73"/>
        <v>25.14396842989574</v>
      </c>
      <c r="AS61">
        <f t="shared" si="74"/>
        <v>16.876938667627673</v>
      </c>
      <c r="AT61">
        <f t="shared" si="75"/>
        <v>15.398048877716064</v>
      </c>
      <c r="AU61">
        <f t="shared" si="76"/>
        <v>1.7557207103127874</v>
      </c>
      <c r="AV61">
        <f t="shared" si="77"/>
        <v>0.21052058690094336</v>
      </c>
      <c r="AW61">
        <f t="shared" si="78"/>
        <v>0.60653238083743777</v>
      </c>
      <c r="AX61">
        <f t="shared" si="79"/>
        <v>1.1491883294753498</v>
      </c>
      <c r="AY61">
        <f t="shared" si="80"/>
        <v>0.13299250185254918</v>
      </c>
      <c r="AZ61">
        <f t="shared" si="81"/>
        <v>20.80763566373135</v>
      </c>
      <c r="BA61">
        <f t="shared" si="82"/>
        <v>0.73913794635681185</v>
      </c>
      <c r="BB61">
        <f t="shared" si="83"/>
        <v>36.798458004852932</v>
      </c>
      <c r="BC61">
        <f t="shared" si="84"/>
        <v>377.94621312914018</v>
      </c>
      <c r="BD61">
        <f t="shared" si="85"/>
        <v>1.1786940195178456E-2</v>
      </c>
    </row>
    <row r="62" spans="1:56" x14ac:dyDescent="0.25">
      <c r="A62" s="1">
        <v>41</v>
      </c>
      <c r="B62" s="1" t="s">
        <v>101</v>
      </c>
      <c r="C62" s="1">
        <v>1906.5000072978437</v>
      </c>
      <c r="D62" s="1">
        <v>0</v>
      </c>
      <c r="E62">
        <f t="shared" si="58"/>
        <v>12.049898677496243</v>
      </c>
      <c r="F62">
        <f t="shared" si="59"/>
        <v>0.2274575607705582</v>
      </c>
      <c r="G62">
        <f t="shared" si="60"/>
        <v>284.10650245358204</v>
      </c>
      <c r="H62">
        <f t="shared" si="61"/>
        <v>3.6140659027927562</v>
      </c>
      <c r="I62">
        <f t="shared" si="62"/>
        <v>1.2380675409724278</v>
      </c>
      <c r="J62">
        <f t="shared" si="63"/>
        <v>16.170400619506836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14.625321388244629</v>
      </c>
      <c r="P62" s="1">
        <v>16.170400619506836</v>
      </c>
      <c r="Q62" s="1">
        <v>14.113242149353027</v>
      </c>
      <c r="R62" s="1">
        <v>399.87774658203125</v>
      </c>
      <c r="S62" s="1">
        <v>383.75311279296875</v>
      </c>
      <c r="T62" s="1">
        <v>3.9666068553924561</v>
      </c>
      <c r="U62" s="1">
        <v>8.2677536010742187</v>
      </c>
      <c r="V62" s="1">
        <v>17.420793533325195</v>
      </c>
      <c r="W62" s="1">
        <v>36.310840606689453</v>
      </c>
      <c r="X62" s="1">
        <v>499.985595703125</v>
      </c>
      <c r="Y62" s="1">
        <v>1499.5655517578125</v>
      </c>
      <c r="Z62" s="1">
        <v>101.14293670654297</v>
      </c>
      <c r="AA62" s="1">
        <v>73.367660522460938</v>
      </c>
      <c r="AB62" s="1">
        <v>-3.4704790115356445</v>
      </c>
      <c r="AC62" s="1">
        <v>0.21461853384971619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0.83330932617187481</v>
      </c>
      <c r="AL62">
        <f t="shared" si="67"/>
        <v>3.614065902792756E-3</v>
      </c>
      <c r="AM62">
        <f t="shared" si="68"/>
        <v>289.32040061950681</v>
      </c>
      <c r="AN62">
        <f t="shared" si="69"/>
        <v>287.77532138824461</v>
      </c>
      <c r="AO62">
        <f t="shared" si="70"/>
        <v>239.93048291838568</v>
      </c>
      <c r="AP62">
        <f t="shared" si="71"/>
        <v>0.77381148513676534</v>
      </c>
      <c r="AQ62">
        <f t="shared" si="72"/>
        <v>1.8446532804593951</v>
      </c>
      <c r="AR62">
        <f t="shared" si="73"/>
        <v>25.142593716678057</v>
      </c>
      <c r="AS62">
        <f t="shared" si="74"/>
        <v>16.874840115603838</v>
      </c>
      <c r="AT62">
        <f t="shared" si="75"/>
        <v>15.397861003875732</v>
      </c>
      <c r="AU62">
        <f t="shared" si="76"/>
        <v>1.7556995441415049</v>
      </c>
      <c r="AV62">
        <f t="shared" si="77"/>
        <v>0.21059116886008003</v>
      </c>
      <c r="AW62">
        <f t="shared" si="78"/>
        <v>0.60658573948696726</v>
      </c>
      <c r="AX62">
        <f t="shared" si="79"/>
        <v>1.1491138046545375</v>
      </c>
      <c r="AY62">
        <f t="shared" si="80"/>
        <v>0.13303757111257947</v>
      </c>
      <c r="AZ62">
        <f t="shared" si="81"/>
        <v>20.844229424238122</v>
      </c>
      <c r="BA62">
        <f t="shared" si="82"/>
        <v>0.74033667215321031</v>
      </c>
      <c r="BB62">
        <f t="shared" si="83"/>
        <v>36.80457882827001</v>
      </c>
      <c r="BC62">
        <f t="shared" si="84"/>
        <v>378.02516806640921</v>
      </c>
      <c r="BD62">
        <f t="shared" si="85"/>
        <v>1.1731796801176664E-2</v>
      </c>
    </row>
    <row r="63" spans="1:56" x14ac:dyDescent="0.25">
      <c r="A63" s="1">
        <v>42</v>
      </c>
      <c r="B63" s="1" t="s">
        <v>102</v>
      </c>
      <c r="C63" s="1">
        <v>1907.0000072866678</v>
      </c>
      <c r="D63" s="1">
        <v>0</v>
      </c>
      <c r="E63">
        <f t="shared" si="58"/>
        <v>12.089722785104971</v>
      </c>
      <c r="F63">
        <f t="shared" si="59"/>
        <v>0.22745054170928611</v>
      </c>
      <c r="G63">
        <f t="shared" si="60"/>
        <v>283.81741998441726</v>
      </c>
      <c r="H63">
        <f t="shared" si="61"/>
        <v>3.6141936945007003</v>
      </c>
      <c r="I63">
        <f t="shared" si="62"/>
        <v>1.2381422854542472</v>
      </c>
      <c r="J63">
        <f t="shared" si="63"/>
        <v>16.170890808105469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14.625406265258789</v>
      </c>
      <c r="P63" s="1">
        <v>16.170890808105469</v>
      </c>
      <c r="Q63" s="1">
        <v>14.113971710205078</v>
      </c>
      <c r="R63" s="1">
        <v>399.93560791015625</v>
      </c>
      <c r="S63" s="1">
        <v>383.76278686523437</v>
      </c>
      <c r="T63" s="1">
        <v>3.9661691188812256</v>
      </c>
      <c r="U63" s="1">
        <v>8.267547607421875</v>
      </c>
      <c r="V63" s="1">
        <v>17.418720245361328</v>
      </c>
      <c r="W63" s="1">
        <v>36.309619903564453</v>
      </c>
      <c r="X63" s="1">
        <v>499.9764404296875</v>
      </c>
      <c r="Y63" s="1">
        <v>1499.5108642578125</v>
      </c>
      <c r="Z63" s="1">
        <v>101.24506378173828</v>
      </c>
      <c r="AA63" s="1">
        <v>73.367424011230469</v>
      </c>
      <c r="AB63" s="1">
        <v>-3.4704790115356445</v>
      </c>
      <c r="AC63" s="1">
        <v>0.21461853384971619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0.83329406738281242</v>
      </c>
      <c r="AL63">
        <f t="shared" si="67"/>
        <v>3.6141936945007004E-3</v>
      </c>
      <c r="AM63">
        <f t="shared" si="68"/>
        <v>289.32089080810545</v>
      </c>
      <c r="AN63">
        <f t="shared" si="69"/>
        <v>287.77540626525877</v>
      </c>
      <c r="AO63">
        <f t="shared" si="70"/>
        <v>239.92173291858126</v>
      </c>
      <c r="AP63">
        <f t="shared" si="71"/>
        <v>0.77358768134911826</v>
      </c>
      <c r="AQ63">
        <f t="shared" si="72"/>
        <v>1.8447109563010018</v>
      </c>
      <c r="AR63">
        <f t="shared" si="73"/>
        <v>25.143460891016549</v>
      </c>
      <c r="AS63">
        <f t="shared" si="74"/>
        <v>16.875913283594674</v>
      </c>
      <c r="AT63">
        <f t="shared" si="75"/>
        <v>15.398148536682129</v>
      </c>
      <c r="AU63">
        <f t="shared" si="76"/>
        <v>1.7557319381443788</v>
      </c>
      <c r="AV63">
        <f t="shared" si="77"/>
        <v>0.21058515214311016</v>
      </c>
      <c r="AW63">
        <f t="shared" si="78"/>
        <v>0.6065686708467547</v>
      </c>
      <c r="AX63">
        <f t="shared" si="79"/>
        <v>1.1491632672976242</v>
      </c>
      <c r="AY63">
        <f t="shared" si="80"/>
        <v>0.13303372919772327</v>
      </c>
      <c r="AZ63">
        <f t="shared" si="81"/>
        <v>20.822952993770219</v>
      </c>
      <c r="BA63">
        <f t="shared" si="82"/>
        <v>0.73956472513340688</v>
      </c>
      <c r="BB63">
        <f t="shared" si="83"/>
        <v>36.802573699961513</v>
      </c>
      <c r="BC63">
        <f t="shared" si="84"/>
        <v>378.01591166521007</v>
      </c>
      <c r="BD63">
        <f t="shared" si="85"/>
        <v>1.1770216545936952E-2</v>
      </c>
    </row>
    <row r="64" spans="1:56" x14ac:dyDescent="0.25">
      <c r="A64" s="1">
        <v>43</v>
      </c>
      <c r="B64" s="1" t="s">
        <v>102</v>
      </c>
      <c r="C64" s="1">
        <v>1907.500007275492</v>
      </c>
      <c r="D64" s="1">
        <v>0</v>
      </c>
      <c r="E64">
        <f t="shared" si="58"/>
        <v>12.112718691192173</v>
      </c>
      <c r="F64">
        <f t="shared" si="59"/>
        <v>0.22745981781266719</v>
      </c>
      <c r="G64">
        <f t="shared" si="60"/>
        <v>283.670453908056</v>
      </c>
      <c r="H64">
        <f t="shared" si="61"/>
        <v>3.614027402457999</v>
      </c>
      <c r="I64">
        <f t="shared" si="62"/>
        <v>1.2380327480455073</v>
      </c>
      <c r="J64">
        <f t="shared" si="63"/>
        <v>16.170066833496094</v>
      </c>
      <c r="K64" s="1">
        <v>6</v>
      </c>
      <c r="L64">
        <f t="shared" si="64"/>
        <v>1.4200000166893005</v>
      </c>
      <c r="M64" s="1">
        <v>1</v>
      </c>
      <c r="N64">
        <f t="shared" si="65"/>
        <v>2.8400000333786011</v>
      </c>
      <c r="O64" s="1">
        <v>14.625676155090332</v>
      </c>
      <c r="P64" s="1">
        <v>16.170066833496094</v>
      </c>
      <c r="Q64" s="1">
        <v>14.113781929016113</v>
      </c>
      <c r="R64" s="1">
        <v>399.98233032226562</v>
      </c>
      <c r="S64" s="1">
        <v>383.78271484375</v>
      </c>
      <c r="T64" s="1">
        <v>3.9667980670928955</v>
      </c>
      <c r="U64" s="1">
        <v>8.2677621841430664</v>
      </c>
      <c r="V64" s="1">
        <v>17.421089172363281</v>
      </c>
      <c r="W64" s="1">
        <v>36.309741973876953</v>
      </c>
      <c r="X64" s="1">
        <v>500.00149536132812</v>
      </c>
      <c r="Y64" s="1">
        <v>1499.4384765625</v>
      </c>
      <c r="Z64" s="1">
        <v>101.29791259765625</v>
      </c>
      <c r="AA64" s="1">
        <v>73.367042541503906</v>
      </c>
      <c r="AB64" s="1">
        <v>-3.4704790115356445</v>
      </c>
      <c r="AC64" s="1">
        <v>0.21461853384971619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0.83333582560221353</v>
      </c>
      <c r="AL64">
        <f t="shared" si="67"/>
        <v>3.6140274024579989E-3</v>
      </c>
      <c r="AM64">
        <f t="shared" si="68"/>
        <v>289.32006683349607</v>
      </c>
      <c r="AN64">
        <f t="shared" si="69"/>
        <v>287.77567615509031</v>
      </c>
      <c r="AO64">
        <f t="shared" si="70"/>
        <v>239.91015088759013</v>
      </c>
      <c r="AP64">
        <f t="shared" si="71"/>
        <v>0.77367388100420365</v>
      </c>
      <c r="AQ64">
        <f t="shared" si="72"/>
        <v>1.844614007932569</v>
      </c>
      <c r="AR64">
        <f t="shared" si="73"/>
        <v>25.14227020789432</v>
      </c>
      <c r="AS64">
        <f t="shared" si="74"/>
        <v>16.874508023751254</v>
      </c>
      <c r="AT64">
        <f t="shared" si="75"/>
        <v>15.397871494293213</v>
      </c>
      <c r="AU64">
        <f t="shared" si="76"/>
        <v>1.7557007260030284</v>
      </c>
      <c r="AV64">
        <f t="shared" si="77"/>
        <v>0.2105931035835375</v>
      </c>
      <c r="AW64">
        <f t="shared" si="78"/>
        <v>0.60658125988706157</v>
      </c>
      <c r="AX64">
        <f t="shared" si="79"/>
        <v>1.1491194661159669</v>
      </c>
      <c r="AY64">
        <f t="shared" si="80"/>
        <v>0.13303880651152791</v>
      </c>
      <c r="AZ64">
        <f t="shared" si="81"/>
        <v>20.812062259640069</v>
      </c>
      <c r="BA64">
        <f t="shared" si="82"/>
        <v>0.73914338227438714</v>
      </c>
      <c r="BB64">
        <f t="shared" si="83"/>
        <v>36.805065986813169</v>
      </c>
      <c r="BC64">
        <f t="shared" si="84"/>
        <v>378.02490849131271</v>
      </c>
      <c r="BD64">
        <f t="shared" si="85"/>
        <v>1.1793122640734087E-2</v>
      </c>
    </row>
    <row r="65" spans="1:114" x14ac:dyDescent="0.25">
      <c r="A65" s="1">
        <v>44</v>
      </c>
      <c r="B65" s="1" t="s">
        <v>103</v>
      </c>
      <c r="C65" s="1">
        <v>1908.0000072643161</v>
      </c>
      <c r="D65" s="1">
        <v>0</v>
      </c>
      <c r="E65">
        <f t="shared" si="58"/>
        <v>12.040178573128069</v>
      </c>
      <c r="F65">
        <f t="shared" si="59"/>
        <v>0.22730977972746583</v>
      </c>
      <c r="G65">
        <f t="shared" si="60"/>
        <v>284.21459075123562</v>
      </c>
      <c r="H65">
        <f t="shared" si="61"/>
        <v>3.6117317027175182</v>
      </c>
      <c r="I65">
        <f t="shared" si="62"/>
        <v>1.2380045091349792</v>
      </c>
      <c r="J65">
        <f t="shared" si="63"/>
        <v>16.168720245361328</v>
      </c>
      <c r="K65" s="1">
        <v>6</v>
      </c>
      <c r="L65">
        <f t="shared" si="64"/>
        <v>1.4200000166893005</v>
      </c>
      <c r="M65" s="1">
        <v>1</v>
      </c>
      <c r="N65">
        <f t="shared" si="65"/>
        <v>2.8400000333786011</v>
      </c>
      <c r="O65" s="1">
        <v>14.625319480895996</v>
      </c>
      <c r="P65" s="1">
        <v>16.168720245361328</v>
      </c>
      <c r="Q65" s="1">
        <v>14.113731384277344</v>
      </c>
      <c r="R65" s="1">
        <v>399.95724487304687</v>
      </c>
      <c r="S65" s="1">
        <v>383.8455810546875</v>
      </c>
      <c r="T65" s="1">
        <v>3.9677822589874268</v>
      </c>
      <c r="U65" s="1">
        <v>8.2659902572631836</v>
      </c>
      <c r="V65" s="1">
        <v>17.425806045532227</v>
      </c>
      <c r="W65" s="1">
        <v>36.302783966064453</v>
      </c>
      <c r="X65" s="1">
        <v>500.00518798828125</v>
      </c>
      <c r="Y65" s="1">
        <v>1499.4698486328125</v>
      </c>
      <c r="Z65" s="1">
        <v>101.15707397460937</v>
      </c>
      <c r="AA65" s="1">
        <v>73.367019653320313</v>
      </c>
      <c r="AB65" s="1">
        <v>-3.4704790115356445</v>
      </c>
      <c r="AC65" s="1">
        <v>0.21461853384971619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0.83334197998046877</v>
      </c>
      <c r="AL65">
        <f t="shared" si="67"/>
        <v>3.6117317027175183E-3</v>
      </c>
      <c r="AM65">
        <f t="shared" si="68"/>
        <v>289.31872024536131</v>
      </c>
      <c r="AN65">
        <f t="shared" si="69"/>
        <v>287.77531948089597</v>
      </c>
      <c r="AO65">
        <f t="shared" si="70"/>
        <v>239.91517041872794</v>
      </c>
      <c r="AP65">
        <f t="shared" si="71"/>
        <v>0.77507351165405858</v>
      </c>
      <c r="AQ65">
        <f t="shared" si="72"/>
        <v>1.8444555787937613</v>
      </c>
      <c r="AR65">
        <f t="shared" si="73"/>
        <v>25.140118646080076</v>
      </c>
      <c r="AS65">
        <f t="shared" si="74"/>
        <v>16.874128388816892</v>
      </c>
      <c r="AT65">
        <f t="shared" si="75"/>
        <v>15.397019863128662</v>
      </c>
      <c r="AU65">
        <f t="shared" si="76"/>
        <v>1.755604782610215</v>
      </c>
      <c r="AV65">
        <f t="shared" si="77"/>
        <v>0.21046448560720007</v>
      </c>
      <c r="AW65">
        <f t="shared" si="78"/>
        <v>0.60645106965878226</v>
      </c>
      <c r="AX65">
        <f t="shared" si="79"/>
        <v>1.1491537129514326</v>
      </c>
      <c r="AY65">
        <f t="shared" si="80"/>
        <v>0.13295667927920102</v>
      </c>
      <c r="AZ65">
        <f t="shared" si="81"/>
        <v>20.851977465406293</v>
      </c>
      <c r="BA65">
        <f t="shared" si="82"/>
        <v>0.74043991849613822</v>
      </c>
      <c r="BB65">
        <f t="shared" si="83"/>
        <v>36.798114143756656</v>
      </c>
      <c r="BC65">
        <f t="shared" si="84"/>
        <v>378.1222568002205</v>
      </c>
      <c r="BD65">
        <f t="shared" si="85"/>
        <v>1.1717264918348003E-2</v>
      </c>
    </row>
    <row r="66" spans="1:114" x14ac:dyDescent="0.25">
      <c r="A66" s="1">
        <v>45</v>
      </c>
      <c r="B66" s="1" t="s">
        <v>103</v>
      </c>
      <c r="C66" s="1">
        <v>1908.5000072531402</v>
      </c>
      <c r="D66" s="1">
        <v>0</v>
      </c>
      <c r="E66">
        <f t="shared" si="58"/>
        <v>11.992475500338044</v>
      </c>
      <c r="F66">
        <f t="shared" si="59"/>
        <v>0.22735009182505295</v>
      </c>
      <c r="G66">
        <f t="shared" si="60"/>
        <v>284.6164124953977</v>
      </c>
      <c r="H66">
        <f t="shared" si="61"/>
        <v>3.6117959925324992</v>
      </c>
      <c r="I66">
        <f t="shared" si="62"/>
        <v>1.2378245586763821</v>
      </c>
      <c r="J66">
        <f t="shared" si="63"/>
        <v>16.167329788208008</v>
      </c>
      <c r="K66" s="1">
        <v>6</v>
      </c>
      <c r="L66">
        <f t="shared" si="64"/>
        <v>1.4200000166893005</v>
      </c>
      <c r="M66" s="1">
        <v>1</v>
      </c>
      <c r="N66">
        <f t="shared" si="65"/>
        <v>2.8400000333786011</v>
      </c>
      <c r="O66" s="1">
        <v>14.626133918762207</v>
      </c>
      <c r="P66" s="1">
        <v>16.167329788208008</v>
      </c>
      <c r="Q66" s="1">
        <v>14.113242149353027</v>
      </c>
      <c r="R66" s="1">
        <v>399.93148803710937</v>
      </c>
      <c r="S66" s="1">
        <v>383.87820434570312</v>
      </c>
      <c r="T66" s="1">
        <v>3.9682800769805908</v>
      </c>
      <c r="U66" s="1">
        <v>8.2662134170532227</v>
      </c>
      <c r="V66" s="1">
        <v>17.42707633972168</v>
      </c>
      <c r="W66" s="1">
        <v>36.301856994628906</v>
      </c>
      <c r="X66" s="1">
        <v>500.04592895507812</v>
      </c>
      <c r="Y66" s="1">
        <v>1499.53662109375</v>
      </c>
      <c r="Z66" s="1">
        <v>101.2034912109375</v>
      </c>
      <c r="AA66" s="1">
        <v>73.367019653320313</v>
      </c>
      <c r="AB66" s="1">
        <v>-3.4704790115356445</v>
      </c>
      <c r="AC66" s="1">
        <v>0.21461853384971619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0.83340988159179674</v>
      </c>
      <c r="AL66">
        <f t="shared" si="67"/>
        <v>3.611795992532499E-3</v>
      </c>
      <c r="AM66">
        <f t="shared" si="68"/>
        <v>289.31732978820799</v>
      </c>
      <c r="AN66">
        <f t="shared" si="69"/>
        <v>287.77613391876218</v>
      </c>
      <c r="AO66">
        <f t="shared" si="70"/>
        <v>239.92585401223914</v>
      </c>
      <c r="AP66">
        <f t="shared" si="71"/>
        <v>0.77544318537593349</v>
      </c>
      <c r="AQ66">
        <f t="shared" si="72"/>
        <v>1.8442920009038659</v>
      </c>
      <c r="AR66">
        <f t="shared" si="73"/>
        <v>25.137889062669597</v>
      </c>
      <c r="AS66">
        <f t="shared" si="74"/>
        <v>16.871675645616374</v>
      </c>
      <c r="AT66">
        <f t="shared" si="75"/>
        <v>15.396731853485107</v>
      </c>
      <c r="AU66">
        <f t="shared" si="76"/>
        <v>1.7555723369506602</v>
      </c>
      <c r="AV66">
        <f t="shared" si="77"/>
        <v>0.21049904380541148</v>
      </c>
      <c r="AW66">
        <f t="shared" si="78"/>
        <v>0.60646744222748383</v>
      </c>
      <c r="AX66">
        <f t="shared" si="79"/>
        <v>1.1491048947231763</v>
      </c>
      <c r="AY66">
        <f t="shared" si="80"/>
        <v>0.13297874583316363</v>
      </c>
      <c r="AZ66">
        <f t="shared" si="81"/>
        <v>20.881457929207365</v>
      </c>
      <c r="BA66">
        <f t="shared" si="82"/>
        <v>0.74142373615743284</v>
      </c>
      <c r="BB66">
        <f t="shared" si="83"/>
        <v>36.802591097567429</v>
      </c>
      <c r="BC66">
        <f t="shared" si="84"/>
        <v>378.17755584740149</v>
      </c>
      <c r="BD66">
        <f t="shared" si="85"/>
        <v>1.1670554353696953E-2</v>
      </c>
      <c r="BE66">
        <f>AVERAGE(E52:E66)</f>
        <v>12.112405470759501</v>
      </c>
      <c r="BF66">
        <f>AVERAGE(O52:O66)</f>
        <v>14.623928896586101</v>
      </c>
      <c r="BG66">
        <f>AVERAGE(P52:P66)</f>
        <v>16.171898269653319</v>
      </c>
      <c r="BH66" t="e">
        <f>AVERAGE(B52:B66)</f>
        <v>#DIV/0!</v>
      </c>
      <c r="BI66">
        <f t="shared" ref="BI66:DJ66" si="86">AVERAGE(C52:C66)</f>
        <v>1905.0666739965479</v>
      </c>
      <c r="BJ66">
        <f t="shared" si="86"/>
        <v>0</v>
      </c>
      <c r="BK66">
        <f t="shared" si="86"/>
        <v>12.112405470759501</v>
      </c>
      <c r="BL66">
        <f t="shared" si="86"/>
        <v>0.22671719459803658</v>
      </c>
      <c r="BM66">
        <f t="shared" si="86"/>
        <v>283.37734337360365</v>
      </c>
      <c r="BN66">
        <f t="shared" si="86"/>
        <v>3.6066295599643201</v>
      </c>
      <c r="BO66">
        <f t="shared" si="86"/>
        <v>1.2392637611775466</v>
      </c>
      <c r="BP66">
        <f t="shared" si="86"/>
        <v>16.171898269653319</v>
      </c>
      <c r="BQ66">
        <f t="shared" si="86"/>
        <v>6</v>
      </c>
      <c r="BR66">
        <f t="shared" si="86"/>
        <v>1.4200000166893005</v>
      </c>
      <c r="BS66">
        <f t="shared" si="86"/>
        <v>1</v>
      </c>
      <c r="BT66">
        <f t="shared" si="86"/>
        <v>2.8400000333786011</v>
      </c>
      <c r="BU66">
        <f t="shared" si="86"/>
        <v>14.623928896586101</v>
      </c>
      <c r="BV66">
        <f t="shared" si="86"/>
        <v>16.171898269653319</v>
      </c>
      <c r="BW66">
        <f t="shared" si="86"/>
        <v>14.113192685445149</v>
      </c>
      <c r="BX66">
        <f t="shared" si="86"/>
        <v>399.96970214843748</v>
      </c>
      <c r="BY66">
        <f t="shared" si="86"/>
        <v>383.77271321614586</v>
      </c>
      <c r="BZ66">
        <f t="shared" si="86"/>
        <v>3.9613344192504885</v>
      </c>
      <c r="CA66">
        <f t="shared" si="86"/>
        <v>8.2538712819417324</v>
      </c>
      <c r="CB66">
        <f t="shared" si="86"/>
        <v>17.399157587687174</v>
      </c>
      <c r="CC66">
        <f t="shared" si="86"/>
        <v>36.253037516276045</v>
      </c>
      <c r="CD66">
        <f t="shared" si="86"/>
        <v>499.96455688476561</v>
      </c>
      <c r="CE66">
        <f t="shared" si="86"/>
        <v>1499.42314453125</v>
      </c>
      <c r="CF66">
        <f t="shared" si="86"/>
        <v>101.21160074869792</v>
      </c>
      <c r="CG66">
        <f t="shared" si="86"/>
        <v>73.367482503255204</v>
      </c>
      <c r="CH66">
        <f t="shared" si="86"/>
        <v>-3.4704790115356445</v>
      </c>
      <c r="CI66">
        <f t="shared" si="86"/>
        <v>0.21461853384971619</v>
      </c>
      <c r="CJ66">
        <f t="shared" si="86"/>
        <v>1</v>
      </c>
      <c r="CK66">
        <f t="shared" si="86"/>
        <v>-0.21956524252891541</v>
      </c>
      <c r="CL66">
        <f t="shared" si="86"/>
        <v>2.737391471862793</v>
      </c>
      <c r="CM66">
        <f t="shared" si="86"/>
        <v>1</v>
      </c>
      <c r="CN66">
        <f t="shared" si="86"/>
        <v>0</v>
      </c>
      <c r="CO66">
        <f t="shared" si="86"/>
        <v>0.15999999642372131</v>
      </c>
      <c r="CP66">
        <f t="shared" si="86"/>
        <v>111115</v>
      </c>
      <c r="CQ66">
        <f t="shared" si="86"/>
        <v>0.83327426147460926</v>
      </c>
      <c r="CR66">
        <f t="shared" si="86"/>
        <v>3.6066295599643198E-3</v>
      </c>
      <c r="CS66">
        <f t="shared" si="86"/>
        <v>289.32189826965339</v>
      </c>
      <c r="CT66">
        <f t="shared" si="86"/>
        <v>287.77392889658614</v>
      </c>
      <c r="CU66">
        <f t="shared" si="86"/>
        <v>239.90769776264497</v>
      </c>
      <c r="CV66">
        <f t="shared" si="86"/>
        <v>0.77710910888443407</v>
      </c>
      <c r="CW66">
        <f t="shared" si="86"/>
        <v>1.8448295178930358</v>
      </c>
      <c r="CX66">
        <f t="shared" si="86"/>
        <v>25.145056839422825</v>
      </c>
      <c r="CY66">
        <f t="shared" si="86"/>
        <v>16.891185557481091</v>
      </c>
      <c r="CZ66">
        <f t="shared" si="86"/>
        <v>15.39791358311971</v>
      </c>
      <c r="DA66">
        <f t="shared" si="86"/>
        <v>1.7557054686946856</v>
      </c>
      <c r="DB66">
        <f t="shared" si="86"/>
        <v>0.20995625630118328</v>
      </c>
      <c r="DC66">
        <f t="shared" si="86"/>
        <v>0.60556575671548918</v>
      </c>
      <c r="DD66">
        <f t="shared" si="86"/>
        <v>1.1501397119791961</v>
      </c>
      <c r="DE66">
        <f t="shared" si="86"/>
        <v>0.13263217746781666</v>
      </c>
      <c r="DF66">
        <f t="shared" si="86"/>
        <v>20.790682198236723</v>
      </c>
      <c r="DG66">
        <f t="shared" si="86"/>
        <v>0.73839882476062957</v>
      </c>
      <c r="DH66">
        <f t="shared" si="86"/>
        <v>36.734653056049943</v>
      </c>
      <c r="DI66">
        <f t="shared" si="86"/>
        <v>378.01505575370123</v>
      </c>
      <c r="DJ66">
        <f t="shared" si="86"/>
        <v>1.1770521223606443E-2</v>
      </c>
    </row>
    <row r="67" spans="1:114" x14ac:dyDescent="0.25">
      <c r="A67" s="1" t="s">
        <v>9</v>
      </c>
      <c r="B67" s="1" t="s">
        <v>104</v>
      </c>
    </row>
    <row r="68" spans="1:114" x14ac:dyDescent="0.25">
      <c r="A68" s="1" t="s">
        <v>9</v>
      </c>
      <c r="B68" s="1" t="s">
        <v>105</v>
      </c>
    </row>
    <row r="69" spans="1:114" x14ac:dyDescent="0.25">
      <c r="A69" s="1" t="s">
        <v>9</v>
      </c>
      <c r="B69" s="1" t="s">
        <v>106</v>
      </c>
    </row>
    <row r="70" spans="1:114" x14ac:dyDescent="0.25">
      <c r="A70" s="1">
        <v>46</v>
      </c>
      <c r="B70" s="1" t="s">
        <v>107</v>
      </c>
      <c r="C70" s="1">
        <v>2341.5000066049397</v>
      </c>
      <c r="D70" s="1">
        <v>0</v>
      </c>
      <c r="E70">
        <f t="shared" ref="E70:E84" si="87">(R70-S70*(1000-T70)/(1000-U70))*AK70</f>
        <v>12.663241924186215</v>
      </c>
      <c r="F70">
        <f t="shared" ref="F70:F84" si="88">IF(AV70&lt;&gt;0,1/(1/AV70-1/N70),0)</f>
        <v>0.21203412511656022</v>
      </c>
      <c r="G70">
        <f t="shared" ref="G70:G84" si="89">((AY70-AL70/2)*S70-E70)/(AY70+AL70/2)</f>
        <v>272.49990549943658</v>
      </c>
      <c r="H70">
        <f t="shared" ref="H70:H84" si="90">AL70*1000</f>
        <v>3.871673675112866</v>
      </c>
      <c r="I70">
        <f t="shared" ref="I70:I84" si="91">(AQ70-AW70)</f>
        <v>1.4101848619408224</v>
      </c>
      <c r="J70">
        <f t="shared" ref="J70:J84" si="92">(P70+AP70*D70)</f>
        <v>19.026620864868164</v>
      </c>
      <c r="K70" s="1">
        <v>6</v>
      </c>
      <c r="L70">
        <f t="shared" ref="L70:L84" si="93">(K70*AE70+AF70)</f>
        <v>1.4200000166893005</v>
      </c>
      <c r="M70" s="1">
        <v>1</v>
      </c>
      <c r="N70">
        <f t="shared" ref="N70:N84" si="94">L70*(M70+1)*(M70+1)/(M70*M70+1)</f>
        <v>2.8400000333786011</v>
      </c>
      <c r="O70" s="1">
        <v>18.932695388793945</v>
      </c>
      <c r="P70" s="1">
        <v>19.026620864868164</v>
      </c>
      <c r="Q70" s="1">
        <v>19.00010871887207</v>
      </c>
      <c r="R70" s="1">
        <v>401.35760498046875</v>
      </c>
      <c r="S70" s="1">
        <v>384.37368774414062</v>
      </c>
      <c r="T70" s="1">
        <v>6.2896795272827148</v>
      </c>
      <c r="U70" s="1">
        <v>10.885714530944824</v>
      </c>
      <c r="V70" s="1">
        <v>21.014289855957031</v>
      </c>
      <c r="W70" s="1">
        <v>36.369987487792969</v>
      </c>
      <c r="X70" s="1">
        <v>499.93453979492187</v>
      </c>
      <c r="Y70" s="1">
        <v>1499.2020263671875</v>
      </c>
      <c r="Z70" s="1">
        <v>114.689208984375</v>
      </c>
      <c r="AA70" s="1">
        <v>73.36785888671875</v>
      </c>
      <c r="AB70" s="1">
        <v>-3.5639543533325195</v>
      </c>
      <c r="AC70" s="1">
        <v>0.19492229819297791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ref="AK70:AK84" si="95">X70*0.000001/(K70*0.0001)</f>
        <v>0.83322423299153625</v>
      </c>
      <c r="AL70">
        <f t="shared" ref="AL70:AL84" si="96">(U70-T70)/(1000-U70)*AK70</f>
        <v>3.8716736751128662E-3</v>
      </c>
      <c r="AM70">
        <f t="shared" ref="AM70:AM84" si="97">(P70+273.15)</f>
        <v>292.17662086486814</v>
      </c>
      <c r="AN70">
        <f t="shared" ref="AN70:AN84" si="98">(O70+273.15)</f>
        <v>292.08269538879392</v>
      </c>
      <c r="AO70">
        <f t="shared" ref="AO70:AO84" si="99">(Y70*AG70+Z70*AH70)*AI70</f>
        <v>239.87231885718575</v>
      </c>
      <c r="AP70">
        <f t="shared" ref="AP70:AP84" si="100">((AO70+0.00000010773*(AN70^4-AM70^4))-AL70*44100)/(L70*51.4+0.00000043092*AM70^3)</f>
        <v>0.81353735488831391</v>
      </c>
      <c r="AQ70">
        <f t="shared" ref="AQ70:AQ84" si="101">0.61365*EXP(17.502*J70/(240.97+J70))</f>
        <v>2.2088464295282861</v>
      </c>
      <c r="AR70">
        <f t="shared" ref="AR70:AR84" si="102">AQ70*1000/AA70</f>
        <v>30.106458918731477</v>
      </c>
      <c r="AS70">
        <f t="shared" ref="AS70:AS84" si="103">(AR70-U70)</f>
        <v>19.220744387786652</v>
      </c>
      <c r="AT70">
        <f t="shared" ref="AT70:AT84" si="104">IF(D70,P70,(O70+P70)/2)</f>
        <v>18.979658126831055</v>
      </c>
      <c r="AU70">
        <f t="shared" ref="AU70:AU84" si="105">0.61365*EXP(17.502*AT70/(240.97+AT70))</f>
        <v>2.2023828003557293</v>
      </c>
      <c r="AV70">
        <f t="shared" ref="AV70:AV84" si="106">IF(AS70&lt;&gt;0,(1000-(AR70+U70)/2)/AS70*AL70,0)</f>
        <v>0.19730346750291397</v>
      </c>
      <c r="AW70">
        <f t="shared" ref="AW70:AW84" si="107">U70*AA70/1000</f>
        <v>0.79866156758746365</v>
      </c>
      <c r="AX70">
        <f t="shared" ref="AX70:AX84" si="108">(AU70-AW70)</f>
        <v>1.4037212327682655</v>
      </c>
      <c r="AY70">
        <f t="shared" ref="AY70:AY84" si="109">1/(1.6/F70+1.37/N70)</f>
        <v>0.12455860295422209</v>
      </c>
      <c r="AZ70">
        <f t="shared" ref="AZ70:AZ84" si="110">G70*AA70*0.001</f>
        <v>19.99273461332686</v>
      </c>
      <c r="BA70">
        <f t="shared" ref="BA70:BA84" si="111">G70/S70</f>
        <v>0.70894526391418045</v>
      </c>
      <c r="BB70">
        <f t="shared" ref="BB70:BB84" si="112">(1-AL70*AA70/AQ70/F70)*100</f>
        <v>39.34965081759205</v>
      </c>
      <c r="BC70">
        <f t="shared" ref="BC70:BC84" si="113">(S70-E70/(N70/1.35))</f>
        <v>378.35418901289802</v>
      </c>
      <c r="BD70">
        <f t="shared" ref="BD70:BD84" si="114">E70*BB70/100/BC70</f>
        <v>1.3170044429412496E-2</v>
      </c>
    </row>
    <row r="71" spans="1:114" x14ac:dyDescent="0.25">
      <c r="A71" s="1">
        <v>47</v>
      </c>
      <c r="B71" s="1" t="s">
        <v>107</v>
      </c>
      <c r="C71" s="1">
        <v>2341.5000066049397</v>
      </c>
      <c r="D71" s="1">
        <v>0</v>
      </c>
      <c r="E71">
        <f t="shared" si="87"/>
        <v>12.663241924186215</v>
      </c>
      <c r="F71">
        <f t="shared" si="88"/>
        <v>0.21203412511656022</v>
      </c>
      <c r="G71">
        <f t="shared" si="89"/>
        <v>272.49990549943658</v>
      </c>
      <c r="H71">
        <f t="shared" si="90"/>
        <v>3.871673675112866</v>
      </c>
      <c r="I71">
        <f t="shared" si="91"/>
        <v>1.4101848619408224</v>
      </c>
      <c r="J71">
        <f t="shared" si="92"/>
        <v>19.026620864868164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18.932695388793945</v>
      </c>
      <c r="P71" s="1">
        <v>19.026620864868164</v>
      </c>
      <c r="Q71" s="1">
        <v>19.00010871887207</v>
      </c>
      <c r="R71" s="1">
        <v>401.35760498046875</v>
      </c>
      <c r="S71" s="1">
        <v>384.37368774414062</v>
      </c>
      <c r="T71" s="1">
        <v>6.2896795272827148</v>
      </c>
      <c r="U71" s="1">
        <v>10.885714530944824</v>
      </c>
      <c r="V71" s="1">
        <v>21.014289855957031</v>
      </c>
      <c r="W71" s="1">
        <v>36.369987487792969</v>
      </c>
      <c r="X71" s="1">
        <v>499.93453979492187</v>
      </c>
      <c r="Y71" s="1">
        <v>1499.2020263671875</v>
      </c>
      <c r="Z71" s="1">
        <v>114.689208984375</v>
      </c>
      <c r="AA71" s="1">
        <v>73.36785888671875</v>
      </c>
      <c r="AB71" s="1">
        <v>-3.5639543533325195</v>
      </c>
      <c r="AC71" s="1">
        <v>0.19492229819297791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0.83322423299153625</v>
      </c>
      <c r="AL71">
        <f t="shared" si="96"/>
        <v>3.8716736751128662E-3</v>
      </c>
      <c r="AM71">
        <f t="shared" si="97"/>
        <v>292.17662086486814</v>
      </c>
      <c r="AN71">
        <f t="shared" si="98"/>
        <v>292.08269538879392</v>
      </c>
      <c r="AO71">
        <f t="shared" si="99"/>
        <v>239.87231885718575</v>
      </c>
      <c r="AP71">
        <f t="shared" si="100"/>
        <v>0.81353735488831391</v>
      </c>
      <c r="AQ71">
        <f t="shared" si="101"/>
        <v>2.2088464295282861</v>
      </c>
      <c r="AR71">
        <f t="shared" si="102"/>
        <v>30.106458918731477</v>
      </c>
      <c r="AS71">
        <f t="shared" si="103"/>
        <v>19.220744387786652</v>
      </c>
      <c r="AT71">
        <f t="shared" si="104"/>
        <v>18.979658126831055</v>
      </c>
      <c r="AU71">
        <f t="shared" si="105"/>
        <v>2.2023828003557293</v>
      </c>
      <c r="AV71">
        <f t="shared" si="106"/>
        <v>0.19730346750291397</v>
      </c>
      <c r="AW71">
        <f t="shared" si="107"/>
        <v>0.79866156758746365</v>
      </c>
      <c r="AX71">
        <f t="shared" si="108"/>
        <v>1.4037212327682655</v>
      </c>
      <c r="AY71">
        <f t="shared" si="109"/>
        <v>0.12455860295422209</v>
      </c>
      <c r="AZ71">
        <f t="shared" si="110"/>
        <v>19.99273461332686</v>
      </c>
      <c r="BA71">
        <f t="shared" si="111"/>
        <v>0.70894526391418045</v>
      </c>
      <c r="BB71">
        <f t="shared" si="112"/>
        <v>39.34965081759205</v>
      </c>
      <c r="BC71">
        <f t="shared" si="113"/>
        <v>378.35418901289802</v>
      </c>
      <c r="BD71">
        <f t="shared" si="114"/>
        <v>1.3170044429412496E-2</v>
      </c>
    </row>
    <row r="72" spans="1:114" x14ac:dyDescent="0.25">
      <c r="A72" s="1">
        <v>48</v>
      </c>
      <c r="B72" s="1" t="s">
        <v>107</v>
      </c>
      <c r="C72" s="1">
        <v>2342.0000065937638</v>
      </c>
      <c r="D72" s="1">
        <v>0</v>
      </c>
      <c r="E72">
        <f t="shared" si="87"/>
        <v>12.644729458805479</v>
      </c>
      <c r="F72">
        <f t="shared" si="88"/>
        <v>0.21188777686247293</v>
      </c>
      <c r="G72">
        <f t="shared" si="89"/>
        <v>272.59283326940908</v>
      </c>
      <c r="H72">
        <f t="shared" si="90"/>
        <v>3.8693464043399386</v>
      </c>
      <c r="I72">
        <f t="shared" si="91"/>
        <v>1.4102397155372137</v>
      </c>
      <c r="J72">
        <f t="shared" si="92"/>
        <v>19.0263671875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18.932765960693359</v>
      </c>
      <c r="P72" s="1">
        <v>19.0263671875</v>
      </c>
      <c r="Q72" s="1">
        <v>18.999748229980469</v>
      </c>
      <c r="R72" s="1">
        <v>401.3472900390625</v>
      </c>
      <c r="S72" s="1">
        <v>384.38601684570312</v>
      </c>
      <c r="T72" s="1">
        <v>6.2910866737365723</v>
      </c>
      <c r="U72" s="1">
        <v>10.884524345397949</v>
      </c>
      <c r="V72" s="1">
        <v>21.018833160400391</v>
      </c>
      <c r="W72" s="1">
        <v>36.365737915039063</v>
      </c>
      <c r="X72" s="1">
        <v>499.91714477539062</v>
      </c>
      <c r="Y72" s="1">
        <v>1499.0810546875</v>
      </c>
      <c r="Z72" s="1">
        <v>114.61016082763672</v>
      </c>
      <c r="AA72" s="1">
        <v>73.367630004882813</v>
      </c>
      <c r="AB72" s="1">
        <v>-3.5639543533325195</v>
      </c>
      <c r="AC72" s="1">
        <v>0.19492229819297791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0.83319524129231759</v>
      </c>
      <c r="AL72">
        <f t="shared" si="96"/>
        <v>3.8693464043399388E-3</v>
      </c>
      <c r="AM72">
        <f t="shared" si="97"/>
        <v>292.17636718749998</v>
      </c>
      <c r="AN72">
        <f t="shared" si="98"/>
        <v>292.08276596069334</v>
      </c>
      <c r="AO72">
        <f t="shared" si="99"/>
        <v>239.85296338886837</v>
      </c>
      <c r="AP72">
        <f t="shared" si="100"/>
        <v>0.81457375713039126</v>
      </c>
      <c r="AQ72">
        <f t="shared" si="101"/>
        <v>2.2088114704895099</v>
      </c>
      <c r="AR72">
        <f t="shared" si="102"/>
        <v>30.106076349236133</v>
      </c>
      <c r="AS72">
        <f t="shared" si="103"/>
        <v>19.221552003838184</v>
      </c>
      <c r="AT72">
        <f t="shared" si="104"/>
        <v>18.97956657409668</v>
      </c>
      <c r="AU72">
        <f t="shared" si="105"/>
        <v>2.2023702158780551</v>
      </c>
      <c r="AV72">
        <f t="shared" si="106"/>
        <v>0.19717674134109356</v>
      </c>
      <c r="AW72">
        <f t="shared" si="107"/>
        <v>0.79857175495229604</v>
      </c>
      <c r="AX72">
        <f t="shared" si="108"/>
        <v>1.403798460925759</v>
      </c>
      <c r="AY72">
        <f t="shared" si="109"/>
        <v>0.12447779363058135</v>
      </c>
      <c r="AZ72">
        <f t="shared" si="110"/>
        <v>19.999490133292714</v>
      </c>
      <c r="BA72">
        <f t="shared" si="111"/>
        <v>0.70916428101709772</v>
      </c>
      <c r="BB72">
        <f t="shared" si="112"/>
        <v>39.343471825506256</v>
      </c>
      <c r="BC72">
        <f t="shared" si="113"/>
        <v>378.3753180538867</v>
      </c>
      <c r="BD72">
        <f t="shared" si="114"/>
        <v>1.3147991781345847E-2</v>
      </c>
    </row>
    <row r="73" spans="1:114" x14ac:dyDescent="0.25">
      <c r="A73" s="1">
        <v>49</v>
      </c>
      <c r="B73" s="1" t="s">
        <v>108</v>
      </c>
      <c r="C73" s="1">
        <v>2342.500006582588</v>
      </c>
      <c r="D73" s="1">
        <v>0</v>
      </c>
      <c r="E73">
        <f t="shared" si="87"/>
        <v>12.676299980993173</v>
      </c>
      <c r="F73">
        <f t="shared" si="88"/>
        <v>0.21190855610198914</v>
      </c>
      <c r="G73">
        <f t="shared" si="89"/>
        <v>272.33113488284766</v>
      </c>
      <c r="H73">
        <f t="shared" si="90"/>
        <v>3.8693906711425914</v>
      </c>
      <c r="I73">
        <f t="shared" si="91"/>
        <v>1.4101227146052993</v>
      </c>
      <c r="J73">
        <f t="shared" si="92"/>
        <v>19.025262832641602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18.933391571044922</v>
      </c>
      <c r="P73" s="1">
        <v>19.025262832641602</v>
      </c>
      <c r="Q73" s="1">
        <v>18.999975204467773</v>
      </c>
      <c r="R73" s="1">
        <v>401.36328125</v>
      </c>
      <c r="S73" s="1">
        <v>384.36331176757812</v>
      </c>
      <c r="T73" s="1">
        <v>6.2903594970703125</v>
      </c>
      <c r="U73" s="1">
        <v>10.884092330932617</v>
      </c>
      <c r="V73" s="1">
        <v>21.015493392944336</v>
      </c>
      <c r="W73" s="1">
        <v>36.362716674804688</v>
      </c>
      <c r="X73" s="1">
        <v>499.89096069335937</v>
      </c>
      <c r="Y73" s="1">
        <v>1499.1646728515625</v>
      </c>
      <c r="Z73" s="1">
        <v>114.35134124755859</v>
      </c>
      <c r="AA73" s="1">
        <v>73.3673095703125</v>
      </c>
      <c r="AB73" s="1">
        <v>-3.5639543533325195</v>
      </c>
      <c r="AC73" s="1">
        <v>0.19492229819297791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0.83315160115559894</v>
      </c>
      <c r="AL73">
        <f t="shared" si="96"/>
        <v>3.8693906711425915E-3</v>
      </c>
      <c r="AM73">
        <f t="shared" si="97"/>
        <v>292.17526283264158</v>
      </c>
      <c r="AN73">
        <f t="shared" si="98"/>
        <v>292.0833915710449</v>
      </c>
      <c r="AO73">
        <f t="shared" si="99"/>
        <v>239.86634229481933</v>
      </c>
      <c r="AP73">
        <f t="shared" si="100"/>
        <v>0.81493337980000646</v>
      </c>
      <c r="AQ73">
        <f t="shared" si="101"/>
        <v>2.2086592860406968</v>
      </c>
      <c r="AR73">
        <f t="shared" si="102"/>
        <v>30.10413355724868</v>
      </c>
      <c r="AS73">
        <f t="shared" si="103"/>
        <v>19.220041226316063</v>
      </c>
      <c r="AT73">
        <f t="shared" si="104"/>
        <v>18.979327201843262</v>
      </c>
      <c r="AU73">
        <f t="shared" si="105"/>
        <v>2.2023373130103705</v>
      </c>
      <c r="AV73">
        <f t="shared" si="106"/>
        <v>0.19719473528048398</v>
      </c>
      <c r="AW73">
        <f t="shared" si="107"/>
        <v>0.79853657143539747</v>
      </c>
      <c r="AX73">
        <f t="shared" si="108"/>
        <v>1.4038007415749729</v>
      </c>
      <c r="AY73">
        <f t="shared" si="109"/>
        <v>0.12448926774111643</v>
      </c>
      <c r="AZ73">
        <f t="shared" si="110"/>
        <v>19.980202678584416</v>
      </c>
      <c r="BA73">
        <f t="shared" si="111"/>
        <v>0.70852531067669755</v>
      </c>
      <c r="BB73">
        <f t="shared" si="112"/>
        <v>39.34481161808494</v>
      </c>
      <c r="BC73">
        <f t="shared" si="113"/>
        <v>378.33760586151789</v>
      </c>
      <c r="BD73">
        <f t="shared" si="114"/>
        <v>1.3182581563120251E-2</v>
      </c>
    </row>
    <row r="74" spans="1:114" x14ac:dyDescent="0.25">
      <c r="A74" s="1">
        <v>50</v>
      </c>
      <c r="B74" s="1" t="s">
        <v>109</v>
      </c>
      <c r="C74" s="1">
        <v>2343.0000065714121</v>
      </c>
      <c r="D74" s="1">
        <v>0</v>
      </c>
      <c r="E74">
        <f t="shared" si="87"/>
        <v>12.762495639996647</v>
      </c>
      <c r="F74">
        <f t="shared" si="88"/>
        <v>0.21214020182175183</v>
      </c>
      <c r="G74">
        <f t="shared" si="89"/>
        <v>271.71705063964725</v>
      </c>
      <c r="H74">
        <f t="shared" si="90"/>
        <v>3.872617970783212</v>
      </c>
      <c r="I74">
        <f t="shared" si="91"/>
        <v>1.4098630592301182</v>
      </c>
      <c r="J74">
        <f t="shared" si="92"/>
        <v>19.025178909301758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18.934131622314453</v>
      </c>
      <c r="P74" s="1">
        <v>19.025178909301758</v>
      </c>
      <c r="Q74" s="1">
        <v>18.999944686889648</v>
      </c>
      <c r="R74" s="1">
        <v>401.4295654296875</v>
      </c>
      <c r="S74" s="1">
        <v>384.32427978515625</v>
      </c>
      <c r="T74" s="1">
        <v>6.2897725105285645</v>
      </c>
      <c r="U74" s="1">
        <v>10.887469291687012</v>
      </c>
      <c r="V74" s="1">
        <v>21.012569427490234</v>
      </c>
      <c r="W74" s="1">
        <v>36.372333526611328</v>
      </c>
      <c r="X74" s="1">
        <v>499.87484741210937</v>
      </c>
      <c r="Y74" s="1">
        <v>1499.1265869140625</v>
      </c>
      <c r="Z74" s="1">
        <v>114.3521728515625</v>
      </c>
      <c r="AA74" s="1">
        <v>73.367340087890625</v>
      </c>
      <c r="AB74" s="1">
        <v>-3.5639543533325195</v>
      </c>
      <c r="AC74" s="1">
        <v>0.19492229819297791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0.8331247456868488</v>
      </c>
      <c r="AL74">
        <f t="shared" si="96"/>
        <v>3.8726179707832121E-3</v>
      </c>
      <c r="AM74">
        <f t="shared" si="97"/>
        <v>292.17517890930174</v>
      </c>
      <c r="AN74">
        <f t="shared" si="98"/>
        <v>292.08413162231443</v>
      </c>
      <c r="AO74">
        <f t="shared" si="99"/>
        <v>239.86024854495554</v>
      </c>
      <c r="AP74">
        <f t="shared" si="100"/>
        <v>0.81326669445527588</v>
      </c>
      <c r="AQ74">
        <f t="shared" si="101"/>
        <v>2.2086477214497848</v>
      </c>
      <c r="AR74">
        <f t="shared" si="102"/>
        <v>30.103963409385276</v>
      </c>
      <c r="AS74">
        <f t="shared" si="103"/>
        <v>19.216494117698264</v>
      </c>
      <c r="AT74">
        <f t="shared" si="104"/>
        <v>18.979655265808105</v>
      </c>
      <c r="AU74">
        <f t="shared" si="105"/>
        <v>2.2023824070898481</v>
      </c>
      <c r="AV74">
        <f t="shared" si="106"/>
        <v>0.19739531405088589</v>
      </c>
      <c r="AW74">
        <f t="shared" si="107"/>
        <v>0.7987846622196666</v>
      </c>
      <c r="AX74">
        <f t="shared" si="108"/>
        <v>1.4035977448701815</v>
      </c>
      <c r="AY74">
        <f t="shared" si="109"/>
        <v>0.12461717128971825</v>
      </c>
      <c r="AZ74">
        <f t="shared" si="110"/>
        <v>19.935157261957599</v>
      </c>
      <c r="BA74">
        <f t="shared" si="111"/>
        <v>0.70699944013826466</v>
      </c>
      <c r="BB74">
        <f t="shared" si="112"/>
        <v>39.360166338129687</v>
      </c>
      <c r="BC74">
        <f t="shared" si="113"/>
        <v>378.25760059096672</v>
      </c>
      <c r="BD74">
        <f t="shared" si="114"/>
        <v>1.3280207733965077E-2</v>
      </c>
    </row>
    <row r="75" spans="1:114" x14ac:dyDescent="0.25">
      <c r="A75" s="1">
        <v>51</v>
      </c>
      <c r="B75" s="1" t="s">
        <v>109</v>
      </c>
      <c r="C75" s="1">
        <v>2343.5000065602362</v>
      </c>
      <c r="D75" s="1">
        <v>0</v>
      </c>
      <c r="E75">
        <f t="shared" si="87"/>
        <v>12.73268268200532</v>
      </c>
      <c r="F75">
        <f t="shared" si="88"/>
        <v>0.21217751449316044</v>
      </c>
      <c r="G75">
        <f t="shared" si="89"/>
        <v>271.98376467812784</v>
      </c>
      <c r="H75">
        <f t="shared" si="90"/>
        <v>3.8723632611263556</v>
      </c>
      <c r="I75">
        <f t="shared" si="91"/>
        <v>1.4095424072178782</v>
      </c>
      <c r="J75">
        <f t="shared" si="92"/>
        <v>19.0228271484375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18.933835983276367</v>
      </c>
      <c r="P75" s="1">
        <v>19.0228271484375</v>
      </c>
      <c r="Q75" s="1">
        <v>18.999155044555664</v>
      </c>
      <c r="R75" s="1">
        <v>401.40628051757812</v>
      </c>
      <c r="S75" s="1">
        <v>384.33685302734375</v>
      </c>
      <c r="T75" s="1">
        <v>6.2900357246398926</v>
      </c>
      <c r="U75" s="1">
        <v>10.887426376342773</v>
      </c>
      <c r="V75" s="1">
        <v>21.013830184936523</v>
      </c>
      <c r="W75" s="1">
        <v>36.372848510742188</v>
      </c>
      <c r="X75" s="1">
        <v>499.87527465820312</v>
      </c>
      <c r="Y75" s="1">
        <v>1499.119384765625</v>
      </c>
      <c r="Z75" s="1">
        <v>114.45851135253906</v>
      </c>
      <c r="AA75" s="1">
        <v>73.367317199707031</v>
      </c>
      <c r="AB75" s="1">
        <v>-3.5639543533325195</v>
      </c>
      <c r="AC75" s="1">
        <v>0.19492229819297791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0.83312545776367175</v>
      </c>
      <c r="AL75">
        <f t="shared" si="96"/>
        <v>3.8723632611263555E-3</v>
      </c>
      <c r="AM75">
        <f t="shared" si="97"/>
        <v>292.17282714843748</v>
      </c>
      <c r="AN75">
        <f t="shared" si="98"/>
        <v>292.08383598327634</v>
      </c>
      <c r="AO75">
        <f t="shared" si="99"/>
        <v>239.8590962012313</v>
      </c>
      <c r="AP75">
        <f t="shared" si="100"/>
        <v>0.81365354534099354</v>
      </c>
      <c r="AQ75">
        <f t="shared" si="101"/>
        <v>2.2083236716594752</v>
      </c>
      <c r="AR75">
        <f t="shared" si="102"/>
        <v>30.099555986876037</v>
      </c>
      <c r="AS75">
        <f t="shared" si="103"/>
        <v>19.212129610533264</v>
      </c>
      <c r="AT75">
        <f t="shared" si="104"/>
        <v>18.978331565856934</v>
      </c>
      <c r="AU75">
        <f t="shared" si="105"/>
        <v>2.202200462678872</v>
      </c>
      <c r="AV75">
        <f t="shared" si="106"/>
        <v>0.19742761972118472</v>
      </c>
      <c r="AW75">
        <f t="shared" si="107"/>
        <v>0.79878126444159714</v>
      </c>
      <c r="AX75">
        <f t="shared" si="108"/>
        <v>1.403419198237275</v>
      </c>
      <c r="AY75">
        <f t="shared" si="109"/>
        <v>0.12463777196974807</v>
      </c>
      <c r="AZ75">
        <f t="shared" si="110"/>
        <v>19.954719136310679</v>
      </c>
      <c r="BA75">
        <f t="shared" si="111"/>
        <v>0.70767027032606078</v>
      </c>
      <c r="BB75">
        <f t="shared" si="112"/>
        <v>39.365940677071073</v>
      </c>
      <c r="BC75">
        <f t="shared" si="113"/>
        <v>378.28434548555396</v>
      </c>
      <c r="BD75">
        <f t="shared" si="114"/>
        <v>1.3250192272070452E-2</v>
      </c>
    </row>
    <row r="76" spans="1:114" x14ac:dyDescent="0.25">
      <c r="A76" s="1">
        <v>52</v>
      </c>
      <c r="B76" s="1" t="s">
        <v>110</v>
      </c>
      <c r="C76" s="1">
        <v>2344.0000065490603</v>
      </c>
      <c r="D76" s="1">
        <v>0</v>
      </c>
      <c r="E76">
        <f t="shared" si="87"/>
        <v>12.696546697413694</v>
      </c>
      <c r="F76">
        <f t="shared" si="88"/>
        <v>0.21227172515392476</v>
      </c>
      <c r="G76">
        <f t="shared" si="89"/>
        <v>272.34724327127191</v>
      </c>
      <c r="H76">
        <f t="shared" si="90"/>
        <v>3.8730356833293844</v>
      </c>
      <c r="I76">
        <f t="shared" si="91"/>
        <v>1.4092073057160177</v>
      </c>
      <c r="J76">
        <f t="shared" si="92"/>
        <v>19.021467208862305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18.934860229492188</v>
      </c>
      <c r="P76" s="1">
        <v>19.021467208862305</v>
      </c>
      <c r="Q76" s="1">
        <v>18.998981475830078</v>
      </c>
      <c r="R76" s="1">
        <v>401.39849853515625</v>
      </c>
      <c r="S76" s="1">
        <v>384.37161254882812</v>
      </c>
      <c r="T76" s="1">
        <v>6.2911481857299805</v>
      </c>
      <c r="U76" s="1">
        <v>10.889425277709961</v>
      </c>
      <c r="V76" s="1">
        <v>21.016229629516602</v>
      </c>
      <c r="W76" s="1">
        <v>36.377246856689453</v>
      </c>
      <c r="X76" s="1">
        <v>499.86468505859375</v>
      </c>
      <c r="Y76" s="1">
        <v>1499.0716552734375</v>
      </c>
      <c r="Z76" s="1">
        <v>114.29098510742187</v>
      </c>
      <c r="AA76" s="1">
        <v>73.367416381835937</v>
      </c>
      <c r="AB76" s="1">
        <v>-3.5639543533325195</v>
      </c>
      <c r="AC76" s="1">
        <v>0.19492229819297791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0.83310780843098953</v>
      </c>
      <c r="AL76">
        <f t="shared" si="96"/>
        <v>3.8730356833293843E-3</v>
      </c>
      <c r="AM76">
        <f t="shared" si="97"/>
        <v>292.17146720886228</v>
      </c>
      <c r="AN76">
        <f t="shared" si="98"/>
        <v>292.08486022949216</v>
      </c>
      <c r="AO76">
        <f t="shared" si="99"/>
        <v>239.85145948265199</v>
      </c>
      <c r="AP76">
        <f t="shared" si="100"/>
        <v>0.81351556360507893</v>
      </c>
      <c r="AQ76">
        <f t="shared" si="101"/>
        <v>2.208136304224654</v>
      </c>
      <c r="AR76">
        <f t="shared" si="102"/>
        <v>30.096961473095256</v>
      </c>
      <c r="AS76">
        <f t="shared" si="103"/>
        <v>19.207536195385295</v>
      </c>
      <c r="AT76">
        <f t="shared" si="104"/>
        <v>18.978163719177246</v>
      </c>
      <c r="AU76">
        <f t="shared" si="105"/>
        <v>2.2021773928592863</v>
      </c>
      <c r="AV76">
        <f t="shared" si="106"/>
        <v>0.19750918470389384</v>
      </c>
      <c r="AW76">
        <f t="shared" si="107"/>
        <v>0.79892899850863619</v>
      </c>
      <c r="AX76">
        <f t="shared" si="108"/>
        <v>1.40324839435065</v>
      </c>
      <c r="AY76">
        <f t="shared" si="109"/>
        <v>0.12468978463122177</v>
      </c>
      <c r="AZ76">
        <f t="shared" si="110"/>
        <v>19.981413597528572</v>
      </c>
      <c r="BA76">
        <f t="shared" si="111"/>
        <v>0.70855191793508077</v>
      </c>
      <c r="BB76">
        <f t="shared" si="112"/>
        <v>39.377101574885543</v>
      </c>
      <c r="BC76">
        <f t="shared" si="113"/>
        <v>378.33628232345575</v>
      </c>
      <c r="BD76">
        <f t="shared" si="114"/>
        <v>1.3214519260061485E-2</v>
      </c>
    </row>
    <row r="77" spans="1:114" x14ac:dyDescent="0.25">
      <c r="A77" s="1">
        <v>53</v>
      </c>
      <c r="B77" s="1" t="s">
        <v>110</v>
      </c>
      <c r="C77" s="1">
        <v>2344.5000065378845</v>
      </c>
      <c r="D77" s="1">
        <v>0</v>
      </c>
      <c r="E77">
        <f t="shared" si="87"/>
        <v>12.661126345994546</v>
      </c>
      <c r="F77">
        <f t="shared" si="88"/>
        <v>0.21231560023234292</v>
      </c>
      <c r="G77">
        <f t="shared" si="89"/>
        <v>272.68423440298227</v>
      </c>
      <c r="H77">
        <f t="shared" si="90"/>
        <v>3.872997382456945</v>
      </c>
      <c r="I77">
        <f t="shared" si="91"/>
        <v>1.4089241280011859</v>
      </c>
      <c r="J77">
        <f t="shared" si="92"/>
        <v>19.019693374633789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18.935581207275391</v>
      </c>
      <c r="P77" s="1">
        <v>19.019693374633789</v>
      </c>
      <c r="Q77" s="1">
        <v>18.998315811157227</v>
      </c>
      <c r="R77" s="1">
        <v>401.3936767578125</v>
      </c>
      <c r="S77" s="1">
        <v>384.40853881835937</v>
      </c>
      <c r="T77" s="1">
        <v>6.2915611267089844</v>
      </c>
      <c r="U77" s="1">
        <v>10.889956474304199</v>
      </c>
      <c r="V77" s="1">
        <v>21.016658782958984</v>
      </c>
      <c r="W77" s="1">
        <v>36.37738037109375</v>
      </c>
      <c r="X77" s="1">
        <v>499.84661865234375</v>
      </c>
      <c r="Y77" s="1">
        <v>1499.1400146484375</v>
      </c>
      <c r="Z77" s="1">
        <v>114.23650360107422</v>
      </c>
      <c r="AA77" s="1">
        <v>73.367401123046875</v>
      </c>
      <c r="AB77" s="1">
        <v>-3.5639543533325195</v>
      </c>
      <c r="AC77" s="1">
        <v>0.19492229819297791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0.83307769775390617</v>
      </c>
      <c r="AL77">
        <f t="shared" si="96"/>
        <v>3.872997382456945E-3</v>
      </c>
      <c r="AM77">
        <f t="shared" si="97"/>
        <v>292.16969337463377</v>
      </c>
      <c r="AN77">
        <f t="shared" si="98"/>
        <v>292.08558120727537</v>
      </c>
      <c r="AO77">
        <f t="shared" si="99"/>
        <v>239.86239698240752</v>
      </c>
      <c r="AP77">
        <f t="shared" si="100"/>
        <v>0.81398838571079302</v>
      </c>
      <c r="AQ77">
        <f t="shared" si="101"/>
        <v>2.2078919328639834</v>
      </c>
      <c r="AR77">
        <f t="shared" si="102"/>
        <v>30.09363694321209</v>
      </c>
      <c r="AS77">
        <f t="shared" si="103"/>
        <v>19.203680468907891</v>
      </c>
      <c r="AT77">
        <f t="shared" si="104"/>
        <v>18.97763729095459</v>
      </c>
      <c r="AU77">
        <f t="shared" si="105"/>
        <v>2.2021050388904282</v>
      </c>
      <c r="AV77">
        <f t="shared" si="106"/>
        <v>0.19754716881403245</v>
      </c>
      <c r="AW77">
        <f t="shared" si="107"/>
        <v>0.7989678048627975</v>
      </c>
      <c r="AX77">
        <f t="shared" si="108"/>
        <v>1.4031372340276307</v>
      </c>
      <c r="AY77">
        <f t="shared" si="109"/>
        <v>0.12471400662786873</v>
      </c>
      <c r="AZ77">
        <f t="shared" si="110"/>
        <v>20.00613360537454</v>
      </c>
      <c r="BA77">
        <f t="shared" si="111"/>
        <v>0.70936050286809826</v>
      </c>
      <c r="BB77">
        <f t="shared" si="112"/>
        <v>39.38353296217926</v>
      </c>
      <c r="BC77">
        <f t="shared" si="113"/>
        <v>378.3900457316679</v>
      </c>
      <c r="BD77">
        <f t="shared" si="114"/>
        <v>1.3177933521522887E-2</v>
      </c>
    </row>
    <row r="78" spans="1:114" x14ac:dyDescent="0.25">
      <c r="A78" s="1">
        <v>54</v>
      </c>
      <c r="B78" s="1" t="s">
        <v>111</v>
      </c>
      <c r="C78" s="1">
        <v>2345.0000065267086</v>
      </c>
      <c r="D78" s="1">
        <v>0</v>
      </c>
      <c r="E78">
        <f t="shared" si="87"/>
        <v>12.571676502314446</v>
      </c>
      <c r="F78">
        <f t="shared" si="88"/>
        <v>0.21222731873117998</v>
      </c>
      <c r="G78">
        <f t="shared" si="89"/>
        <v>273.39126727598506</v>
      </c>
      <c r="H78">
        <f t="shared" si="90"/>
        <v>3.8712968865509443</v>
      </c>
      <c r="I78">
        <f t="shared" si="91"/>
        <v>1.4088499271491735</v>
      </c>
      <c r="J78">
        <f t="shared" si="92"/>
        <v>19.018451690673828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18.935518264770508</v>
      </c>
      <c r="P78" s="1">
        <v>19.018451690673828</v>
      </c>
      <c r="Q78" s="1">
        <v>18.997142791748047</v>
      </c>
      <c r="R78" s="1">
        <v>401.326171875</v>
      </c>
      <c r="S78" s="1">
        <v>384.4488525390625</v>
      </c>
      <c r="T78" s="1">
        <v>6.2922377586364746</v>
      </c>
      <c r="U78" s="1">
        <v>10.88866138458252</v>
      </c>
      <c r="V78" s="1">
        <v>21.018951416015625</v>
      </c>
      <c r="W78" s="1">
        <v>36.37310791015625</v>
      </c>
      <c r="X78" s="1">
        <v>499.84213256835937</v>
      </c>
      <c r="Y78" s="1">
        <v>1499.16455078125</v>
      </c>
      <c r="Z78" s="1">
        <v>114.07710266113281</v>
      </c>
      <c r="AA78" s="1">
        <v>73.367233276367188</v>
      </c>
      <c r="AB78" s="1">
        <v>-3.5639543533325195</v>
      </c>
      <c r="AC78" s="1">
        <v>0.19492229819297791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0.83307022094726546</v>
      </c>
      <c r="AL78">
        <f t="shared" si="96"/>
        <v>3.8712968865509444E-3</v>
      </c>
      <c r="AM78">
        <f t="shared" si="97"/>
        <v>292.16845169067381</v>
      </c>
      <c r="AN78">
        <f t="shared" si="98"/>
        <v>292.08551826477049</v>
      </c>
      <c r="AO78">
        <f t="shared" si="99"/>
        <v>239.86632276356977</v>
      </c>
      <c r="AP78">
        <f t="shared" si="100"/>
        <v>0.81508348095601768</v>
      </c>
      <c r="AQ78">
        <f t="shared" si="101"/>
        <v>2.2077208870192107</v>
      </c>
      <c r="AR78">
        <f t="shared" si="102"/>
        <v>30.091374424641888</v>
      </c>
      <c r="AS78">
        <f t="shared" si="103"/>
        <v>19.202713040059368</v>
      </c>
      <c r="AT78">
        <f t="shared" si="104"/>
        <v>18.976984977722168</v>
      </c>
      <c r="AU78">
        <f t="shared" si="105"/>
        <v>2.2020153857769156</v>
      </c>
      <c r="AV78">
        <f t="shared" si="106"/>
        <v>0.19747073947941071</v>
      </c>
      <c r="AW78">
        <f t="shared" si="107"/>
        <v>0.79887095987003709</v>
      </c>
      <c r="AX78">
        <f t="shared" si="108"/>
        <v>1.4031444259068784</v>
      </c>
      <c r="AY78">
        <f t="shared" si="109"/>
        <v>0.12466526868346703</v>
      </c>
      <c r="AZ78">
        <f t="shared" si="110"/>
        <v>20.057960881958849</v>
      </c>
      <c r="BA78">
        <f t="shared" si="111"/>
        <v>0.71112520032351179</v>
      </c>
      <c r="BB78">
        <f t="shared" si="112"/>
        <v>39.380386030177263</v>
      </c>
      <c r="BC78">
        <f t="shared" si="113"/>
        <v>378.47287962404317</v>
      </c>
      <c r="BD78">
        <f t="shared" si="114"/>
        <v>1.3080923372883092E-2</v>
      </c>
    </row>
    <row r="79" spans="1:114" x14ac:dyDescent="0.25">
      <c r="A79" s="1">
        <v>55</v>
      </c>
      <c r="B79" s="1" t="s">
        <v>111</v>
      </c>
      <c r="C79" s="1">
        <v>2346.0000065043569</v>
      </c>
      <c r="D79" s="1">
        <v>0</v>
      </c>
      <c r="E79">
        <f t="shared" si="87"/>
        <v>12.55853434516812</v>
      </c>
      <c r="F79">
        <f t="shared" si="88"/>
        <v>0.21235168745534783</v>
      </c>
      <c r="G79">
        <f t="shared" si="89"/>
        <v>273.58827861193794</v>
      </c>
      <c r="H79">
        <f t="shared" si="90"/>
        <v>3.8733864342411097</v>
      </c>
      <c r="I79">
        <f t="shared" si="91"/>
        <v>1.4088322579335755</v>
      </c>
      <c r="J79">
        <f t="shared" si="92"/>
        <v>19.019186019897461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18.935752868652344</v>
      </c>
      <c r="P79" s="1">
        <v>19.019186019897461</v>
      </c>
      <c r="Q79" s="1">
        <v>18.997993469238281</v>
      </c>
      <c r="R79" s="1">
        <v>401.35061645507812</v>
      </c>
      <c r="S79" s="1">
        <v>384.48855590820312</v>
      </c>
      <c r="T79" s="1">
        <v>6.2916154861450195</v>
      </c>
      <c r="U79" s="1">
        <v>10.890339851379395</v>
      </c>
      <c r="V79" s="1">
        <v>21.016452789306641</v>
      </c>
      <c r="W79" s="1">
        <v>36.377986907958984</v>
      </c>
      <c r="X79" s="1">
        <v>499.86087036132812</v>
      </c>
      <c r="Y79" s="1">
        <v>1499.2972412109375</v>
      </c>
      <c r="Z79" s="1">
        <v>113.92523193359375</v>
      </c>
      <c r="AA79" s="1">
        <v>73.366836547851562</v>
      </c>
      <c r="AB79" s="1">
        <v>-3.5639543533325195</v>
      </c>
      <c r="AC79" s="1">
        <v>0.19492229819297791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0.83310145060221341</v>
      </c>
      <c r="AL79">
        <f t="shared" si="96"/>
        <v>3.8733864342411096E-3</v>
      </c>
      <c r="AM79">
        <f t="shared" si="97"/>
        <v>292.16918601989744</v>
      </c>
      <c r="AN79">
        <f t="shared" si="98"/>
        <v>292.08575286865232</v>
      </c>
      <c r="AO79">
        <f t="shared" si="99"/>
        <v>239.88755323184523</v>
      </c>
      <c r="AP79">
        <f t="shared" si="100"/>
        <v>0.814171590025912</v>
      </c>
      <c r="AQ79">
        <f t="shared" si="101"/>
        <v>2.2078220417602816</v>
      </c>
      <c r="AR79">
        <f t="shared" si="102"/>
        <v>30.092915895593897</v>
      </c>
      <c r="AS79">
        <f t="shared" si="103"/>
        <v>19.202576044214503</v>
      </c>
      <c r="AT79">
        <f t="shared" si="104"/>
        <v>18.977469444274902</v>
      </c>
      <c r="AU79">
        <f t="shared" si="105"/>
        <v>2.2020819699472582</v>
      </c>
      <c r="AV79">
        <f t="shared" si="106"/>
        <v>0.19757840990107778</v>
      </c>
      <c r="AW79">
        <f t="shared" si="107"/>
        <v>0.79898978382670616</v>
      </c>
      <c r="AX79">
        <f t="shared" si="108"/>
        <v>1.4030921861205521</v>
      </c>
      <c r="AY79">
        <f t="shared" si="109"/>
        <v>0.12473392875270385</v>
      </c>
      <c r="AZ79">
        <f t="shared" si="110"/>
        <v>20.072306518330127</v>
      </c>
      <c r="BA79">
        <f t="shared" si="111"/>
        <v>0.71156416597548178</v>
      </c>
      <c r="BB79">
        <f t="shared" si="112"/>
        <v>39.386293829292505</v>
      </c>
      <c r="BC79">
        <f t="shared" si="113"/>
        <v>378.51883014527499</v>
      </c>
      <c r="BD79">
        <f t="shared" si="114"/>
        <v>1.3067622648897367E-2</v>
      </c>
    </row>
    <row r="80" spans="1:114" x14ac:dyDescent="0.25">
      <c r="A80" s="1">
        <v>56</v>
      </c>
      <c r="B80" s="1" t="s">
        <v>112</v>
      </c>
      <c r="C80" s="1">
        <v>2346.500006493181</v>
      </c>
      <c r="D80" s="1">
        <v>0</v>
      </c>
      <c r="E80">
        <f t="shared" si="87"/>
        <v>12.522436268032646</v>
      </c>
      <c r="F80">
        <f t="shared" si="88"/>
        <v>0.21250698054745368</v>
      </c>
      <c r="G80">
        <f t="shared" si="89"/>
        <v>273.97445891686135</v>
      </c>
      <c r="H80">
        <f t="shared" si="90"/>
        <v>3.8757193836835513</v>
      </c>
      <c r="I80">
        <f t="shared" si="91"/>
        <v>1.4087271236313508</v>
      </c>
      <c r="J80">
        <f t="shared" si="92"/>
        <v>19.019628524780273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18.935304641723633</v>
      </c>
      <c r="P80" s="1">
        <v>19.019628524780273</v>
      </c>
      <c r="Q80" s="1">
        <v>18.997543334960938</v>
      </c>
      <c r="R80" s="1">
        <v>401.34039306640625</v>
      </c>
      <c r="S80" s="1">
        <v>384.52203369140625</v>
      </c>
      <c r="T80" s="1">
        <v>6.2915053367614746</v>
      </c>
      <c r="U80" s="1">
        <v>10.892550468444824</v>
      </c>
      <c r="V80" s="1">
        <v>21.016775131225586</v>
      </c>
      <c r="W80" s="1">
        <v>36.386566162109375</v>
      </c>
      <c r="X80" s="1">
        <v>499.90853881835937</v>
      </c>
      <c r="Y80" s="1">
        <v>1499.2158203125</v>
      </c>
      <c r="Z80" s="1">
        <v>113.92807006835938</v>
      </c>
      <c r="AA80" s="1">
        <v>73.367195129394531</v>
      </c>
      <c r="AB80" s="1">
        <v>-3.5639543533325195</v>
      </c>
      <c r="AC80" s="1">
        <v>0.19492229819297791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0.83318089803059892</v>
      </c>
      <c r="AL80">
        <f t="shared" si="96"/>
        <v>3.8757193836835512E-3</v>
      </c>
      <c r="AM80">
        <f t="shared" si="97"/>
        <v>292.16962852478025</v>
      </c>
      <c r="AN80">
        <f t="shared" si="98"/>
        <v>292.08530464172361</v>
      </c>
      <c r="AO80">
        <f t="shared" si="99"/>
        <v>239.87452588838642</v>
      </c>
      <c r="AP80">
        <f t="shared" si="100"/>
        <v>0.81267259348069176</v>
      </c>
      <c r="AQ80">
        <f t="shared" si="101"/>
        <v>2.2078829993065199</v>
      </c>
      <c r="AR80">
        <f t="shared" si="102"/>
        <v>30.093599672340925</v>
      </c>
      <c r="AS80">
        <f t="shared" si="103"/>
        <v>19.201049203896101</v>
      </c>
      <c r="AT80">
        <f t="shared" si="104"/>
        <v>18.977466583251953</v>
      </c>
      <c r="AU80">
        <f t="shared" si="105"/>
        <v>2.2020815767284727</v>
      </c>
      <c r="AV80">
        <f t="shared" si="106"/>
        <v>0.19771284032914399</v>
      </c>
      <c r="AW80">
        <f t="shared" si="107"/>
        <v>0.79915587567516921</v>
      </c>
      <c r="AX80">
        <f t="shared" si="108"/>
        <v>1.4029257010533036</v>
      </c>
      <c r="AY80">
        <f t="shared" si="109"/>
        <v>0.1248196544014523</v>
      </c>
      <c r="AZ80">
        <f t="shared" si="110"/>
        <v>20.100737587823652</v>
      </c>
      <c r="BA80">
        <f t="shared" si="111"/>
        <v>0.71250652735477937</v>
      </c>
      <c r="BB80">
        <f t="shared" si="112"/>
        <v>39.395484299249453</v>
      </c>
      <c r="BC80">
        <f t="shared" si="113"/>
        <v>378.56946722550634</v>
      </c>
      <c r="BD80">
        <f t="shared" si="114"/>
        <v>1.3031358418870233E-2</v>
      </c>
    </row>
    <row r="81" spans="1:114" x14ac:dyDescent="0.25">
      <c r="A81" s="1">
        <v>57</v>
      </c>
      <c r="B81" s="1" t="s">
        <v>112</v>
      </c>
      <c r="C81" s="1">
        <v>2347.0000064820051</v>
      </c>
      <c r="D81" s="1">
        <v>0</v>
      </c>
      <c r="E81">
        <f t="shared" si="87"/>
        <v>12.540132834179744</v>
      </c>
      <c r="F81">
        <f t="shared" si="88"/>
        <v>0.21230180612705676</v>
      </c>
      <c r="G81">
        <f t="shared" si="89"/>
        <v>273.72977769280436</v>
      </c>
      <c r="H81">
        <f t="shared" si="90"/>
        <v>3.8731182977855605</v>
      </c>
      <c r="I81">
        <f t="shared" si="91"/>
        <v>1.4090497514819011</v>
      </c>
      <c r="J81">
        <f t="shared" si="92"/>
        <v>19.020685195922852</v>
      </c>
      <c r="K81" s="1">
        <v>6</v>
      </c>
      <c r="L81">
        <f t="shared" si="93"/>
        <v>1.4200000166893005</v>
      </c>
      <c r="M81" s="1">
        <v>1</v>
      </c>
      <c r="N81">
        <f t="shared" si="94"/>
        <v>2.8400000333786011</v>
      </c>
      <c r="O81" s="1">
        <v>18.935197830200195</v>
      </c>
      <c r="P81" s="1">
        <v>19.020685195922852</v>
      </c>
      <c r="Q81" s="1">
        <v>18.998237609863281</v>
      </c>
      <c r="R81" s="1">
        <v>401.34634399414062</v>
      </c>
      <c r="S81" s="1">
        <v>384.5087890625</v>
      </c>
      <c r="T81" s="1">
        <v>6.2923674583435059</v>
      </c>
      <c r="U81" s="1">
        <v>10.890122413635254</v>
      </c>
      <c r="V81" s="1">
        <v>21.019826889038086</v>
      </c>
      <c r="W81" s="1">
        <v>36.378753662109375</v>
      </c>
      <c r="X81" s="1">
        <v>499.9317626953125</v>
      </c>
      <c r="Y81" s="1">
        <v>1499.234130859375</v>
      </c>
      <c r="Z81" s="1">
        <v>114.00716400146484</v>
      </c>
      <c r="AA81" s="1">
        <v>73.367294311523438</v>
      </c>
      <c r="AB81" s="1">
        <v>-3.5639543533325195</v>
      </c>
      <c r="AC81" s="1">
        <v>0.19492229819297791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0.83321960449218746</v>
      </c>
      <c r="AL81">
        <f t="shared" si="96"/>
        <v>3.8731182977855606E-3</v>
      </c>
      <c r="AM81">
        <f t="shared" si="97"/>
        <v>292.17068519592283</v>
      </c>
      <c r="AN81">
        <f t="shared" si="98"/>
        <v>292.08519783020017</v>
      </c>
      <c r="AO81">
        <f t="shared" si="99"/>
        <v>239.87745557582093</v>
      </c>
      <c r="AP81">
        <f t="shared" si="100"/>
        <v>0.81392701247212507</v>
      </c>
      <c r="AQ81">
        <f t="shared" si="101"/>
        <v>2.2080285676915969</v>
      </c>
      <c r="AR81">
        <f t="shared" si="102"/>
        <v>30.095543094667356</v>
      </c>
      <c r="AS81">
        <f t="shared" si="103"/>
        <v>19.205420681032102</v>
      </c>
      <c r="AT81">
        <f t="shared" si="104"/>
        <v>18.977941513061523</v>
      </c>
      <c r="AU81">
        <f t="shared" si="105"/>
        <v>2.2021468518899661</v>
      </c>
      <c r="AV81">
        <f t="shared" si="106"/>
        <v>0.19753522691741013</v>
      </c>
      <c r="AW81">
        <f t="shared" si="107"/>
        <v>0.79897881620969569</v>
      </c>
      <c r="AX81">
        <f t="shared" si="108"/>
        <v>1.4031680356802703</v>
      </c>
      <c r="AY81">
        <f t="shared" si="109"/>
        <v>0.12470639141813956</v>
      </c>
      <c r="AZ81">
        <f t="shared" si="110"/>
        <v>20.082813161815864</v>
      </c>
      <c r="BA81">
        <f t="shared" si="111"/>
        <v>0.71189472251129982</v>
      </c>
      <c r="BB81">
        <f t="shared" si="112"/>
        <v>39.381541505534464</v>
      </c>
      <c r="BC81">
        <f t="shared" si="113"/>
        <v>378.54781049659385</v>
      </c>
      <c r="BD81">
        <f t="shared" si="114"/>
        <v>1.3045901944230338E-2</v>
      </c>
    </row>
    <row r="82" spans="1:114" x14ac:dyDescent="0.25">
      <c r="A82" s="1">
        <v>58</v>
      </c>
      <c r="B82" s="1" t="s">
        <v>113</v>
      </c>
      <c r="C82" s="1">
        <v>2347.5000064708292</v>
      </c>
      <c r="D82" s="1">
        <v>0</v>
      </c>
      <c r="E82">
        <f t="shared" si="87"/>
        <v>12.538800067969726</v>
      </c>
      <c r="F82">
        <f t="shared" si="88"/>
        <v>0.21222024384815838</v>
      </c>
      <c r="G82">
        <f t="shared" si="89"/>
        <v>273.71933798712115</v>
      </c>
      <c r="H82">
        <f t="shared" si="90"/>
        <v>3.8723315160254175</v>
      </c>
      <c r="I82">
        <f t="shared" si="91"/>
        <v>1.4092739887213053</v>
      </c>
      <c r="J82">
        <f t="shared" si="92"/>
        <v>19.02189826965332</v>
      </c>
      <c r="K82" s="1">
        <v>6</v>
      </c>
      <c r="L82">
        <f t="shared" si="93"/>
        <v>1.4200000166893005</v>
      </c>
      <c r="M82" s="1">
        <v>1</v>
      </c>
      <c r="N82">
        <f t="shared" si="94"/>
        <v>2.8400000333786011</v>
      </c>
      <c r="O82" s="1">
        <v>18.935602188110352</v>
      </c>
      <c r="P82" s="1">
        <v>19.02189826965332</v>
      </c>
      <c r="Q82" s="1">
        <v>18.998489379882812</v>
      </c>
      <c r="R82" s="1">
        <v>401.36117553710937</v>
      </c>
      <c r="S82" s="1">
        <v>384.52569580078125</v>
      </c>
      <c r="T82" s="1">
        <v>6.2925124168395996</v>
      </c>
      <c r="U82" s="1">
        <v>10.889285087585449</v>
      </c>
      <c r="V82" s="1">
        <v>21.019891738891602</v>
      </c>
      <c r="W82" s="1">
        <v>36.375232696533203</v>
      </c>
      <c r="X82" s="1">
        <v>499.93743896484375</v>
      </c>
      <c r="Y82" s="1">
        <v>1499.236083984375</v>
      </c>
      <c r="Z82" s="1">
        <v>114.09300231933594</v>
      </c>
      <c r="AA82" s="1">
        <v>73.367691040039063</v>
      </c>
      <c r="AB82" s="1">
        <v>-3.5639543533325195</v>
      </c>
      <c r="AC82" s="1">
        <v>0.19492229819297791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0.83322906494140614</v>
      </c>
      <c r="AL82">
        <f t="shared" si="96"/>
        <v>3.8723315160254174E-3</v>
      </c>
      <c r="AM82">
        <f t="shared" si="97"/>
        <v>292.1718982696533</v>
      </c>
      <c r="AN82">
        <f t="shared" si="98"/>
        <v>292.08560218811033</v>
      </c>
      <c r="AO82">
        <f t="shared" si="99"/>
        <v>239.87776807581395</v>
      </c>
      <c r="AP82">
        <f t="shared" si="100"/>
        <v>0.81423996264693443</v>
      </c>
      <c r="AQ82">
        <f t="shared" si="101"/>
        <v>2.2081956926741793</v>
      </c>
      <c r="AR82">
        <f t="shared" si="102"/>
        <v>30.097658265803908</v>
      </c>
      <c r="AS82">
        <f t="shared" si="103"/>
        <v>19.208373178218459</v>
      </c>
      <c r="AT82">
        <f t="shared" si="104"/>
        <v>18.978750228881836</v>
      </c>
      <c r="AU82">
        <f t="shared" si="105"/>
        <v>2.2022580070727078</v>
      </c>
      <c r="AV82">
        <f t="shared" si="106"/>
        <v>0.19746461423813141</v>
      </c>
      <c r="AW82">
        <f t="shared" si="107"/>
        <v>0.79892170395287398</v>
      </c>
      <c r="AX82">
        <f t="shared" si="108"/>
        <v>1.4033363031198338</v>
      </c>
      <c r="AY82">
        <f t="shared" si="109"/>
        <v>0.12466136271712107</v>
      </c>
      <c r="AZ82">
        <f t="shared" si="110"/>
        <v>20.082155821123131</v>
      </c>
      <c r="BA82">
        <f t="shared" si="111"/>
        <v>0.71183627252034742</v>
      </c>
      <c r="BB82">
        <f t="shared" si="112"/>
        <v>39.374823669481806</v>
      </c>
      <c r="BC82">
        <f t="shared" si="113"/>
        <v>378.56535076810127</v>
      </c>
      <c r="BD82">
        <f t="shared" si="114"/>
        <v>1.3041685952014914E-2</v>
      </c>
    </row>
    <row r="83" spans="1:114" x14ac:dyDescent="0.25">
      <c r="A83" s="1">
        <v>59</v>
      </c>
      <c r="B83" s="1" t="s">
        <v>113</v>
      </c>
      <c r="C83" s="1">
        <v>2348.0000064596534</v>
      </c>
      <c r="D83" s="1">
        <v>0</v>
      </c>
      <c r="E83">
        <f t="shared" si="87"/>
        <v>12.592287315029548</v>
      </c>
      <c r="F83">
        <f t="shared" si="88"/>
        <v>0.21218262875163074</v>
      </c>
      <c r="G83">
        <f t="shared" si="89"/>
        <v>273.25679029564191</v>
      </c>
      <c r="H83">
        <f t="shared" si="90"/>
        <v>3.8729679414608991</v>
      </c>
      <c r="I83">
        <f t="shared" si="91"/>
        <v>1.4097310936469929</v>
      </c>
      <c r="J83">
        <f t="shared" si="92"/>
        <v>19.024932861328125</v>
      </c>
      <c r="K83" s="1">
        <v>6</v>
      </c>
      <c r="L83">
        <f t="shared" si="93"/>
        <v>1.4200000166893005</v>
      </c>
      <c r="M83" s="1">
        <v>1</v>
      </c>
      <c r="N83">
        <f t="shared" si="94"/>
        <v>2.8400000333786011</v>
      </c>
      <c r="O83" s="1">
        <v>18.936189651489258</v>
      </c>
      <c r="P83" s="1">
        <v>19.024932861328125</v>
      </c>
      <c r="Q83" s="1">
        <v>19.000154495239258</v>
      </c>
      <c r="R83" s="1">
        <v>401.40310668945312</v>
      </c>
      <c r="S83" s="1">
        <v>384.50491333007812</v>
      </c>
      <c r="T83" s="1">
        <v>6.2917041778564453</v>
      </c>
      <c r="U83" s="1">
        <v>10.888778686523438</v>
      </c>
      <c r="V83" s="1">
        <v>21.016372680664063</v>
      </c>
      <c r="W83" s="1">
        <v>36.372123718261719</v>
      </c>
      <c r="X83" s="1">
        <v>499.98703002929687</v>
      </c>
      <c r="Y83" s="1">
        <v>1499.23193359375</v>
      </c>
      <c r="Z83" s="1">
        <v>113.97706604003906</v>
      </c>
      <c r="AA83" s="1">
        <v>73.367523193359375</v>
      </c>
      <c r="AB83" s="1">
        <v>-3.5639543533325195</v>
      </c>
      <c r="AC83" s="1">
        <v>0.19492229819297791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0.83331171671549475</v>
      </c>
      <c r="AL83">
        <f t="shared" si="96"/>
        <v>3.872967941460899E-3</v>
      </c>
      <c r="AM83">
        <f t="shared" si="97"/>
        <v>292.1749328613281</v>
      </c>
      <c r="AN83">
        <f t="shared" si="98"/>
        <v>292.08618965148924</v>
      </c>
      <c r="AO83">
        <f t="shared" si="99"/>
        <v>239.87710401332879</v>
      </c>
      <c r="AP83">
        <f t="shared" si="100"/>
        <v>0.8135794342570708</v>
      </c>
      <c r="AQ83">
        <f t="shared" si="101"/>
        <v>2.2086138164778584</v>
      </c>
      <c r="AR83">
        <f t="shared" si="102"/>
        <v>30.10342615297342</v>
      </c>
      <c r="AS83">
        <f t="shared" si="103"/>
        <v>19.214647466449982</v>
      </c>
      <c r="AT83">
        <f t="shared" si="104"/>
        <v>18.980561256408691</v>
      </c>
      <c r="AU83">
        <f t="shared" si="105"/>
        <v>2.2025069443628555</v>
      </c>
      <c r="AV83">
        <f t="shared" si="106"/>
        <v>0.19743204763387737</v>
      </c>
      <c r="AW83">
        <f t="shared" si="107"/>
        <v>0.79888272283086548</v>
      </c>
      <c r="AX83">
        <f t="shared" si="108"/>
        <v>1.4036242215319901</v>
      </c>
      <c r="AY83">
        <f t="shared" si="109"/>
        <v>0.12464059556644343</v>
      </c>
      <c r="AZ83">
        <f t="shared" si="110"/>
        <v>20.048173899758446</v>
      </c>
      <c r="BA83">
        <f t="shared" si="111"/>
        <v>0.710671777712928</v>
      </c>
      <c r="BB83">
        <f t="shared" si="112"/>
        <v>39.365730480493497</v>
      </c>
      <c r="BC83">
        <f t="shared" si="113"/>
        <v>378.51914302180586</v>
      </c>
      <c r="BD83">
        <f t="shared" si="114"/>
        <v>1.3095892181807924E-2</v>
      </c>
    </row>
    <row r="84" spans="1:114" x14ac:dyDescent="0.25">
      <c r="A84" s="1">
        <v>60</v>
      </c>
      <c r="B84" s="1" t="s">
        <v>114</v>
      </c>
      <c r="C84" s="1">
        <v>2348.5000064484775</v>
      </c>
      <c r="D84" s="1">
        <v>0</v>
      </c>
      <c r="E84">
        <f t="shared" si="87"/>
        <v>12.64932580109018</v>
      </c>
      <c r="F84">
        <f t="shared" si="88"/>
        <v>0.21229130715552771</v>
      </c>
      <c r="G84">
        <f t="shared" si="89"/>
        <v>272.8589784613348</v>
      </c>
      <c r="H84">
        <f t="shared" si="90"/>
        <v>3.8753816910931338</v>
      </c>
      <c r="I84">
        <f t="shared" si="91"/>
        <v>1.4099316893419389</v>
      </c>
      <c r="J84">
        <f t="shared" si="92"/>
        <v>19.027070999145508</v>
      </c>
      <c r="K84" s="1">
        <v>6</v>
      </c>
      <c r="L84">
        <f t="shared" si="93"/>
        <v>1.4200000166893005</v>
      </c>
      <c r="M84" s="1">
        <v>1</v>
      </c>
      <c r="N84">
        <f t="shared" si="94"/>
        <v>2.8400000333786011</v>
      </c>
      <c r="O84" s="1">
        <v>18.936334609985352</v>
      </c>
      <c r="P84" s="1">
        <v>19.027070999145508</v>
      </c>
      <c r="Q84" s="1">
        <v>19.000391006469727</v>
      </c>
      <c r="R84" s="1">
        <v>401.47830200195312</v>
      </c>
      <c r="S84" s="1">
        <v>384.51126098632812</v>
      </c>
      <c r="T84" s="1">
        <v>6.2903456687927246</v>
      </c>
      <c r="U84" s="1">
        <v>10.890077590942383</v>
      </c>
      <c r="V84" s="1">
        <v>21.011613845825195</v>
      </c>
      <c r="W84" s="1">
        <v>36.376075744628906</v>
      </c>
      <c r="X84" s="1">
        <v>500.00894165039063</v>
      </c>
      <c r="Y84" s="1">
        <v>1499.19287109375</v>
      </c>
      <c r="Z84" s="1">
        <v>113.98853302001953</v>
      </c>
      <c r="AA84" s="1">
        <v>73.367408752441406</v>
      </c>
      <c r="AB84" s="1">
        <v>-3.5639543533325195</v>
      </c>
      <c r="AC84" s="1">
        <v>0.19492229819297791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0.83334823608398423</v>
      </c>
      <c r="AL84">
        <f t="shared" si="96"/>
        <v>3.8753816910931339E-3</v>
      </c>
      <c r="AM84">
        <f t="shared" si="97"/>
        <v>292.17707099914549</v>
      </c>
      <c r="AN84">
        <f t="shared" si="98"/>
        <v>292.08633460998533</v>
      </c>
      <c r="AO84">
        <f t="shared" si="99"/>
        <v>239.87085401346849</v>
      </c>
      <c r="AP84">
        <f t="shared" si="100"/>
        <v>0.81197543724422172</v>
      </c>
      <c r="AQ84">
        <f t="shared" si="101"/>
        <v>2.2089084633024112</v>
      </c>
      <c r="AR84">
        <f t="shared" si="102"/>
        <v>30.107489154425217</v>
      </c>
      <c r="AS84">
        <f t="shared" si="103"/>
        <v>19.217411563482834</v>
      </c>
      <c r="AT84">
        <f t="shared" si="104"/>
        <v>18.98170280456543</v>
      </c>
      <c r="AU84">
        <f t="shared" si="105"/>
        <v>2.2026638701174264</v>
      </c>
      <c r="AV84">
        <f t="shared" si="106"/>
        <v>0.19752613762688234</v>
      </c>
      <c r="AW84">
        <f t="shared" si="107"/>
        <v>0.79897677396047218</v>
      </c>
      <c r="AX84">
        <f t="shared" si="108"/>
        <v>1.4036870961569541</v>
      </c>
      <c r="AY84">
        <f t="shared" si="109"/>
        <v>0.1247005952886452</v>
      </c>
      <c r="AZ84">
        <f t="shared" si="110"/>
        <v>20.018956204546356</v>
      </c>
      <c r="BA84">
        <f t="shared" si="111"/>
        <v>0.70962545482130035</v>
      </c>
      <c r="BB84">
        <f t="shared" si="112"/>
        <v>39.367184761625751</v>
      </c>
      <c r="BC84">
        <f t="shared" si="113"/>
        <v>378.49837731352176</v>
      </c>
      <c r="BD84">
        <f t="shared" si="114"/>
        <v>1.315641957188721E-2</v>
      </c>
      <c r="BE84">
        <f>AVERAGE(E70:E84)</f>
        <v>12.631570519157712</v>
      </c>
      <c r="BF84">
        <f>AVERAGE(O70:O84)</f>
        <v>18.93465716044108</v>
      </c>
      <c r="BG84">
        <f>AVERAGE(P70:P84)</f>
        <v>19.023059463500978</v>
      </c>
      <c r="BH84" t="e">
        <f>AVERAGE(B70:B84)</f>
        <v>#DIV/0!</v>
      </c>
      <c r="BI84">
        <f t="shared" ref="BI84:DJ84" si="115">AVERAGE(C70:C84)</f>
        <v>2344.7333398660026</v>
      </c>
      <c r="BJ84">
        <f t="shared" si="115"/>
        <v>0</v>
      </c>
      <c r="BK84">
        <f t="shared" si="115"/>
        <v>12.631570519157712</v>
      </c>
      <c r="BL84">
        <f t="shared" si="115"/>
        <v>0.21219010650100784</v>
      </c>
      <c r="BM84">
        <f t="shared" si="115"/>
        <v>272.87833075898976</v>
      </c>
      <c r="BN84">
        <f t="shared" si="115"/>
        <v>3.8724867249496522</v>
      </c>
      <c r="BO84">
        <f t="shared" si="115"/>
        <v>1.4095109924063729</v>
      </c>
      <c r="BP84">
        <f t="shared" si="115"/>
        <v>19.023059463500978</v>
      </c>
      <c r="BQ84">
        <f t="shared" si="115"/>
        <v>6</v>
      </c>
      <c r="BR84">
        <f t="shared" si="115"/>
        <v>1.4200000166893005</v>
      </c>
      <c r="BS84">
        <f t="shared" si="115"/>
        <v>1</v>
      </c>
      <c r="BT84">
        <f t="shared" si="115"/>
        <v>2.8400000333786011</v>
      </c>
      <c r="BU84">
        <f t="shared" si="115"/>
        <v>18.93465716044108</v>
      </c>
      <c r="BV84">
        <f t="shared" si="115"/>
        <v>19.023059463500978</v>
      </c>
      <c r="BW84">
        <f t="shared" si="115"/>
        <v>18.999085998535158</v>
      </c>
      <c r="BX84">
        <f t="shared" si="115"/>
        <v>401.37732747395836</v>
      </c>
      <c r="BY84">
        <f t="shared" si="115"/>
        <v>384.42987263997395</v>
      </c>
      <c r="BZ84">
        <f t="shared" si="115"/>
        <v>6.2910407384236651</v>
      </c>
      <c r="CA84">
        <f t="shared" si="115"/>
        <v>10.888275909423829</v>
      </c>
      <c r="CB84">
        <f t="shared" si="115"/>
        <v>21.01613858540853</v>
      </c>
      <c r="CC84">
        <f t="shared" si="115"/>
        <v>36.373872375488283</v>
      </c>
      <c r="CD84">
        <f t="shared" si="115"/>
        <v>499.90768839518228</v>
      </c>
      <c r="CE84">
        <f t="shared" si="115"/>
        <v>1499.1786702473958</v>
      </c>
      <c r="CF84">
        <f t="shared" si="115"/>
        <v>114.24495086669921</v>
      </c>
      <c r="CG84">
        <f t="shared" si="115"/>
        <v>73.367420959472653</v>
      </c>
      <c r="CH84">
        <f t="shared" si="115"/>
        <v>-3.5639543533325195</v>
      </c>
      <c r="CI84">
        <f t="shared" si="115"/>
        <v>0.19492229819297791</v>
      </c>
      <c r="CJ84">
        <f t="shared" si="115"/>
        <v>1</v>
      </c>
      <c r="CK84">
        <f t="shared" si="115"/>
        <v>-0.21956524252891541</v>
      </c>
      <c r="CL84">
        <f t="shared" si="115"/>
        <v>2.737391471862793</v>
      </c>
      <c r="CM84">
        <f t="shared" si="115"/>
        <v>1</v>
      </c>
      <c r="CN84">
        <f t="shared" si="115"/>
        <v>0</v>
      </c>
      <c r="CO84">
        <f t="shared" si="115"/>
        <v>0.15999999642372131</v>
      </c>
      <c r="CP84">
        <f t="shared" si="115"/>
        <v>111115</v>
      </c>
      <c r="CQ84">
        <f t="shared" si="115"/>
        <v>0.83317948065863712</v>
      </c>
      <c r="CR84">
        <f t="shared" si="115"/>
        <v>3.8724867249496512E-3</v>
      </c>
      <c r="CS84">
        <f t="shared" si="115"/>
        <v>292.17305946350103</v>
      </c>
      <c r="CT84">
        <f t="shared" si="115"/>
        <v>292.08465716044117</v>
      </c>
      <c r="CU84">
        <f t="shared" si="115"/>
        <v>239.86858187810262</v>
      </c>
      <c r="CV84">
        <f t="shared" si="115"/>
        <v>0.81377703646014266</v>
      </c>
      <c r="CW84">
        <f t="shared" si="115"/>
        <v>2.2083557142677823</v>
      </c>
      <c r="CX84">
        <f t="shared" si="115"/>
        <v>30.099950147797532</v>
      </c>
      <c r="CY84">
        <f t="shared" si="115"/>
        <v>19.211674238373707</v>
      </c>
      <c r="CZ84">
        <f t="shared" si="115"/>
        <v>18.978858311971027</v>
      </c>
      <c r="DA84">
        <f t="shared" si="115"/>
        <v>2.2022728691342617</v>
      </c>
      <c r="DB84">
        <f t="shared" si="115"/>
        <v>0.19743851433622239</v>
      </c>
      <c r="DC84">
        <f t="shared" si="115"/>
        <v>0.7988447218614092</v>
      </c>
      <c r="DD84">
        <f t="shared" si="115"/>
        <v>1.4034281472728523</v>
      </c>
      <c r="DE84">
        <f t="shared" si="115"/>
        <v>0.12464471990844478</v>
      </c>
      <c r="DF84">
        <f t="shared" si="115"/>
        <v>20.020379314337241</v>
      </c>
      <c r="DG84">
        <f t="shared" si="115"/>
        <v>0.70982575813395399</v>
      </c>
      <c r="DH84">
        <f t="shared" si="115"/>
        <v>39.36838474712637</v>
      </c>
      <c r="DI84">
        <f t="shared" si="115"/>
        <v>378.42542897784614</v>
      </c>
      <c r="DJ84">
        <f t="shared" si="115"/>
        <v>1.3140887938766804E-2</v>
      </c>
    </row>
    <row r="85" spans="1:114" x14ac:dyDescent="0.25">
      <c r="A85" s="1" t="s">
        <v>9</v>
      </c>
      <c r="B85" s="1" t="s">
        <v>115</v>
      </c>
    </row>
    <row r="86" spans="1:114" x14ac:dyDescent="0.25">
      <c r="A86" s="1" t="s">
        <v>9</v>
      </c>
      <c r="B86" s="1" t="s">
        <v>116</v>
      </c>
    </row>
    <row r="87" spans="1:114" x14ac:dyDescent="0.25">
      <c r="A87" s="1" t="s">
        <v>9</v>
      </c>
      <c r="B87" s="1" t="s">
        <v>117</v>
      </c>
    </row>
    <row r="88" spans="1:114" x14ac:dyDescent="0.25">
      <c r="A88" s="1">
        <v>61</v>
      </c>
      <c r="B88" s="1" t="s">
        <v>118</v>
      </c>
      <c r="C88" s="1">
        <v>2714.0000083595514</v>
      </c>
      <c r="D88" s="1">
        <v>0</v>
      </c>
      <c r="E88">
        <f t="shared" ref="E88:E102" si="116">(R88-S88*(1000-T88)/(1000-U88))*AK88</f>
        <v>12.649934493322839</v>
      </c>
      <c r="F88">
        <f t="shared" ref="F88:F102" si="117">IF(AV88&lt;&gt;0,1/(1/AV88-1/N88),0)</f>
        <v>0.19992527351866377</v>
      </c>
      <c r="G88">
        <f t="shared" ref="G88:G102" si="118">((AY88-AL88/2)*S88-E88)/(AY88+AL88/2)</f>
        <v>265.18685750867843</v>
      </c>
      <c r="H88">
        <f t="shared" ref="H88:H102" si="119">AL88*1000</f>
        <v>4.0853457045719344</v>
      </c>
      <c r="I88">
        <f t="shared" ref="I88:I102" si="120">(AQ88-AW88)</f>
        <v>1.5652497867589739</v>
      </c>
      <c r="J88">
        <f t="shared" ref="J88:J102" si="121">(P88+AP88*D88)</f>
        <v>21.59614372253418</v>
      </c>
      <c r="K88" s="1">
        <v>6</v>
      </c>
      <c r="L88">
        <f t="shared" ref="L88:L102" si="122">(K88*AE88+AF88)</f>
        <v>1.4200000166893005</v>
      </c>
      <c r="M88" s="1">
        <v>1</v>
      </c>
      <c r="N88">
        <f t="shared" ref="N88:N102" si="123">L88*(M88+1)*(M88+1)/(M88*M88+1)</f>
        <v>2.8400000333786011</v>
      </c>
      <c r="O88" s="1">
        <v>23.245908737182617</v>
      </c>
      <c r="P88" s="1">
        <v>21.59614372253418</v>
      </c>
      <c r="Q88" s="1">
        <v>24.075525283813477</v>
      </c>
      <c r="R88" s="1">
        <v>400.83804321289062</v>
      </c>
      <c r="S88" s="1">
        <v>383.7747802734375</v>
      </c>
      <c r="T88" s="1">
        <v>9.1171407699584961</v>
      </c>
      <c r="U88" s="1">
        <v>13.951702117919922</v>
      </c>
      <c r="V88" s="1">
        <v>23.37211799621582</v>
      </c>
      <c r="W88" s="1">
        <v>35.765689849853516</v>
      </c>
      <c r="X88" s="1">
        <v>499.94378662109375</v>
      </c>
      <c r="Y88" s="1">
        <v>1499.74609375</v>
      </c>
      <c r="Z88" s="1">
        <v>114.1597900390625</v>
      </c>
      <c r="AA88" s="1">
        <v>73.367485046386719</v>
      </c>
      <c r="AB88" s="1">
        <v>-3.4164323806762695</v>
      </c>
      <c r="AC88" s="1">
        <v>0.16640171408653259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ref="AK88:AK102" si="124">X88*0.000001/(K88*0.0001)</f>
        <v>0.83323964436848952</v>
      </c>
      <c r="AL88">
        <f t="shared" ref="AL88:AL102" si="125">(U88-T88)/(1000-U88)*AK88</f>
        <v>4.0853457045719344E-3</v>
      </c>
      <c r="AM88">
        <f t="shared" ref="AM88:AM102" si="126">(P88+273.15)</f>
        <v>294.74614372253416</v>
      </c>
      <c r="AN88">
        <f t="shared" ref="AN88:AN102" si="127">(O88+273.15)</f>
        <v>296.39590873718259</v>
      </c>
      <c r="AO88">
        <f t="shared" ref="AO88:AO102" si="128">(Y88*AG88+Z88*AH88)*AI88</f>
        <v>239.95936963649001</v>
      </c>
      <c r="AP88">
        <f t="shared" ref="AP88:AP102" si="129">((AO88+0.00000010773*(AN88^4-AM88^4))-AL88*44100)/(L88*51.4+0.00000043092*AM88^3)</f>
        <v>0.93014550929740958</v>
      </c>
      <c r="AQ88">
        <f t="shared" ref="AQ88:AQ102" si="130">0.61365*EXP(17.502*J88/(240.97+J88))</f>
        <v>2.5888510832671057</v>
      </c>
      <c r="AR88">
        <f t="shared" ref="AR88:AR102" si="131">AQ88*1000/AA88</f>
        <v>35.286081860790247</v>
      </c>
      <c r="AS88">
        <f t="shared" ref="AS88:AS102" si="132">(AR88-U88)</f>
        <v>21.334379742870325</v>
      </c>
      <c r="AT88">
        <f t="shared" ref="AT88:AT102" si="133">IF(D88,P88,(O88+P88)/2)</f>
        <v>22.421026229858398</v>
      </c>
      <c r="AU88">
        <f t="shared" ref="AU88:AU102" si="134">0.61365*EXP(17.502*AT88/(240.97+AT88))</f>
        <v>2.722411971473699</v>
      </c>
      <c r="AV88">
        <f t="shared" ref="AV88:AV102" si="135">IF(AS88&lt;&gt;0,(1000-(AR88+U88)/2)/AS88*AL88,0)</f>
        <v>0.18677688631953598</v>
      </c>
      <c r="AW88">
        <f t="shared" ref="AW88:AW102" si="136">U88*AA88/1000</f>
        <v>1.0236012965081318</v>
      </c>
      <c r="AX88">
        <f t="shared" ref="AX88:AX102" si="137">(AU88-AW88)</f>
        <v>1.6988106749655671</v>
      </c>
      <c r="AY88">
        <f t="shared" ref="AY88:AY102" si="138">1/(1.6/F88+1.37/N88)</f>
        <v>0.11784969739893733</v>
      </c>
      <c r="AZ88">
        <f t="shared" ref="AZ88:AZ102" si="139">G88*AA88*0.001</f>
        <v>19.45609280276625</v>
      </c>
      <c r="BA88">
        <f t="shared" ref="BA88:BA102" si="140">G88/S88</f>
        <v>0.69099605065172387</v>
      </c>
      <c r="BB88">
        <f t="shared" ref="BB88:BB102" si="141">(1-AL88*AA88/AQ88/F88)*100</f>
        <v>42.089451745091502</v>
      </c>
      <c r="BC88">
        <f t="shared" ref="BC88:BC102" si="142">(S88-E88/(N88/1.35))</f>
        <v>377.76160725749577</v>
      </c>
      <c r="BD88">
        <f t="shared" ref="BD88:BD102" si="143">E88*BB88/100/BC88</f>
        <v>1.4094307023433368E-2</v>
      </c>
    </row>
    <row r="89" spans="1:114" x14ac:dyDescent="0.25">
      <c r="A89" s="1">
        <v>62</v>
      </c>
      <c r="B89" s="1" t="s">
        <v>119</v>
      </c>
      <c r="C89" s="1">
        <v>2714.0000083595514</v>
      </c>
      <c r="D89" s="1">
        <v>0</v>
      </c>
      <c r="E89">
        <f t="shared" si="116"/>
        <v>12.649934493322839</v>
      </c>
      <c r="F89">
        <f t="shared" si="117"/>
        <v>0.19992527351866377</v>
      </c>
      <c r="G89">
        <f t="shared" si="118"/>
        <v>265.18685750867843</v>
      </c>
      <c r="H89">
        <f t="shared" si="119"/>
        <v>4.0853457045719344</v>
      </c>
      <c r="I89">
        <f t="shared" si="120"/>
        <v>1.5652497867589739</v>
      </c>
      <c r="J89">
        <f t="shared" si="121"/>
        <v>21.59614372253418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23.245908737182617</v>
      </c>
      <c r="P89" s="1">
        <v>21.59614372253418</v>
      </c>
      <c r="Q89" s="1">
        <v>24.075525283813477</v>
      </c>
      <c r="R89" s="1">
        <v>400.83804321289062</v>
      </c>
      <c r="S89" s="1">
        <v>383.7747802734375</v>
      </c>
      <c r="T89" s="1">
        <v>9.1171407699584961</v>
      </c>
      <c r="U89" s="1">
        <v>13.951702117919922</v>
      </c>
      <c r="V89" s="1">
        <v>23.37211799621582</v>
      </c>
      <c r="W89" s="1">
        <v>35.765689849853516</v>
      </c>
      <c r="X89" s="1">
        <v>499.94378662109375</v>
      </c>
      <c r="Y89" s="1">
        <v>1499.74609375</v>
      </c>
      <c r="Z89" s="1">
        <v>114.1597900390625</v>
      </c>
      <c r="AA89" s="1">
        <v>73.367485046386719</v>
      </c>
      <c r="AB89" s="1">
        <v>-3.4164323806762695</v>
      </c>
      <c r="AC89" s="1">
        <v>0.16640171408653259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0.83323964436848952</v>
      </c>
      <c r="AL89">
        <f t="shared" si="125"/>
        <v>4.0853457045719344E-3</v>
      </c>
      <c r="AM89">
        <f t="shared" si="126"/>
        <v>294.74614372253416</v>
      </c>
      <c r="AN89">
        <f t="shared" si="127"/>
        <v>296.39590873718259</v>
      </c>
      <c r="AO89">
        <f t="shared" si="128"/>
        <v>239.95936963649001</v>
      </c>
      <c r="AP89">
        <f t="shared" si="129"/>
        <v>0.93014550929740958</v>
      </c>
      <c r="AQ89">
        <f t="shared" si="130"/>
        <v>2.5888510832671057</v>
      </c>
      <c r="AR89">
        <f t="shared" si="131"/>
        <v>35.286081860790247</v>
      </c>
      <c r="AS89">
        <f t="shared" si="132"/>
        <v>21.334379742870325</v>
      </c>
      <c r="AT89">
        <f t="shared" si="133"/>
        <v>22.421026229858398</v>
      </c>
      <c r="AU89">
        <f t="shared" si="134"/>
        <v>2.722411971473699</v>
      </c>
      <c r="AV89">
        <f t="shared" si="135"/>
        <v>0.18677688631953598</v>
      </c>
      <c r="AW89">
        <f t="shared" si="136"/>
        <v>1.0236012965081318</v>
      </c>
      <c r="AX89">
        <f t="shared" si="137"/>
        <v>1.6988106749655671</v>
      </c>
      <c r="AY89">
        <f t="shared" si="138"/>
        <v>0.11784969739893733</v>
      </c>
      <c r="AZ89">
        <f t="shared" si="139"/>
        <v>19.45609280276625</v>
      </c>
      <c r="BA89">
        <f t="shared" si="140"/>
        <v>0.69099605065172387</v>
      </c>
      <c r="BB89">
        <f t="shared" si="141"/>
        <v>42.089451745091502</v>
      </c>
      <c r="BC89">
        <f t="shared" si="142"/>
        <v>377.76160725749577</v>
      </c>
      <c r="BD89">
        <f t="shared" si="143"/>
        <v>1.4094307023433368E-2</v>
      </c>
    </row>
    <row r="90" spans="1:114" x14ac:dyDescent="0.25">
      <c r="A90" s="1">
        <v>63</v>
      </c>
      <c r="B90" s="1" t="s">
        <v>119</v>
      </c>
      <c r="C90" s="1">
        <v>2714.5000083483756</v>
      </c>
      <c r="D90" s="1">
        <v>0</v>
      </c>
      <c r="E90">
        <f t="shared" si="116"/>
        <v>12.657142211909479</v>
      </c>
      <c r="F90">
        <f t="shared" si="117"/>
        <v>0.19991360386820822</v>
      </c>
      <c r="G90">
        <f t="shared" si="118"/>
        <v>265.13520705196908</v>
      </c>
      <c r="H90">
        <f t="shared" si="119"/>
        <v>4.0848764573801368</v>
      </c>
      <c r="I90">
        <f t="shared" si="120"/>
        <v>1.565155086189681</v>
      </c>
      <c r="J90">
        <f t="shared" si="121"/>
        <v>21.595680236816406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23.245811462402344</v>
      </c>
      <c r="P90" s="1">
        <v>21.595680236816406</v>
      </c>
      <c r="Q90" s="1">
        <v>24.075511932373047</v>
      </c>
      <c r="R90" s="1">
        <v>400.86090087890625</v>
      </c>
      <c r="S90" s="1">
        <v>383.78887939453125</v>
      </c>
      <c r="T90" s="1">
        <v>9.1179227828979492</v>
      </c>
      <c r="U90" s="1">
        <v>13.951999664306641</v>
      </c>
      <c r="V90" s="1">
        <v>23.374248504638672</v>
      </c>
      <c r="W90" s="1">
        <v>35.766647338867188</v>
      </c>
      <c r="X90" s="1">
        <v>499.93630981445312</v>
      </c>
      <c r="Y90" s="1">
        <v>1499.7264404296875</v>
      </c>
      <c r="Z90" s="1">
        <v>115.45521545410156</v>
      </c>
      <c r="AA90" s="1">
        <v>73.367446899414063</v>
      </c>
      <c r="AB90" s="1">
        <v>-3.4164323806762695</v>
      </c>
      <c r="AC90" s="1">
        <v>0.16640171408653259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0.83322718302408849</v>
      </c>
      <c r="AL90">
        <f t="shared" si="125"/>
        <v>4.0848764573801367E-3</v>
      </c>
      <c r="AM90">
        <f t="shared" si="126"/>
        <v>294.74568023681638</v>
      </c>
      <c r="AN90">
        <f t="shared" si="127"/>
        <v>296.39581146240232</v>
      </c>
      <c r="AO90">
        <f t="shared" si="128"/>
        <v>239.9562251053103</v>
      </c>
      <c r="AP90">
        <f t="shared" si="129"/>
        <v>0.93040282712234446</v>
      </c>
      <c r="AQ90">
        <f t="shared" si="130"/>
        <v>2.5887776807013414</v>
      </c>
      <c r="AR90">
        <f t="shared" si="131"/>
        <v>35.285099728910104</v>
      </c>
      <c r="AS90">
        <f t="shared" si="132"/>
        <v>21.333100064603464</v>
      </c>
      <c r="AT90">
        <f t="shared" si="133"/>
        <v>22.420745849609375</v>
      </c>
      <c r="AU90">
        <f t="shared" si="134"/>
        <v>2.722365568401754</v>
      </c>
      <c r="AV90">
        <f t="shared" si="135"/>
        <v>0.1867667011003484</v>
      </c>
      <c r="AW90">
        <f t="shared" si="136"/>
        <v>1.0236225945116604</v>
      </c>
      <c r="AX90">
        <f t="shared" si="137"/>
        <v>1.6987429738900937</v>
      </c>
      <c r="AY90">
        <f t="shared" si="138"/>
        <v>0.11784320954868527</v>
      </c>
      <c r="AZ90">
        <f t="shared" si="139"/>
        <v>19.452293224550495</v>
      </c>
      <c r="BA90">
        <f t="shared" si="140"/>
        <v>0.69083608537654539</v>
      </c>
      <c r="BB90">
        <f t="shared" si="141"/>
        <v>42.091111559863194</v>
      </c>
      <c r="BC90">
        <f t="shared" si="142"/>
        <v>377.77228017437204</v>
      </c>
      <c r="BD90">
        <f t="shared" si="143"/>
        <v>1.4102495414026341E-2</v>
      </c>
    </row>
    <row r="91" spans="1:114" x14ac:dyDescent="0.25">
      <c r="A91" s="1">
        <v>64</v>
      </c>
      <c r="B91" s="1" t="s">
        <v>120</v>
      </c>
      <c r="C91" s="1">
        <v>2715.0000083371997</v>
      </c>
      <c r="D91" s="1">
        <v>0</v>
      </c>
      <c r="E91">
        <f t="shared" si="116"/>
        <v>12.669828041743568</v>
      </c>
      <c r="F91">
        <f t="shared" si="117"/>
        <v>0.19987593762277744</v>
      </c>
      <c r="G91">
        <f t="shared" si="118"/>
        <v>265.01441967599737</v>
      </c>
      <c r="H91">
        <f t="shared" si="119"/>
        <v>4.0838964923988801</v>
      </c>
      <c r="I91">
        <f t="shared" si="120"/>
        <v>1.5650628208163202</v>
      </c>
      <c r="J91">
        <f t="shared" si="121"/>
        <v>21.594409942626953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23.245977401733398</v>
      </c>
      <c r="P91" s="1">
        <v>21.594409942626953</v>
      </c>
      <c r="Q91" s="1">
        <v>24.075302124023438</v>
      </c>
      <c r="R91" s="1">
        <v>400.87939453125</v>
      </c>
      <c r="S91" s="1">
        <v>383.7921142578125</v>
      </c>
      <c r="T91" s="1">
        <v>9.1174201965332031</v>
      </c>
      <c r="U91" s="1">
        <v>13.950477600097656</v>
      </c>
      <c r="V91" s="1">
        <v>23.37278938293457</v>
      </c>
      <c r="W91" s="1">
        <v>35.762481689453125</v>
      </c>
      <c r="X91" s="1">
        <v>499.92257690429688</v>
      </c>
      <c r="Y91" s="1">
        <v>1499.8057861328125</v>
      </c>
      <c r="Z91" s="1">
        <v>116.62600708007812</v>
      </c>
      <c r="AA91" s="1">
        <v>73.367645263671875</v>
      </c>
      <c r="AB91" s="1">
        <v>-3.4164323806762695</v>
      </c>
      <c r="AC91" s="1">
        <v>0.16640171408653259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0.83320429484049474</v>
      </c>
      <c r="AL91">
        <f t="shared" si="125"/>
        <v>4.0838964923988804E-3</v>
      </c>
      <c r="AM91">
        <f t="shared" si="126"/>
        <v>294.74440994262693</v>
      </c>
      <c r="AN91">
        <f t="shared" si="127"/>
        <v>296.39597740173338</v>
      </c>
      <c r="AO91">
        <f t="shared" si="128"/>
        <v>239.96892041752653</v>
      </c>
      <c r="AP91">
        <f t="shared" si="129"/>
        <v>0.93125882852507469</v>
      </c>
      <c r="AQ91">
        <f t="shared" si="130"/>
        <v>2.5885765126390856</v>
      </c>
      <c r="AR91">
        <f t="shared" si="131"/>
        <v>35.282262410578198</v>
      </c>
      <c r="AS91">
        <f t="shared" si="132"/>
        <v>21.331784810480542</v>
      </c>
      <c r="AT91">
        <f t="shared" si="133"/>
        <v>22.420193672180176</v>
      </c>
      <c r="AU91">
        <f t="shared" si="134"/>
        <v>2.7222741847838408</v>
      </c>
      <c r="AV91">
        <f t="shared" si="135"/>
        <v>0.18673382563475965</v>
      </c>
      <c r="AW91">
        <f t="shared" si="136"/>
        <v>1.0235136918227654</v>
      </c>
      <c r="AX91">
        <f t="shared" si="137"/>
        <v>1.6987604929610753</v>
      </c>
      <c r="AY91">
        <f t="shared" si="138"/>
        <v>0.11782226835689934</v>
      </c>
      <c r="AZ91">
        <f t="shared" si="139"/>
        <v>19.443483932546439</v>
      </c>
      <c r="BA91">
        <f t="shared" si="140"/>
        <v>0.69051554169759166</v>
      </c>
      <c r="BB91">
        <f t="shared" si="141"/>
        <v>42.089437083340457</v>
      </c>
      <c r="BC91">
        <f t="shared" si="142"/>
        <v>377.76948480171149</v>
      </c>
      <c r="BD91">
        <f t="shared" si="143"/>
        <v>1.4116172736916958E-2</v>
      </c>
    </row>
    <row r="92" spans="1:114" x14ac:dyDescent="0.25">
      <c r="A92" s="1">
        <v>65</v>
      </c>
      <c r="B92" s="1" t="s">
        <v>120</v>
      </c>
      <c r="C92" s="1">
        <v>2715.5000083260238</v>
      </c>
      <c r="D92" s="1">
        <v>0</v>
      </c>
      <c r="E92">
        <f t="shared" si="116"/>
        <v>12.674035969228274</v>
      </c>
      <c r="F92">
        <f t="shared" si="117"/>
        <v>0.1998040920389752</v>
      </c>
      <c r="G92">
        <f t="shared" si="118"/>
        <v>264.92576897701554</v>
      </c>
      <c r="H92">
        <f t="shared" si="119"/>
        <v>4.0820213077307841</v>
      </c>
      <c r="I92">
        <f t="shared" si="120"/>
        <v>1.5648708968195661</v>
      </c>
      <c r="J92">
        <f t="shared" si="121"/>
        <v>21.592355728149414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23.245660781860352</v>
      </c>
      <c r="P92" s="1">
        <v>21.592355728149414</v>
      </c>
      <c r="Q92" s="1">
        <v>24.075492858886719</v>
      </c>
      <c r="R92" s="1">
        <v>400.864501953125</v>
      </c>
      <c r="S92" s="1">
        <v>383.77243041992187</v>
      </c>
      <c r="T92" s="1">
        <v>9.1176481246948242</v>
      </c>
      <c r="U92" s="1">
        <v>13.94869327545166</v>
      </c>
      <c r="V92" s="1">
        <v>23.373764038085938</v>
      </c>
      <c r="W92" s="1">
        <v>35.758506774902344</v>
      </c>
      <c r="X92" s="1">
        <v>499.90206909179687</v>
      </c>
      <c r="Y92" s="1">
        <v>1499.9149169921875</v>
      </c>
      <c r="Z92" s="1">
        <v>117.35662078857422</v>
      </c>
      <c r="AA92" s="1">
        <v>73.367469787597656</v>
      </c>
      <c r="AB92" s="1">
        <v>-3.4164323806762695</v>
      </c>
      <c r="AC92" s="1">
        <v>0.16640171408653259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0.83317011515299466</v>
      </c>
      <c r="AL92">
        <f t="shared" si="125"/>
        <v>4.0820213077307843E-3</v>
      </c>
      <c r="AM92">
        <f t="shared" si="126"/>
        <v>294.74235572814939</v>
      </c>
      <c r="AN92">
        <f t="shared" si="127"/>
        <v>296.39566078186033</v>
      </c>
      <c r="AO92">
        <f t="shared" si="128"/>
        <v>239.98638135463625</v>
      </c>
      <c r="AP92">
        <f t="shared" si="129"/>
        <v>0.93268089756290562</v>
      </c>
      <c r="AQ92">
        <f t="shared" si="130"/>
        <v>2.5882512292827324</v>
      </c>
      <c r="AR92">
        <f t="shared" si="131"/>
        <v>35.277913178358801</v>
      </c>
      <c r="AS92">
        <f t="shared" si="132"/>
        <v>21.329219902907141</v>
      </c>
      <c r="AT92">
        <f t="shared" si="133"/>
        <v>22.419008255004883</v>
      </c>
      <c r="AU92">
        <f t="shared" si="134"/>
        <v>2.7220780110582306</v>
      </c>
      <c r="AV92">
        <f t="shared" si="135"/>
        <v>0.18667111585090082</v>
      </c>
      <c r="AW92">
        <f t="shared" si="136"/>
        <v>1.0233803324631663</v>
      </c>
      <c r="AX92">
        <f t="shared" si="137"/>
        <v>1.6986976785950643</v>
      </c>
      <c r="AY92">
        <f t="shared" si="138"/>
        <v>0.11778232333489098</v>
      </c>
      <c r="AZ92">
        <f t="shared" si="139"/>
        <v>19.436933351377267</v>
      </c>
      <c r="BA92">
        <f t="shared" si="140"/>
        <v>0.69031996041804011</v>
      </c>
      <c r="BB92">
        <f t="shared" si="141"/>
        <v>42.08807491019374</v>
      </c>
      <c r="BC92">
        <f t="shared" si="142"/>
        <v>377.74780071662451</v>
      </c>
      <c r="BD92">
        <f t="shared" si="143"/>
        <v>1.4121214584847582E-2</v>
      </c>
    </row>
    <row r="93" spans="1:114" x14ac:dyDescent="0.25">
      <c r="A93" s="1">
        <v>66</v>
      </c>
      <c r="B93" s="1" t="s">
        <v>121</v>
      </c>
      <c r="C93" s="1">
        <v>2716.0000083148479</v>
      </c>
      <c r="D93" s="1">
        <v>0</v>
      </c>
      <c r="E93">
        <f t="shared" si="116"/>
        <v>12.69665988776096</v>
      </c>
      <c r="F93">
        <f t="shared" si="117"/>
        <v>0.19986985930779358</v>
      </c>
      <c r="G93">
        <f t="shared" si="118"/>
        <v>264.75936923864248</v>
      </c>
      <c r="H93">
        <f t="shared" si="119"/>
        <v>4.0826603165078712</v>
      </c>
      <c r="I93">
        <f t="shared" si="120"/>
        <v>1.5646404570260899</v>
      </c>
      <c r="J93">
        <f t="shared" si="121"/>
        <v>21.59112548828125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23.245882034301758</v>
      </c>
      <c r="P93" s="1">
        <v>21.59112548828125</v>
      </c>
      <c r="Q93" s="1">
        <v>24.074691772460938</v>
      </c>
      <c r="R93" s="1">
        <v>400.87924194335937</v>
      </c>
      <c r="S93" s="1">
        <v>383.75982666015625</v>
      </c>
      <c r="T93" s="1">
        <v>9.1173572540283203</v>
      </c>
      <c r="U93" s="1">
        <v>13.94914436340332</v>
      </c>
      <c r="V93" s="1">
        <v>23.372766494750977</v>
      </c>
      <c r="W93" s="1">
        <v>35.759273529052734</v>
      </c>
      <c r="X93" s="1">
        <v>499.9033203125</v>
      </c>
      <c r="Y93" s="1">
        <v>1499.8818359375</v>
      </c>
      <c r="Z93" s="1">
        <v>116.66405487060547</v>
      </c>
      <c r="AA93" s="1">
        <v>73.367652893066406</v>
      </c>
      <c r="AB93" s="1">
        <v>-3.4164323806762695</v>
      </c>
      <c r="AC93" s="1">
        <v>0.16640171408653259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0.83317220052083318</v>
      </c>
      <c r="AL93">
        <f t="shared" si="125"/>
        <v>4.0826603165078712E-3</v>
      </c>
      <c r="AM93">
        <f t="shared" si="126"/>
        <v>294.74112548828123</v>
      </c>
      <c r="AN93">
        <f t="shared" si="127"/>
        <v>296.39588203430174</v>
      </c>
      <c r="AO93">
        <f t="shared" si="128"/>
        <v>239.98108838600456</v>
      </c>
      <c r="AP93">
        <f t="shared" si="129"/>
        <v>0.93247514440945722</v>
      </c>
      <c r="AQ93">
        <f t="shared" si="130"/>
        <v>2.5880564388355385</v>
      </c>
      <c r="AR93">
        <f t="shared" si="131"/>
        <v>35.275170143545942</v>
      </c>
      <c r="AS93">
        <f t="shared" si="132"/>
        <v>21.326025780142622</v>
      </c>
      <c r="AT93">
        <f t="shared" si="133"/>
        <v>22.418503761291504</v>
      </c>
      <c r="AU93">
        <f t="shared" si="134"/>
        <v>2.7219945265561729</v>
      </c>
      <c r="AV93">
        <f t="shared" si="135"/>
        <v>0.18672852034594267</v>
      </c>
      <c r="AW93">
        <f t="shared" si="136"/>
        <v>1.0234159818094486</v>
      </c>
      <c r="AX93">
        <f t="shared" si="137"/>
        <v>1.6985785447467243</v>
      </c>
      <c r="AY93">
        <f t="shared" si="138"/>
        <v>0.11781888897194305</v>
      </c>
      <c r="AZ93">
        <f t="shared" si="139"/>
        <v>19.424773502487927</v>
      </c>
      <c r="BA93">
        <f t="shared" si="140"/>
        <v>0.68990902863082582</v>
      </c>
      <c r="BB93">
        <f t="shared" si="141"/>
        <v>42.093565660112411</v>
      </c>
      <c r="BC93">
        <f t="shared" si="142"/>
        <v>377.72444262951376</v>
      </c>
      <c r="BD93">
        <f t="shared" si="143"/>
        <v>1.4149142240545648E-2</v>
      </c>
    </row>
    <row r="94" spans="1:114" x14ac:dyDescent="0.25">
      <c r="A94" s="1">
        <v>67</v>
      </c>
      <c r="B94" s="1" t="s">
        <v>121</v>
      </c>
      <c r="C94" s="1">
        <v>2716.5000083036721</v>
      </c>
      <c r="D94" s="1">
        <v>0</v>
      </c>
      <c r="E94">
        <f t="shared" si="116"/>
        <v>12.676489874117532</v>
      </c>
      <c r="F94">
        <f t="shared" si="117"/>
        <v>0.1998700777543882</v>
      </c>
      <c r="G94">
        <f t="shared" si="118"/>
        <v>264.92291035114954</v>
      </c>
      <c r="H94">
        <f t="shared" si="119"/>
        <v>4.0821246300205605</v>
      </c>
      <c r="I94">
        <f t="shared" si="120"/>
        <v>1.5644337311029328</v>
      </c>
      <c r="J94">
        <f t="shared" si="121"/>
        <v>21.589653015136719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23.245990753173828</v>
      </c>
      <c r="P94" s="1">
        <v>21.589653015136719</v>
      </c>
      <c r="Q94" s="1">
        <v>24.075239181518555</v>
      </c>
      <c r="R94" s="1">
        <v>400.8485107421875</v>
      </c>
      <c r="S94" s="1">
        <v>383.7532958984375</v>
      </c>
      <c r="T94" s="1">
        <v>9.1175718307495117</v>
      </c>
      <c r="U94" s="1">
        <v>13.948807716369629</v>
      </c>
      <c r="V94" s="1">
        <v>23.37312126159668</v>
      </c>
      <c r="W94" s="1">
        <v>35.758113861083984</v>
      </c>
      <c r="X94" s="1">
        <v>499.89492797851562</v>
      </c>
      <c r="Y94" s="1">
        <v>1499.8585205078125</v>
      </c>
      <c r="Z94" s="1">
        <v>116.68611145019531</v>
      </c>
      <c r="AA94" s="1">
        <v>73.367530822753906</v>
      </c>
      <c r="AB94" s="1">
        <v>-3.4164323806762695</v>
      </c>
      <c r="AC94" s="1">
        <v>0.16640171408653259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0.83315821329752593</v>
      </c>
      <c r="AL94">
        <f t="shared" si="125"/>
        <v>4.0821246300205604E-3</v>
      </c>
      <c r="AM94">
        <f t="shared" si="126"/>
        <v>294.7396530151367</v>
      </c>
      <c r="AN94">
        <f t="shared" si="127"/>
        <v>296.39599075317381</v>
      </c>
      <c r="AO94">
        <f t="shared" si="128"/>
        <v>239.97735791733794</v>
      </c>
      <c r="AP94">
        <f t="shared" si="129"/>
        <v>0.93292162557352387</v>
      </c>
      <c r="AQ94">
        <f t="shared" si="130"/>
        <v>2.5878233111743492</v>
      </c>
      <c r="AR94">
        <f t="shared" si="131"/>
        <v>35.272051303269052</v>
      </c>
      <c r="AS94">
        <f t="shared" si="132"/>
        <v>21.323243586899423</v>
      </c>
      <c r="AT94">
        <f t="shared" si="133"/>
        <v>22.417821884155273</v>
      </c>
      <c r="AU94">
        <f t="shared" si="134"/>
        <v>2.7218816918958955</v>
      </c>
      <c r="AV94">
        <f t="shared" si="135"/>
        <v>0.18672871101136768</v>
      </c>
      <c r="AW94">
        <f t="shared" si="136"/>
        <v>1.0233895800714163</v>
      </c>
      <c r="AX94">
        <f t="shared" si="137"/>
        <v>1.6984921118244791</v>
      </c>
      <c r="AY94">
        <f t="shared" si="138"/>
        <v>0.11781901042276745</v>
      </c>
      <c r="AZ94">
        <f t="shared" si="139"/>
        <v>19.436739790841635</v>
      </c>
      <c r="BA94">
        <f t="shared" si="140"/>
        <v>0.69034693169453043</v>
      </c>
      <c r="BB94">
        <f t="shared" si="141"/>
        <v>42.096107302513197</v>
      </c>
      <c r="BC94">
        <f t="shared" si="142"/>
        <v>377.72749972628043</v>
      </c>
      <c r="BD94">
        <f t="shared" si="143"/>
        <v>1.4127403441548957E-2</v>
      </c>
    </row>
    <row r="95" spans="1:114" x14ac:dyDescent="0.25">
      <c r="A95" s="1">
        <v>68</v>
      </c>
      <c r="B95" s="1" t="s">
        <v>122</v>
      </c>
      <c r="C95" s="1">
        <v>2717.0000082924962</v>
      </c>
      <c r="D95" s="1">
        <v>0</v>
      </c>
      <c r="E95">
        <f t="shared" si="116"/>
        <v>12.704232672503386</v>
      </c>
      <c r="F95">
        <f t="shared" si="117"/>
        <v>0.1999845630057718</v>
      </c>
      <c r="G95">
        <f t="shared" si="118"/>
        <v>264.71637032156008</v>
      </c>
      <c r="H95">
        <f t="shared" si="119"/>
        <v>4.0837413924849235</v>
      </c>
      <c r="I95">
        <f t="shared" si="120"/>
        <v>1.5642200800348096</v>
      </c>
      <c r="J95">
        <f t="shared" si="121"/>
        <v>21.589042663574219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23.245420455932617</v>
      </c>
      <c r="P95" s="1">
        <v>21.589042663574219</v>
      </c>
      <c r="Q95" s="1">
        <v>24.075527191162109</v>
      </c>
      <c r="R95" s="1">
        <v>400.847900390625</v>
      </c>
      <c r="S95" s="1">
        <v>383.71820068359375</v>
      </c>
      <c r="T95" s="1">
        <v>9.1170530319213867</v>
      </c>
      <c r="U95" s="1">
        <v>13.95036792755127</v>
      </c>
      <c r="V95" s="1">
        <v>23.372655868530273</v>
      </c>
      <c r="W95" s="1">
        <v>35.763439178466797</v>
      </c>
      <c r="X95" s="1">
        <v>499.87701416015625</v>
      </c>
      <c r="Y95" s="1">
        <v>1499.779541015625</v>
      </c>
      <c r="Z95" s="1">
        <v>116.11962890625</v>
      </c>
      <c r="AA95" s="1">
        <v>73.367713928222656</v>
      </c>
      <c r="AB95" s="1">
        <v>-3.4164323806762695</v>
      </c>
      <c r="AC95" s="1">
        <v>0.16640171408653259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0.83312835693359366</v>
      </c>
      <c r="AL95">
        <f t="shared" si="125"/>
        <v>4.0837413924849231E-3</v>
      </c>
      <c r="AM95">
        <f t="shared" si="126"/>
        <v>294.7390426635742</v>
      </c>
      <c r="AN95">
        <f t="shared" si="127"/>
        <v>296.39542045593259</v>
      </c>
      <c r="AO95">
        <f t="shared" si="128"/>
        <v>239.96472119887039</v>
      </c>
      <c r="AP95">
        <f t="shared" si="129"/>
        <v>0.93192739395901125</v>
      </c>
      <c r="AQ95">
        <f t="shared" si="130"/>
        <v>2.5877266833368435</v>
      </c>
      <c r="AR95">
        <f t="shared" si="131"/>
        <v>35.270646239141058</v>
      </c>
      <c r="AS95">
        <f t="shared" si="132"/>
        <v>21.320278311589789</v>
      </c>
      <c r="AT95">
        <f t="shared" si="133"/>
        <v>22.417231559753418</v>
      </c>
      <c r="AU95">
        <f t="shared" si="134"/>
        <v>2.7217840103698103</v>
      </c>
      <c r="AV95">
        <f t="shared" si="135"/>
        <v>0.18682863271317215</v>
      </c>
      <c r="AW95">
        <f t="shared" si="136"/>
        <v>1.0235066033020339</v>
      </c>
      <c r="AX95">
        <f t="shared" si="137"/>
        <v>1.6982774070677764</v>
      </c>
      <c r="AY95">
        <f t="shared" si="138"/>
        <v>0.11788265927332271</v>
      </c>
      <c r="AZ95">
        <f t="shared" si="139"/>
        <v>19.421634929869668</v>
      </c>
      <c r="BA95">
        <f t="shared" si="140"/>
        <v>0.68987181178783807</v>
      </c>
      <c r="BB95">
        <f t="shared" si="141"/>
        <v>42.104029047459335</v>
      </c>
      <c r="BC95">
        <f t="shared" si="142"/>
        <v>377.67921691376745</v>
      </c>
      <c r="BD95">
        <f t="shared" si="143"/>
        <v>1.4162796296807983E-2</v>
      </c>
    </row>
    <row r="96" spans="1:114" x14ac:dyDescent="0.25">
      <c r="A96" s="1">
        <v>69</v>
      </c>
      <c r="B96" s="1" t="s">
        <v>122</v>
      </c>
      <c r="C96" s="1">
        <v>2717.5000082813203</v>
      </c>
      <c r="D96" s="1">
        <v>0</v>
      </c>
      <c r="E96">
        <f t="shared" si="116"/>
        <v>12.681956391159394</v>
      </c>
      <c r="F96">
        <f t="shared" si="117"/>
        <v>0.19980937223191558</v>
      </c>
      <c r="G96">
        <f t="shared" si="118"/>
        <v>264.83516029011935</v>
      </c>
      <c r="H96">
        <f t="shared" si="119"/>
        <v>4.0817623813717789</v>
      </c>
      <c r="I96">
        <f t="shared" si="120"/>
        <v>1.564739250459509</v>
      </c>
      <c r="J96">
        <f t="shared" si="121"/>
        <v>21.591436386108398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23.245754241943359</v>
      </c>
      <c r="P96" s="1">
        <v>21.591436386108398</v>
      </c>
      <c r="Q96" s="1">
        <v>24.076265335083008</v>
      </c>
      <c r="R96" s="1">
        <v>400.84420776367187</v>
      </c>
      <c r="S96" s="1">
        <v>383.74331665039062</v>
      </c>
      <c r="T96" s="1">
        <v>9.1178445816040039</v>
      </c>
      <c r="U96" s="1">
        <v>13.948464393615723</v>
      </c>
      <c r="V96" s="1">
        <v>23.374202728271484</v>
      </c>
      <c r="W96" s="1">
        <v>35.757820129394531</v>
      </c>
      <c r="X96" s="1">
        <v>499.91448974609375</v>
      </c>
      <c r="Y96" s="1">
        <v>1499.794677734375</v>
      </c>
      <c r="Z96" s="1">
        <v>114.36038208007812</v>
      </c>
      <c r="AA96" s="1">
        <v>73.36767578125</v>
      </c>
      <c r="AB96" s="1">
        <v>-3.4164323806762695</v>
      </c>
      <c r="AC96" s="1">
        <v>0.16640171408653259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0.83319081624348934</v>
      </c>
      <c r="AL96">
        <f t="shared" si="125"/>
        <v>4.0817623813717788E-3</v>
      </c>
      <c r="AM96">
        <f t="shared" si="126"/>
        <v>294.74143638610838</v>
      </c>
      <c r="AN96">
        <f t="shared" si="127"/>
        <v>296.39575424194334</v>
      </c>
      <c r="AO96">
        <f t="shared" si="128"/>
        <v>239.96714307381626</v>
      </c>
      <c r="AP96">
        <f t="shared" si="129"/>
        <v>0.93272218580826682</v>
      </c>
      <c r="AQ96">
        <f t="shared" si="130"/>
        <v>2.5881056637366173</v>
      </c>
      <c r="AR96">
        <f t="shared" si="131"/>
        <v>35.275830073358264</v>
      </c>
      <c r="AS96">
        <f t="shared" si="132"/>
        <v>21.327365679742542</v>
      </c>
      <c r="AT96">
        <f t="shared" si="133"/>
        <v>22.418595314025879</v>
      </c>
      <c r="AU96">
        <f t="shared" si="134"/>
        <v>2.7220096766963708</v>
      </c>
      <c r="AV96">
        <f t="shared" si="135"/>
        <v>0.1866757247216389</v>
      </c>
      <c r="AW96">
        <f t="shared" si="136"/>
        <v>1.0233664132771083</v>
      </c>
      <c r="AX96">
        <f t="shared" si="137"/>
        <v>1.6986432634192625</v>
      </c>
      <c r="AY96">
        <f t="shared" si="138"/>
        <v>0.11778525909523266</v>
      </c>
      <c r="AZ96">
        <f t="shared" si="139"/>
        <v>19.43034017564085</v>
      </c>
      <c r="BA96">
        <f t="shared" si="140"/>
        <v>0.69013621553544202</v>
      </c>
      <c r="BB96">
        <f t="shared" si="141"/>
        <v>42.089859106790605</v>
      </c>
      <c r="BC96">
        <f t="shared" si="142"/>
        <v>377.71492195783929</v>
      </c>
      <c r="BD96">
        <f t="shared" si="143"/>
        <v>1.4131868419059774E-2</v>
      </c>
    </row>
    <row r="97" spans="1:114" x14ac:dyDescent="0.25">
      <c r="A97" s="1">
        <v>70</v>
      </c>
      <c r="B97" s="1" t="s">
        <v>123</v>
      </c>
      <c r="C97" s="1">
        <v>2718.0000082701445</v>
      </c>
      <c r="D97" s="1">
        <v>0</v>
      </c>
      <c r="E97">
        <f t="shared" si="116"/>
        <v>12.699218730256284</v>
      </c>
      <c r="F97">
        <f t="shared" si="117"/>
        <v>0.19996564935803054</v>
      </c>
      <c r="G97">
        <f t="shared" si="118"/>
        <v>264.77804542507118</v>
      </c>
      <c r="H97">
        <f t="shared" si="119"/>
        <v>4.0840926288590573</v>
      </c>
      <c r="I97">
        <f t="shared" si="120"/>
        <v>1.564484604710229</v>
      </c>
      <c r="J97">
        <f t="shared" si="121"/>
        <v>21.591102600097656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23.246129989624023</v>
      </c>
      <c r="P97" s="1">
        <v>21.591102600097656</v>
      </c>
      <c r="Q97" s="1">
        <v>24.075538635253906</v>
      </c>
      <c r="R97" s="1">
        <v>400.87197875976562</v>
      </c>
      <c r="S97" s="1">
        <v>383.75054931640625</v>
      </c>
      <c r="T97" s="1">
        <v>9.1182422637939453</v>
      </c>
      <c r="U97" s="1">
        <v>13.951242446899414</v>
      </c>
      <c r="V97" s="1">
        <v>23.374643325805664</v>
      </c>
      <c r="W97" s="1">
        <v>35.764053344726563</v>
      </c>
      <c r="X97" s="1">
        <v>499.95211791992187</v>
      </c>
      <c r="Y97" s="1">
        <v>1499.78662109375</v>
      </c>
      <c r="Z97" s="1">
        <v>112.71288299560547</v>
      </c>
      <c r="AA97" s="1">
        <v>73.367530822753906</v>
      </c>
      <c r="AB97" s="1">
        <v>-3.4164323806762695</v>
      </c>
      <c r="AC97" s="1">
        <v>0.16640171408653259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0.83325352986653645</v>
      </c>
      <c r="AL97">
        <f t="shared" si="125"/>
        <v>4.0840926288590569E-3</v>
      </c>
      <c r="AM97">
        <f t="shared" si="126"/>
        <v>294.74110260009763</v>
      </c>
      <c r="AN97">
        <f t="shared" si="127"/>
        <v>296.396129989624</v>
      </c>
      <c r="AO97">
        <f t="shared" si="128"/>
        <v>239.96585401134507</v>
      </c>
      <c r="AP97">
        <f t="shared" si="129"/>
        <v>0.93157820618505538</v>
      </c>
      <c r="AQ97">
        <f t="shared" si="130"/>
        <v>2.5880528149488344</v>
      </c>
      <c r="AR97">
        <f t="shared" si="131"/>
        <v>35.275179441451044</v>
      </c>
      <c r="AS97">
        <f t="shared" si="132"/>
        <v>21.32393699455163</v>
      </c>
      <c r="AT97">
        <f t="shared" si="133"/>
        <v>22.41861629486084</v>
      </c>
      <c r="AU97">
        <f t="shared" si="134"/>
        <v>2.7220131486138919</v>
      </c>
      <c r="AV97">
        <f t="shared" si="135"/>
        <v>0.18681212556983354</v>
      </c>
      <c r="AW97">
        <f t="shared" si="136"/>
        <v>1.0235682102386054</v>
      </c>
      <c r="AX97">
        <f t="shared" si="137"/>
        <v>1.6984449383752864</v>
      </c>
      <c r="AY97">
        <f t="shared" si="138"/>
        <v>0.11787214438857947</v>
      </c>
      <c r="AZ97">
        <f t="shared" si="139"/>
        <v>19.426111408912448</v>
      </c>
      <c r="BA97">
        <f t="shared" si="140"/>
        <v>0.68997437501192727</v>
      </c>
      <c r="BB97">
        <f t="shared" si="141"/>
        <v>42.101014508583212</v>
      </c>
      <c r="BC97">
        <f t="shared" si="142"/>
        <v>377.71394893459194</v>
      </c>
      <c r="BD97">
        <f t="shared" si="143"/>
        <v>1.4154891380587478E-2</v>
      </c>
    </row>
    <row r="98" spans="1:114" x14ac:dyDescent="0.25">
      <c r="A98" s="1">
        <v>71</v>
      </c>
      <c r="B98" s="1" t="s">
        <v>123</v>
      </c>
      <c r="C98" s="1">
        <v>2718.5000082589686</v>
      </c>
      <c r="D98" s="1">
        <v>0</v>
      </c>
      <c r="E98">
        <f t="shared" si="116"/>
        <v>12.684403569068406</v>
      </c>
      <c r="F98">
        <f t="shared" si="117"/>
        <v>0.1998883018881151</v>
      </c>
      <c r="G98">
        <f t="shared" si="118"/>
        <v>264.87744643482182</v>
      </c>
      <c r="H98">
        <f t="shared" si="119"/>
        <v>4.0837201469242768</v>
      </c>
      <c r="I98">
        <f t="shared" si="120"/>
        <v>1.5649051372785705</v>
      </c>
      <c r="J98">
        <f t="shared" si="121"/>
        <v>21.593429565429687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23.247226715087891</v>
      </c>
      <c r="P98" s="1">
        <v>21.593429565429687</v>
      </c>
      <c r="Q98" s="1">
        <v>24.075998306274414</v>
      </c>
      <c r="R98" s="1">
        <v>400.87188720703125</v>
      </c>
      <c r="S98" s="1">
        <v>383.76864624023437</v>
      </c>
      <c r="T98" s="1">
        <v>9.1180515289306641</v>
      </c>
      <c r="U98" s="1">
        <v>13.950522422790527</v>
      </c>
      <c r="V98" s="1">
        <v>23.372623443603516</v>
      </c>
      <c r="W98" s="1">
        <v>35.759864807128906</v>
      </c>
      <c r="X98" s="1">
        <v>499.96163940429687</v>
      </c>
      <c r="Y98" s="1">
        <v>1499.789794921875</v>
      </c>
      <c r="Z98" s="1">
        <v>111.56003570556641</v>
      </c>
      <c r="AA98" s="1">
        <v>73.367584228515625</v>
      </c>
      <c r="AB98" s="1">
        <v>-3.4164323806762695</v>
      </c>
      <c r="AC98" s="1">
        <v>0.16640171408653259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0.83326939900716124</v>
      </c>
      <c r="AL98">
        <f t="shared" si="125"/>
        <v>4.0837201469242764E-3</v>
      </c>
      <c r="AM98">
        <f t="shared" si="126"/>
        <v>294.74342956542966</v>
      </c>
      <c r="AN98">
        <f t="shared" si="127"/>
        <v>296.39722671508787</v>
      </c>
      <c r="AO98">
        <f t="shared" si="128"/>
        <v>239.96636182383372</v>
      </c>
      <c r="AP98">
        <f t="shared" si="129"/>
        <v>0.93161773813246251</v>
      </c>
      <c r="AQ98">
        <f t="shared" si="130"/>
        <v>2.5884212661644503</v>
      </c>
      <c r="AR98">
        <f t="shared" si="131"/>
        <v>35.280175753127956</v>
      </c>
      <c r="AS98">
        <f t="shared" si="132"/>
        <v>21.329653330337429</v>
      </c>
      <c r="AT98">
        <f t="shared" si="133"/>
        <v>22.420328140258789</v>
      </c>
      <c r="AU98">
        <f t="shared" si="134"/>
        <v>2.7222964385782462</v>
      </c>
      <c r="AV98">
        <f t="shared" si="135"/>
        <v>0.18674461737570072</v>
      </c>
      <c r="AW98">
        <f t="shared" si="136"/>
        <v>1.0235161288858798</v>
      </c>
      <c r="AX98">
        <f t="shared" si="137"/>
        <v>1.6987803096923664</v>
      </c>
      <c r="AY98">
        <f t="shared" si="138"/>
        <v>0.11782914253062376</v>
      </c>
      <c r="AZ98">
        <f t="shared" si="139"/>
        <v>19.433418361540927</v>
      </c>
      <c r="BA98">
        <f t="shared" si="140"/>
        <v>0.69020085155422484</v>
      </c>
      <c r="BB98">
        <f t="shared" si="141"/>
        <v>42.092094875926293</v>
      </c>
      <c r="BC98">
        <f t="shared" si="142"/>
        <v>377.73908827650757</v>
      </c>
      <c r="BD98">
        <f t="shared" si="143"/>
        <v>1.4134441868587805E-2</v>
      </c>
    </row>
    <row r="99" spans="1:114" x14ac:dyDescent="0.25">
      <c r="A99" s="1">
        <v>72</v>
      </c>
      <c r="B99" s="1" t="s">
        <v>124</v>
      </c>
      <c r="C99" s="1">
        <v>2719.0000082477927</v>
      </c>
      <c r="D99" s="1">
        <v>0</v>
      </c>
      <c r="E99">
        <f t="shared" si="116"/>
        <v>12.68207708067621</v>
      </c>
      <c r="F99">
        <f t="shared" si="117"/>
        <v>0.19995179580777794</v>
      </c>
      <c r="G99">
        <f t="shared" si="118"/>
        <v>264.93263814502632</v>
      </c>
      <c r="H99">
        <f t="shared" si="119"/>
        <v>4.0854993627867513</v>
      </c>
      <c r="I99">
        <f t="shared" si="120"/>
        <v>1.56511319005136</v>
      </c>
      <c r="J99">
        <f t="shared" si="121"/>
        <v>21.595518112182617</v>
      </c>
      <c r="K99" s="1">
        <v>6</v>
      </c>
      <c r="L99">
        <f t="shared" si="122"/>
        <v>1.4200000166893005</v>
      </c>
      <c r="M99" s="1">
        <v>1</v>
      </c>
      <c r="N99">
        <f t="shared" si="123"/>
        <v>2.8400000333786011</v>
      </c>
      <c r="O99" s="1">
        <v>23.248357772827148</v>
      </c>
      <c r="P99" s="1">
        <v>21.595518112182617</v>
      </c>
      <c r="Q99" s="1">
        <v>24.075384140014648</v>
      </c>
      <c r="R99" s="1">
        <v>400.87490844726562</v>
      </c>
      <c r="S99" s="1">
        <v>383.77444458007812</v>
      </c>
      <c r="T99" s="1">
        <v>9.1178998947143555</v>
      </c>
      <c r="U99" s="1">
        <v>13.952232360839844</v>
      </c>
      <c r="V99" s="1">
        <v>23.370576858520508</v>
      </c>
      <c r="W99" s="1">
        <v>35.761711120605469</v>
      </c>
      <c r="X99" s="1">
        <v>499.98599243164062</v>
      </c>
      <c r="Y99" s="1">
        <v>1499.7882080078125</v>
      </c>
      <c r="Z99" s="1">
        <v>110.81829833984375</v>
      </c>
      <c r="AA99" s="1">
        <v>73.367385864257813</v>
      </c>
      <c r="AB99" s="1">
        <v>-3.4164323806762695</v>
      </c>
      <c r="AC99" s="1">
        <v>0.16640171408653259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0.83330998738606765</v>
      </c>
      <c r="AL99">
        <f t="shared" si="125"/>
        <v>4.0854993627867514E-3</v>
      </c>
      <c r="AM99">
        <f t="shared" si="126"/>
        <v>294.74551811218259</v>
      </c>
      <c r="AN99">
        <f t="shared" si="127"/>
        <v>296.39835777282713</v>
      </c>
      <c r="AO99">
        <f t="shared" si="128"/>
        <v>239.9661079175894</v>
      </c>
      <c r="AP99">
        <f t="shared" si="129"/>
        <v>0.9305550467321605</v>
      </c>
      <c r="AQ99">
        <f t="shared" si="130"/>
        <v>2.5887520053368815</v>
      </c>
      <c r="AR99">
        <f t="shared" si="131"/>
        <v>35.284779126879549</v>
      </c>
      <c r="AS99">
        <f t="shared" si="132"/>
        <v>21.332546766039705</v>
      </c>
      <c r="AT99">
        <f t="shared" si="133"/>
        <v>22.421937942504883</v>
      </c>
      <c r="AU99">
        <f t="shared" si="134"/>
        <v>2.7225628651589422</v>
      </c>
      <c r="AV99">
        <f t="shared" si="135"/>
        <v>0.18680003456508223</v>
      </c>
      <c r="AW99">
        <f t="shared" si="136"/>
        <v>1.0236388152855216</v>
      </c>
      <c r="AX99">
        <f t="shared" si="137"/>
        <v>1.6989240498734206</v>
      </c>
      <c r="AY99">
        <f t="shared" si="138"/>
        <v>0.1178644425510784</v>
      </c>
      <c r="AZ99">
        <f t="shared" si="139"/>
        <v>19.437415090821936</v>
      </c>
      <c r="BA99">
        <f t="shared" si="140"/>
        <v>0.69033423638958757</v>
      </c>
      <c r="BB99">
        <f t="shared" si="141"/>
        <v>42.092817465801687</v>
      </c>
      <c r="BC99">
        <f t="shared" si="142"/>
        <v>377.74599251751067</v>
      </c>
      <c r="BD99">
        <f t="shared" si="143"/>
        <v>1.4131833724731972E-2</v>
      </c>
    </row>
    <row r="100" spans="1:114" x14ac:dyDescent="0.25">
      <c r="A100" s="1">
        <v>73</v>
      </c>
      <c r="B100" s="1" t="s">
        <v>124</v>
      </c>
      <c r="C100" s="1">
        <v>2719.5000082366168</v>
      </c>
      <c r="D100" s="1">
        <v>0</v>
      </c>
      <c r="E100">
        <f t="shared" si="116"/>
        <v>12.692591899433461</v>
      </c>
      <c r="F100">
        <f t="shared" si="117"/>
        <v>0.20000257083958195</v>
      </c>
      <c r="G100">
        <f t="shared" si="118"/>
        <v>264.8706974041865</v>
      </c>
      <c r="H100">
        <f t="shared" si="119"/>
        <v>4.0876469587950393</v>
      </c>
      <c r="I100">
        <f t="shared" si="120"/>
        <v>1.5655620992091579</v>
      </c>
      <c r="J100">
        <f t="shared" si="121"/>
        <v>21.599269866943359</v>
      </c>
      <c r="K100" s="1">
        <v>6</v>
      </c>
      <c r="L100">
        <f t="shared" si="122"/>
        <v>1.4200000166893005</v>
      </c>
      <c r="M100" s="1">
        <v>1</v>
      </c>
      <c r="N100">
        <f t="shared" si="123"/>
        <v>2.8400000333786011</v>
      </c>
      <c r="O100" s="1">
        <v>23.248420715332031</v>
      </c>
      <c r="P100" s="1">
        <v>21.599269866943359</v>
      </c>
      <c r="Q100" s="1">
        <v>24.076015472412109</v>
      </c>
      <c r="R100" s="1">
        <v>400.89120483398438</v>
      </c>
      <c r="S100" s="1">
        <v>383.77813720703125</v>
      </c>
      <c r="T100" s="1">
        <v>9.1175880432128906</v>
      </c>
      <c r="U100" s="1">
        <v>13.954163551330566</v>
      </c>
      <c r="V100" s="1">
        <v>23.369771957397461</v>
      </c>
      <c r="W100" s="1">
        <v>35.766651153564453</v>
      </c>
      <c r="X100" s="1">
        <v>500.01583862304687</v>
      </c>
      <c r="Y100" s="1">
        <v>1499.739501953125</v>
      </c>
      <c r="Z100" s="1">
        <v>110.46024322509766</v>
      </c>
      <c r="AA100" s="1">
        <v>73.367645263671875</v>
      </c>
      <c r="AB100" s="1">
        <v>-3.4164323806762695</v>
      </c>
      <c r="AC100" s="1">
        <v>0.16640171408653259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0.83335973103841143</v>
      </c>
      <c r="AL100">
        <f t="shared" si="125"/>
        <v>4.0876469587950394E-3</v>
      </c>
      <c r="AM100">
        <f t="shared" si="126"/>
        <v>294.74926986694334</v>
      </c>
      <c r="AN100">
        <f t="shared" si="127"/>
        <v>296.39842071533201</v>
      </c>
      <c r="AO100">
        <f t="shared" si="128"/>
        <v>239.95831494901358</v>
      </c>
      <c r="AP100">
        <f t="shared" si="129"/>
        <v>0.92884614917488206</v>
      </c>
      <c r="AQ100">
        <f t="shared" si="130"/>
        <v>2.5893462205944386</v>
      </c>
      <c r="AR100">
        <f t="shared" si="131"/>
        <v>35.292753519466686</v>
      </c>
      <c r="AS100">
        <f t="shared" si="132"/>
        <v>21.33858996813612</v>
      </c>
      <c r="AT100">
        <f t="shared" si="133"/>
        <v>22.423845291137695</v>
      </c>
      <c r="AU100">
        <f t="shared" si="134"/>
        <v>2.7228785659967438</v>
      </c>
      <c r="AV100">
        <f t="shared" si="135"/>
        <v>0.18684434910419981</v>
      </c>
      <c r="AW100">
        <f t="shared" si="136"/>
        <v>1.0237841213852807</v>
      </c>
      <c r="AX100">
        <f t="shared" si="137"/>
        <v>1.6990944446114631</v>
      </c>
      <c r="AY100">
        <f t="shared" si="138"/>
        <v>0.11789267047325944</v>
      </c>
      <c r="AZ100">
        <f t="shared" si="139"/>
        <v>19.432939367891731</v>
      </c>
      <c r="BA100">
        <f t="shared" si="140"/>
        <v>0.6901661968860423</v>
      </c>
      <c r="BB100">
        <f t="shared" si="141"/>
        <v>42.090174208243404</v>
      </c>
      <c r="BC100">
        <f t="shared" si="142"/>
        <v>377.74468690321186</v>
      </c>
      <c r="BD100">
        <f t="shared" si="143"/>
        <v>1.4142711273611587E-2</v>
      </c>
    </row>
    <row r="101" spans="1:114" x14ac:dyDescent="0.25">
      <c r="A101" s="1">
        <v>74</v>
      </c>
      <c r="B101" s="1" t="s">
        <v>125</v>
      </c>
      <c r="C101" s="1">
        <v>2720.000008225441</v>
      </c>
      <c r="D101" s="1">
        <v>0</v>
      </c>
      <c r="E101">
        <f t="shared" si="116"/>
        <v>12.615651315467074</v>
      </c>
      <c r="F101">
        <f t="shared" si="117"/>
        <v>0.19987789938277728</v>
      </c>
      <c r="G101">
        <f t="shared" si="118"/>
        <v>265.50128761952931</v>
      </c>
      <c r="H101">
        <f t="shared" si="119"/>
        <v>4.087336972803187</v>
      </c>
      <c r="I101">
        <f t="shared" si="120"/>
        <v>1.5663409345283095</v>
      </c>
      <c r="J101">
        <f t="shared" si="121"/>
        <v>21.604116439819336</v>
      </c>
      <c r="K101" s="1">
        <v>6</v>
      </c>
      <c r="L101">
        <f t="shared" si="122"/>
        <v>1.4200000166893005</v>
      </c>
      <c r="M101" s="1">
        <v>1</v>
      </c>
      <c r="N101">
        <f t="shared" si="123"/>
        <v>2.8400000333786011</v>
      </c>
      <c r="O101" s="1">
        <v>23.248807907104492</v>
      </c>
      <c r="P101" s="1">
        <v>21.604116439819336</v>
      </c>
      <c r="Q101" s="1">
        <v>24.077119827270508</v>
      </c>
      <c r="R101" s="1">
        <v>400.85659790039062</v>
      </c>
      <c r="S101" s="1">
        <v>383.83676147460937</v>
      </c>
      <c r="T101" s="1">
        <v>9.1181573867797852</v>
      </c>
      <c r="U101" s="1">
        <v>13.954068183898926</v>
      </c>
      <c r="V101" s="1">
        <v>23.370590209960938</v>
      </c>
      <c r="W101" s="1">
        <v>35.765426635742187</v>
      </c>
      <c r="X101" s="1">
        <v>500.04669189453125</v>
      </c>
      <c r="Y101" s="1">
        <v>1499.7314453125</v>
      </c>
      <c r="Z101" s="1">
        <v>110.95831298828125</v>
      </c>
      <c r="AA101" s="1">
        <v>73.367355346679688</v>
      </c>
      <c r="AB101" s="1">
        <v>-3.4164323806762695</v>
      </c>
      <c r="AC101" s="1">
        <v>0.16640171408653259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0.83341115315755199</v>
      </c>
      <c r="AL101">
        <f t="shared" si="125"/>
        <v>4.0873369728031865E-3</v>
      </c>
      <c r="AM101">
        <f t="shared" si="126"/>
        <v>294.75411643981931</v>
      </c>
      <c r="AN101">
        <f t="shared" si="127"/>
        <v>296.39880790710447</v>
      </c>
      <c r="AO101">
        <f t="shared" si="128"/>
        <v>239.9570258865424</v>
      </c>
      <c r="AP101">
        <f t="shared" si="129"/>
        <v>0.92840269057465874</v>
      </c>
      <c r="AQ101">
        <f t="shared" si="130"/>
        <v>2.5901140135082192</v>
      </c>
      <c r="AR101">
        <f t="shared" si="131"/>
        <v>35.303358029865763</v>
      </c>
      <c r="AS101">
        <f t="shared" si="132"/>
        <v>21.349289845966837</v>
      </c>
      <c r="AT101">
        <f t="shared" si="133"/>
        <v>22.426462173461914</v>
      </c>
      <c r="AU101">
        <f t="shared" si="134"/>
        <v>2.7233117596735008</v>
      </c>
      <c r="AV101">
        <f t="shared" si="135"/>
        <v>0.18673553789809075</v>
      </c>
      <c r="AW101">
        <f t="shared" si="136"/>
        <v>1.0237730789799098</v>
      </c>
      <c r="AX101">
        <f t="shared" si="137"/>
        <v>1.699538680693591</v>
      </c>
      <c r="AY101">
        <f t="shared" si="138"/>
        <v>0.11782335904191514</v>
      </c>
      <c r="AZ101">
        <f t="shared" si="139"/>
        <v>19.479127313783014</v>
      </c>
      <c r="BA101">
        <f t="shared" si="140"/>
        <v>0.69170364662190409</v>
      </c>
      <c r="BB101">
        <f t="shared" si="141"/>
        <v>42.075852592867058</v>
      </c>
      <c r="BC101">
        <f t="shared" si="142"/>
        <v>377.83988503949911</v>
      </c>
      <c r="BD101">
        <f t="shared" si="143"/>
        <v>1.4048656749329442E-2</v>
      </c>
    </row>
    <row r="102" spans="1:114" x14ac:dyDescent="0.25">
      <c r="A102" s="1">
        <v>75</v>
      </c>
      <c r="B102" s="1" t="s">
        <v>125</v>
      </c>
      <c r="C102" s="1">
        <v>2720.5000082142651</v>
      </c>
      <c r="D102" s="1">
        <v>0</v>
      </c>
      <c r="E102">
        <f t="shared" si="116"/>
        <v>12.639796030600742</v>
      </c>
      <c r="F102">
        <f t="shared" si="117"/>
        <v>0.19983696132671311</v>
      </c>
      <c r="G102">
        <f t="shared" si="118"/>
        <v>265.27134176513607</v>
      </c>
      <c r="H102">
        <f t="shared" si="119"/>
        <v>4.0876819684853736</v>
      </c>
      <c r="I102">
        <f t="shared" si="120"/>
        <v>1.5667645189172592</v>
      </c>
      <c r="J102">
        <f t="shared" si="121"/>
        <v>21.607015609741211</v>
      </c>
      <c r="K102" s="1">
        <v>6</v>
      </c>
      <c r="L102">
        <f t="shared" si="122"/>
        <v>1.4200000166893005</v>
      </c>
      <c r="M102" s="1">
        <v>1</v>
      </c>
      <c r="N102">
        <f t="shared" si="123"/>
        <v>2.8400000333786011</v>
      </c>
      <c r="O102" s="1">
        <v>23.2496337890625</v>
      </c>
      <c r="P102" s="1">
        <v>21.607015609741211</v>
      </c>
      <c r="Q102" s="1">
        <v>24.076217651367188</v>
      </c>
      <c r="R102" s="1">
        <v>400.87997436523437</v>
      </c>
      <c r="S102" s="1">
        <v>383.83151245117187</v>
      </c>
      <c r="T102" s="1">
        <v>9.1184015274047852</v>
      </c>
      <c r="U102" s="1">
        <v>13.954582214355469</v>
      </c>
      <c r="V102" s="1">
        <v>23.370004653930664</v>
      </c>
      <c r="W102" s="1">
        <v>35.764892578125</v>
      </c>
      <c r="X102" s="1">
        <v>500.06072998046875</v>
      </c>
      <c r="Y102" s="1">
        <v>1499.72314453125</v>
      </c>
      <c r="Z102" s="1">
        <v>110.69613647460937</v>
      </c>
      <c r="AA102" s="1">
        <v>73.367218017578125</v>
      </c>
      <c r="AB102" s="1">
        <v>-3.4164323806762695</v>
      </c>
      <c r="AC102" s="1">
        <v>0.16640171408653259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0.83343454996744781</v>
      </c>
      <c r="AL102">
        <f t="shared" si="125"/>
        <v>4.0876819684853736E-3</v>
      </c>
      <c r="AM102">
        <f t="shared" si="126"/>
        <v>294.75701560974119</v>
      </c>
      <c r="AN102">
        <f t="shared" si="127"/>
        <v>296.39963378906248</v>
      </c>
      <c r="AO102">
        <f t="shared" si="128"/>
        <v>239.95569776157208</v>
      </c>
      <c r="AP102">
        <f t="shared" si="129"/>
        <v>0.92793174208890683</v>
      </c>
      <c r="AQ102">
        <f t="shared" si="130"/>
        <v>2.590573394582095</v>
      </c>
      <c r="AR102">
        <f t="shared" si="131"/>
        <v>35.309685505063264</v>
      </c>
      <c r="AS102">
        <f t="shared" si="132"/>
        <v>21.355103290707795</v>
      </c>
      <c r="AT102">
        <f t="shared" si="133"/>
        <v>22.428324699401855</v>
      </c>
      <c r="AU102">
        <f t="shared" si="134"/>
        <v>2.7236201153791755</v>
      </c>
      <c r="AV102">
        <f t="shared" si="135"/>
        <v>0.18669980588651963</v>
      </c>
      <c r="AW102">
        <f t="shared" si="136"/>
        <v>1.0238088756648358</v>
      </c>
      <c r="AX102">
        <f t="shared" si="137"/>
        <v>1.6998112397143397</v>
      </c>
      <c r="AY102">
        <f t="shared" si="138"/>
        <v>0.11780059834783903</v>
      </c>
      <c r="AZ102">
        <f t="shared" si="139"/>
        <v>19.462220365098215</v>
      </c>
      <c r="BA102">
        <f t="shared" si="140"/>
        <v>0.69111402571169001</v>
      </c>
      <c r="BB102">
        <f t="shared" si="141"/>
        <v>42.069479240067764</v>
      </c>
      <c r="BC102">
        <f t="shared" si="142"/>
        <v>377.82315877484774</v>
      </c>
      <c r="BD102">
        <f t="shared" si="143"/>
        <v>1.407403501766097E-2</v>
      </c>
      <c r="BE102">
        <f>AVERAGE(E88:E102)</f>
        <v>12.671596844038026</v>
      </c>
      <c r="BF102">
        <f>AVERAGE(O88:O102)</f>
        <v>23.246726099650065</v>
      </c>
      <c r="BG102">
        <f>AVERAGE(P88:P102)</f>
        <v>21.59509620666504</v>
      </c>
      <c r="BH102" t="e">
        <f>AVERAGE(B88:B102)</f>
        <v>#DIV/0!</v>
      </c>
      <c r="BI102">
        <f t="shared" ref="BI102:DJ102" si="144">AVERAGE(C88:C102)</f>
        <v>2717.0333416250846</v>
      </c>
      <c r="BJ102">
        <f t="shared" si="144"/>
        <v>0</v>
      </c>
      <c r="BK102">
        <f t="shared" si="144"/>
        <v>12.671596844038026</v>
      </c>
      <c r="BL102">
        <f t="shared" si="144"/>
        <v>0.19990008209801025</v>
      </c>
      <c r="BM102">
        <f t="shared" si="144"/>
        <v>264.99429184783878</v>
      </c>
      <c r="BN102">
        <f t="shared" si="144"/>
        <v>4.0845168283794999</v>
      </c>
      <c r="BO102">
        <f t="shared" si="144"/>
        <v>1.565119492044116</v>
      </c>
      <c r="BP102">
        <f t="shared" si="144"/>
        <v>21.59509620666504</v>
      </c>
      <c r="BQ102">
        <f t="shared" si="144"/>
        <v>6</v>
      </c>
      <c r="BR102">
        <f t="shared" si="144"/>
        <v>1.4200000166893005</v>
      </c>
      <c r="BS102">
        <f t="shared" si="144"/>
        <v>1</v>
      </c>
      <c r="BT102">
        <f t="shared" si="144"/>
        <v>2.8400000333786011</v>
      </c>
      <c r="BU102">
        <f t="shared" si="144"/>
        <v>23.246726099650065</v>
      </c>
      <c r="BV102">
        <f t="shared" si="144"/>
        <v>21.59509620666504</v>
      </c>
      <c r="BW102">
        <f t="shared" si="144"/>
        <v>24.075690333048502</v>
      </c>
      <c r="BX102">
        <f t="shared" si="144"/>
        <v>400.8631530761719</v>
      </c>
      <c r="BY102">
        <f t="shared" si="144"/>
        <v>383.77451171874998</v>
      </c>
      <c r="BZ102">
        <f t="shared" si="144"/>
        <v>9.1176959991455071</v>
      </c>
      <c r="CA102">
        <f t="shared" si="144"/>
        <v>13.9512113571167</v>
      </c>
      <c r="CB102">
        <f t="shared" si="144"/>
        <v>23.372399648030598</v>
      </c>
      <c r="CC102">
        <f t="shared" si="144"/>
        <v>35.762684122721353</v>
      </c>
      <c r="CD102">
        <f t="shared" si="144"/>
        <v>499.95075276692711</v>
      </c>
      <c r="CE102">
        <f t="shared" si="144"/>
        <v>1499.7875081380209</v>
      </c>
      <c r="CF102">
        <f t="shared" si="144"/>
        <v>113.91956736246745</v>
      </c>
      <c r="CG102">
        <f t="shared" si="144"/>
        <v>73.367521667480474</v>
      </c>
      <c r="CH102">
        <f t="shared" si="144"/>
        <v>-3.4164323806762695</v>
      </c>
      <c r="CI102">
        <f t="shared" si="144"/>
        <v>0.16640171408653259</v>
      </c>
      <c r="CJ102">
        <f t="shared" si="144"/>
        <v>1</v>
      </c>
      <c r="CK102">
        <f t="shared" si="144"/>
        <v>-0.21956524252891541</v>
      </c>
      <c r="CL102">
        <f t="shared" si="144"/>
        <v>2.737391471862793</v>
      </c>
      <c r="CM102">
        <f t="shared" si="144"/>
        <v>1</v>
      </c>
      <c r="CN102">
        <f t="shared" si="144"/>
        <v>0</v>
      </c>
      <c r="CO102">
        <f t="shared" si="144"/>
        <v>0.15999999642372131</v>
      </c>
      <c r="CP102">
        <f t="shared" si="144"/>
        <v>111115</v>
      </c>
      <c r="CQ102">
        <f t="shared" si="144"/>
        <v>0.83325125461154514</v>
      </c>
      <c r="CR102">
        <f t="shared" si="144"/>
        <v>4.0845168283794985E-3</v>
      </c>
      <c r="CS102">
        <f t="shared" si="144"/>
        <v>294.74509620666504</v>
      </c>
      <c r="CT102">
        <f t="shared" si="144"/>
        <v>296.39672609965004</v>
      </c>
      <c r="CU102">
        <f t="shared" si="144"/>
        <v>239.96599593842524</v>
      </c>
      <c r="CV102">
        <f t="shared" si="144"/>
        <v>0.93090743296290202</v>
      </c>
      <c r="CW102">
        <f t="shared" si="144"/>
        <v>2.5886852934250424</v>
      </c>
      <c r="CX102">
        <f t="shared" si="144"/>
        <v>35.28380454497308</v>
      </c>
      <c r="CY102">
        <f t="shared" si="144"/>
        <v>21.332593187856379</v>
      </c>
      <c r="CZ102">
        <f t="shared" si="144"/>
        <v>22.420911153157551</v>
      </c>
      <c r="DA102">
        <f t="shared" si="144"/>
        <v>2.7223929670739984</v>
      </c>
      <c r="DB102">
        <f t="shared" si="144"/>
        <v>0.18675489829444195</v>
      </c>
      <c r="DC102">
        <f t="shared" si="144"/>
        <v>1.0235658013809266</v>
      </c>
      <c r="DD102">
        <f t="shared" si="144"/>
        <v>1.6988271656930718</v>
      </c>
      <c r="DE102">
        <f t="shared" si="144"/>
        <v>0.11783569140899409</v>
      </c>
      <c r="DF102">
        <f t="shared" si="144"/>
        <v>19.44197442805967</v>
      </c>
      <c r="DG102">
        <f t="shared" si="144"/>
        <v>0.69049473390797578</v>
      </c>
      <c r="DH102">
        <f t="shared" si="144"/>
        <v>42.090168070129685</v>
      </c>
      <c r="DI102">
        <f t="shared" si="144"/>
        <v>377.75104145875127</v>
      </c>
      <c r="DJ102">
        <f t="shared" si="144"/>
        <v>1.4119085146341949E-2</v>
      </c>
    </row>
    <row r="103" spans="1:114" x14ac:dyDescent="0.25">
      <c r="A103" s="1" t="s">
        <v>9</v>
      </c>
      <c r="B103" s="1" t="s">
        <v>126</v>
      </c>
    </row>
    <row r="104" spans="1:114" x14ac:dyDescent="0.25">
      <c r="A104" s="1" t="s">
        <v>9</v>
      </c>
      <c r="B104" s="1" t="s">
        <v>127</v>
      </c>
    </row>
    <row r="105" spans="1:114" x14ac:dyDescent="0.25">
      <c r="A105" s="1" t="s">
        <v>9</v>
      </c>
      <c r="B105" s="1" t="s">
        <v>128</v>
      </c>
    </row>
    <row r="106" spans="1:114" x14ac:dyDescent="0.25">
      <c r="A106" s="1">
        <v>76</v>
      </c>
      <c r="B106" s="1" t="s">
        <v>129</v>
      </c>
      <c r="C106" s="1">
        <v>3108.5000083707273</v>
      </c>
      <c r="D106" s="1">
        <v>0</v>
      </c>
      <c r="E106">
        <f t="shared" ref="E106:E120" si="145">(R106-S106*(1000-T106)/(1000-U106))*AK106</f>
        <v>12.746482927001788</v>
      </c>
      <c r="F106">
        <f t="shared" ref="F106:F120" si="146">IF(AV106&lt;&gt;0,1/(1/AV106-1/N106),0)</f>
        <v>0.18743956997137054</v>
      </c>
      <c r="G106">
        <f t="shared" ref="G106:G120" si="147">((AY106-AL106/2)*S106-E106)/(AY106+AL106/2)</f>
        <v>255.55256778890157</v>
      </c>
      <c r="H106">
        <f t="shared" ref="H106:H120" si="148">AL106*1000</f>
        <v>4.1744156772235179</v>
      </c>
      <c r="I106">
        <f t="shared" ref="I106:I120" si="149">(AQ106-AW106)</f>
        <v>1.6898329929017544</v>
      </c>
      <c r="J106">
        <f t="shared" ref="J106:J120" si="150">(P106+AP106*D106)</f>
        <v>24.182292938232422</v>
      </c>
      <c r="K106" s="1">
        <v>6</v>
      </c>
      <c r="L106">
        <f t="shared" ref="L106:L120" si="151">(K106*AE106+AF106)</f>
        <v>1.4200000166893005</v>
      </c>
      <c r="M106" s="1">
        <v>1</v>
      </c>
      <c r="N106">
        <f t="shared" ref="N106:N120" si="152">L106*(M106+1)*(M106+1)/(M106*M106+1)</f>
        <v>2.8400000333786011</v>
      </c>
      <c r="O106" s="1">
        <v>27.432716369628906</v>
      </c>
      <c r="P106" s="1">
        <v>24.182292938232422</v>
      </c>
      <c r="Q106" s="1">
        <v>28.949672698974609</v>
      </c>
      <c r="R106" s="1">
        <v>399.7330322265625</v>
      </c>
      <c r="S106" s="1">
        <v>382.51712036132813</v>
      </c>
      <c r="T106" s="1">
        <v>13.320529937744141</v>
      </c>
      <c r="U106" s="1">
        <v>18.239601135253906</v>
      </c>
      <c r="V106" s="1">
        <v>26.619041442871094</v>
      </c>
      <c r="W106" s="1">
        <v>36.449050903320313</v>
      </c>
      <c r="X106" s="1">
        <v>499.88412475585937</v>
      </c>
      <c r="Y106" s="1">
        <v>1500.763427734375</v>
      </c>
      <c r="Z106" s="1">
        <v>83.501899719238281</v>
      </c>
      <c r="AA106" s="1">
        <v>73.362068176269531</v>
      </c>
      <c r="AB106" s="1">
        <v>-3.6280717849731445</v>
      </c>
      <c r="AC106" s="1">
        <v>0.14062008261680603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ref="AK106:AK120" si="153">X106*0.000001/(K106*0.0001)</f>
        <v>0.83314020792643206</v>
      </c>
      <c r="AL106">
        <f t="shared" ref="AL106:AL120" si="154">(U106-T106)/(1000-U106)*AK106</f>
        <v>4.1744156772235176E-3</v>
      </c>
      <c r="AM106">
        <f t="shared" ref="AM106:AM120" si="155">(P106+273.15)</f>
        <v>297.3322929382324</v>
      </c>
      <c r="AN106">
        <f t="shared" ref="AN106:AN120" si="156">(O106+273.15)</f>
        <v>300.58271636962888</v>
      </c>
      <c r="AO106">
        <f t="shared" ref="AO106:AO120" si="157">(Y106*AG106+Z106*AH106)*AI106</f>
        <v>240.12214307035174</v>
      </c>
      <c r="AP106">
        <f t="shared" ref="AP106:AP120" si="158">((AO106+0.00000010773*(AN106^4-AM106^4))-AL106*44100)/(L106*51.4+0.00000043092*AM106^3)</f>
        <v>1.1084214937224448</v>
      </c>
      <c r="AQ106">
        <f t="shared" ref="AQ106:AQ120" si="159">0.61365*EXP(17.502*J106/(240.97+J106))</f>
        <v>3.0279278548942146</v>
      </c>
      <c r="AR106">
        <f t="shared" ref="AR106:AR120" si="160">AQ106*1000/AA106</f>
        <v>41.273752637656152</v>
      </c>
      <c r="AS106">
        <f t="shared" ref="AS106:AS120" si="161">(AR106-U106)</f>
        <v>23.034151502402246</v>
      </c>
      <c r="AT106">
        <f t="shared" ref="AT106:AT120" si="162">IF(D106,P106,(O106+P106)/2)</f>
        <v>25.807504653930664</v>
      </c>
      <c r="AU106">
        <f t="shared" ref="AU106:AU120" si="163">0.61365*EXP(17.502*AT106/(240.97+AT106))</f>
        <v>3.3360143164239977</v>
      </c>
      <c r="AV106">
        <f t="shared" ref="AV106:AV120" si="164">IF(AS106&lt;&gt;0,(1000-(AR106+U106)/2)/AS106*AL106,0)</f>
        <v>0.17583451851066567</v>
      </c>
      <c r="AW106">
        <f t="shared" ref="AW106:AW120" si="165">U106*AA106/1000</f>
        <v>1.3380948619924602</v>
      </c>
      <c r="AX106">
        <f t="shared" ref="AX106:AX120" si="166">(AU106-AW106)</f>
        <v>1.9979194544315375</v>
      </c>
      <c r="AY106">
        <f t="shared" ref="AY106:AY120" si="167">1/(1.6/F106+1.37/N106)</f>
        <v>0.11088344499665445</v>
      </c>
      <c r="AZ106">
        <f t="shared" ref="AZ106:AZ120" si="168">G106*AA106*0.001</f>
        <v>18.747864900750137</v>
      </c>
      <c r="BA106">
        <f t="shared" ref="BA106:BA120" si="169">G106/S106</f>
        <v>0.66808138560570829</v>
      </c>
      <c r="BB106">
        <f t="shared" ref="BB106:BB120" si="170">(1-AL106*AA106/AQ106/F106)*100</f>
        <v>46.041426897619687</v>
      </c>
      <c r="BC106">
        <f t="shared" ref="BC106:BC120" si="171">(S106-E106/(N106/1.35))</f>
        <v>376.45805284400092</v>
      </c>
      <c r="BD106">
        <f t="shared" ref="BD106:BD120" si="172">E106*BB106/100/BC106</f>
        <v>1.5589154155469737E-2</v>
      </c>
    </row>
    <row r="107" spans="1:114" x14ac:dyDescent="0.25">
      <c r="A107" s="1">
        <v>77</v>
      </c>
      <c r="B107" s="1" t="s">
        <v>130</v>
      </c>
      <c r="C107" s="1">
        <v>3109.0000083595514</v>
      </c>
      <c r="D107" s="1">
        <v>0</v>
      </c>
      <c r="E107">
        <f t="shared" si="145"/>
        <v>12.719449387544319</v>
      </c>
      <c r="F107">
        <f t="shared" si="146"/>
        <v>0.18756829452423748</v>
      </c>
      <c r="G107">
        <f t="shared" si="147"/>
        <v>255.88284875636444</v>
      </c>
      <c r="H107">
        <f t="shared" si="148"/>
        <v>4.1760123522205408</v>
      </c>
      <c r="I107">
        <f t="shared" si="149"/>
        <v>1.6893963362285218</v>
      </c>
      <c r="J107">
        <f t="shared" si="150"/>
        <v>24.180614471435547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27.4329833984375</v>
      </c>
      <c r="P107" s="1">
        <v>24.180614471435547</v>
      </c>
      <c r="Q107" s="1">
        <v>28.949081420898437</v>
      </c>
      <c r="R107" s="1">
        <v>399.71737670898437</v>
      </c>
      <c r="S107" s="1">
        <v>382.53237915039063</v>
      </c>
      <c r="T107" s="1">
        <v>13.320212364196777</v>
      </c>
      <c r="U107" s="1">
        <v>18.241363525390625</v>
      </c>
      <c r="V107" s="1">
        <v>26.6180419921875</v>
      </c>
      <c r="W107" s="1">
        <v>36.452072143554687</v>
      </c>
      <c r="X107" s="1">
        <v>499.86306762695312</v>
      </c>
      <c r="Y107" s="1">
        <v>1500.6231689453125</v>
      </c>
      <c r="Z107" s="1">
        <v>82.908470153808594</v>
      </c>
      <c r="AA107" s="1">
        <v>73.362205505371094</v>
      </c>
      <c r="AB107" s="1">
        <v>-3.6280717849731445</v>
      </c>
      <c r="AC107" s="1">
        <v>0.14062008261680603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0.83310511271158838</v>
      </c>
      <c r="AL107">
        <f t="shared" si="154"/>
        <v>4.1760123522205407E-3</v>
      </c>
      <c r="AM107">
        <f t="shared" si="155"/>
        <v>297.33061447143552</v>
      </c>
      <c r="AN107">
        <f t="shared" si="156"/>
        <v>300.58298339843748</v>
      </c>
      <c r="AO107">
        <f t="shared" si="157"/>
        <v>240.09970166460334</v>
      </c>
      <c r="AP107">
        <f t="shared" si="158"/>
        <v>1.107585284637733</v>
      </c>
      <c r="AQ107">
        <f t="shared" si="159"/>
        <v>3.0276229958764094</v>
      </c>
      <c r="AR107">
        <f t="shared" si="160"/>
        <v>41.269519843630476</v>
      </c>
      <c r="AS107">
        <f t="shared" si="161"/>
        <v>23.028156318239851</v>
      </c>
      <c r="AT107">
        <f t="shared" si="162"/>
        <v>25.806798934936523</v>
      </c>
      <c r="AU107">
        <f t="shared" si="163"/>
        <v>3.3358748068459638</v>
      </c>
      <c r="AV107">
        <f t="shared" si="164"/>
        <v>0.17594779209445377</v>
      </c>
      <c r="AW107">
        <f t="shared" si="165"/>
        <v>1.3382266596478876</v>
      </c>
      <c r="AX107">
        <f t="shared" si="166"/>
        <v>1.9976481471980763</v>
      </c>
      <c r="AY107">
        <f t="shared" si="167"/>
        <v>0.1109555186080603</v>
      </c>
      <c r="AZ107">
        <f t="shared" si="168"/>
        <v>18.772130135764197</v>
      </c>
      <c r="BA107">
        <f t="shared" si="169"/>
        <v>0.6689181431508715</v>
      </c>
      <c r="BB107">
        <f t="shared" si="170"/>
        <v>46.052300594142757</v>
      </c>
      <c r="BC107">
        <f t="shared" si="171"/>
        <v>376.4861620830066</v>
      </c>
      <c r="BD107">
        <f t="shared" si="172"/>
        <v>1.5558603889882925E-2</v>
      </c>
    </row>
    <row r="108" spans="1:114" x14ac:dyDescent="0.25">
      <c r="A108" s="1">
        <v>78</v>
      </c>
      <c r="B108" s="1" t="s">
        <v>130</v>
      </c>
      <c r="C108" s="1">
        <v>3109.0000083595514</v>
      </c>
      <c r="D108" s="1">
        <v>0</v>
      </c>
      <c r="E108">
        <f t="shared" si="145"/>
        <v>12.719449387544319</v>
      </c>
      <c r="F108">
        <f t="shared" si="146"/>
        <v>0.18756829452423748</v>
      </c>
      <c r="G108">
        <f t="shared" si="147"/>
        <v>255.88284875636444</v>
      </c>
      <c r="H108">
        <f t="shared" si="148"/>
        <v>4.1760123522205408</v>
      </c>
      <c r="I108">
        <f t="shared" si="149"/>
        <v>1.6893963362285218</v>
      </c>
      <c r="J108">
        <f t="shared" si="150"/>
        <v>24.180614471435547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27.4329833984375</v>
      </c>
      <c r="P108" s="1">
        <v>24.180614471435547</v>
      </c>
      <c r="Q108" s="1">
        <v>28.949081420898437</v>
      </c>
      <c r="R108" s="1">
        <v>399.71737670898437</v>
      </c>
      <c r="S108" s="1">
        <v>382.53237915039063</v>
      </c>
      <c r="T108" s="1">
        <v>13.320212364196777</v>
      </c>
      <c r="U108" s="1">
        <v>18.241363525390625</v>
      </c>
      <c r="V108" s="1">
        <v>26.6180419921875</v>
      </c>
      <c r="W108" s="1">
        <v>36.452072143554687</v>
      </c>
      <c r="X108" s="1">
        <v>499.86306762695312</v>
      </c>
      <c r="Y108" s="1">
        <v>1500.6231689453125</v>
      </c>
      <c r="Z108" s="1">
        <v>82.908470153808594</v>
      </c>
      <c r="AA108" s="1">
        <v>73.362205505371094</v>
      </c>
      <c r="AB108" s="1">
        <v>-3.6280717849731445</v>
      </c>
      <c r="AC108" s="1">
        <v>0.14062008261680603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0.83310511271158838</v>
      </c>
      <c r="AL108">
        <f t="shared" si="154"/>
        <v>4.1760123522205407E-3</v>
      </c>
      <c r="AM108">
        <f t="shared" si="155"/>
        <v>297.33061447143552</v>
      </c>
      <c r="AN108">
        <f t="shared" si="156"/>
        <v>300.58298339843748</v>
      </c>
      <c r="AO108">
        <f t="shared" si="157"/>
        <v>240.09970166460334</v>
      </c>
      <c r="AP108">
        <f t="shared" si="158"/>
        <v>1.107585284637733</v>
      </c>
      <c r="AQ108">
        <f t="shared" si="159"/>
        <v>3.0276229958764094</v>
      </c>
      <c r="AR108">
        <f t="shared" si="160"/>
        <v>41.269519843630476</v>
      </c>
      <c r="AS108">
        <f t="shared" si="161"/>
        <v>23.028156318239851</v>
      </c>
      <c r="AT108">
        <f t="shared" si="162"/>
        <v>25.806798934936523</v>
      </c>
      <c r="AU108">
        <f t="shared" si="163"/>
        <v>3.3358748068459638</v>
      </c>
      <c r="AV108">
        <f t="shared" si="164"/>
        <v>0.17594779209445377</v>
      </c>
      <c r="AW108">
        <f t="shared" si="165"/>
        <v>1.3382266596478876</v>
      </c>
      <c r="AX108">
        <f t="shared" si="166"/>
        <v>1.9976481471980763</v>
      </c>
      <c r="AY108">
        <f t="shared" si="167"/>
        <v>0.1109555186080603</v>
      </c>
      <c r="AZ108">
        <f t="shared" si="168"/>
        <v>18.772130135764197</v>
      </c>
      <c r="BA108">
        <f t="shared" si="169"/>
        <v>0.6689181431508715</v>
      </c>
      <c r="BB108">
        <f t="shared" si="170"/>
        <v>46.052300594142757</v>
      </c>
      <c r="BC108">
        <f t="shared" si="171"/>
        <v>376.4861620830066</v>
      </c>
      <c r="BD108">
        <f t="shared" si="172"/>
        <v>1.5558603889882925E-2</v>
      </c>
    </row>
    <row r="109" spans="1:114" x14ac:dyDescent="0.25">
      <c r="A109" s="1">
        <v>79</v>
      </c>
      <c r="B109" s="1" t="s">
        <v>130</v>
      </c>
      <c r="C109" s="1">
        <v>3109.5000083483756</v>
      </c>
      <c r="D109" s="1">
        <v>0</v>
      </c>
      <c r="E109">
        <f t="shared" si="145"/>
        <v>12.643811813349659</v>
      </c>
      <c r="F109">
        <f t="shared" si="146"/>
        <v>0.18753847211823785</v>
      </c>
      <c r="G109">
        <f t="shared" si="147"/>
        <v>256.55591599898059</v>
      </c>
      <c r="H109">
        <f t="shared" si="148"/>
        <v>4.1749293925884112</v>
      </c>
      <c r="I109">
        <f t="shared" si="149"/>
        <v>1.6892097564561228</v>
      </c>
      <c r="J109">
        <f t="shared" si="150"/>
        <v>24.179229736328125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27.432619094848633</v>
      </c>
      <c r="P109" s="1">
        <v>24.179229736328125</v>
      </c>
      <c r="Q109" s="1">
        <v>28.948768615722656</v>
      </c>
      <c r="R109" s="1">
        <v>399.64834594726562</v>
      </c>
      <c r="S109" s="1">
        <v>382.55264282226562</v>
      </c>
      <c r="T109" s="1">
        <v>13.320098876953125</v>
      </c>
      <c r="U109" s="1">
        <v>18.240522384643555</v>
      </c>
      <c r="V109" s="1">
        <v>26.618318557739258</v>
      </c>
      <c r="W109" s="1">
        <v>36.451080322265625</v>
      </c>
      <c r="X109" s="1">
        <v>499.80776977539062</v>
      </c>
      <c r="Y109" s="1">
        <v>1500.5650634765625</v>
      </c>
      <c r="Z109" s="1">
        <v>82.764892578125</v>
      </c>
      <c r="AA109" s="1">
        <v>73.362030029296875</v>
      </c>
      <c r="AB109" s="1">
        <v>-3.6280717849731445</v>
      </c>
      <c r="AC109" s="1">
        <v>0.14062008261680603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0.83301294962565087</v>
      </c>
      <c r="AL109">
        <f t="shared" si="154"/>
        <v>4.1749293925884114E-3</v>
      </c>
      <c r="AM109">
        <f t="shared" si="155"/>
        <v>297.3292297363281</v>
      </c>
      <c r="AN109">
        <f t="shared" si="156"/>
        <v>300.58261909484861</v>
      </c>
      <c r="AO109">
        <f t="shared" si="157"/>
        <v>240.09040478981115</v>
      </c>
      <c r="AP109">
        <f t="shared" si="158"/>
        <v>1.1081789922169794</v>
      </c>
      <c r="AQ109">
        <f t="shared" si="159"/>
        <v>3.0273715073884051</v>
      </c>
      <c r="AR109">
        <f t="shared" si="160"/>
        <v>41.266190509987723</v>
      </c>
      <c r="AS109">
        <f t="shared" si="161"/>
        <v>23.025668125344168</v>
      </c>
      <c r="AT109">
        <f t="shared" si="162"/>
        <v>25.805924415588379</v>
      </c>
      <c r="AU109">
        <f t="shared" si="163"/>
        <v>3.3357019351553676</v>
      </c>
      <c r="AV109">
        <f t="shared" si="164"/>
        <v>0.17592155016643221</v>
      </c>
      <c r="AW109">
        <f t="shared" si="165"/>
        <v>1.3381617509322823</v>
      </c>
      <c r="AX109">
        <f t="shared" si="166"/>
        <v>1.9975401842230853</v>
      </c>
      <c r="AY109">
        <f t="shared" si="167"/>
        <v>0.11093882134408953</v>
      </c>
      <c r="AZ109">
        <f t="shared" si="168"/>
        <v>18.82146281371098</v>
      </c>
      <c r="BA109">
        <f t="shared" si="169"/>
        <v>0.67064212158162173</v>
      </c>
      <c r="BB109">
        <f t="shared" si="170"/>
        <v>46.053362194545514</v>
      </c>
      <c r="BC109">
        <f t="shared" si="171"/>
        <v>376.54238023515018</v>
      </c>
      <c r="BD109">
        <f t="shared" si="172"/>
        <v>1.5464130348255244E-2</v>
      </c>
    </row>
    <row r="110" spans="1:114" x14ac:dyDescent="0.25">
      <c r="A110" s="1">
        <v>80</v>
      </c>
      <c r="B110" s="1" t="s">
        <v>131</v>
      </c>
      <c r="C110" s="1">
        <v>3110.0000083371997</v>
      </c>
      <c r="D110" s="1">
        <v>0</v>
      </c>
      <c r="E110">
        <f t="shared" si="145"/>
        <v>12.719622691797353</v>
      </c>
      <c r="F110">
        <f t="shared" si="146"/>
        <v>0.18764555831990271</v>
      </c>
      <c r="G110">
        <f t="shared" si="147"/>
        <v>255.90250124897656</v>
      </c>
      <c r="H110">
        <f t="shared" si="148"/>
        <v>4.1767884719721105</v>
      </c>
      <c r="I110">
        <f t="shared" si="149"/>
        <v>1.6890444475873858</v>
      </c>
      <c r="J110">
        <f t="shared" si="150"/>
        <v>24.179353713989258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27.433609008789063</v>
      </c>
      <c r="P110" s="1">
        <v>24.179353713989258</v>
      </c>
      <c r="Q110" s="1">
        <v>28.949342727661133</v>
      </c>
      <c r="R110" s="1">
        <v>399.6937255859375</v>
      </c>
      <c r="S110" s="1">
        <v>382.50634765625</v>
      </c>
      <c r="T110" s="1">
        <v>13.320576667785645</v>
      </c>
      <c r="U110" s="1">
        <v>18.243190765380859</v>
      </c>
      <c r="V110" s="1">
        <v>26.617572784423828</v>
      </c>
      <c r="W110" s="1">
        <v>36.454086303710938</v>
      </c>
      <c r="X110" s="1">
        <v>499.80645751953125</v>
      </c>
      <c r="Y110" s="1">
        <v>1500.596923828125</v>
      </c>
      <c r="Z110" s="1">
        <v>83.716712951660156</v>
      </c>
      <c r="AA110" s="1">
        <v>73.361595153808594</v>
      </c>
      <c r="AB110" s="1">
        <v>-3.6280717849731445</v>
      </c>
      <c r="AC110" s="1">
        <v>0.14062008261680603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0.83301076253255202</v>
      </c>
      <c r="AL110">
        <f t="shared" si="154"/>
        <v>4.1767884719721106E-3</v>
      </c>
      <c r="AM110">
        <f t="shared" si="155"/>
        <v>297.32935371398924</v>
      </c>
      <c r="AN110">
        <f t="shared" si="156"/>
        <v>300.58360900878904</v>
      </c>
      <c r="AO110">
        <f t="shared" si="157"/>
        <v>240.0955024459472</v>
      </c>
      <c r="AP110">
        <f t="shared" si="158"/>
        <v>1.1073876378452927</v>
      </c>
      <c r="AQ110">
        <f t="shared" si="159"/>
        <v>3.0273940228309559</v>
      </c>
      <c r="AR110">
        <f t="shared" si="160"/>
        <v>41.26674203967044</v>
      </c>
      <c r="AS110">
        <f t="shared" si="161"/>
        <v>23.023551274289581</v>
      </c>
      <c r="AT110">
        <f t="shared" si="162"/>
        <v>25.80648136138916</v>
      </c>
      <c r="AU110">
        <f t="shared" si="163"/>
        <v>3.3358120291984679</v>
      </c>
      <c r="AV110">
        <f t="shared" si="164"/>
        <v>0.17601577719435332</v>
      </c>
      <c r="AW110">
        <f t="shared" si="165"/>
        <v>1.3383495752435701</v>
      </c>
      <c r="AX110">
        <f t="shared" si="166"/>
        <v>1.9974624539548977</v>
      </c>
      <c r="AY110">
        <f t="shared" si="167"/>
        <v>0.1109987765051519</v>
      </c>
      <c r="AZ110">
        <f t="shared" si="168"/>
        <v>18.773415695474419</v>
      </c>
      <c r="BA110">
        <f t="shared" si="169"/>
        <v>0.6690150446312344</v>
      </c>
      <c r="BB110">
        <f t="shared" si="170"/>
        <v>46.060861036741663</v>
      </c>
      <c r="BC110">
        <f t="shared" si="171"/>
        <v>376.46004820832417</v>
      </c>
      <c r="BD110">
        <f t="shared" si="172"/>
        <v>1.5562787499895694E-2</v>
      </c>
    </row>
    <row r="111" spans="1:114" x14ac:dyDescent="0.25">
      <c r="A111" s="1">
        <v>81</v>
      </c>
      <c r="B111" s="1" t="s">
        <v>132</v>
      </c>
      <c r="C111" s="1">
        <v>3110.5000083260238</v>
      </c>
      <c r="D111" s="1">
        <v>0</v>
      </c>
      <c r="E111">
        <f t="shared" si="145"/>
        <v>12.761092619965723</v>
      </c>
      <c r="F111">
        <f t="shared" si="146"/>
        <v>0.18779439515628521</v>
      </c>
      <c r="G111">
        <f t="shared" si="147"/>
        <v>255.58200057797708</v>
      </c>
      <c r="H111">
        <f t="shared" si="148"/>
        <v>4.179776343340011</v>
      </c>
      <c r="I111">
        <f t="shared" si="149"/>
        <v>1.6889926223099185</v>
      </c>
      <c r="J111">
        <f t="shared" si="150"/>
        <v>24.180442810058594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27.434459686279297</v>
      </c>
      <c r="P111" s="1">
        <v>24.180442810058594</v>
      </c>
      <c r="Q111" s="1">
        <v>28.950246810913086</v>
      </c>
      <c r="R111" s="1">
        <v>399.70452880859375</v>
      </c>
      <c r="S111" s="1">
        <v>382.46600341796875</v>
      </c>
      <c r="T111" s="1">
        <v>13.320400238037109</v>
      </c>
      <c r="U111" s="1">
        <v>18.246574401855469</v>
      </c>
      <c r="V111" s="1">
        <v>26.615921020507813</v>
      </c>
      <c r="W111" s="1">
        <v>36.459068298339844</v>
      </c>
      <c r="X111" s="1">
        <v>499.80081176757812</v>
      </c>
      <c r="Y111" s="1">
        <v>1500.6087646484375</v>
      </c>
      <c r="Z111" s="1">
        <v>83.822593688964844</v>
      </c>
      <c r="AA111" s="1">
        <v>73.361671447753906</v>
      </c>
      <c r="AB111" s="1">
        <v>-3.6280717849731445</v>
      </c>
      <c r="AC111" s="1">
        <v>0.14062008261680603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0.83300135294596334</v>
      </c>
      <c r="AL111">
        <f t="shared" si="154"/>
        <v>4.1797763433400114E-3</v>
      </c>
      <c r="AM111">
        <f t="shared" si="155"/>
        <v>297.33044281005857</v>
      </c>
      <c r="AN111">
        <f t="shared" si="156"/>
        <v>300.58445968627927</v>
      </c>
      <c r="AO111">
        <f t="shared" si="157"/>
        <v>240.09739697715486</v>
      </c>
      <c r="AP111">
        <f t="shared" si="158"/>
        <v>1.1058174647894472</v>
      </c>
      <c r="AQ111">
        <f t="shared" si="159"/>
        <v>3.0275918186258362</v>
      </c>
      <c r="AR111">
        <f t="shared" si="160"/>
        <v>41.26939529699785</v>
      </c>
      <c r="AS111">
        <f t="shared" si="161"/>
        <v>23.022820895142381</v>
      </c>
      <c r="AT111">
        <f t="shared" si="162"/>
        <v>25.807451248168945</v>
      </c>
      <c r="AU111">
        <f t="shared" si="163"/>
        <v>3.3360037587641789</v>
      </c>
      <c r="AV111">
        <f t="shared" si="164"/>
        <v>0.17614673026868577</v>
      </c>
      <c r="AW111">
        <f t="shared" si="165"/>
        <v>1.3385991963159176</v>
      </c>
      <c r="AX111">
        <f t="shared" si="166"/>
        <v>1.9974045624482613</v>
      </c>
      <c r="AY111">
        <f t="shared" si="167"/>
        <v>0.11108210082439286</v>
      </c>
      <c r="AZ111">
        <f t="shared" si="168"/>
        <v>18.749922754361204</v>
      </c>
      <c r="BA111">
        <f t="shared" si="169"/>
        <v>0.66824763062318626</v>
      </c>
      <c r="BB111">
        <f t="shared" si="170"/>
        <v>46.068523296940377</v>
      </c>
      <c r="BC111">
        <f t="shared" si="171"/>
        <v>376.39999115230722</v>
      </c>
      <c r="BD111">
        <f t="shared" si="172"/>
        <v>1.5618616006274615E-2</v>
      </c>
    </row>
    <row r="112" spans="1:114" x14ac:dyDescent="0.25">
      <c r="A112" s="1">
        <v>82</v>
      </c>
      <c r="B112" s="1" t="s">
        <v>132</v>
      </c>
      <c r="C112" s="1">
        <v>3111.0000083148479</v>
      </c>
      <c r="D112" s="1">
        <v>0</v>
      </c>
      <c r="E112">
        <f t="shared" si="145"/>
        <v>12.811267507423423</v>
      </c>
      <c r="F112">
        <f t="shared" si="146"/>
        <v>0.18794819781441094</v>
      </c>
      <c r="G112">
        <f t="shared" si="147"/>
        <v>255.19746669343695</v>
      </c>
      <c r="H112">
        <f t="shared" si="148"/>
        <v>4.1828883986306122</v>
      </c>
      <c r="I112">
        <f t="shared" si="149"/>
        <v>1.6889410533110263</v>
      </c>
      <c r="J112">
        <f t="shared" si="150"/>
        <v>24.181215286254883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27.435354232788086</v>
      </c>
      <c r="P112" s="1">
        <v>24.181215286254883</v>
      </c>
      <c r="Q112" s="1">
        <v>28.950202941894531</v>
      </c>
      <c r="R112" s="1">
        <v>399.73580932617188</v>
      </c>
      <c r="S112" s="1">
        <v>382.4356689453125</v>
      </c>
      <c r="T112" s="1">
        <v>13.319413185119629</v>
      </c>
      <c r="U112" s="1">
        <v>18.249271392822266</v>
      </c>
      <c r="V112" s="1">
        <v>26.612436294555664</v>
      </c>
      <c r="W112" s="1">
        <v>36.462387084960938</v>
      </c>
      <c r="X112" s="1">
        <v>499.79779052734375</v>
      </c>
      <c r="Y112" s="1">
        <v>1500.62744140625</v>
      </c>
      <c r="Z112" s="1">
        <v>83.9984130859375</v>
      </c>
      <c r="AA112" s="1">
        <v>73.361343383789063</v>
      </c>
      <c r="AB112" s="1">
        <v>-3.6280717849731445</v>
      </c>
      <c r="AC112" s="1">
        <v>0.14062008261680603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0.8329963175455728</v>
      </c>
      <c r="AL112">
        <f t="shared" si="154"/>
        <v>4.1828883986306121E-3</v>
      </c>
      <c r="AM112">
        <f t="shared" si="155"/>
        <v>297.33121528625486</v>
      </c>
      <c r="AN112">
        <f t="shared" si="156"/>
        <v>300.58535423278806</v>
      </c>
      <c r="AO112">
        <f t="shared" si="157"/>
        <v>240.10038525833806</v>
      </c>
      <c r="AP112">
        <f t="shared" si="158"/>
        <v>1.1042444135332272</v>
      </c>
      <c r="AQ112">
        <f t="shared" si="159"/>
        <v>3.0277321184638191</v>
      </c>
      <c r="AR112">
        <f t="shared" si="160"/>
        <v>41.271492298393063</v>
      </c>
      <c r="AS112">
        <f t="shared" si="161"/>
        <v>23.022220905570798</v>
      </c>
      <c r="AT112">
        <f t="shared" si="162"/>
        <v>25.808284759521484</v>
      </c>
      <c r="AU112">
        <f t="shared" si="163"/>
        <v>3.3361685369960243</v>
      </c>
      <c r="AV112">
        <f t="shared" si="164"/>
        <v>0.1762820389620956</v>
      </c>
      <c r="AW112">
        <f t="shared" si="165"/>
        <v>1.3387910651527928</v>
      </c>
      <c r="AX112">
        <f t="shared" si="166"/>
        <v>1.9973774718432316</v>
      </c>
      <c r="AY112">
        <f t="shared" si="167"/>
        <v>0.11116819775750815</v>
      </c>
      <c r="AZ112">
        <f t="shared" si="168"/>
        <v>18.721628984770302</v>
      </c>
      <c r="BA112">
        <f t="shared" si="169"/>
        <v>0.6672951490043405</v>
      </c>
      <c r="BB112">
        <f t="shared" si="170"/>
        <v>46.075274950743584</v>
      </c>
      <c r="BC112">
        <f t="shared" si="171"/>
        <v>376.345805941175</v>
      </c>
      <c r="BD112">
        <f t="shared" si="172"/>
        <v>1.5684582199497827E-2</v>
      </c>
    </row>
    <row r="113" spans="1:114" x14ac:dyDescent="0.25">
      <c r="A113" s="1">
        <v>83</v>
      </c>
      <c r="B113" s="1" t="s">
        <v>133</v>
      </c>
      <c r="C113" s="1">
        <v>3111.5000083036721</v>
      </c>
      <c r="D113" s="1">
        <v>0</v>
      </c>
      <c r="E113">
        <f t="shared" si="145"/>
        <v>12.81107257518874</v>
      </c>
      <c r="F113">
        <f t="shared" si="146"/>
        <v>0.18789193149447611</v>
      </c>
      <c r="G113">
        <f t="shared" si="147"/>
        <v>255.15664855406999</v>
      </c>
      <c r="H113">
        <f t="shared" si="148"/>
        <v>4.1819087208600534</v>
      </c>
      <c r="I113">
        <f t="shared" si="149"/>
        <v>1.6890217155039879</v>
      </c>
      <c r="J113">
        <f t="shared" si="150"/>
        <v>24.181737899780273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27.436094284057617</v>
      </c>
      <c r="P113" s="1">
        <v>24.181737899780273</v>
      </c>
      <c r="Q113" s="1">
        <v>28.950386047363281</v>
      </c>
      <c r="R113" s="1">
        <v>399.72418212890625</v>
      </c>
      <c r="S113" s="1">
        <v>382.42538452148437</v>
      </c>
      <c r="T113" s="1">
        <v>13.320901870727539</v>
      </c>
      <c r="U113" s="1">
        <v>18.249431610107422</v>
      </c>
      <c r="V113" s="1">
        <v>26.614307403564453</v>
      </c>
      <c r="W113" s="1">
        <v>36.461193084716797</v>
      </c>
      <c r="X113" s="1">
        <v>499.81533813476562</v>
      </c>
      <c r="Y113" s="1">
        <v>1500.5787353515625</v>
      </c>
      <c r="Z113" s="1">
        <v>84.481773376464844</v>
      </c>
      <c r="AA113" s="1">
        <v>73.361480712890625</v>
      </c>
      <c r="AB113" s="1">
        <v>-3.6280717849731445</v>
      </c>
      <c r="AC113" s="1">
        <v>0.14062008261680603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0.83302556355794266</v>
      </c>
      <c r="AL113">
        <f t="shared" si="154"/>
        <v>4.1819087208600537E-3</v>
      </c>
      <c r="AM113">
        <f t="shared" si="155"/>
        <v>297.33173789978025</v>
      </c>
      <c r="AN113">
        <f t="shared" si="156"/>
        <v>300.58609428405759</v>
      </c>
      <c r="AO113">
        <f t="shared" si="157"/>
        <v>240.09259228976225</v>
      </c>
      <c r="AP113">
        <f t="shared" si="158"/>
        <v>1.1046961244591373</v>
      </c>
      <c r="AQ113">
        <f t="shared" si="159"/>
        <v>3.0278270405901</v>
      </c>
      <c r="AR113">
        <f t="shared" si="160"/>
        <v>41.272708936177033</v>
      </c>
      <c r="AS113">
        <f t="shared" si="161"/>
        <v>23.023277326069611</v>
      </c>
      <c r="AT113">
        <f t="shared" si="162"/>
        <v>25.808916091918945</v>
      </c>
      <c r="AU113">
        <f t="shared" si="163"/>
        <v>3.336293350869068</v>
      </c>
      <c r="AV113">
        <f t="shared" si="164"/>
        <v>0.17623253996720781</v>
      </c>
      <c r="AW113">
        <f t="shared" si="165"/>
        <v>1.3388053250861121</v>
      </c>
      <c r="AX113">
        <f t="shared" si="166"/>
        <v>1.9974880257829559</v>
      </c>
      <c r="AY113">
        <f t="shared" si="167"/>
        <v>0.11113670140482391</v>
      </c>
      <c r="AZ113">
        <f t="shared" si="168"/>
        <v>18.718669551665219</v>
      </c>
      <c r="BA113">
        <f t="shared" si="169"/>
        <v>0.66720635941397732</v>
      </c>
      <c r="BB113">
        <f t="shared" si="170"/>
        <v>46.07334982918141</v>
      </c>
      <c r="BC113">
        <f t="shared" si="171"/>
        <v>376.33561417879537</v>
      </c>
      <c r="BD113">
        <f t="shared" si="172"/>
        <v>1.5684112962088097E-2</v>
      </c>
    </row>
    <row r="114" spans="1:114" x14ac:dyDescent="0.25">
      <c r="A114" s="1">
        <v>84</v>
      </c>
      <c r="B114" s="1" t="s">
        <v>133</v>
      </c>
      <c r="C114" s="1">
        <v>3112.0000082924962</v>
      </c>
      <c r="D114" s="1">
        <v>0</v>
      </c>
      <c r="E114">
        <f t="shared" si="145"/>
        <v>12.788993120399857</v>
      </c>
      <c r="F114">
        <f t="shared" si="146"/>
        <v>0.18802748684640311</v>
      </c>
      <c r="G114">
        <f t="shared" si="147"/>
        <v>255.44538160636259</v>
      </c>
      <c r="H114">
        <f t="shared" si="148"/>
        <v>4.18401050879684</v>
      </c>
      <c r="I114">
        <f t="shared" si="149"/>
        <v>1.6887323941902797</v>
      </c>
      <c r="J114">
        <f t="shared" si="150"/>
        <v>24.18061637878418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27.435701370239258</v>
      </c>
      <c r="P114" s="1">
        <v>24.18061637878418</v>
      </c>
      <c r="Q114" s="1">
        <v>28.950328826904297</v>
      </c>
      <c r="R114" s="1">
        <v>399.712890625</v>
      </c>
      <c r="S114" s="1">
        <v>382.44049072265625</v>
      </c>
      <c r="T114" s="1">
        <v>13.319831848144531</v>
      </c>
      <c r="U114" s="1">
        <v>18.250566482543945</v>
      </c>
      <c r="V114" s="1">
        <v>26.612829208374023</v>
      </c>
      <c r="W114" s="1">
        <v>36.464366912841797</v>
      </c>
      <c r="X114" s="1">
        <v>499.84234619140625</v>
      </c>
      <c r="Y114" s="1">
        <v>1500.5682373046875</v>
      </c>
      <c r="Z114" s="1">
        <v>85.58392333984375</v>
      </c>
      <c r="AA114" s="1">
        <v>73.361610412597656</v>
      </c>
      <c r="AB114" s="1">
        <v>-3.6280717849731445</v>
      </c>
      <c r="AC114" s="1">
        <v>0.14062008261680603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0.83307057698567688</v>
      </c>
      <c r="AL114">
        <f t="shared" si="154"/>
        <v>4.1840105087968399E-3</v>
      </c>
      <c r="AM114">
        <f t="shared" si="155"/>
        <v>297.33061637878416</v>
      </c>
      <c r="AN114">
        <f t="shared" si="156"/>
        <v>300.58570137023924</v>
      </c>
      <c r="AO114">
        <f t="shared" si="157"/>
        <v>240.0909126022998</v>
      </c>
      <c r="AP114">
        <f t="shared" si="158"/>
        <v>1.1036746966107152</v>
      </c>
      <c r="AQ114">
        <f t="shared" si="159"/>
        <v>3.0276233422918812</v>
      </c>
      <c r="AR114">
        <f t="shared" si="160"/>
        <v>41.269859334657923</v>
      </c>
      <c r="AS114">
        <f t="shared" si="161"/>
        <v>23.019292852113978</v>
      </c>
      <c r="AT114">
        <f t="shared" si="162"/>
        <v>25.808158874511719</v>
      </c>
      <c r="AU114">
        <f t="shared" si="163"/>
        <v>3.3361436501253756</v>
      </c>
      <c r="AV114">
        <f t="shared" si="164"/>
        <v>0.1763517885333484</v>
      </c>
      <c r="AW114">
        <f t="shared" si="165"/>
        <v>1.3388909481016016</v>
      </c>
      <c r="AX114">
        <f t="shared" si="166"/>
        <v>1.997252702023774</v>
      </c>
      <c r="AY114">
        <f t="shared" si="167"/>
        <v>0.1112125798804218</v>
      </c>
      <c r="AZ114">
        <f t="shared" si="168"/>
        <v>18.739884567103314</v>
      </c>
      <c r="BA114">
        <f t="shared" si="169"/>
        <v>0.667934980220518</v>
      </c>
      <c r="BB114">
        <f t="shared" si="170"/>
        <v>46.081421168320261</v>
      </c>
      <c r="BC114">
        <f t="shared" si="171"/>
        <v>376.36121589532451</v>
      </c>
      <c r="BD114">
        <f t="shared" si="172"/>
        <v>1.5658759548268786E-2</v>
      </c>
    </row>
    <row r="115" spans="1:114" x14ac:dyDescent="0.25">
      <c r="A115" s="1">
        <v>85</v>
      </c>
      <c r="B115" s="1" t="s">
        <v>134</v>
      </c>
      <c r="C115" s="1">
        <v>3112.5000082813203</v>
      </c>
      <c r="D115" s="1">
        <v>0</v>
      </c>
      <c r="E115">
        <f t="shared" si="145"/>
        <v>12.813380677562133</v>
      </c>
      <c r="F115">
        <f t="shared" si="146"/>
        <v>0.18821611803642599</v>
      </c>
      <c r="G115">
        <f t="shared" si="147"/>
        <v>255.33741345351956</v>
      </c>
      <c r="H115">
        <f t="shared" si="148"/>
        <v>4.1879985472395367</v>
      </c>
      <c r="I115">
        <f t="shared" si="149"/>
        <v>1.6887627705445667</v>
      </c>
      <c r="J115">
        <f t="shared" si="150"/>
        <v>24.182458877563477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27.434881210327148</v>
      </c>
      <c r="P115" s="1">
        <v>24.182458877563477</v>
      </c>
      <c r="Q115" s="1">
        <v>28.951118469238281</v>
      </c>
      <c r="R115" s="1">
        <v>399.741943359375</v>
      </c>
      <c r="S115" s="1">
        <v>382.4405517578125</v>
      </c>
      <c r="T115" s="1">
        <v>13.319722175598145</v>
      </c>
      <c r="U115" s="1">
        <v>18.254533767700195</v>
      </c>
      <c r="V115" s="1">
        <v>26.614151000976562</v>
      </c>
      <c r="W115" s="1">
        <v>36.474403381347656</v>
      </c>
      <c r="X115" s="1">
        <v>499.90341186523437</v>
      </c>
      <c r="Y115" s="1">
        <v>1500.5384521484375</v>
      </c>
      <c r="Z115" s="1">
        <v>85.828628540039063</v>
      </c>
      <c r="AA115" s="1">
        <v>73.362335205078125</v>
      </c>
      <c r="AB115" s="1">
        <v>-3.6280717849731445</v>
      </c>
      <c r="AC115" s="1">
        <v>0.14062008261680603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0.83317235310872373</v>
      </c>
      <c r="AL115">
        <f t="shared" si="154"/>
        <v>4.1879985472395367E-3</v>
      </c>
      <c r="AM115">
        <f t="shared" si="155"/>
        <v>297.33245887756345</v>
      </c>
      <c r="AN115">
        <f t="shared" si="156"/>
        <v>300.58488121032713</v>
      </c>
      <c r="AO115">
        <f t="shared" si="157"/>
        <v>240.08614697740632</v>
      </c>
      <c r="AP115">
        <f t="shared" si="158"/>
        <v>1.101168160969455</v>
      </c>
      <c r="AQ115">
        <f t="shared" si="159"/>
        <v>3.0279579958230061</v>
      </c>
      <c r="AR115">
        <f t="shared" si="160"/>
        <v>41.274013257056346</v>
      </c>
      <c r="AS115">
        <f t="shared" si="161"/>
        <v>23.019479489356151</v>
      </c>
      <c r="AT115">
        <f t="shared" si="162"/>
        <v>25.808670043945312</v>
      </c>
      <c r="AU115">
        <f t="shared" si="163"/>
        <v>3.336244706910843</v>
      </c>
      <c r="AV115">
        <f t="shared" si="164"/>
        <v>0.17651771035434943</v>
      </c>
      <c r="AW115">
        <f t="shared" si="165"/>
        <v>1.3391952252784394</v>
      </c>
      <c r="AX115">
        <f t="shared" si="166"/>
        <v>1.9970494816324036</v>
      </c>
      <c r="AY115">
        <f t="shared" si="167"/>
        <v>0.11131815832565854</v>
      </c>
      <c r="AZ115">
        <f t="shared" si="168"/>
        <v>18.732148916174726</v>
      </c>
      <c r="BA115">
        <f t="shared" si="169"/>
        <v>0.66765256006433293</v>
      </c>
      <c r="BB115">
        <f t="shared" si="170"/>
        <v>46.0895432698753</v>
      </c>
      <c r="BC115">
        <f t="shared" si="171"/>
        <v>376.34968425379691</v>
      </c>
      <c r="BD115">
        <f t="shared" si="172"/>
        <v>1.5691865514456744E-2</v>
      </c>
    </row>
    <row r="116" spans="1:114" x14ac:dyDescent="0.25">
      <c r="A116" s="1">
        <v>86</v>
      </c>
      <c r="B116" s="1" t="s">
        <v>134</v>
      </c>
      <c r="C116" s="1">
        <v>3113.0000082701445</v>
      </c>
      <c r="D116" s="1">
        <v>0</v>
      </c>
      <c r="E116">
        <f t="shared" si="145"/>
        <v>12.827313157737441</v>
      </c>
      <c r="F116">
        <f t="shared" si="146"/>
        <v>0.18808503685179792</v>
      </c>
      <c r="G116">
        <f t="shared" si="147"/>
        <v>255.11703855319794</v>
      </c>
      <c r="H116">
        <f t="shared" si="148"/>
        <v>4.1865168558058432</v>
      </c>
      <c r="I116">
        <f t="shared" si="149"/>
        <v>1.6892714903830415</v>
      </c>
      <c r="J116">
        <f t="shared" si="150"/>
        <v>24.185100555419922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27.434675216674805</v>
      </c>
      <c r="P116" s="1">
        <v>24.185100555419922</v>
      </c>
      <c r="Q116" s="1">
        <v>28.951301574707031</v>
      </c>
      <c r="R116" s="1">
        <v>399.73580932617188</v>
      </c>
      <c r="S116" s="1">
        <v>382.42047119140625</v>
      </c>
      <c r="T116" s="1">
        <v>13.321555137634277</v>
      </c>
      <c r="U116" s="1">
        <v>18.254055023193359</v>
      </c>
      <c r="V116" s="1">
        <v>26.618257522583008</v>
      </c>
      <c r="W116" s="1">
        <v>36.474056243896484</v>
      </c>
      <c r="X116" s="1">
        <v>499.96099853515625</v>
      </c>
      <c r="Y116" s="1">
        <v>1500.6170654296875</v>
      </c>
      <c r="Z116" s="1">
        <v>86.641014099121094</v>
      </c>
      <c r="AA116" s="1">
        <v>73.362678527832031</v>
      </c>
      <c r="AB116" s="1">
        <v>-3.6280717849731445</v>
      </c>
      <c r="AC116" s="1">
        <v>0.14062008261680603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0.83326833089192687</v>
      </c>
      <c r="AL116">
        <f t="shared" si="154"/>
        <v>4.1865168558058432E-3</v>
      </c>
      <c r="AM116">
        <f t="shared" si="155"/>
        <v>297.3351005554199</v>
      </c>
      <c r="AN116">
        <f t="shared" si="156"/>
        <v>300.58467521667478</v>
      </c>
      <c r="AO116">
        <f t="shared" si="157"/>
        <v>240.09872510212517</v>
      </c>
      <c r="AP116">
        <f t="shared" si="158"/>
        <v>1.1017048856515701</v>
      </c>
      <c r="AQ116">
        <f t="shared" si="159"/>
        <v>3.0284378608789333</v>
      </c>
      <c r="AR116">
        <f t="shared" si="160"/>
        <v>41.280361099820219</v>
      </c>
      <c r="AS116">
        <f t="shared" si="161"/>
        <v>23.026306076626859</v>
      </c>
      <c r="AT116">
        <f t="shared" si="162"/>
        <v>25.809887886047363</v>
      </c>
      <c r="AU116">
        <f t="shared" si="163"/>
        <v>3.3364854817053997</v>
      </c>
      <c r="AV116">
        <f t="shared" si="164"/>
        <v>0.17640241226660075</v>
      </c>
      <c r="AW116">
        <f t="shared" si="165"/>
        <v>1.3391663704958918</v>
      </c>
      <c r="AX116">
        <f t="shared" si="166"/>
        <v>1.9973191112095079</v>
      </c>
      <c r="AY116">
        <f t="shared" si="167"/>
        <v>0.11124479230157144</v>
      </c>
      <c r="AZ116">
        <f t="shared" si="168"/>
        <v>18.716069286350791</v>
      </c>
      <c r="BA116">
        <f t="shared" si="169"/>
        <v>0.66711135457366422</v>
      </c>
      <c r="BB116">
        <f t="shared" si="170"/>
        <v>46.079351106717347</v>
      </c>
      <c r="BC116">
        <f t="shared" si="171"/>
        <v>376.32298085358235</v>
      </c>
      <c r="BD116">
        <f t="shared" si="172"/>
        <v>1.5706568475050704E-2</v>
      </c>
    </row>
    <row r="117" spans="1:114" x14ac:dyDescent="0.25">
      <c r="A117" s="1">
        <v>87</v>
      </c>
      <c r="B117" s="1" t="s">
        <v>135</v>
      </c>
      <c r="C117" s="1">
        <v>3113.5000082589686</v>
      </c>
      <c r="D117" s="1">
        <v>0</v>
      </c>
      <c r="E117">
        <f t="shared" si="145"/>
        <v>12.892270894530776</v>
      </c>
      <c r="F117">
        <f t="shared" si="146"/>
        <v>0.18809147817657421</v>
      </c>
      <c r="G117">
        <f t="shared" si="147"/>
        <v>254.51467866378991</v>
      </c>
      <c r="H117">
        <f t="shared" si="148"/>
        <v>4.1869860333002631</v>
      </c>
      <c r="I117">
        <f t="shared" si="149"/>
        <v>1.6894075433578406</v>
      </c>
      <c r="J117">
        <f t="shared" si="150"/>
        <v>24.186334609985352</v>
      </c>
      <c r="K117" s="1">
        <v>6</v>
      </c>
      <c r="L117">
        <f t="shared" si="151"/>
        <v>1.4200000166893005</v>
      </c>
      <c r="M117" s="1">
        <v>1</v>
      </c>
      <c r="N117">
        <f t="shared" si="152"/>
        <v>2.8400000333786011</v>
      </c>
      <c r="O117" s="1">
        <v>27.434709548950195</v>
      </c>
      <c r="P117" s="1">
        <v>24.186334609985352</v>
      </c>
      <c r="Q117" s="1">
        <v>28.951061248779297</v>
      </c>
      <c r="R117" s="1">
        <v>399.778076171875</v>
      </c>
      <c r="S117" s="1">
        <v>382.38726806640625</v>
      </c>
      <c r="T117" s="1">
        <v>13.322878837585449</v>
      </c>
      <c r="U117" s="1">
        <v>18.255207061767578</v>
      </c>
      <c r="V117" s="1">
        <v>26.62092399597168</v>
      </c>
      <c r="W117" s="1">
        <v>36.476383209228516</v>
      </c>
      <c r="X117" s="1">
        <v>500.03384399414062</v>
      </c>
      <c r="Y117" s="1">
        <v>1500.62451171875</v>
      </c>
      <c r="Z117" s="1">
        <v>89.598739624023438</v>
      </c>
      <c r="AA117" s="1">
        <v>73.362876892089844</v>
      </c>
      <c r="AB117" s="1">
        <v>-3.6280717849731445</v>
      </c>
      <c r="AC117" s="1">
        <v>0.14062008261680603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0.83338973999023425</v>
      </c>
      <c r="AL117">
        <f t="shared" si="154"/>
        <v>4.1869860333002629E-3</v>
      </c>
      <c r="AM117">
        <f t="shared" si="155"/>
        <v>297.33633460998533</v>
      </c>
      <c r="AN117">
        <f t="shared" si="156"/>
        <v>300.58470954895017</v>
      </c>
      <c r="AO117">
        <f t="shared" si="157"/>
        <v>240.09991650834854</v>
      </c>
      <c r="AP117">
        <f t="shared" si="158"/>
        <v>1.101310750227297</v>
      </c>
      <c r="AQ117">
        <f t="shared" si="159"/>
        <v>3.0286620516699045</v>
      </c>
      <c r="AR117">
        <f t="shared" si="160"/>
        <v>41.28330539878899</v>
      </c>
      <c r="AS117">
        <f t="shared" si="161"/>
        <v>23.028098337021412</v>
      </c>
      <c r="AT117">
        <f t="shared" si="162"/>
        <v>25.810522079467773</v>
      </c>
      <c r="AU117">
        <f t="shared" si="163"/>
        <v>3.3366108716138689</v>
      </c>
      <c r="AV117">
        <f t="shared" si="164"/>
        <v>0.17640807824376339</v>
      </c>
      <c r="AW117">
        <f t="shared" si="165"/>
        <v>1.3392545083120639</v>
      </c>
      <c r="AX117">
        <f t="shared" si="166"/>
        <v>1.997356363301805</v>
      </c>
      <c r="AY117">
        <f t="shared" si="167"/>
        <v>0.11124839763360771</v>
      </c>
      <c r="AZ117">
        <f t="shared" si="168"/>
        <v>18.671929038041423</v>
      </c>
      <c r="BA117">
        <f t="shared" si="169"/>
        <v>0.6655940192537747</v>
      </c>
      <c r="BB117">
        <f t="shared" si="170"/>
        <v>46.079000932711914</v>
      </c>
      <c r="BC117">
        <f t="shared" si="171"/>
        <v>376.25889993152589</v>
      </c>
      <c r="BD117">
        <f t="shared" si="172"/>
        <v>1.5788675369060236E-2</v>
      </c>
    </row>
    <row r="118" spans="1:114" x14ac:dyDescent="0.25">
      <c r="A118" s="1">
        <v>88</v>
      </c>
      <c r="B118" s="1" t="s">
        <v>135</v>
      </c>
      <c r="C118" s="1">
        <v>3114.0000082477927</v>
      </c>
      <c r="D118" s="1">
        <v>0</v>
      </c>
      <c r="E118">
        <f t="shared" si="145"/>
        <v>12.853214005393143</v>
      </c>
      <c r="F118">
        <f t="shared" si="146"/>
        <v>0.18795877563229166</v>
      </c>
      <c r="G118">
        <f t="shared" si="147"/>
        <v>254.81472118768968</v>
      </c>
      <c r="H118">
        <f t="shared" si="148"/>
        <v>4.1855681752483029</v>
      </c>
      <c r="I118">
        <f t="shared" si="149"/>
        <v>1.6899622419537079</v>
      </c>
      <c r="J118">
        <f t="shared" si="150"/>
        <v>24.188955307006836</v>
      </c>
      <c r="K118" s="1">
        <v>6</v>
      </c>
      <c r="L118">
        <f t="shared" si="151"/>
        <v>1.4200000166893005</v>
      </c>
      <c r="M118" s="1">
        <v>1</v>
      </c>
      <c r="N118">
        <f t="shared" si="152"/>
        <v>2.8400000333786011</v>
      </c>
      <c r="O118" s="1">
        <v>27.434782028198242</v>
      </c>
      <c r="P118" s="1">
        <v>24.188955307006836</v>
      </c>
      <c r="Q118" s="1">
        <v>28.951400756835938</v>
      </c>
      <c r="R118" s="1">
        <v>399.76531982421875</v>
      </c>
      <c r="S118" s="1">
        <v>382.4237060546875</v>
      </c>
      <c r="T118" s="1">
        <v>13.32386302947998</v>
      </c>
      <c r="U118" s="1">
        <v>18.253997802734375</v>
      </c>
      <c r="V118" s="1">
        <v>26.622976303100586</v>
      </c>
      <c r="W118" s="1">
        <v>36.474090576171875</v>
      </c>
      <c r="X118" s="1">
        <v>500.0875244140625</v>
      </c>
      <c r="Y118" s="1">
        <v>1500.613525390625</v>
      </c>
      <c r="Z118" s="1">
        <v>90.22320556640625</v>
      </c>
      <c r="AA118" s="1">
        <v>73.363433837890625</v>
      </c>
      <c r="AB118" s="1">
        <v>-3.6280717849731445</v>
      </c>
      <c r="AC118" s="1">
        <v>0.14062008261680603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0.83347920735677072</v>
      </c>
      <c r="AL118">
        <f t="shared" si="154"/>
        <v>4.1855681752483026E-3</v>
      </c>
      <c r="AM118">
        <f t="shared" si="155"/>
        <v>297.33895530700681</v>
      </c>
      <c r="AN118">
        <f t="shared" si="156"/>
        <v>300.58478202819822</v>
      </c>
      <c r="AO118">
        <f t="shared" si="157"/>
        <v>240.09815869588783</v>
      </c>
      <c r="AP118">
        <f t="shared" si="158"/>
        <v>1.1016855463296646</v>
      </c>
      <c r="AQ118">
        <f t="shared" si="159"/>
        <v>3.029138202031612</v>
      </c>
      <c r="AR118">
        <f t="shared" si="160"/>
        <v>41.289482287934121</v>
      </c>
      <c r="AS118">
        <f t="shared" si="161"/>
        <v>23.035484485199746</v>
      </c>
      <c r="AT118">
        <f t="shared" si="162"/>
        <v>25.811868667602539</v>
      </c>
      <c r="AU118">
        <f t="shared" si="163"/>
        <v>3.3368771266923316</v>
      </c>
      <c r="AV118">
        <f t="shared" si="164"/>
        <v>0.17629134434754096</v>
      </c>
      <c r="AW118">
        <f t="shared" si="165"/>
        <v>1.3391759600779041</v>
      </c>
      <c r="AX118">
        <f t="shared" si="166"/>
        <v>1.9977011666144275</v>
      </c>
      <c r="AY118">
        <f t="shared" si="167"/>
        <v>0.11117411881878879</v>
      </c>
      <c r="AZ118">
        <f t="shared" si="168"/>
        <v>18.694082938773619</v>
      </c>
      <c r="BA118">
        <f t="shared" si="169"/>
        <v>0.66631518170385229</v>
      </c>
      <c r="BB118">
        <f t="shared" si="170"/>
        <v>46.067273584784807</v>
      </c>
      <c r="BC118">
        <f t="shared" si="171"/>
        <v>376.31390369435508</v>
      </c>
      <c r="BD118">
        <f t="shared" si="172"/>
        <v>1.5734537581985061E-2</v>
      </c>
    </row>
    <row r="119" spans="1:114" x14ac:dyDescent="0.25">
      <c r="A119" s="1">
        <v>89</v>
      </c>
      <c r="B119" s="1" t="s">
        <v>136</v>
      </c>
      <c r="C119" s="1">
        <v>3114.5000082366168</v>
      </c>
      <c r="D119" s="1">
        <v>0</v>
      </c>
      <c r="E119">
        <f t="shared" si="145"/>
        <v>12.814766934272667</v>
      </c>
      <c r="F119">
        <f t="shared" si="146"/>
        <v>0.18782975300696239</v>
      </c>
      <c r="G119">
        <f t="shared" si="147"/>
        <v>255.10954162732472</v>
      </c>
      <c r="H119">
        <f t="shared" si="148"/>
        <v>4.1835965223359706</v>
      </c>
      <c r="I119">
        <f t="shared" si="149"/>
        <v>1.6902540989461072</v>
      </c>
      <c r="J119">
        <f t="shared" si="150"/>
        <v>24.189714431762695</v>
      </c>
      <c r="K119" s="1">
        <v>6</v>
      </c>
      <c r="L119">
        <f t="shared" si="151"/>
        <v>1.4200000166893005</v>
      </c>
      <c r="M119" s="1">
        <v>1</v>
      </c>
      <c r="N119">
        <f t="shared" si="152"/>
        <v>2.8400000333786011</v>
      </c>
      <c r="O119" s="1">
        <v>27.434782028198242</v>
      </c>
      <c r="P119" s="1">
        <v>24.189714431762695</v>
      </c>
      <c r="Q119" s="1">
        <v>28.951389312744141</v>
      </c>
      <c r="R119" s="1">
        <v>399.75048828125</v>
      </c>
      <c r="S119" s="1">
        <v>382.4559326171875</v>
      </c>
      <c r="T119" s="1">
        <v>13.324135780334473</v>
      </c>
      <c r="U119" s="1">
        <v>18.25190544128418</v>
      </c>
      <c r="V119" s="1">
        <v>26.623514175415039</v>
      </c>
      <c r="W119" s="1">
        <v>36.469898223876953</v>
      </c>
      <c r="X119" s="1">
        <v>500.09292602539062</v>
      </c>
      <c r="Y119" s="1">
        <v>1500.655029296875</v>
      </c>
      <c r="Z119" s="1">
        <v>91.367355346679688</v>
      </c>
      <c r="AA119" s="1">
        <v>73.363410949707031</v>
      </c>
      <c r="AB119" s="1">
        <v>-3.6280717849731445</v>
      </c>
      <c r="AC119" s="1">
        <v>0.14062008261680603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0.83348821004231766</v>
      </c>
      <c r="AL119">
        <f t="shared" si="154"/>
        <v>4.1835965223359708E-3</v>
      </c>
      <c r="AM119">
        <f t="shared" si="155"/>
        <v>297.33971443176267</v>
      </c>
      <c r="AN119">
        <f t="shared" si="156"/>
        <v>300.58478202819822</v>
      </c>
      <c r="AO119">
        <f t="shared" si="157"/>
        <v>240.1047993207394</v>
      </c>
      <c r="AP119">
        <f t="shared" si="158"/>
        <v>1.1026924192756071</v>
      </c>
      <c r="AQ119">
        <f t="shared" si="159"/>
        <v>3.0292761384502325</v>
      </c>
      <c r="AR119">
        <f t="shared" si="160"/>
        <v>41.291375349585344</v>
      </c>
      <c r="AS119">
        <f t="shared" si="161"/>
        <v>23.039469908301164</v>
      </c>
      <c r="AT119">
        <f t="shared" si="162"/>
        <v>25.812248229980469</v>
      </c>
      <c r="AU119">
        <f t="shared" si="163"/>
        <v>3.3369521792810573</v>
      </c>
      <c r="AV119">
        <f t="shared" si="164"/>
        <v>0.17617783773970042</v>
      </c>
      <c r="AW119">
        <f t="shared" si="165"/>
        <v>1.3390220395041252</v>
      </c>
      <c r="AX119">
        <f t="shared" si="166"/>
        <v>1.997930139776932</v>
      </c>
      <c r="AY119">
        <f t="shared" si="167"/>
        <v>0.11110189440550648</v>
      </c>
      <c r="AZ119">
        <f t="shared" si="168"/>
        <v>18.715706139596815</v>
      </c>
      <c r="BA119">
        <f t="shared" si="169"/>
        <v>0.66702989774948029</v>
      </c>
      <c r="BB119">
        <f t="shared" si="170"/>
        <v>46.058122661078528</v>
      </c>
      <c r="BC119">
        <f t="shared" si="171"/>
        <v>376.36440615312358</v>
      </c>
      <c r="BD119">
        <f t="shared" si="172"/>
        <v>1.5682250969602355E-2</v>
      </c>
    </row>
    <row r="120" spans="1:114" x14ac:dyDescent="0.25">
      <c r="A120" s="1">
        <v>90</v>
      </c>
      <c r="B120" s="1" t="s">
        <v>136</v>
      </c>
      <c r="C120" s="1">
        <v>3115.000008225441</v>
      </c>
      <c r="D120" s="1">
        <v>0</v>
      </c>
      <c r="E120">
        <f t="shared" si="145"/>
        <v>12.788679529366163</v>
      </c>
      <c r="F120">
        <f t="shared" si="146"/>
        <v>0.18782550615433757</v>
      </c>
      <c r="G120">
        <f t="shared" si="147"/>
        <v>255.37530535759649</v>
      </c>
      <c r="H120">
        <f t="shared" si="148"/>
        <v>4.1841823198300618</v>
      </c>
      <c r="I120">
        <f t="shared" si="149"/>
        <v>1.6905329462247602</v>
      </c>
      <c r="J120">
        <f t="shared" si="150"/>
        <v>24.191452026367188</v>
      </c>
      <c r="K120" s="1">
        <v>6</v>
      </c>
      <c r="L120">
        <f t="shared" si="151"/>
        <v>1.4200000166893005</v>
      </c>
      <c r="M120" s="1">
        <v>1</v>
      </c>
      <c r="N120">
        <f t="shared" si="152"/>
        <v>2.8400000333786011</v>
      </c>
      <c r="O120" s="1">
        <v>27.434528350830078</v>
      </c>
      <c r="P120" s="1">
        <v>24.191452026367188</v>
      </c>
      <c r="Q120" s="1">
        <v>28.951957702636719</v>
      </c>
      <c r="R120" s="1">
        <v>399.75860595703125</v>
      </c>
      <c r="S120" s="1">
        <v>382.4970703125</v>
      </c>
      <c r="T120" s="1">
        <v>13.324467658996582</v>
      </c>
      <c r="U120" s="1">
        <v>18.252298355102539</v>
      </c>
      <c r="V120" s="1">
        <v>26.624734878540039</v>
      </c>
      <c r="W120" s="1">
        <v>36.471446990966797</v>
      </c>
      <c r="X120" s="1">
        <v>500.15655517578125</v>
      </c>
      <c r="Y120" s="1">
        <v>1500.643798828125</v>
      </c>
      <c r="Z120" s="1">
        <v>92.101463317871094</v>
      </c>
      <c r="AA120" s="1">
        <v>73.363853454589844</v>
      </c>
      <c r="AB120" s="1">
        <v>-3.6280717849731445</v>
      </c>
      <c r="AC120" s="1">
        <v>0.14062008261680603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53"/>
        <v>0.83359425862630188</v>
      </c>
      <c r="AL120">
        <f t="shared" si="154"/>
        <v>4.1841823198300616E-3</v>
      </c>
      <c r="AM120">
        <f t="shared" si="155"/>
        <v>297.34145202636716</v>
      </c>
      <c r="AN120">
        <f t="shared" si="156"/>
        <v>300.58452835083006</v>
      </c>
      <c r="AO120">
        <f t="shared" si="157"/>
        <v>240.10300244577957</v>
      </c>
      <c r="AP120">
        <f t="shared" si="158"/>
        <v>1.1020934592747162</v>
      </c>
      <c r="AQ120">
        <f t="shared" si="159"/>
        <v>3.0295918879579542</v>
      </c>
      <c r="AR120">
        <f t="shared" si="160"/>
        <v>41.295430178475918</v>
      </c>
      <c r="AS120">
        <f t="shared" si="161"/>
        <v>23.043131823373379</v>
      </c>
      <c r="AT120">
        <f t="shared" si="162"/>
        <v>25.812990188598633</v>
      </c>
      <c r="AU120">
        <f t="shared" si="163"/>
        <v>3.3370988943786561</v>
      </c>
      <c r="AV120">
        <f t="shared" si="164"/>
        <v>0.1761741014411139</v>
      </c>
      <c r="AW120">
        <f t="shared" si="165"/>
        <v>1.339058941733194</v>
      </c>
      <c r="AX120">
        <f t="shared" si="166"/>
        <v>1.9980399526454622</v>
      </c>
      <c r="AY120">
        <f t="shared" si="167"/>
        <v>0.11109951700772694</v>
      </c>
      <c r="AZ120">
        <f t="shared" si="168"/>
        <v>18.735316478175843</v>
      </c>
      <c r="BA120">
        <f t="shared" si="169"/>
        <v>0.667652970907607</v>
      </c>
      <c r="BB120">
        <f t="shared" si="170"/>
        <v>46.054647210324042</v>
      </c>
      <c r="BC120">
        <f t="shared" si="171"/>
        <v>376.41794455132691</v>
      </c>
      <c r="BD120">
        <f t="shared" si="172"/>
        <v>1.5646919402657247E-2</v>
      </c>
      <c r="BE120">
        <f>AVERAGE(E106:E120)</f>
        <v>12.780724481938501</v>
      </c>
      <c r="BF120">
        <f>AVERAGE(O106:O120)</f>
        <v>27.434325281778971</v>
      </c>
      <c r="BG120">
        <f>AVERAGE(P106:P120)</f>
        <v>24.183342234293619</v>
      </c>
      <c r="BH120" t="e">
        <f>AVERAGE(B106:B120)</f>
        <v>#DIV/0!</v>
      </c>
      <c r="BI120">
        <f t="shared" ref="BI120:DJ120" si="173">AVERAGE(C106:C120)</f>
        <v>3111.5666749688485</v>
      </c>
      <c r="BJ120">
        <f t="shared" si="173"/>
        <v>0</v>
      </c>
      <c r="BK120">
        <f t="shared" si="173"/>
        <v>12.780724481938501</v>
      </c>
      <c r="BL120">
        <f t="shared" si="173"/>
        <v>0.18782859124186344</v>
      </c>
      <c r="BM120">
        <f t="shared" si="173"/>
        <v>255.4284585883035</v>
      </c>
      <c r="BN120">
        <f t="shared" si="173"/>
        <v>4.1814393781075081</v>
      </c>
      <c r="BO120">
        <f t="shared" si="173"/>
        <v>1.6893839164085027</v>
      </c>
      <c r="BP120">
        <f t="shared" si="173"/>
        <v>24.183342234293619</v>
      </c>
      <c r="BQ120">
        <f t="shared" si="173"/>
        <v>6</v>
      </c>
      <c r="BR120">
        <f t="shared" si="173"/>
        <v>1.4200000166893005</v>
      </c>
      <c r="BS120">
        <f t="shared" si="173"/>
        <v>1</v>
      </c>
      <c r="BT120">
        <f t="shared" si="173"/>
        <v>2.8400000333786011</v>
      </c>
      <c r="BU120">
        <f t="shared" si="173"/>
        <v>27.434325281778971</v>
      </c>
      <c r="BV120">
        <f t="shared" si="173"/>
        <v>24.183342234293619</v>
      </c>
      <c r="BW120">
        <f t="shared" si="173"/>
        <v>28.95035603841146</v>
      </c>
      <c r="BX120">
        <f t="shared" si="173"/>
        <v>399.72783406575519</v>
      </c>
      <c r="BY120">
        <f t="shared" si="173"/>
        <v>382.46889444986977</v>
      </c>
      <c r="BZ120">
        <f t="shared" si="173"/>
        <v>13.321253331502279</v>
      </c>
      <c r="CA120">
        <f t="shared" si="173"/>
        <v>18.248258845011392</v>
      </c>
      <c r="CB120">
        <f t="shared" si="173"/>
        <v>26.618071238199871</v>
      </c>
      <c r="CC120">
        <f t="shared" si="173"/>
        <v>36.463043721516925</v>
      </c>
      <c r="CD120">
        <f t="shared" si="173"/>
        <v>499.91440226236978</v>
      </c>
      <c r="CE120">
        <f t="shared" si="173"/>
        <v>1500.6164876302084</v>
      </c>
      <c r="CF120">
        <f t="shared" si="173"/>
        <v>85.963170369466141</v>
      </c>
      <c r="CG120">
        <f t="shared" si="173"/>
        <v>73.362319946289063</v>
      </c>
      <c r="CH120">
        <f t="shared" si="173"/>
        <v>-3.6280717849731445</v>
      </c>
      <c r="CI120">
        <f t="shared" si="173"/>
        <v>0.14062008261680603</v>
      </c>
      <c r="CJ120">
        <f t="shared" si="173"/>
        <v>1</v>
      </c>
      <c r="CK120">
        <f t="shared" si="173"/>
        <v>-0.21956524252891541</v>
      </c>
      <c r="CL120">
        <f t="shared" si="173"/>
        <v>2.737391471862793</v>
      </c>
      <c r="CM120">
        <f t="shared" si="173"/>
        <v>1</v>
      </c>
      <c r="CN120">
        <f t="shared" si="173"/>
        <v>0</v>
      </c>
      <c r="CO120">
        <f t="shared" si="173"/>
        <v>0.15999999642372131</v>
      </c>
      <c r="CP120">
        <f t="shared" si="173"/>
        <v>111115</v>
      </c>
      <c r="CQ120">
        <f t="shared" si="173"/>
        <v>0.8331906704372829</v>
      </c>
      <c r="CR120">
        <f t="shared" si="173"/>
        <v>4.1814393781075083E-3</v>
      </c>
      <c r="CS120">
        <f t="shared" si="173"/>
        <v>297.33334223429364</v>
      </c>
      <c r="CT120">
        <f t="shared" si="173"/>
        <v>300.58432528177894</v>
      </c>
      <c r="CU120">
        <f t="shared" si="173"/>
        <v>240.09863265421058</v>
      </c>
      <c r="CV120">
        <f t="shared" si="173"/>
        <v>1.1045497742787345</v>
      </c>
      <c r="CW120">
        <f t="shared" si="173"/>
        <v>3.0281185222433118</v>
      </c>
      <c r="CX120">
        <f t="shared" si="173"/>
        <v>41.276209887497473</v>
      </c>
      <c r="CY120">
        <f t="shared" si="173"/>
        <v>23.027951042486073</v>
      </c>
      <c r="CZ120">
        <f t="shared" si="173"/>
        <v>25.808833758036297</v>
      </c>
      <c r="DA120">
        <f t="shared" si="173"/>
        <v>3.336277096787104</v>
      </c>
      <c r="DB120">
        <f t="shared" si="173"/>
        <v>0.17617680081231768</v>
      </c>
      <c r="DC120">
        <f t="shared" si="173"/>
        <v>1.3387346058348084</v>
      </c>
      <c r="DD120">
        <f t="shared" si="173"/>
        <v>1.9975424909522956</v>
      </c>
      <c r="DE120">
        <f t="shared" si="173"/>
        <v>0.11110123589480152</v>
      </c>
      <c r="DF120">
        <f t="shared" si="173"/>
        <v>18.738824155765144</v>
      </c>
      <c r="DG120">
        <f t="shared" si="173"/>
        <v>0.66784099610900272</v>
      </c>
      <c r="DH120">
        <f t="shared" si="173"/>
        <v>46.065783955191336</v>
      </c>
      <c r="DI120">
        <f t="shared" si="173"/>
        <v>376.3935501372535</v>
      </c>
      <c r="DJ120">
        <f t="shared" si="173"/>
        <v>1.5642011187488546E-2</v>
      </c>
    </row>
    <row r="121" spans="1:114" x14ac:dyDescent="0.25">
      <c r="A121" s="1" t="s">
        <v>9</v>
      </c>
      <c r="B121" s="1" t="s">
        <v>137</v>
      </c>
    </row>
    <row r="122" spans="1:114" x14ac:dyDescent="0.25">
      <c r="A122" s="1" t="s">
        <v>9</v>
      </c>
      <c r="B122" s="1" t="s">
        <v>138</v>
      </c>
    </row>
    <row r="123" spans="1:114" x14ac:dyDescent="0.25">
      <c r="A123" s="1" t="s">
        <v>9</v>
      </c>
      <c r="B123" s="1" t="s">
        <v>139</v>
      </c>
    </row>
    <row r="124" spans="1:114" x14ac:dyDescent="0.25">
      <c r="A124" s="1" t="s">
        <v>9</v>
      </c>
      <c r="B124" s="1" t="s">
        <v>140</v>
      </c>
    </row>
    <row r="125" spans="1:114" x14ac:dyDescent="0.25">
      <c r="A125" s="1" t="s">
        <v>9</v>
      </c>
      <c r="B125" s="1" t="s">
        <v>141</v>
      </c>
    </row>
    <row r="126" spans="1:114" x14ac:dyDescent="0.25">
      <c r="A126" s="1">
        <v>91</v>
      </c>
      <c r="B126" s="1" t="s">
        <v>142</v>
      </c>
      <c r="C126" s="1">
        <v>4026.5000077448785</v>
      </c>
      <c r="D126" s="1">
        <v>0</v>
      </c>
      <c r="E126">
        <f t="shared" ref="E126:E140" si="174">(R126-S126*(1000-T126)/(1000-U126))*AK126</f>
        <v>12.541720549235007</v>
      </c>
      <c r="F126">
        <f t="shared" ref="F126:F140" si="175">IF(AV126&lt;&gt;0,1/(1/AV126-1/N126),0)</f>
        <v>0.17324693968286503</v>
      </c>
      <c r="G126">
        <f t="shared" ref="G126:G140" si="176">((AY126-AL126/2)*S126-E126)/(AY126+AL126/2)</f>
        <v>247.2316291807573</v>
      </c>
      <c r="H126">
        <f t="shared" ref="H126:H140" si="177">AL126*1000</f>
        <v>4.5312211417329333</v>
      </c>
      <c r="I126">
        <f t="shared" ref="I126:I140" si="178">(AQ126-AW126)</f>
        <v>1.9592646872568444</v>
      </c>
      <c r="J126">
        <f t="shared" ref="J126:J140" si="179">(P126+AP126*D126)</f>
        <v>27.692743301391602</v>
      </c>
      <c r="K126" s="1">
        <v>6</v>
      </c>
      <c r="L126">
        <f t="shared" ref="L126:L140" si="180">(K126*AE126+AF126)</f>
        <v>1.4200000166893005</v>
      </c>
      <c r="M126" s="1">
        <v>1</v>
      </c>
      <c r="N126">
        <f t="shared" ref="N126:N140" si="181">L126*(M126+1)*(M126+1)/(M126*M126+1)</f>
        <v>2.8400000333786011</v>
      </c>
      <c r="O126" s="1">
        <v>32.105419158935547</v>
      </c>
      <c r="P126" s="1">
        <v>27.692743301391602</v>
      </c>
      <c r="Q126" s="1">
        <v>34.027217864990234</v>
      </c>
      <c r="R126" s="1">
        <v>400.12173461914062</v>
      </c>
      <c r="S126" s="1">
        <v>382.98440551757813</v>
      </c>
      <c r="T126" s="1">
        <v>18.797052383422852</v>
      </c>
      <c r="U126" s="1">
        <v>24.104934692382812</v>
      </c>
      <c r="V126" s="1">
        <v>28.702968597412109</v>
      </c>
      <c r="W126" s="1">
        <v>36.808071136474609</v>
      </c>
      <c r="X126" s="1">
        <v>499.85995483398437</v>
      </c>
      <c r="Y126" s="1">
        <v>1499.772705078125</v>
      </c>
      <c r="Z126" s="1">
        <v>17.897455215454102</v>
      </c>
      <c r="AA126" s="1">
        <v>73.351394653320312</v>
      </c>
      <c r="AB126" s="1">
        <v>-3.1974382400512695</v>
      </c>
      <c r="AC126" s="1">
        <v>4.2332500219345093E-2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ref="AK126:AK140" si="182">X126*0.000001/(K126*0.0001)</f>
        <v>0.83309992472330707</v>
      </c>
      <c r="AL126">
        <f t="shared" ref="AL126:AL140" si="183">(U126-T126)/(1000-U126)*AK126</f>
        <v>4.5312211417329329E-3</v>
      </c>
      <c r="AM126">
        <f t="shared" ref="AM126:AM140" si="184">(P126+273.15)</f>
        <v>300.84274330139158</v>
      </c>
      <c r="AN126">
        <f t="shared" ref="AN126:AN140" si="185">(O126+273.15)</f>
        <v>305.25541915893552</v>
      </c>
      <c r="AO126">
        <f t="shared" ref="AO126:AO140" si="186">(Y126*AG126+Z126*AH126)*AI126</f>
        <v>239.96362744889484</v>
      </c>
      <c r="AP126">
        <f t="shared" ref="AP126:AP140" si="187">((AO126+0.00000010773*(AN126^4-AM126^4))-AL126*44100)/(L126*51.4+0.00000043092*AM126^3)</f>
        <v>1.0984473636351835</v>
      </c>
      <c r="AQ126">
        <f t="shared" ref="AQ126:AQ140" si="188">0.61365*EXP(17.502*J126/(240.97+J126))</f>
        <v>3.7273952649703284</v>
      </c>
      <c r="AR126">
        <f t="shared" ref="AR126:AR140" si="189">AQ126*1000/AA126</f>
        <v>50.815601838070911</v>
      </c>
      <c r="AS126">
        <f t="shared" ref="AS126:AS140" si="190">(AR126-U126)</f>
        <v>26.710667145688099</v>
      </c>
      <c r="AT126">
        <f t="shared" ref="AT126:AT140" si="191">IF(D126,P126,(O126+P126)/2)</f>
        <v>29.899081230163574</v>
      </c>
      <c r="AU126">
        <f t="shared" ref="AU126:AU140" si="192">0.61365*EXP(17.502*AT126/(240.97+AT126))</f>
        <v>4.2358155525835128</v>
      </c>
      <c r="AV126">
        <f t="shared" ref="AV126:AV140" si="193">IF(AS126&lt;&gt;0,(1000-(AR126+U126)/2)/AS126*AL126,0)</f>
        <v>0.16328608935170766</v>
      </c>
      <c r="AW126">
        <f t="shared" ref="AW126:AW140" si="194">U126*AA126/1000</f>
        <v>1.7681305777134839</v>
      </c>
      <c r="AX126">
        <f t="shared" ref="AX126:AX140" si="195">(AU126-AW126)</f>
        <v>2.4676849748700289</v>
      </c>
      <c r="AY126">
        <f t="shared" ref="AY126:AY140" si="196">1/(1.6/F126+1.37/N126)</f>
        <v>0.10290430174861981</v>
      </c>
      <c r="AZ126">
        <f t="shared" ref="AZ126:AZ140" si="197">G126*AA126*0.001</f>
        <v>18.134784802821073</v>
      </c>
      <c r="BA126">
        <f t="shared" ref="BA126:BA140" si="198">G126/S126</f>
        <v>0.64553967633914511</v>
      </c>
      <c r="BB126">
        <f t="shared" ref="BB126:BB140" si="199">(1-AL126*AA126/AQ126/F126)*100</f>
        <v>48.5301843543632</v>
      </c>
      <c r="BC126">
        <f t="shared" ref="BC126:BC140" si="200">(S126-E126/(N126/1.35))</f>
        <v>377.02267222797497</v>
      </c>
      <c r="BD126">
        <f t="shared" ref="BD126:BD140" si="201">E126*BB126/100/BC126</f>
        <v>1.6143644804661652E-2</v>
      </c>
    </row>
    <row r="127" spans="1:114" x14ac:dyDescent="0.25">
      <c r="A127" s="1">
        <v>92</v>
      </c>
      <c r="B127" s="1" t="s">
        <v>142</v>
      </c>
      <c r="C127" s="1">
        <v>4026.5000077448785</v>
      </c>
      <c r="D127" s="1">
        <v>0</v>
      </c>
      <c r="E127">
        <f t="shared" si="174"/>
        <v>12.541720549235007</v>
      </c>
      <c r="F127">
        <f t="shared" si="175"/>
        <v>0.17324693968286503</v>
      </c>
      <c r="G127">
        <f t="shared" si="176"/>
        <v>247.2316291807573</v>
      </c>
      <c r="H127">
        <f t="shared" si="177"/>
        <v>4.5312211417329333</v>
      </c>
      <c r="I127">
        <f t="shared" si="178"/>
        <v>1.9592646872568444</v>
      </c>
      <c r="J127">
        <f t="shared" si="179"/>
        <v>27.692743301391602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32.105419158935547</v>
      </c>
      <c r="P127" s="1">
        <v>27.692743301391602</v>
      </c>
      <c r="Q127" s="1">
        <v>34.027217864990234</v>
      </c>
      <c r="R127" s="1">
        <v>400.12173461914062</v>
      </c>
      <c r="S127" s="1">
        <v>382.98440551757813</v>
      </c>
      <c r="T127" s="1">
        <v>18.797052383422852</v>
      </c>
      <c r="U127" s="1">
        <v>24.104934692382812</v>
      </c>
      <c r="V127" s="1">
        <v>28.702968597412109</v>
      </c>
      <c r="W127" s="1">
        <v>36.808071136474609</v>
      </c>
      <c r="X127" s="1">
        <v>499.85995483398437</v>
      </c>
      <c r="Y127" s="1">
        <v>1499.772705078125</v>
      </c>
      <c r="Z127" s="1">
        <v>17.897455215454102</v>
      </c>
      <c r="AA127" s="1">
        <v>73.351394653320312</v>
      </c>
      <c r="AB127" s="1">
        <v>-3.1974382400512695</v>
      </c>
      <c r="AC127" s="1">
        <v>4.2332500219345093E-2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0.83309992472330707</v>
      </c>
      <c r="AL127">
        <f t="shared" si="183"/>
        <v>4.5312211417329329E-3</v>
      </c>
      <c r="AM127">
        <f t="shared" si="184"/>
        <v>300.84274330139158</v>
      </c>
      <c r="AN127">
        <f t="shared" si="185"/>
        <v>305.25541915893552</v>
      </c>
      <c r="AO127">
        <f t="shared" si="186"/>
        <v>239.96362744889484</v>
      </c>
      <c r="AP127">
        <f t="shared" si="187"/>
        <v>1.0984473636351835</v>
      </c>
      <c r="AQ127">
        <f t="shared" si="188"/>
        <v>3.7273952649703284</v>
      </c>
      <c r="AR127">
        <f t="shared" si="189"/>
        <v>50.815601838070911</v>
      </c>
      <c r="AS127">
        <f t="shared" si="190"/>
        <v>26.710667145688099</v>
      </c>
      <c r="AT127">
        <f t="shared" si="191"/>
        <v>29.899081230163574</v>
      </c>
      <c r="AU127">
        <f t="shared" si="192"/>
        <v>4.2358155525835128</v>
      </c>
      <c r="AV127">
        <f t="shared" si="193"/>
        <v>0.16328608935170766</v>
      </c>
      <c r="AW127">
        <f t="shared" si="194"/>
        <v>1.7681305777134839</v>
      </c>
      <c r="AX127">
        <f t="shared" si="195"/>
        <v>2.4676849748700289</v>
      </c>
      <c r="AY127">
        <f t="shared" si="196"/>
        <v>0.10290430174861981</v>
      </c>
      <c r="AZ127">
        <f t="shared" si="197"/>
        <v>18.134784802821073</v>
      </c>
      <c r="BA127">
        <f t="shared" si="198"/>
        <v>0.64553967633914511</v>
      </c>
      <c r="BB127">
        <f t="shared" si="199"/>
        <v>48.5301843543632</v>
      </c>
      <c r="BC127">
        <f t="shared" si="200"/>
        <v>377.02267222797497</v>
      </c>
      <c r="BD127">
        <f t="shared" si="201"/>
        <v>1.6143644804661652E-2</v>
      </c>
    </row>
    <row r="128" spans="1:114" x14ac:dyDescent="0.25">
      <c r="A128" s="1">
        <v>93</v>
      </c>
      <c r="B128" s="1" t="s">
        <v>142</v>
      </c>
      <c r="C128" s="1">
        <v>4026.5000077448785</v>
      </c>
      <c r="D128" s="1">
        <v>0</v>
      </c>
      <c r="E128">
        <f t="shared" si="174"/>
        <v>12.541720549235007</v>
      </c>
      <c r="F128">
        <f t="shared" si="175"/>
        <v>0.17324693968286503</v>
      </c>
      <c r="G128">
        <f t="shared" si="176"/>
        <v>247.2316291807573</v>
      </c>
      <c r="H128">
        <f t="shared" si="177"/>
        <v>4.5312211417329333</v>
      </c>
      <c r="I128">
        <f t="shared" si="178"/>
        <v>1.9592646872568444</v>
      </c>
      <c r="J128">
        <f t="shared" si="179"/>
        <v>27.692743301391602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32.105419158935547</v>
      </c>
      <c r="P128" s="1">
        <v>27.692743301391602</v>
      </c>
      <c r="Q128" s="1">
        <v>34.027217864990234</v>
      </c>
      <c r="R128" s="1">
        <v>400.12173461914062</v>
      </c>
      <c r="S128" s="1">
        <v>382.98440551757813</v>
      </c>
      <c r="T128" s="1">
        <v>18.797052383422852</v>
      </c>
      <c r="U128" s="1">
        <v>24.104934692382812</v>
      </c>
      <c r="V128" s="1">
        <v>28.702968597412109</v>
      </c>
      <c r="W128" s="1">
        <v>36.808071136474609</v>
      </c>
      <c r="X128" s="1">
        <v>499.85995483398437</v>
      </c>
      <c r="Y128" s="1">
        <v>1499.772705078125</v>
      </c>
      <c r="Z128" s="1">
        <v>17.897455215454102</v>
      </c>
      <c r="AA128" s="1">
        <v>73.351394653320312</v>
      </c>
      <c r="AB128" s="1">
        <v>-3.1974382400512695</v>
      </c>
      <c r="AC128" s="1">
        <v>4.2332500219345093E-2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0.83309992472330707</v>
      </c>
      <c r="AL128">
        <f t="shared" si="183"/>
        <v>4.5312211417329329E-3</v>
      </c>
      <c r="AM128">
        <f t="shared" si="184"/>
        <v>300.84274330139158</v>
      </c>
      <c r="AN128">
        <f t="shared" si="185"/>
        <v>305.25541915893552</v>
      </c>
      <c r="AO128">
        <f t="shared" si="186"/>
        <v>239.96362744889484</v>
      </c>
      <c r="AP128">
        <f t="shared" si="187"/>
        <v>1.0984473636351835</v>
      </c>
      <c r="AQ128">
        <f t="shared" si="188"/>
        <v>3.7273952649703284</v>
      </c>
      <c r="AR128">
        <f t="shared" si="189"/>
        <v>50.815601838070911</v>
      </c>
      <c r="AS128">
        <f t="shared" si="190"/>
        <v>26.710667145688099</v>
      </c>
      <c r="AT128">
        <f t="shared" si="191"/>
        <v>29.899081230163574</v>
      </c>
      <c r="AU128">
        <f t="shared" si="192"/>
        <v>4.2358155525835128</v>
      </c>
      <c r="AV128">
        <f t="shared" si="193"/>
        <v>0.16328608935170766</v>
      </c>
      <c r="AW128">
        <f t="shared" si="194"/>
        <v>1.7681305777134839</v>
      </c>
      <c r="AX128">
        <f t="shared" si="195"/>
        <v>2.4676849748700289</v>
      </c>
      <c r="AY128">
        <f t="shared" si="196"/>
        <v>0.10290430174861981</v>
      </c>
      <c r="AZ128">
        <f t="shared" si="197"/>
        <v>18.134784802821073</v>
      </c>
      <c r="BA128">
        <f t="shared" si="198"/>
        <v>0.64553967633914511</v>
      </c>
      <c r="BB128">
        <f t="shared" si="199"/>
        <v>48.5301843543632</v>
      </c>
      <c r="BC128">
        <f t="shared" si="200"/>
        <v>377.02267222797497</v>
      </c>
      <c r="BD128">
        <f t="shared" si="201"/>
        <v>1.6143644804661652E-2</v>
      </c>
    </row>
    <row r="129" spans="1:114" x14ac:dyDescent="0.25">
      <c r="A129" s="1">
        <v>94</v>
      </c>
      <c r="B129" s="1" t="s">
        <v>143</v>
      </c>
      <c r="C129" s="1">
        <v>4027.0000077337027</v>
      </c>
      <c r="D129" s="1">
        <v>0</v>
      </c>
      <c r="E129">
        <f t="shared" si="174"/>
        <v>12.494053463922617</v>
      </c>
      <c r="F129">
        <f t="shared" si="175"/>
        <v>0.17312328984230149</v>
      </c>
      <c r="G129">
        <f t="shared" si="176"/>
        <v>247.64233261749007</v>
      </c>
      <c r="H129">
        <f t="shared" si="177"/>
        <v>4.5276146554483239</v>
      </c>
      <c r="I129">
        <f t="shared" si="178"/>
        <v>1.9590263913980408</v>
      </c>
      <c r="J129">
        <f t="shared" si="179"/>
        <v>27.690780639648438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32.105697631835938</v>
      </c>
      <c r="P129" s="1">
        <v>27.690780639648438</v>
      </c>
      <c r="Q129" s="1">
        <v>34.026687622070313</v>
      </c>
      <c r="R129" s="1">
        <v>400.10147094726562</v>
      </c>
      <c r="S129" s="1">
        <v>383.02255249023437</v>
      </c>
      <c r="T129" s="1">
        <v>18.798667907714844</v>
      </c>
      <c r="U129" s="1">
        <v>24.102418899536133</v>
      </c>
      <c r="V129" s="1">
        <v>28.704912185668945</v>
      </c>
      <c r="W129" s="1">
        <v>36.803554534912109</v>
      </c>
      <c r="X129" s="1">
        <v>499.85244750976562</v>
      </c>
      <c r="Y129" s="1">
        <v>1499.759521484375</v>
      </c>
      <c r="Z129" s="1">
        <v>17.866653442382813</v>
      </c>
      <c r="AA129" s="1">
        <v>73.351203918457031</v>
      </c>
      <c r="AB129" s="1">
        <v>-3.1974382400512695</v>
      </c>
      <c r="AC129" s="1">
        <v>4.2332500219345093E-2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0.83308741251627594</v>
      </c>
      <c r="AL129">
        <f t="shared" si="183"/>
        <v>4.5276146554483242E-3</v>
      </c>
      <c r="AM129">
        <f t="shared" si="184"/>
        <v>300.84078063964841</v>
      </c>
      <c r="AN129">
        <f t="shared" si="185"/>
        <v>305.25569763183591</v>
      </c>
      <c r="AO129">
        <f t="shared" si="186"/>
        <v>239.96151807394199</v>
      </c>
      <c r="AP129">
        <f t="shared" si="187"/>
        <v>1.1006148348292699</v>
      </c>
      <c r="AQ129">
        <f t="shared" si="188"/>
        <v>3.7269678350259885</v>
      </c>
      <c r="AR129">
        <f t="shared" si="189"/>
        <v>50.809906803563564</v>
      </c>
      <c r="AS129">
        <f t="shared" si="190"/>
        <v>26.707487904027431</v>
      </c>
      <c r="AT129">
        <f t="shared" si="191"/>
        <v>29.898239135742188</v>
      </c>
      <c r="AU129">
        <f t="shared" si="192"/>
        <v>4.2356105211454054</v>
      </c>
      <c r="AV129">
        <f t="shared" si="193"/>
        <v>0.1631762447761928</v>
      </c>
      <c r="AW129">
        <f t="shared" si="194"/>
        <v>1.7679414436279477</v>
      </c>
      <c r="AX129">
        <f t="shared" si="195"/>
        <v>2.4676690775174577</v>
      </c>
      <c r="AY129">
        <f t="shared" si="196"/>
        <v>0.10283450023389</v>
      </c>
      <c r="AZ129">
        <f t="shared" si="197"/>
        <v>18.164863238667877</v>
      </c>
      <c r="BA129">
        <f t="shared" si="198"/>
        <v>0.64654765367583422</v>
      </c>
      <c r="BB129">
        <f t="shared" si="199"/>
        <v>48.528649621821515</v>
      </c>
      <c r="BC129">
        <f t="shared" si="200"/>
        <v>377.08347785007328</v>
      </c>
      <c r="BD129">
        <f t="shared" si="201"/>
        <v>1.6079186135757345E-2</v>
      </c>
    </row>
    <row r="130" spans="1:114" x14ac:dyDescent="0.25">
      <c r="A130" s="1">
        <v>95</v>
      </c>
      <c r="B130" s="1" t="s">
        <v>143</v>
      </c>
      <c r="C130" s="1">
        <v>4027.5000077225268</v>
      </c>
      <c r="D130" s="1">
        <v>0</v>
      </c>
      <c r="E130">
        <f t="shared" si="174"/>
        <v>12.53227672928096</v>
      </c>
      <c r="F130">
        <f t="shared" si="175"/>
        <v>0.17323710441462931</v>
      </c>
      <c r="G130">
        <f t="shared" si="176"/>
        <v>247.36799684966076</v>
      </c>
      <c r="H130">
        <f t="shared" si="177"/>
        <v>4.5281711723655356</v>
      </c>
      <c r="I130">
        <f t="shared" si="178"/>
        <v>1.9580695200052476</v>
      </c>
      <c r="J130">
        <f t="shared" si="179"/>
        <v>27.68659782409668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32.105945587158203</v>
      </c>
      <c r="P130" s="1">
        <v>27.68659782409668</v>
      </c>
      <c r="Q130" s="1">
        <v>34.026386260986328</v>
      </c>
      <c r="R130" s="1">
        <v>400.15573120117187</v>
      </c>
      <c r="S130" s="1">
        <v>383.031005859375</v>
      </c>
      <c r="T130" s="1">
        <v>18.798721313476563</v>
      </c>
      <c r="U130" s="1">
        <v>24.103004455566406</v>
      </c>
      <c r="V130" s="1">
        <v>28.70463752746582</v>
      </c>
      <c r="W130" s="1">
        <v>36.803993225097656</v>
      </c>
      <c r="X130" s="1">
        <v>499.86343383789062</v>
      </c>
      <c r="Y130" s="1">
        <v>1499.7843017578125</v>
      </c>
      <c r="Z130" s="1">
        <v>17.825345993041992</v>
      </c>
      <c r="AA130" s="1">
        <v>73.351333618164062</v>
      </c>
      <c r="AB130" s="1">
        <v>-3.1974382400512695</v>
      </c>
      <c r="AC130" s="1">
        <v>4.2332500219345093E-2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0.833105723063151</v>
      </c>
      <c r="AL130">
        <f t="shared" si="183"/>
        <v>4.5281711723655351E-3</v>
      </c>
      <c r="AM130">
        <f t="shared" si="184"/>
        <v>300.83659782409666</v>
      </c>
      <c r="AN130">
        <f t="shared" si="185"/>
        <v>305.25594558715818</v>
      </c>
      <c r="AO130">
        <f t="shared" si="186"/>
        <v>239.96548291760337</v>
      </c>
      <c r="AP130">
        <f t="shared" si="187"/>
        <v>1.1009934445589473</v>
      </c>
      <c r="AQ130">
        <f t="shared" si="188"/>
        <v>3.726057041025594</v>
      </c>
      <c r="AR130">
        <f t="shared" si="189"/>
        <v>50.797400091208523</v>
      </c>
      <c r="AS130">
        <f t="shared" si="190"/>
        <v>26.694395635642117</v>
      </c>
      <c r="AT130">
        <f t="shared" si="191"/>
        <v>29.896271705627441</v>
      </c>
      <c r="AU130">
        <f t="shared" si="192"/>
        <v>4.235131528971035</v>
      </c>
      <c r="AV130">
        <f t="shared" si="193"/>
        <v>0.16327735250212497</v>
      </c>
      <c r="AW130">
        <f t="shared" si="194"/>
        <v>1.7679875210203464</v>
      </c>
      <c r="AX130">
        <f t="shared" si="195"/>
        <v>2.4671440079506883</v>
      </c>
      <c r="AY130">
        <f t="shared" si="196"/>
        <v>0.10289874982692514</v>
      </c>
      <c r="AZ130">
        <f t="shared" si="197"/>
        <v>18.144772463376423</v>
      </c>
      <c r="BA130">
        <f t="shared" si="198"/>
        <v>0.64581716118427968</v>
      </c>
      <c r="BB130">
        <f t="shared" si="199"/>
        <v>48.543477265616296</v>
      </c>
      <c r="BC130">
        <f t="shared" si="200"/>
        <v>377.07376170948601</v>
      </c>
      <c r="BD130">
        <f t="shared" si="201"/>
        <v>1.6133721098392669E-2</v>
      </c>
    </row>
    <row r="131" spans="1:114" x14ac:dyDescent="0.25">
      <c r="A131" s="1">
        <v>96</v>
      </c>
      <c r="B131" s="1" t="s">
        <v>144</v>
      </c>
      <c r="C131" s="1">
        <v>4028.0000077113509</v>
      </c>
      <c r="D131" s="1">
        <v>0</v>
      </c>
      <c r="E131">
        <f t="shared" si="174"/>
        <v>12.604341999488357</v>
      </c>
      <c r="F131">
        <f t="shared" si="175"/>
        <v>0.17326045937531109</v>
      </c>
      <c r="G131">
        <f t="shared" si="176"/>
        <v>246.68543197855396</v>
      </c>
      <c r="H131">
        <f t="shared" si="177"/>
        <v>4.5281174758199372</v>
      </c>
      <c r="I131">
        <f t="shared" si="178"/>
        <v>1.9578101344107972</v>
      </c>
      <c r="J131">
        <f t="shared" si="179"/>
        <v>27.685737609863281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32.106235504150391</v>
      </c>
      <c r="P131" s="1">
        <v>27.685737609863281</v>
      </c>
      <c r="Q131" s="1">
        <v>34.026588439941406</v>
      </c>
      <c r="R131" s="1">
        <v>400.22723388671875</v>
      </c>
      <c r="S131" s="1">
        <v>383.01580810546875</v>
      </c>
      <c r="T131" s="1">
        <v>18.79954719543457</v>
      </c>
      <c r="U131" s="1">
        <v>24.103857040405273</v>
      </c>
      <c r="V131" s="1">
        <v>28.705585479736328</v>
      </c>
      <c r="W131" s="1">
        <v>36.804893493652344</v>
      </c>
      <c r="X131" s="1">
        <v>499.85455322265625</v>
      </c>
      <c r="Y131" s="1">
        <v>1499.8155517578125</v>
      </c>
      <c r="Z131" s="1">
        <v>17.90776252746582</v>
      </c>
      <c r="AA131" s="1">
        <v>73.351730346679688</v>
      </c>
      <c r="AB131" s="1">
        <v>-3.1974382400512695</v>
      </c>
      <c r="AC131" s="1">
        <v>4.2332500219345093E-2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0.83309092203776036</v>
      </c>
      <c r="AL131">
        <f t="shared" si="183"/>
        <v>4.5281174758199372E-3</v>
      </c>
      <c r="AM131">
        <f t="shared" si="184"/>
        <v>300.83573760986326</v>
      </c>
      <c r="AN131">
        <f t="shared" si="185"/>
        <v>305.25623550415037</v>
      </c>
      <c r="AO131">
        <f t="shared" si="186"/>
        <v>239.97048291749161</v>
      </c>
      <c r="AP131">
        <f t="shared" si="187"/>
        <v>1.1012427914836624</v>
      </c>
      <c r="AQ131">
        <f t="shared" si="188"/>
        <v>3.7258697563535215</v>
      </c>
      <c r="AR131">
        <f t="shared" si="189"/>
        <v>50.794572108170797</v>
      </c>
      <c r="AS131">
        <f t="shared" si="190"/>
        <v>26.690715067765524</v>
      </c>
      <c r="AT131">
        <f t="shared" si="191"/>
        <v>29.895986557006836</v>
      </c>
      <c r="AU131">
        <f t="shared" si="192"/>
        <v>4.2350621103675365</v>
      </c>
      <c r="AV131">
        <f t="shared" si="193"/>
        <v>0.16329809904996517</v>
      </c>
      <c r="AW131">
        <f t="shared" si="194"/>
        <v>1.7680596219427243</v>
      </c>
      <c r="AX131">
        <f t="shared" si="195"/>
        <v>2.4670024884248125</v>
      </c>
      <c r="AY131">
        <f t="shared" si="196"/>
        <v>0.1029119334440351</v>
      </c>
      <c r="AZ131">
        <f t="shared" si="197"/>
        <v>18.094803286945083</v>
      </c>
      <c r="BA131">
        <f t="shared" si="198"/>
        <v>0.64406070652474401</v>
      </c>
      <c r="BB131">
        <f t="shared" si="199"/>
        <v>48.548159130971456</v>
      </c>
      <c r="BC131">
        <f t="shared" si="200"/>
        <v>377.02430757753871</v>
      </c>
      <c r="BD131">
        <f t="shared" si="201"/>
        <v>1.6230189641194447E-2</v>
      </c>
    </row>
    <row r="132" spans="1:114" x14ac:dyDescent="0.25">
      <c r="A132" s="1">
        <v>97</v>
      </c>
      <c r="B132" s="1" t="s">
        <v>144</v>
      </c>
      <c r="C132" s="1">
        <v>4028.500007700175</v>
      </c>
      <c r="D132" s="1">
        <v>0</v>
      </c>
      <c r="E132">
        <f t="shared" si="174"/>
        <v>12.67304204621877</v>
      </c>
      <c r="F132">
        <f t="shared" si="175"/>
        <v>0.17338842482678771</v>
      </c>
      <c r="G132">
        <f t="shared" si="176"/>
        <v>246.08261962182101</v>
      </c>
      <c r="H132">
        <f t="shared" si="177"/>
        <v>4.5304046594376661</v>
      </c>
      <c r="I132">
        <f t="shared" si="178"/>
        <v>1.957447609077825</v>
      </c>
      <c r="J132">
        <f t="shared" si="179"/>
        <v>27.684503555297852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32.106475830078125</v>
      </c>
      <c r="P132" s="1">
        <v>27.684503555297852</v>
      </c>
      <c r="Q132" s="1">
        <v>34.026702880859375</v>
      </c>
      <c r="R132" s="1">
        <v>400.2708740234375</v>
      </c>
      <c r="S132" s="1">
        <v>382.97735595703125</v>
      </c>
      <c r="T132" s="1">
        <v>18.798423767089844</v>
      </c>
      <c r="U132" s="1">
        <v>24.105033874511719</v>
      </c>
      <c r="V132" s="1">
        <v>28.703601837158203</v>
      </c>
      <c r="W132" s="1">
        <v>36.806346893310547</v>
      </c>
      <c r="X132" s="1">
        <v>499.8896484375</v>
      </c>
      <c r="Y132" s="1">
        <v>1499.7774658203125</v>
      </c>
      <c r="Z132" s="1">
        <v>18.00733757019043</v>
      </c>
      <c r="AA132" s="1">
        <v>73.352043151855469</v>
      </c>
      <c r="AB132" s="1">
        <v>-3.1974382400512695</v>
      </c>
      <c r="AC132" s="1">
        <v>4.2332500219345093E-2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0.83314941406249987</v>
      </c>
      <c r="AL132">
        <f t="shared" si="183"/>
        <v>4.530404659437666E-3</v>
      </c>
      <c r="AM132">
        <f t="shared" si="184"/>
        <v>300.83450355529783</v>
      </c>
      <c r="AN132">
        <f t="shared" si="185"/>
        <v>305.2564758300781</v>
      </c>
      <c r="AO132">
        <f t="shared" si="186"/>
        <v>239.96438916762781</v>
      </c>
      <c r="AP132">
        <f t="shared" si="187"/>
        <v>1.1001878417024649</v>
      </c>
      <c r="AQ132">
        <f t="shared" si="188"/>
        <v>3.7256010940179465</v>
      </c>
      <c r="AR132">
        <f t="shared" si="189"/>
        <v>50.790692855072926</v>
      </c>
      <c r="AS132">
        <f t="shared" si="190"/>
        <v>26.685658980561207</v>
      </c>
      <c r="AT132">
        <f t="shared" si="191"/>
        <v>29.895489692687988</v>
      </c>
      <c r="AU132">
        <f t="shared" si="192"/>
        <v>4.2349411525617047</v>
      </c>
      <c r="AV132">
        <f t="shared" si="193"/>
        <v>0.16341176689473375</v>
      </c>
      <c r="AW132">
        <f t="shared" si="194"/>
        <v>1.7681534849401215</v>
      </c>
      <c r="AX132">
        <f t="shared" si="195"/>
        <v>2.466787667621583</v>
      </c>
      <c r="AY132">
        <f t="shared" si="196"/>
        <v>0.10298416539487325</v>
      </c>
      <c r="AZ132">
        <f t="shared" si="197"/>
        <v>18.050662933421449</v>
      </c>
      <c r="BA132">
        <f t="shared" si="198"/>
        <v>0.64255135661187923</v>
      </c>
      <c r="BB132">
        <f t="shared" si="199"/>
        <v>48.556233676967075</v>
      </c>
      <c r="BC132">
        <f t="shared" si="200"/>
        <v>376.95319871713076</v>
      </c>
      <c r="BD132">
        <f t="shared" si="201"/>
        <v>1.6324445397689697E-2</v>
      </c>
    </row>
    <row r="133" spans="1:114" x14ac:dyDescent="0.25">
      <c r="A133" s="1">
        <v>98</v>
      </c>
      <c r="B133" s="1" t="s">
        <v>145</v>
      </c>
      <c r="C133" s="1">
        <v>4029.0000076889992</v>
      </c>
      <c r="D133" s="1">
        <v>0</v>
      </c>
      <c r="E133">
        <f t="shared" si="174"/>
        <v>12.668496909874984</v>
      </c>
      <c r="F133">
        <f t="shared" si="175"/>
        <v>0.17335977813916267</v>
      </c>
      <c r="G133">
        <f t="shared" si="176"/>
        <v>246.10875621429884</v>
      </c>
      <c r="H133">
        <f t="shared" si="177"/>
        <v>4.5282621558048062</v>
      </c>
      <c r="I133">
        <f t="shared" si="178"/>
        <v>1.9568379108878928</v>
      </c>
      <c r="J133">
        <f t="shared" si="179"/>
        <v>27.681053161621094</v>
      </c>
      <c r="K133" s="1">
        <v>6</v>
      </c>
      <c r="L133">
        <f t="shared" si="180"/>
        <v>1.4200000166893005</v>
      </c>
      <c r="M133" s="1">
        <v>1</v>
      </c>
      <c r="N133">
        <f t="shared" si="181"/>
        <v>2.8400000333786011</v>
      </c>
      <c r="O133" s="1">
        <v>32.10614013671875</v>
      </c>
      <c r="P133" s="1">
        <v>27.681053161621094</v>
      </c>
      <c r="Q133" s="1">
        <v>34.026416778564453</v>
      </c>
      <c r="R133" s="1">
        <v>400.26226806640625</v>
      </c>
      <c r="S133" s="1">
        <v>382.97482299804687</v>
      </c>
      <c r="T133" s="1">
        <v>18.798891067504883</v>
      </c>
      <c r="U133" s="1">
        <v>24.103118896484375</v>
      </c>
      <c r="V133" s="1">
        <v>28.704845428466797</v>
      </c>
      <c r="W133" s="1">
        <v>36.804103851318359</v>
      </c>
      <c r="X133" s="1">
        <v>499.87863159179687</v>
      </c>
      <c r="Y133" s="1">
        <v>1499.802490234375</v>
      </c>
      <c r="Z133" s="1">
        <v>17.979719161987305</v>
      </c>
      <c r="AA133" s="1">
        <v>73.352005004882813</v>
      </c>
      <c r="AB133" s="1">
        <v>-3.1974382400512695</v>
      </c>
      <c r="AC133" s="1">
        <v>4.2332500219345093E-2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0.83313105265299459</v>
      </c>
      <c r="AL133">
        <f t="shared" si="183"/>
        <v>4.5282621558048065E-3</v>
      </c>
      <c r="AM133">
        <f t="shared" si="184"/>
        <v>300.83105316162107</v>
      </c>
      <c r="AN133">
        <f t="shared" si="185"/>
        <v>305.25614013671873</v>
      </c>
      <c r="AO133">
        <f t="shared" si="186"/>
        <v>239.96839307378832</v>
      </c>
      <c r="AP133">
        <f t="shared" si="187"/>
        <v>1.1017848451048304</v>
      </c>
      <c r="AQ133">
        <f t="shared" si="188"/>
        <v>3.7248500088161003</v>
      </c>
      <c r="AR133">
        <f t="shared" si="189"/>
        <v>50.78047980512801</v>
      </c>
      <c r="AS133">
        <f t="shared" si="190"/>
        <v>26.677360908643635</v>
      </c>
      <c r="AT133">
        <f t="shared" si="191"/>
        <v>29.893596649169922</v>
      </c>
      <c r="AU133">
        <f t="shared" si="192"/>
        <v>4.2344803332317404</v>
      </c>
      <c r="AV133">
        <f t="shared" si="193"/>
        <v>0.16338632174620626</v>
      </c>
      <c r="AW133">
        <f t="shared" si="194"/>
        <v>1.7680120979282075</v>
      </c>
      <c r="AX133">
        <f t="shared" si="195"/>
        <v>2.466468235303533</v>
      </c>
      <c r="AY133">
        <f t="shared" si="196"/>
        <v>0.1029679958176541</v>
      </c>
      <c r="AZ133">
        <f t="shared" si="197"/>
        <v>18.052570717576732</v>
      </c>
      <c r="BA133">
        <f t="shared" si="198"/>
        <v>0.64262385262739308</v>
      </c>
      <c r="BB133">
        <f t="shared" si="199"/>
        <v>48.561722260900765</v>
      </c>
      <c r="BC133">
        <f t="shared" si="200"/>
        <v>376.95282629828444</v>
      </c>
      <c r="BD133">
        <f t="shared" si="201"/>
        <v>1.6320451406129394E-2</v>
      </c>
    </row>
    <row r="134" spans="1:114" x14ac:dyDescent="0.25">
      <c r="A134" s="1">
        <v>99</v>
      </c>
      <c r="B134" s="1" t="s">
        <v>145</v>
      </c>
      <c r="C134" s="1">
        <v>4029.5000076778233</v>
      </c>
      <c r="D134" s="1">
        <v>0</v>
      </c>
      <c r="E134">
        <f t="shared" si="174"/>
        <v>12.576759822100067</v>
      </c>
      <c r="F134">
        <f t="shared" si="175"/>
        <v>0.17317341356930319</v>
      </c>
      <c r="G134">
        <f t="shared" si="176"/>
        <v>246.92110395529662</v>
      </c>
      <c r="H134">
        <f t="shared" si="177"/>
        <v>4.5245326542213862</v>
      </c>
      <c r="I134">
        <f t="shared" si="178"/>
        <v>1.9572282381419757</v>
      </c>
      <c r="J134">
        <f t="shared" si="179"/>
        <v>27.681940078735352</v>
      </c>
      <c r="K134" s="1">
        <v>6</v>
      </c>
      <c r="L134">
        <f t="shared" si="180"/>
        <v>1.4200000166893005</v>
      </c>
      <c r="M134" s="1">
        <v>1</v>
      </c>
      <c r="N134">
        <f t="shared" si="181"/>
        <v>2.8400000333786011</v>
      </c>
      <c r="O134" s="1">
        <v>32.106189727783203</v>
      </c>
      <c r="P134" s="1">
        <v>27.681940078735352</v>
      </c>
      <c r="Q134" s="1">
        <v>34.026699066162109</v>
      </c>
      <c r="R134" s="1">
        <v>400.21853637695312</v>
      </c>
      <c r="S134" s="1">
        <v>383.04327392578125</v>
      </c>
      <c r="T134" s="1">
        <v>18.800556182861328</v>
      </c>
      <c r="U134" s="1">
        <v>24.10020637512207</v>
      </c>
      <c r="V134" s="1">
        <v>28.707574844360352</v>
      </c>
      <c r="W134" s="1">
        <v>36.799892425537109</v>
      </c>
      <c r="X134" s="1">
        <v>499.89984130859375</v>
      </c>
      <c r="Y134" s="1">
        <v>1499.890625</v>
      </c>
      <c r="Z134" s="1">
        <v>17.979574203491211</v>
      </c>
      <c r="AA134" s="1">
        <v>73.352684020996094</v>
      </c>
      <c r="AB134" s="1">
        <v>-3.1974382400512695</v>
      </c>
      <c r="AC134" s="1">
        <v>4.2332500219345093E-2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0.83316640218098936</v>
      </c>
      <c r="AL134">
        <f t="shared" si="183"/>
        <v>4.5245326542213858E-3</v>
      </c>
      <c r="AM134">
        <f t="shared" si="184"/>
        <v>300.83194007873533</v>
      </c>
      <c r="AN134">
        <f t="shared" si="185"/>
        <v>305.25618972778318</v>
      </c>
      <c r="AO134">
        <f t="shared" si="186"/>
        <v>239.98249463597313</v>
      </c>
      <c r="AP134">
        <f t="shared" si="187"/>
        <v>1.1037756514338983</v>
      </c>
      <c r="AQ134">
        <f t="shared" si="188"/>
        <v>3.7250430612171006</v>
      </c>
      <c r="AR134">
        <f t="shared" si="189"/>
        <v>50.782641575199399</v>
      </c>
      <c r="AS134">
        <f t="shared" si="190"/>
        <v>26.682435200077329</v>
      </c>
      <c r="AT134">
        <f t="shared" si="191"/>
        <v>29.894064903259277</v>
      </c>
      <c r="AU134">
        <f t="shared" si="192"/>
        <v>4.2345943152042942</v>
      </c>
      <c r="AV134">
        <f t="shared" si="193"/>
        <v>0.16322077337276178</v>
      </c>
      <c r="AW134">
        <f t="shared" si="194"/>
        <v>1.7678148230751249</v>
      </c>
      <c r="AX134">
        <f t="shared" si="195"/>
        <v>2.4667794921291692</v>
      </c>
      <c r="AY134">
        <f t="shared" si="196"/>
        <v>0.10286279615213087</v>
      </c>
      <c r="AZ134">
        <f t="shared" si="197"/>
        <v>18.112325716548405</v>
      </c>
      <c r="BA134">
        <f t="shared" si="198"/>
        <v>0.64462978666775972</v>
      </c>
      <c r="BB134">
        <f t="shared" si="199"/>
        <v>48.550966440910116</v>
      </c>
      <c r="BC134">
        <f t="shared" si="200"/>
        <v>377.06488464399081</v>
      </c>
      <c r="BD134">
        <f t="shared" si="201"/>
        <v>1.6193866597646281E-2</v>
      </c>
    </row>
    <row r="135" spans="1:114" x14ac:dyDescent="0.25">
      <c r="A135" s="1">
        <v>100</v>
      </c>
      <c r="B135" s="1" t="s">
        <v>146</v>
      </c>
      <c r="C135" s="1">
        <v>4030.0000076666474</v>
      </c>
      <c r="D135" s="1">
        <v>0</v>
      </c>
      <c r="E135">
        <f t="shared" si="174"/>
        <v>12.560903219365263</v>
      </c>
      <c r="F135">
        <f t="shared" si="175"/>
        <v>0.17307169870355285</v>
      </c>
      <c r="G135">
        <f t="shared" si="176"/>
        <v>247.01146121908275</v>
      </c>
      <c r="H135">
        <f t="shared" si="177"/>
        <v>4.5225199728554841</v>
      </c>
      <c r="I135">
        <f t="shared" si="178"/>
        <v>1.9574345391236827</v>
      </c>
      <c r="J135">
        <f t="shared" si="179"/>
        <v>27.682582855224609</v>
      </c>
      <c r="K135" s="1">
        <v>6</v>
      </c>
      <c r="L135">
        <f t="shared" si="180"/>
        <v>1.4200000166893005</v>
      </c>
      <c r="M135" s="1">
        <v>1</v>
      </c>
      <c r="N135">
        <f t="shared" si="181"/>
        <v>2.8400000333786011</v>
      </c>
      <c r="O135" s="1">
        <v>32.106113433837891</v>
      </c>
      <c r="P135" s="1">
        <v>27.682582855224609</v>
      </c>
      <c r="Q135" s="1">
        <v>34.026847839355469</v>
      </c>
      <c r="R135" s="1">
        <v>400.20620727539062</v>
      </c>
      <c r="S135" s="1">
        <v>383.05142211914062</v>
      </c>
      <c r="T135" s="1">
        <v>18.80224609375</v>
      </c>
      <c r="U135" s="1">
        <v>24.099369049072266</v>
      </c>
      <c r="V135" s="1">
        <v>28.710199356079102</v>
      </c>
      <c r="W135" s="1">
        <v>36.798671722412109</v>
      </c>
      <c r="X135" s="1">
        <v>499.91629028320312</v>
      </c>
      <c r="Y135" s="1">
        <v>1499.9246826171875</v>
      </c>
      <c r="Z135" s="1">
        <v>17.917144775390625</v>
      </c>
      <c r="AA135" s="1">
        <v>73.35247802734375</v>
      </c>
      <c r="AB135" s="1">
        <v>-3.1974382400512695</v>
      </c>
      <c r="AC135" s="1">
        <v>4.2332500219345093E-2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0.83319381713867169</v>
      </c>
      <c r="AL135">
        <f t="shared" si="183"/>
        <v>4.5225199728554846E-3</v>
      </c>
      <c r="AM135">
        <f t="shared" si="184"/>
        <v>300.83258285522459</v>
      </c>
      <c r="AN135">
        <f t="shared" si="185"/>
        <v>305.25611343383787</v>
      </c>
      <c r="AO135">
        <f t="shared" si="186"/>
        <v>239.98794385460133</v>
      </c>
      <c r="AP135">
        <f t="shared" si="187"/>
        <v>1.1047866207284118</v>
      </c>
      <c r="AQ135">
        <f t="shared" si="188"/>
        <v>3.7251829777686041</v>
      </c>
      <c r="AR135">
        <f t="shared" si="189"/>
        <v>50.784691641636975</v>
      </c>
      <c r="AS135">
        <f t="shared" si="190"/>
        <v>26.68532259256471</v>
      </c>
      <c r="AT135">
        <f t="shared" si="191"/>
        <v>29.89434814453125</v>
      </c>
      <c r="AU135">
        <f t="shared" si="192"/>
        <v>4.2346632628277856</v>
      </c>
      <c r="AV135">
        <f t="shared" si="193"/>
        <v>0.16313041102254763</v>
      </c>
      <c r="AW135">
        <f t="shared" si="194"/>
        <v>1.7677484386449214</v>
      </c>
      <c r="AX135">
        <f t="shared" si="195"/>
        <v>2.4669148241828642</v>
      </c>
      <c r="AY135">
        <f t="shared" si="196"/>
        <v>0.10280537508141353</v>
      </c>
      <c r="AZ135">
        <f t="shared" si="197"/>
        <v>18.118902781574842</v>
      </c>
      <c r="BA135">
        <f t="shared" si="198"/>
        <v>0.64485196230978792</v>
      </c>
      <c r="BB135">
        <f t="shared" si="199"/>
        <v>48.545706742755193</v>
      </c>
      <c r="BC135">
        <f t="shared" si="200"/>
        <v>377.08057030687144</v>
      </c>
      <c r="BD135">
        <f t="shared" si="201"/>
        <v>1.617102476574683E-2</v>
      </c>
    </row>
    <row r="136" spans="1:114" x14ac:dyDescent="0.25">
      <c r="A136" s="1">
        <v>101</v>
      </c>
      <c r="B136" s="1" t="s">
        <v>146</v>
      </c>
      <c r="C136" s="1">
        <v>4030.5000076554716</v>
      </c>
      <c r="D136" s="1">
        <v>0</v>
      </c>
      <c r="E136">
        <f t="shared" si="174"/>
        <v>12.535633110179264</v>
      </c>
      <c r="F136">
        <f t="shared" si="175"/>
        <v>0.17307765959746374</v>
      </c>
      <c r="G136">
        <f t="shared" si="176"/>
        <v>247.28024724642722</v>
      </c>
      <c r="H136">
        <f t="shared" si="177"/>
        <v>4.5222559533699789</v>
      </c>
      <c r="I136">
        <f t="shared" si="178"/>
        <v>1.9572655099768048</v>
      </c>
      <c r="J136">
        <f t="shared" si="179"/>
        <v>27.682106018066406</v>
      </c>
      <c r="K136" s="1">
        <v>6</v>
      </c>
      <c r="L136">
        <f t="shared" si="180"/>
        <v>1.4200000166893005</v>
      </c>
      <c r="M136" s="1">
        <v>1</v>
      </c>
      <c r="N136">
        <f t="shared" si="181"/>
        <v>2.8400000333786011</v>
      </c>
      <c r="O136" s="1">
        <v>32.105953216552734</v>
      </c>
      <c r="P136" s="1">
        <v>27.682106018066406</v>
      </c>
      <c r="Q136" s="1">
        <v>34.026821136474609</v>
      </c>
      <c r="R136" s="1">
        <v>400.20074462890625</v>
      </c>
      <c r="S136" s="1">
        <v>383.07559204101562</v>
      </c>
      <c r="T136" s="1">
        <v>18.803138732910156</v>
      </c>
      <c r="U136" s="1">
        <v>24.100160598754883</v>
      </c>
      <c r="V136" s="1">
        <v>28.711936950683594</v>
      </c>
      <c r="W136" s="1">
        <v>36.800361633300781</v>
      </c>
      <c r="X136" s="1">
        <v>499.896240234375</v>
      </c>
      <c r="Y136" s="1">
        <v>1500.01318359375</v>
      </c>
      <c r="Z136" s="1">
        <v>17.89997673034668</v>
      </c>
      <c r="AA136" s="1">
        <v>73.352775573730469</v>
      </c>
      <c r="AB136" s="1">
        <v>-3.1974382400512695</v>
      </c>
      <c r="AC136" s="1">
        <v>4.2332500219345093E-2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0.83316040039062478</v>
      </c>
      <c r="AL136">
        <f t="shared" si="183"/>
        <v>4.5222559533699786E-3</v>
      </c>
      <c r="AM136">
        <f t="shared" si="184"/>
        <v>300.83210601806638</v>
      </c>
      <c r="AN136">
        <f t="shared" si="185"/>
        <v>305.25595321655271</v>
      </c>
      <c r="AO136">
        <f t="shared" si="186"/>
        <v>240.00210401053482</v>
      </c>
      <c r="AP136">
        <f t="shared" si="187"/>
        <v>1.1051347734461647</v>
      </c>
      <c r="AQ136">
        <f t="shared" si="188"/>
        <v>3.7250791816681335</v>
      </c>
      <c r="AR136">
        <f t="shared" si="189"/>
        <v>50.783070613652157</v>
      </c>
      <c r="AS136">
        <f t="shared" si="190"/>
        <v>26.682910014897274</v>
      </c>
      <c r="AT136">
        <f t="shared" si="191"/>
        <v>29.89402961730957</v>
      </c>
      <c r="AU136">
        <f t="shared" si="192"/>
        <v>4.2345857258382544</v>
      </c>
      <c r="AV136">
        <f t="shared" si="193"/>
        <v>0.16313570678238459</v>
      </c>
      <c r="AW136">
        <f t="shared" si="194"/>
        <v>1.7678136716913286</v>
      </c>
      <c r="AX136">
        <f t="shared" si="195"/>
        <v>2.4667720541469258</v>
      </c>
      <c r="AY136">
        <f t="shared" si="196"/>
        <v>0.10280874027586843</v>
      </c>
      <c r="AZ136">
        <f t="shared" si="197"/>
        <v>18.138692480083758</v>
      </c>
      <c r="BA136">
        <f t="shared" si="198"/>
        <v>0.64551292847692343</v>
      </c>
      <c r="BB136">
        <f t="shared" si="199"/>
        <v>48.548840295425968</v>
      </c>
      <c r="BC136">
        <f t="shared" si="200"/>
        <v>377.11675242839442</v>
      </c>
      <c r="BD136">
        <f t="shared" si="201"/>
        <v>1.6137985012577873E-2</v>
      </c>
    </row>
    <row r="137" spans="1:114" x14ac:dyDescent="0.25">
      <c r="A137" s="1">
        <v>102</v>
      </c>
      <c r="B137" s="1" t="s">
        <v>147</v>
      </c>
      <c r="C137" s="1">
        <v>4031.0000076442957</v>
      </c>
      <c r="D137" s="1">
        <v>0</v>
      </c>
      <c r="E137">
        <f t="shared" si="174"/>
        <v>12.565156436800034</v>
      </c>
      <c r="F137">
        <f t="shared" si="175"/>
        <v>0.17296652743198318</v>
      </c>
      <c r="G137">
        <f t="shared" si="176"/>
        <v>246.90004244506008</v>
      </c>
      <c r="H137">
        <f t="shared" si="177"/>
        <v>4.5208381717573785</v>
      </c>
      <c r="I137">
        <f t="shared" si="178"/>
        <v>1.9578258965975051</v>
      </c>
      <c r="J137">
        <f t="shared" si="179"/>
        <v>27.684398651123047</v>
      </c>
      <c r="K137" s="1">
        <v>6</v>
      </c>
      <c r="L137">
        <f t="shared" si="180"/>
        <v>1.4200000166893005</v>
      </c>
      <c r="M137" s="1">
        <v>1</v>
      </c>
      <c r="N137">
        <f t="shared" si="181"/>
        <v>2.8400000333786011</v>
      </c>
      <c r="O137" s="1">
        <v>32.106544494628906</v>
      </c>
      <c r="P137" s="1">
        <v>27.684398651123047</v>
      </c>
      <c r="Q137" s="1">
        <v>34.027614593505859</v>
      </c>
      <c r="R137" s="1">
        <v>400.21185302734375</v>
      </c>
      <c r="S137" s="1">
        <v>383.05242919921875</v>
      </c>
      <c r="T137" s="1">
        <v>18.804136276245117</v>
      </c>
      <c r="U137" s="1">
        <v>24.099382400512695</v>
      </c>
      <c r="V137" s="1">
        <v>28.712429046630859</v>
      </c>
      <c r="W137" s="1">
        <v>36.7978515625</v>
      </c>
      <c r="X137" s="1">
        <v>499.90750122070312</v>
      </c>
      <c r="Y137" s="1">
        <v>1500.01171875</v>
      </c>
      <c r="Z137" s="1">
        <v>17.899097442626953</v>
      </c>
      <c r="AA137" s="1">
        <v>73.35260009765625</v>
      </c>
      <c r="AB137" s="1">
        <v>-3.1974382400512695</v>
      </c>
      <c r="AC137" s="1">
        <v>4.2332500219345093E-2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182"/>
        <v>0.83317916870117181</v>
      </c>
      <c r="AL137">
        <f t="shared" si="183"/>
        <v>4.5208381717573784E-3</v>
      </c>
      <c r="AM137">
        <f t="shared" si="184"/>
        <v>300.83439865112302</v>
      </c>
      <c r="AN137">
        <f t="shared" si="185"/>
        <v>305.25654449462888</v>
      </c>
      <c r="AO137">
        <f t="shared" si="186"/>
        <v>240.00186963554006</v>
      </c>
      <c r="AP137">
        <f t="shared" si="187"/>
        <v>1.1056345771073295</v>
      </c>
      <c r="AQ137">
        <f t="shared" si="188"/>
        <v>3.7255782564228079</v>
      </c>
      <c r="AR137">
        <f t="shared" si="189"/>
        <v>50.78999587557697</v>
      </c>
      <c r="AS137">
        <f t="shared" si="190"/>
        <v>26.690613475064275</v>
      </c>
      <c r="AT137">
        <f t="shared" si="191"/>
        <v>29.895471572875977</v>
      </c>
      <c r="AU137">
        <f t="shared" si="192"/>
        <v>4.2349367414894141</v>
      </c>
      <c r="AV137">
        <f t="shared" si="193"/>
        <v>0.16303697162442377</v>
      </c>
      <c r="AW137">
        <f t="shared" si="194"/>
        <v>1.7677523598253029</v>
      </c>
      <c r="AX137">
        <f t="shared" si="195"/>
        <v>2.4671843816641115</v>
      </c>
      <c r="AY137">
        <f t="shared" si="196"/>
        <v>0.10274599924686177</v>
      </c>
      <c r="AZ137">
        <f t="shared" si="197"/>
        <v>18.110760077566848</v>
      </c>
      <c r="BA137">
        <f t="shared" si="198"/>
        <v>0.64455939611507274</v>
      </c>
      <c r="BB137">
        <f t="shared" si="199"/>
        <v>48.538941216797028</v>
      </c>
      <c r="BC137">
        <f t="shared" si="200"/>
        <v>377.07955561108008</v>
      </c>
      <c r="BD137">
        <f t="shared" si="201"/>
        <v>1.6174289499130152E-2</v>
      </c>
    </row>
    <row r="138" spans="1:114" x14ac:dyDescent="0.25">
      <c r="A138" s="1">
        <v>103</v>
      </c>
      <c r="B138" s="1" t="s">
        <v>147</v>
      </c>
      <c r="C138" s="1">
        <v>4031.5000076331198</v>
      </c>
      <c r="D138" s="1">
        <v>0</v>
      </c>
      <c r="E138">
        <f t="shared" si="174"/>
        <v>12.505950366389598</v>
      </c>
      <c r="F138">
        <f t="shared" si="175"/>
        <v>0.17272879777973077</v>
      </c>
      <c r="G138">
        <f t="shared" si="176"/>
        <v>247.34210087507643</v>
      </c>
      <c r="H138">
        <f t="shared" si="177"/>
        <v>4.5162263011589143</v>
      </c>
      <c r="I138">
        <f t="shared" si="178"/>
        <v>1.9583777219306866</v>
      </c>
      <c r="J138">
        <f t="shared" si="179"/>
        <v>27.685785293579102</v>
      </c>
      <c r="K138" s="1">
        <v>6</v>
      </c>
      <c r="L138">
        <f t="shared" si="180"/>
        <v>1.4200000166893005</v>
      </c>
      <c r="M138" s="1">
        <v>1</v>
      </c>
      <c r="N138">
        <f t="shared" si="181"/>
        <v>2.8400000333786011</v>
      </c>
      <c r="O138" s="1">
        <v>32.106250762939453</v>
      </c>
      <c r="P138" s="1">
        <v>27.685785293579102</v>
      </c>
      <c r="Q138" s="1">
        <v>34.027015686035156</v>
      </c>
      <c r="R138" s="1">
        <v>400.17831420898437</v>
      </c>
      <c r="S138" s="1">
        <v>383.092041015625</v>
      </c>
      <c r="T138" s="1">
        <v>18.806020736694336</v>
      </c>
      <c r="U138" s="1">
        <v>24.095827102661133</v>
      </c>
      <c r="V138" s="1">
        <v>28.715965270996094</v>
      </c>
      <c r="W138" s="1">
        <v>36.793266296386719</v>
      </c>
      <c r="X138" s="1">
        <v>499.91290283203125</v>
      </c>
      <c r="Y138" s="1">
        <v>1499.968505859375</v>
      </c>
      <c r="Z138" s="1">
        <v>17.892477035522461</v>
      </c>
      <c r="AA138" s="1">
        <v>73.353050231933594</v>
      </c>
      <c r="AB138" s="1">
        <v>-3.1974382400512695</v>
      </c>
      <c r="AC138" s="1">
        <v>4.2332500219345093E-2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si="182"/>
        <v>0.83318817138671852</v>
      </c>
      <c r="AL138">
        <f t="shared" si="183"/>
        <v>4.5162263011589146E-3</v>
      </c>
      <c r="AM138">
        <f t="shared" si="184"/>
        <v>300.83578529357908</v>
      </c>
      <c r="AN138">
        <f t="shared" si="185"/>
        <v>305.25625076293943</v>
      </c>
      <c r="AO138">
        <f t="shared" si="186"/>
        <v>239.9949555731946</v>
      </c>
      <c r="AP138">
        <f t="shared" si="187"/>
        <v>1.1077169724122908</v>
      </c>
      <c r="AQ138">
        <f t="shared" si="188"/>
        <v>3.7258801377721755</v>
      </c>
      <c r="AR138">
        <f t="shared" si="189"/>
        <v>50.793799657838186</v>
      </c>
      <c r="AS138">
        <f t="shared" si="190"/>
        <v>26.697972555177053</v>
      </c>
      <c r="AT138">
        <f t="shared" si="191"/>
        <v>29.896018028259277</v>
      </c>
      <c r="AU138">
        <f t="shared" si="192"/>
        <v>4.2350697719038513</v>
      </c>
      <c r="AV138">
        <f t="shared" si="193"/>
        <v>0.16282573671632927</v>
      </c>
      <c r="AW138">
        <f t="shared" si="194"/>
        <v>1.7675024158414889</v>
      </c>
      <c r="AX138">
        <f t="shared" si="195"/>
        <v>2.4675673560623625</v>
      </c>
      <c r="AY138">
        <f t="shared" si="196"/>
        <v>0.10261177263389827</v>
      </c>
      <c r="AZ138">
        <f t="shared" si="197"/>
        <v>18.143297549961467</v>
      </c>
      <c r="BA138">
        <f t="shared" si="198"/>
        <v>0.64564667075656679</v>
      </c>
      <c r="BB138">
        <f t="shared" si="199"/>
        <v>48.524539124841915</v>
      </c>
      <c r="BC138">
        <f t="shared" si="200"/>
        <v>377.14731115780836</v>
      </c>
      <c r="BD138">
        <f t="shared" si="201"/>
        <v>1.6090409765463849E-2</v>
      </c>
    </row>
    <row r="139" spans="1:114" x14ac:dyDescent="0.25">
      <c r="A139" s="1">
        <v>104</v>
      </c>
      <c r="B139" s="1" t="s">
        <v>148</v>
      </c>
      <c r="C139" s="1">
        <v>4032.000007621944</v>
      </c>
      <c r="D139" s="1">
        <v>0</v>
      </c>
      <c r="E139">
        <f t="shared" si="174"/>
        <v>12.515221456803019</v>
      </c>
      <c r="F139">
        <f t="shared" si="175"/>
        <v>0.17268826147183228</v>
      </c>
      <c r="G139">
        <f t="shared" si="176"/>
        <v>247.2289652628661</v>
      </c>
      <c r="H139">
        <f t="shared" si="177"/>
        <v>4.5148112423509126</v>
      </c>
      <c r="I139">
        <f t="shared" si="178"/>
        <v>1.9581914685467827</v>
      </c>
      <c r="J139">
        <f t="shared" si="179"/>
        <v>27.684469223022461</v>
      </c>
      <c r="K139" s="1">
        <v>6</v>
      </c>
      <c r="L139">
        <f t="shared" si="180"/>
        <v>1.4200000166893005</v>
      </c>
      <c r="M139" s="1">
        <v>1</v>
      </c>
      <c r="N139">
        <f t="shared" si="181"/>
        <v>2.8400000333786011</v>
      </c>
      <c r="O139" s="1">
        <v>32.106147766113281</v>
      </c>
      <c r="P139" s="1">
        <v>27.684469223022461</v>
      </c>
      <c r="Q139" s="1">
        <v>34.026073455810547</v>
      </c>
      <c r="R139" s="1">
        <v>400.18914794921875</v>
      </c>
      <c r="S139" s="1">
        <v>383.09274291992187</v>
      </c>
      <c r="T139" s="1">
        <v>18.806545257568359</v>
      </c>
      <c r="U139" s="1">
        <v>24.094593048095703</v>
      </c>
      <c r="V139" s="1">
        <v>28.716770172119141</v>
      </c>
      <c r="W139" s="1">
        <v>36.791385650634766</v>
      </c>
      <c r="X139" s="1">
        <v>499.923095703125</v>
      </c>
      <c r="Y139" s="1">
        <v>1499.9715576171875</v>
      </c>
      <c r="Z139" s="1">
        <v>17.767631530761719</v>
      </c>
      <c r="AA139" s="1">
        <v>73.352645874023437</v>
      </c>
      <c r="AB139" s="1">
        <v>-3.1974382400512695</v>
      </c>
      <c r="AC139" s="1">
        <v>4.2332500219345093E-2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111115</v>
      </c>
      <c r="AK139">
        <f t="shared" si="182"/>
        <v>0.83320515950520824</v>
      </c>
      <c r="AL139">
        <f t="shared" si="183"/>
        <v>4.5148112423509124E-3</v>
      </c>
      <c r="AM139">
        <f t="shared" si="184"/>
        <v>300.83446922302244</v>
      </c>
      <c r="AN139">
        <f t="shared" si="185"/>
        <v>305.25614776611326</v>
      </c>
      <c r="AO139">
        <f t="shared" si="186"/>
        <v>239.99544385443369</v>
      </c>
      <c r="AP139">
        <f t="shared" si="187"/>
        <v>1.1086286911155512</v>
      </c>
      <c r="AQ139">
        <f t="shared" si="188"/>
        <v>3.7255936198824537</v>
      </c>
      <c r="AR139">
        <f t="shared" si="189"/>
        <v>50.790173626195099</v>
      </c>
      <c r="AS139">
        <f t="shared" si="190"/>
        <v>26.695580578099396</v>
      </c>
      <c r="AT139">
        <f t="shared" si="191"/>
        <v>29.895308494567871</v>
      </c>
      <c r="AU139">
        <f t="shared" si="192"/>
        <v>4.2348970420189929</v>
      </c>
      <c r="AV139">
        <f t="shared" si="193"/>
        <v>0.16278971481463672</v>
      </c>
      <c r="AW139">
        <f t="shared" si="194"/>
        <v>1.767402151335671</v>
      </c>
      <c r="AX139">
        <f t="shared" si="195"/>
        <v>2.4674948906833221</v>
      </c>
      <c r="AY139">
        <f t="shared" si="196"/>
        <v>0.10258888325029519</v>
      </c>
      <c r="AZ139">
        <f t="shared" si="197"/>
        <v>18.134898738728257</v>
      </c>
      <c r="BA139">
        <f t="shared" si="198"/>
        <v>0.64535016606812756</v>
      </c>
      <c r="BB139">
        <f t="shared" si="199"/>
        <v>48.524913741521004</v>
      </c>
      <c r="BC139">
        <f t="shared" si="200"/>
        <v>377.14360602974222</v>
      </c>
      <c r="BD139">
        <f t="shared" si="201"/>
        <v>1.6102620644707591E-2</v>
      </c>
    </row>
    <row r="140" spans="1:114" x14ac:dyDescent="0.25">
      <c r="A140" s="1">
        <v>105</v>
      </c>
      <c r="B140" s="1" t="s">
        <v>148</v>
      </c>
      <c r="C140" s="1">
        <v>4033.0000075995922</v>
      </c>
      <c r="D140" s="1">
        <v>0</v>
      </c>
      <c r="E140">
        <f t="shared" si="174"/>
        <v>12.5264867142096</v>
      </c>
      <c r="F140">
        <f t="shared" si="175"/>
        <v>0.17259477964930733</v>
      </c>
      <c r="G140">
        <f t="shared" si="176"/>
        <v>247.07657691570233</v>
      </c>
      <c r="H140">
        <f t="shared" si="177"/>
        <v>4.5134181759811272</v>
      </c>
      <c r="I140">
        <f t="shared" si="178"/>
        <v>1.9585627032844319</v>
      </c>
      <c r="J140">
        <f t="shared" si="179"/>
        <v>27.685941696166992</v>
      </c>
      <c r="K140" s="1">
        <v>6</v>
      </c>
      <c r="L140">
        <f t="shared" si="180"/>
        <v>1.4200000166893005</v>
      </c>
      <c r="M140" s="1">
        <v>1</v>
      </c>
      <c r="N140">
        <f t="shared" si="181"/>
        <v>2.8400000333786011</v>
      </c>
      <c r="O140" s="1">
        <v>32.106338500976563</v>
      </c>
      <c r="P140" s="1">
        <v>27.685941696166992</v>
      </c>
      <c r="Q140" s="1">
        <v>34.02587890625</v>
      </c>
      <c r="R140" s="1">
        <v>400.22216796875</v>
      </c>
      <c r="S140" s="1">
        <v>383.11297607421875</v>
      </c>
      <c r="T140" s="1">
        <v>18.80778694152832</v>
      </c>
      <c r="U140" s="1">
        <v>24.094142913818359</v>
      </c>
      <c r="V140" s="1">
        <v>28.718072891235352</v>
      </c>
      <c r="W140" s="1">
        <v>36.789939880371094</v>
      </c>
      <c r="X140" s="1">
        <v>499.92901611328125</v>
      </c>
      <c r="Y140" s="1">
        <v>1500.0172119140625</v>
      </c>
      <c r="Z140" s="1">
        <v>17.672351837158203</v>
      </c>
      <c r="AA140" s="1">
        <v>73.351913452148438</v>
      </c>
      <c r="AB140" s="1">
        <v>-3.1974382400512695</v>
      </c>
      <c r="AC140" s="1">
        <v>4.2332500219345093E-2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si="182"/>
        <v>0.83321502685546867</v>
      </c>
      <c r="AL140">
        <f t="shared" si="183"/>
        <v>4.5134181759811272E-3</v>
      </c>
      <c r="AM140">
        <f t="shared" si="184"/>
        <v>300.83594169616697</v>
      </c>
      <c r="AN140">
        <f t="shared" si="185"/>
        <v>305.25633850097654</v>
      </c>
      <c r="AO140">
        <f t="shared" si="186"/>
        <v>240.00274854177042</v>
      </c>
      <c r="AP140">
        <f t="shared" si="187"/>
        <v>1.1092614824758218</v>
      </c>
      <c r="AQ140">
        <f t="shared" si="188"/>
        <v>3.7259141890025318</v>
      </c>
      <c r="AR140">
        <f t="shared" si="189"/>
        <v>50.795051057981659</v>
      </c>
      <c r="AS140">
        <f t="shared" si="190"/>
        <v>26.7009081441633</v>
      </c>
      <c r="AT140">
        <f t="shared" si="191"/>
        <v>29.896140098571777</v>
      </c>
      <c r="AU140">
        <f t="shared" si="192"/>
        <v>4.2350994894923453</v>
      </c>
      <c r="AV140">
        <f t="shared" si="193"/>
        <v>0.16270664008491217</v>
      </c>
      <c r="AW140">
        <f t="shared" si="194"/>
        <v>1.7673514857180999</v>
      </c>
      <c r="AX140">
        <f t="shared" si="195"/>
        <v>2.4677480037742452</v>
      </c>
      <c r="AY140">
        <f t="shared" si="196"/>
        <v>0.10253609542652636</v>
      </c>
      <c r="AZ140">
        <f t="shared" si="197"/>
        <v>18.123539685973693</v>
      </c>
      <c r="BA140">
        <f t="shared" si="198"/>
        <v>0.64491832004102445</v>
      </c>
      <c r="BB140">
        <f t="shared" si="199"/>
        <v>48.517868860892833</v>
      </c>
      <c r="BC140">
        <f t="shared" si="200"/>
        <v>377.158484220194</v>
      </c>
      <c r="BD140">
        <f t="shared" si="201"/>
        <v>1.6114139416599046E-2</v>
      </c>
      <c r="BE140">
        <f>AVERAGE(E126:E140)</f>
        <v>12.558898928155839</v>
      </c>
      <c r="BF140">
        <f>AVERAGE(O126:O140)</f>
        <v>32.106019337972008</v>
      </c>
      <c r="BG140">
        <f>AVERAGE(P126:P140)</f>
        <v>27.686275100708009</v>
      </c>
      <c r="BH140" t="e">
        <f>AVERAGE(B126:B140)</f>
        <v>#DIV/0!</v>
      </c>
      <c r="BI140">
        <f t="shared" ref="BI140:DJ140" si="202">AVERAGE(C126:C140)</f>
        <v>4029.1333410193524</v>
      </c>
      <c r="BJ140">
        <f t="shared" si="202"/>
        <v>0</v>
      </c>
      <c r="BK140">
        <f t="shared" si="202"/>
        <v>12.558898928155839</v>
      </c>
      <c r="BL140">
        <f t="shared" si="202"/>
        <v>0.1730940675899974</v>
      </c>
      <c r="BM140">
        <f t="shared" si="202"/>
        <v>247.02283484957388</v>
      </c>
      <c r="BN140">
        <f t="shared" si="202"/>
        <v>4.52472240105135</v>
      </c>
      <c r="BO140">
        <f t="shared" si="202"/>
        <v>1.9581247803434805</v>
      </c>
      <c r="BP140">
        <f t="shared" si="202"/>
        <v>27.686275100708009</v>
      </c>
      <c r="BQ140">
        <f t="shared" si="202"/>
        <v>6</v>
      </c>
      <c r="BR140">
        <f t="shared" si="202"/>
        <v>1.4200000166893005</v>
      </c>
      <c r="BS140">
        <f t="shared" si="202"/>
        <v>1</v>
      </c>
      <c r="BT140">
        <f t="shared" si="202"/>
        <v>2.8400000333786011</v>
      </c>
      <c r="BU140">
        <f t="shared" si="202"/>
        <v>32.106019337972008</v>
      </c>
      <c r="BV140">
        <f t="shared" si="202"/>
        <v>27.686275100708009</v>
      </c>
      <c r="BW140">
        <f t="shared" si="202"/>
        <v>34.026759084065752</v>
      </c>
      <c r="BX140">
        <f t="shared" si="202"/>
        <v>400.18731689453125</v>
      </c>
      <c r="BY140">
        <f t="shared" si="202"/>
        <v>383.03301595052085</v>
      </c>
      <c r="BZ140">
        <f t="shared" si="202"/>
        <v>18.801055908203125</v>
      </c>
      <c r="CA140">
        <f t="shared" si="202"/>
        <v>24.101061248779295</v>
      </c>
      <c r="CB140">
        <f t="shared" si="202"/>
        <v>28.708362452189128</v>
      </c>
      <c r="CC140">
        <f t="shared" si="202"/>
        <v>36.801231638590494</v>
      </c>
      <c r="CD140">
        <f t="shared" si="202"/>
        <v>499.88689778645835</v>
      </c>
      <c r="CE140">
        <f t="shared" si="202"/>
        <v>1499.8703287760416</v>
      </c>
      <c r="CF140">
        <f t="shared" si="202"/>
        <v>17.887162526448567</v>
      </c>
      <c r="CG140">
        <f t="shared" si="202"/>
        <v>73.352043151855469</v>
      </c>
      <c r="CH140">
        <f t="shared" si="202"/>
        <v>-3.1974382400512695</v>
      </c>
      <c r="CI140">
        <f t="shared" si="202"/>
        <v>4.2332500219345093E-2</v>
      </c>
      <c r="CJ140">
        <f t="shared" si="202"/>
        <v>1</v>
      </c>
      <c r="CK140">
        <f t="shared" si="202"/>
        <v>-0.21956524252891541</v>
      </c>
      <c r="CL140">
        <f t="shared" si="202"/>
        <v>2.737391471862793</v>
      </c>
      <c r="CM140">
        <f t="shared" si="202"/>
        <v>1</v>
      </c>
      <c r="CN140">
        <f t="shared" si="202"/>
        <v>0</v>
      </c>
      <c r="CO140">
        <f t="shared" si="202"/>
        <v>0.15999999642372131</v>
      </c>
      <c r="CP140">
        <f t="shared" si="202"/>
        <v>111115</v>
      </c>
      <c r="CQ140">
        <f t="shared" si="202"/>
        <v>0.83314482964409697</v>
      </c>
      <c r="CR140">
        <f t="shared" si="202"/>
        <v>4.5247224010513502E-3</v>
      </c>
      <c r="CS140">
        <f t="shared" si="202"/>
        <v>300.83627510070801</v>
      </c>
      <c r="CT140">
        <f t="shared" si="202"/>
        <v>305.25601933797202</v>
      </c>
      <c r="CU140">
        <f t="shared" si="202"/>
        <v>239.97924724021237</v>
      </c>
      <c r="CV140">
        <f t="shared" si="202"/>
        <v>1.1030069744869462</v>
      </c>
      <c r="CW140">
        <f t="shared" si="202"/>
        <v>3.7259868635922628</v>
      </c>
      <c r="CX140">
        <f t="shared" si="202"/>
        <v>50.795952081695802</v>
      </c>
      <c r="CY140">
        <f t="shared" si="202"/>
        <v>26.694890832916499</v>
      </c>
      <c r="CZ140">
        <f t="shared" si="202"/>
        <v>29.896147219340005</v>
      </c>
      <c r="DA140">
        <f t="shared" si="202"/>
        <v>4.2351012435201927</v>
      </c>
      <c r="DB140">
        <f t="shared" si="202"/>
        <v>0.1631502671628228</v>
      </c>
      <c r="DC140">
        <f t="shared" si="202"/>
        <v>1.7678620832487821</v>
      </c>
      <c r="DD140">
        <f t="shared" si="202"/>
        <v>2.467239160271411</v>
      </c>
      <c r="DE140">
        <f t="shared" si="202"/>
        <v>0.10281799413534878</v>
      </c>
      <c r="DF140">
        <f t="shared" si="202"/>
        <v>18.119629605259203</v>
      </c>
      <c r="DG140">
        <f t="shared" si="202"/>
        <v>0.64491259933845513</v>
      </c>
      <c r="DH140">
        <f t="shared" si="202"/>
        <v>48.538704762834051</v>
      </c>
      <c r="DI140">
        <f t="shared" si="202"/>
        <v>377.06311688230119</v>
      </c>
      <c r="DJ140">
        <f t="shared" si="202"/>
        <v>1.6166884253001345E-2</v>
      </c>
    </row>
    <row r="141" spans="1:114" x14ac:dyDescent="0.25">
      <c r="A141" s="1" t="s">
        <v>9</v>
      </c>
      <c r="B141" s="1" t="s">
        <v>149</v>
      </c>
    </row>
    <row r="142" spans="1:114" x14ac:dyDescent="0.25">
      <c r="A142" s="1" t="s">
        <v>9</v>
      </c>
      <c r="B142" s="1" t="s">
        <v>150</v>
      </c>
    </row>
    <row r="143" spans="1:114" x14ac:dyDescent="0.25">
      <c r="A143" s="1" t="s">
        <v>9</v>
      </c>
      <c r="B143" s="1" t="s">
        <v>151</v>
      </c>
    </row>
    <row r="144" spans="1:114" x14ac:dyDescent="0.25">
      <c r="A144" s="1">
        <v>106</v>
      </c>
      <c r="B144" s="1" t="s">
        <v>152</v>
      </c>
      <c r="C144" s="1">
        <v>4710.000007532537</v>
      </c>
      <c r="D144" s="1">
        <v>0</v>
      </c>
      <c r="E144">
        <f t="shared" ref="E144:E158" si="203">(R144-S144*(1000-T144)/(1000-U144))*AK144</f>
        <v>12.257198685010737</v>
      </c>
      <c r="F144">
        <f t="shared" ref="F144:F158" si="204">IF(AV144&lt;&gt;0,1/(1/AV144-1/N144),0)</f>
        <v>0.16677954866812944</v>
      </c>
      <c r="G144">
        <f t="shared" ref="G144:G158" si="205">((AY144-AL144/2)*S144-E144)/(AY144+AL144/2)</f>
        <v>244.07551368817906</v>
      </c>
      <c r="H144">
        <f t="shared" ref="H144:H158" si="206">AL144*1000</f>
        <v>4.7638067659049543</v>
      </c>
      <c r="I144">
        <f t="shared" ref="I144:I158" si="207">(AQ144-AW144)</f>
        <v>2.1244893434561951</v>
      </c>
      <c r="J144">
        <f t="shared" ref="J144:J158" si="208">(P144+AP144*D144)</f>
        <v>29.576421737670898</v>
      </c>
      <c r="K144" s="1">
        <v>6</v>
      </c>
      <c r="L144">
        <f t="shared" ref="L144:L158" si="209">(K144*AE144+AF144)</f>
        <v>1.4200000166893005</v>
      </c>
      <c r="M144" s="1">
        <v>1</v>
      </c>
      <c r="N144">
        <f t="shared" ref="N144:N158" si="210">L144*(M144+1)*(M144+1)/(M144*M144+1)</f>
        <v>2.8400000333786011</v>
      </c>
      <c r="O144" s="1">
        <v>35.024314880371094</v>
      </c>
      <c r="P144" s="1">
        <v>29.576421737670898</v>
      </c>
      <c r="Q144" s="1">
        <v>37.339569091796875</v>
      </c>
      <c r="R144" s="1">
        <v>399.51895141601562</v>
      </c>
      <c r="S144" s="1">
        <v>382.61831665039062</v>
      </c>
      <c r="T144" s="1">
        <v>22.162996292114258</v>
      </c>
      <c r="U144" s="1">
        <v>27.72264289855957</v>
      </c>
      <c r="V144" s="1">
        <v>28.741397857666016</v>
      </c>
      <c r="W144" s="1">
        <v>35.951251983642578</v>
      </c>
      <c r="X144" s="1">
        <v>499.8599853515625</v>
      </c>
      <c r="Y144" s="1">
        <v>1498.985107421875</v>
      </c>
      <c r="Z144" s="1">
        <v>17.039772033691406</v>
      </c>
      <c r="AA144" s="1">
        <v>73.347846984863281</v>
      </c>
      <c r="AB144" s="1">
        <v>-2.8206682205200195</v>
      </c>
      <c r="AC144" s="1">
        <v>-1.3095051050186157E-2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ref="AK144:AK158" si="211">X144*0.000001/(K144*0.0001)</f>
        <v>0.8330999755859374</v>
      </c>
      <c r="AL144">
        <f t="shared" ref="AL144:AL158" si="212">(U144-T144)/(1000-U144)*AK144</f>
        <v>4.7638067659049547E-3</v>
      </c>
      <c r="AM144">
        <f t="shared" ref="AM144:AM158" si="213">(P144+273.15)</f>
        <v>302.72642173767088</v>
      </c>
      <c r="AN144">
        <f t="shared" ref="AN144:AN158" si="214">(O144+273.15)</f>
        <v>308.17431488037107</v>
      </c>
      <c r="AO144">
        <f t="shared" ref="AO144:AO158" si="215">(Y144*AG144+Z144*AH144)*AI144</f>
        <v>239.83761182671151</v>
      </c>
      <c r="AP144">
        <f t="shared" ref="AP144:AP158" si="216">((AO144+0.00000010773*(AN144^4-AM144^4))-AL144*44100)/(L144*51.4+0.00000043092*AM144^3)</f>
        <v>1.1379673471423508</v>
      </c>
      <c r="AQ144">
        <f t="shared" ref="AQ144:AQ158" si="217">0.61365*EXP(17.502*J144/(240.97+J144))</f>
        <v>4.1578855127957492</v>
      </c>
      <c r="AR144">
        <f t="shared" ref="AR144:AR158" si="218">AQ144*1000/AA144</f>
        <v>56.687219648775894</v>
      </c>
      <c r="AS144">
        <f t="shared" ref="AS144:AS158" si="219">(AR144-U144)</f>
        <v>28.964576750216324</v>
      </c>
      <c r="AT144">
        <f t="shared" ref="AT144:AT158" si="220">IF(D144,P144,(O144+P144)/2)</f>
        <v>32.300368309020996</v>
      </c>
      <c r="AU144">
        <f t="shared" ref="AU144:AU158" si="221">0.61365*EXP(17.502*AT144/(240.97+AT144))</f>
        <v>4.8568677529732156</v>
      </c>
      <c r="AV144">
        <f t="shared" ref="AV144:AV158" si="222">IF(AS144&lt;&gt;0,(1000-(AR144+U144)/2)/AS144*AL144,0)</f>
        <v>0.15752864846246459</v>
      </c>
      <c r="AW144">
        <f t="shared" ref="AW144:AW158" si="223">U144*AA144/1000</f>
        <v>2.0333961693395541</v>
      </c>
      <c r="AX144">
        <f t="shared" ref="AX144:AX158" si="224">(AU144-AW144)</f>
        <v>2.8234715836336615</v>
      </c>
      <c r="AY144">
        <f t="shared" ref="AY144:AY158" si="225">1/(1.6/F144+1.37/N144)</f>
        <v>9.9246749348069735E-2</v>
      </c>
      <c r="AZ144">
        <f t="shared" ref="AZ144:AZ158" si="226">G144*AA144*0.001</f>
        <v>17.90241343075246</v>
      </c>
      <c r="BA144">
        <f t="shared" ref="BA144:BA158" si="227">G144/S144</f>
        <v>0.63790859733251581</v>
      </c>
      <c r="BB144">
        <f t="shared" ref="BB144:BB158" si="228">(1-AL144*AA144/AQ144/F144)*100</f>
        <v>49.612108433515367</v>
      </c>
      <c r="BC144">
        <f t="shared" ref="BC144:BC158" si="229">(S144-E144/(N144/1.35))</f>
        <v>376.79183142845943</v>
      </c>
      <c r="BD144">
        <f t="shared" ref="BD144:BD158" si="230">E144*BB144/100/BC144</f>
        <v>1.6139030083176156E-2</v>
      </c>
    </row>
    <row r="145" spans="1:114" x14ac:dyDescent="0.25">
      <c r="A145" s="1">
        <v>107</v>
      </c>
      <c r="B145" s="1" t="s">
        <v>152</v>
      </c>
      <c r="C145" s="1">
        <v>4710.000007532537</v>
      </c>
      <c r="D145" s="1">
        <v>0</v>
      </c>
      <c r="E145">
        <f t="shared" si="203"/>
        <v>12.257198685010737</v>
      </c>
      <c r="F145">
        <f t="shared" si="204"/>
        <v>0.16677954866812944</v>
      </c>
      <c r="G145">
        <f t="shared" si="205"/>
        <v>244.07551368817906</v>
      </c>
      <c r="H145">
        <f t="shared" si="206"/>
        <v>4.7638067659049543</v>
      </c>
      <c r="I145">
        <f t="shared" si="207"/>
        <v>2.1244893434561951</v>
      </c>
      <c r="J145">
        <f t="shared" si="208"/>
        <v>29.576421737670898</v>
      </c>
      <c r="K145" s="1">
        <v>6</v>
      </c>
      <c r="L145">
        <f t="shared" si="209"/>
        <v>1.4200000166893005</v>
      </c>
      <c r="M145" s="1">
        <v>1</v>
      </c>
      <c r="N145">
        <f t="shared" si="210"/>
        <v>2.8400000333786011</v>
      </c>
      <c r="O145" s="1">
        <v>35.024314880371094</v>
      </c>
      <c r="P145" s="1">
        <v>29.576421737670898</v>
      </c>
      <c r="Q145" s="1">
        <v>37.339569091796875</v>
      </c>
      <c r="R145" s="1">
        <v>399.51895141601562</v>
      </c>
      <c r="S145" s="1">
        <v>382.61831665039062</v>
      </c>
      <c r="T145" s="1">
        <v>22.162996292114258</v>
      </c>
      <c r="U145" s="1">
        <v>27.72264289855957</v>
      </c>
      <c r="V145" s="1">
        <v>28.741397857666016</v>
      </c>
      <c r="W145" s="1">
        <v>35.951251983642578</v>
      </c>
      <c r="X145" s="1">
        <v>499.8599853515625</v>
      </c>
      <c r="Y145" s="1">
        <v>1498.985107421875</v>
      </c>
      <c r="Z145" s="1">
        <v>17.039772033691406</v>
      </c>
      <c r="AA145" s="1">
        <v>73.347846984863281</v>
      </c>
      <c r="AB145" s="1">
        <v>-2.8206682205200195</v>
      </c>
      <c r="AC145" s="1">
        <v>-1.3095051050186157E-2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211"/>
        <v>0.8330999755859374</v>
      </c>
      <c r="AL145">
        <f t="shared" si="212"/>
        <v>4.7638067659049547E-3</v>
      </c>
      <c r="AM145">
        <f t="shared" si="213"/>
        <v>302.72642173767088</v>
      </c>
      <c r="AN145">
        <f t="shared" si="214"/>
        <v>308.17431488037107</v>
      </c>
      <c r="AO145">
        <f t="shared" si="215"/>
        <v>239.83761182671151</v>
      </c>
      <c r="AP145">
        <f t="shared" si="216"/>
        <v>1.1379673471423508</v>
      </c>
      <c r="AQ145">
        <f t="shared" si="217"/>
        <v>4.1578855127957492</v>
      </c>
      <c r="AR145">
        <f t="shared" si="218"/>
        <v>56.687219648775894</v>
      </c>
      <c r="AS145">
        <f t="shared" si="219"/>
        <v>28.964576750216324</v>
      </c>
      <c r="AT145">
        <f t="shared" si="220"/>
        <v>32.300368309020996</v>
      </c>
      <c r="AU145">
        <f t="shared" si="221"/>
        <v>4.8568677529732156</v>
      </c>
      <c r="AV145">
        <f t="shared" si="222"/>
        <v>0.15752864846246459</v>
      </c>
      <c r="AW145">
        <f t="shared" si="223"/>
        <v>2.0333961693395541</v>
      </c>
      <c r="AX145">
        <f t="shared" si="224"/>
        <v>2.8234715836336615</v>
      </c>
      <c r="AY145">
        <f t="shared" si="225"/>
        <v>9.9246749348069735E-2</v>
      </c>
      <c r="AZ145">
        <f t="shared" si="226"/>
        <v>17.90241343075246</v>
      </c>
      <c r="BA145">
        <f t="shared" si="227"/>
        <v>0.63790859733251581</v>
      </c>
      <c r="BB145">
        <f t="shared" si="228"/>
        <v>49.612108433515367</v>
      </c>
      <c r="BC145">
        <f t="shared" si="229"/>
        <v>376.79183142845943</v>
      </c>
      <c r="BD145">
        <f t="shared" si="230"/>
        <v>1.6139030083176156E-2</v>
      </c>
    </row>
    <row r="146" spans="1:114" x14ac:dyDescent="0.25">
      <c r="A146" s="1">
        <v>108</v>
      </c>
      <c r="B146" s="1" t="s">
        <v>153</v>
      </c>
      <c r="C146" s="1">
        <v>4710.5000075213611</v>
      </c>
      <c r="D146" s="1">
        <v>0</v>
      </c>
      <c r="E146">
        <f t="shared" si="203"/>
        <v>12.311957834971572</v>
      </c>
      <c r="F146">
        <f t="shared" si="204"/>
        <v>0.166919192066498</v>
      </c>
      <c r="G146">
        <f t="shared" si="205"/>
        <v>243.61274627310439</v>
      </c>
      <c r="H146">
        <f t="shared" si="206"/>
        <v>4.7660551420099928</v>
      </c>
      <c r="I146">
        <f t="shared" si="207"/>
        <v>2.123818009087949</v>
      </c>
      <c r="J146">
        <f t="shared" si="208"/>
        <v>29.574737548828125</v>
      </c>
      <c r="K146" s="1">
        <v>6</v>
      </c>
      <c r="L146">
        <f t="shared" si="209"/>
        <v>1.4200000166893005</v>
      </c>
      <c r="M146" s="1">
        <v>1</v>
      </c>
      <c r="N146">
        <f t="shared" si="210"/>
        <v>2.8400000333786011</v>
      </c>
      <c r="O146" s="1">
        <v>35.024940490722656</v>
      </c>
      <c r="P146" s="1">
        <v>29.574737548828125</v>
      </c>
      <c r="Q146" s="1">
        <v>37.339668273925781</v>
      </c>
      <c r="R146" s="1">
        <v>399.55905151367187</v>
      </c>
      <c r="S146" s="1">
        <v>382.59185791015625</v>
      </c>
      <c r="T146" s="1">
        <v>22.164018630981445</v>
      </c>
      <c r="U146" s="1">
        <v>27.726251602172852</v>
      </c>
      <c r="V146" s="1">
        <v>28.74177360534668</v>
      </c>
      <c r="W146" s="1">
        <v>35.954742431640625</v>
      </c>
      <c r="X146" s="1">
        <v>499.86151123046875</v>
      </c>
      <c r="Y146" s="1">
        <v>1498.9825439453125</v>
      </c>
      <c r="Z146" s="1">
        <v>17.073888778686523</v>
      </c>
      <c r="AA146" s="1">
        <v>73.34796142578125</v>
      </c>
      <c r="AB146" s="1">
        <v>-2.8206682205200195</v>
      </c>
      <c r="AC146" s="1">
        <v>-1.3095051050186157E-2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0.83310251871744789</v>
      </c>
      <c r="AL146">
        <f t="shared" si="212"/>
        <v>4.7660551420099931E-3</v>
      </c>
      <c r="AM146">
        <f t="shared" si="213"/>
        <v>302.7247375488281</v>
      </c>
      <c r="AN146">
        <f t="shared" si="214"/>
        <v>308.17494049072263</v>
      </c>
      <c r="AO146">
        <f t="shared" si="215"/>
        <v>239.83720167047068</v>
      </c>
      <c r="AP146">
        <f t="shared" si="216"/>
        <v>1.1371278168841872</v>
      </c>
      <c r="AQ146">
        <f t="shared" si="217"/>
        <v>4.1574820420856291</v>
      </c>
      <c r="AR146">
        <f t="shared" si="218"/>
        <v>56.681630426667951</v>
      </c>
      <c r="AS146">
        <f t="shared" si="219"/>
        <v>28.955378824495099</v>
      </c>
      <c r="AT146">
        <f t="shared" si="220"/>
        <v>32.299839019775391</v>
      </c>
      <c r="AU146">
        <f t="shared" si="221"/>
        <v>4.85672257214447</v>
      </c>
      <c r="AV146">
        <f t="shared" si="222"/>
        <v>0.15765322427981487</v>
      </c>
      <c r="AW146">
        <f t="shared" si="223"/>
        <v>2.0336640329976801</v>
      </c>
      <c r="AX146">
        <f t="shared" si="224"/>
        <v>2.8230585391467899</v>
      </c>
      <c r="AY146">
        <f t="shared" si="225"/>
        <v>9.9325866378256147E-2</v>
      </c>
      <c r="AZ146">
        <f t="shared" si="226"/>
        <v>17.868498316468298</v>
      </c>
      <c r="BA146">
        <f t="shared" si="227"/>
        <v>0.6367431539285705</v>
      </c>
      <c r="BB146">
        <f t="shared" si="228"/>
        <v>49.625534080904224</v>
      </c>
      <c r="BC146">
        <f t="shared" si="229"/>
        <v>376.73934281090874</v>
      </c>
      <c r="BD146">
        <f t="shared" si="230"/>
        <v>1.621777748464942E-2</v>
      </c>
    </row>
    <row r="147" spans="1:114" x14ac:dyDescent="0.25">
      <c r="A147" s="1">
        <v>109</v>
      </c>
      <c r="B147" s="1" t="s">
        <v>153</v>
      </c>
      <c r="C147" s="1">
        <v>4711.0000075101852</v>
      </c>
      <c r="D147" s="1">
        <v>0</v>
      </c>
      <c r="E147">
        <f t="shared" si="203"/>
        <v>12.331336501284875</v>
      </c>
      <c r="F147">
        <f t="shared" si="204"/>
        <v>0.16702197201862054</v>
      </c>
      <c r="G147">
        <f t="shared" si="205"/>
        <v>243.50515271868161</v>
      </c>
      <c r="H147">
        <f t="shared" si="206"/>
        <v>4.7675892114026723</v>
      </c>
      <c r="I147">
        <f t="shared" si="207"/>
        <v>2.1232621998354126</v>
      </c>
      <c r="J147">
        <f t="shared" si="208"/>
        <v>29.573516845703125</v>
      </c>
      <c r="K147" s="1">
        <v>6</v>
      </c>
      <c r="L147">
        <f t="shared" si="209"/>
        <v>1.4200000166893005</v>
      </c>
      <c r="M147" s="1">
        <v>1</v>
      </c>
      <c r="N147">
        <f t="shared" si="210"/>
        <v>2.8400000333786011</v>
      </c>
      <c r="O147" s="1">
        <v>35.024799346923828</v>
      </c>
      <c r="P147" s="1">
        <v>29.573516845703125</v>
      </c>
      <c r="Q147" s="1">
        <v>37.339824676513672</v>
      </c>
      <c r="R147" s="1">
        <v>399.59246826171875</v>
      </c>
      <c r="S147" s="1">
        <v>382.60028076171875</v>
      </c>
      <c r="T147" s="1">
        <v>22.165582656860352</v>
      </c>
      <c r="U147" s="1">
        <v>27.72990608215332</v>
      </c>
      <c r="V147" s="1">
        <v>28.743961334228516</v>
      </c>
      <c r="W147" s="1">
        <v>35.959682464599609</v>
      </c>
      <c r="X147" s="1">
        <v>499.83267211914062</v>
      </c>
      <c r="Y147" s="1">
        <v>1498.989501953125</v>
      </c>
      <c r="Z147" s="1">
        <v>17.086524963378906</v>
      </c>
      <c r="AA147" s="1">
        <v>73.347793579101563</v>
      </c>
      <c r="AB147" s="1">
        <v>-2.8206682205200195</v>
      </c>
      <c r="AC147" s="1">
        <v>-1.3095051050186157E-2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0.83305445353190088</v>
      </c>
      <c r="AL147">
        <f t="shared" si="212"/>
        <v>4.7675892114026723E-3</v>
      </c>
      <c r="AM147">
        <f t="shared" si="213"/>
        <v>302.7235168457031</v>
      </c>
      <c r="AN147">
        <f t="shared" si="214"/>
        <v>308.17479934692381</v>
      </c>
      <c r="AO147">
        <f t="shared" si="215"/>
        <v>239.83831495169579</v>
      </c>
      <c r="AP147">
        <f t="shared" si="216"/>
        <v>1.1364972529172566</v>
      </c>
      <c r="AQ147">
        <f t="shared" si="217"/>
        <v>4.1571896271170674</v>
      </c>
      <c r="AR147">
        <f t="shared" si="218"/>
        <v>56.677773444319996</v>
      </c>
      <c r="AS147">
        <f t="shared" si="219"/>
        <v>28.947867362166676</v>
      </c>
      <c r="AT147">
        <f t="shared" si="220"/>
        <v>32.299158096313477</v>
      </c>
      <c r="AU147">
        <f t="shared" si="221"/>
        <v>4.8565358045257909</v>
      </c>
      <c r="AV147">
        <f t="shared" si="222"/>
        <v>0.15774490684020864</v>
      </c>
      <c r="AW147">
        <f t="shared" si="223"/>
        <v>2.0339274272816548</v>
      </c>
      <c r="AX147">
        <f t="shared" si="224"/>
        <v>2.8226083772441362</v>
      </c>
      <c r="AY147">
        <f t="shared" si="225"/>
        <v>9.9384093826338352E-2</v>
      </c>
      <c r="AZ147">
        <f t="shared" si="226"/>
        <v>17.860565677057462</v>
      </c>
      <c r="BA147">
        <f t="shared" si="227"/>
        <v>0.63644791957258184</v>
      </c>
      <c r="BB147">
        <f t="shared" si="228"/>
        <v>49.636901624139149</v>
      </c>
      <c r="BC147">
        <f t="shared" si="229"/>
        <v>376.73855397260667</v>
      </c>
      <c r="BD147">
        <f t="shared" si="230"/>
        <v>1.6247058612773136E-2</v>
      </c>
    </row>
    <row r="148" spans="1:114" x14ac:dyDescent="0.25">
      <c r="A148" s="1">
        <v>110</v>
      </c>
      <c r="B148" s="1" t="s">
        <v>154</v>
      </c>
      <c r="C148" s="1">
        <v>4711.5000074990094</v>
      </c>
      <c r="D148" s="1">
        <v>0</v>
      </c>
      <c r="E148">
        <f t="shared" si="203"/>
        <v>12.301672271176329</v>
      </c>
      <c r="F148">
        <f t="shared" si="204"/>
        <v>0.16686889381660974</v>
      </c>
      <c r="G148">
        <f t="shared" si="205"/>
        <v>243.72162455615015</v>
      </c>
      <c r="H148">
        <f t="shared" si="206"/>
        <v>4.7653415496789915</v>
      </c>
      <c r="I148">
        <f t="shared" si="207"/>
        <v>2.124095794371581</v>
      </c>
      <c r="J148">
        <f t="shared" si="208"/>
        <v>29.577133178710938</v>
      </c>
      <c r="K148" s="1">
        <v>6</v>
      </c>
      <c r="L148">
        <f t="shared" si="209"/>
        <v>1.4200000166893005</v>
      </c>
      <c r="M148" s="1">
        <v>1</v>
      </c>
      <c r="N148">
        <f t="shared" si="210"/>
        <v>2.8400000333786011</v>
      </c>
      <c r="O148" s="1">
        <v>35.025238037109375</v>
      </c>
      <c r="P148" s="1">
        <v>29.577133178710938</v>
      </c>
      <c r="Q148" s="1">
        <v>37.340854644775391</v>
      </c>
      <c r="R148" s="1">
        <v>399.59439086914063</v>
      </c>
      <c r="S148" s="1">
        <v>382.63851928710937</v>
      </c>
      <c r="T148" s="1">
        <v>22.168500900268555</v>
      </c>
      <c r="U148" s="1">
        <v>27.730234146118164</v>
      </c>
      <c r="V148" s="1">
        <v>28.747167587280273</v>
      </c>
      <c r="W148" s="1">
        <v>35.959384918212891</v>
      </c>
      <c r="X148" s="1">
        <v>499.82952880859375</v>
      </c>
      <c r="Y148" s="1">
        <v>1498.976806640625</v>
      </c>
      <c r="Z148" s="1">
        <v>17.135383605957031</v>
      </c>
      <c r="AA148" s="1">
        <v>73.348106384277344</v>
      </c>
      <c r="AB148" s="1">
        <v>-2.8206682205200195</v>
      </c>
      <c r="AC148" s="1">
        <v>-1.3095051050186157E-2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0.83304921468098947</v>
      </c>
      <c r="AL148">
        <f t="shared" si="212"/>
        <v>4.7653415496789918E-3</v>
      </c>
      <c r="AM148">
        <f t="shared" si="213"/>
        <v>302.72713317871091</v>
      </c>
      <c r="AN148">
        <f t="shared" si="214"/>
        <v>308.17523803710935</v>
      </c>
      <c r="AO148">
        <f t="shared" si="215"/>
        <v>239.83628370174119</v>
      </c>
      <c r="AP148">
        <f t="shared" si="216"/>
        <v>1.1371907052661885</v>
      </c>
      <c r="AQ148">
        <f t="shared" si="217"/>
        <v>4.1580559585819765</v>
      </c>
      <c r="AR148">
        <f t="shared" si="218"/>
        <v>56.689342964050716</v>
      </c>
      <c r="AS148">
        <f t="shared" si="219"/>
        <v>28.959108817932552</v>
      </c>
      <c r="AT148">
        <f t="shared" si="220"/>
        <v>32.301185607910156</v>
      </c>
      <c r="AU148">
        <f t="shared" si="221"/>
        <v>4.8570919405196751</v>
      </c>
      <c r="AV148">
        <f t="shared" si="222"/>
        <v>0.15760835456538511</v>
      </c>
      <c r="AW148">
        <f t="shared" si="223"/>
        <v>2.0339601642103955</v>
      </c>
      <c r="AX148">
        <f t="shared" si="224"/>
        <v>2.8231317763092796</v>
      </c>
      <c r="AY148">
        <f t="shared" si="225"/>
        <v>9.9297369892632353E-2</v>
      </c>
      <c r="AZ148">
        <f t="shared" si="226"/>
        <v>17.876519646093403</v>
      </c>
      <c r="BA148">
        <f t="shared" si="227"/>
        <v>0.63695005147475969</v>
      </c>
      <c r="BB148">
        <f t="shared" si="228"/>
        <v>49.624748997431723</v>
      </c>
      <c r="BC148">
        <f t="shared" si="229"/>
        <v>376.79089345228454</v>
      </c>
      <c r="BD148">
        <f t="shared" si="230"/>
        <v>1.6201755650527647E-2</v>
      </c>
    </row>
    <row r="149" spans="1:114" x14ac:dyDescent="0.25">
      <c r="A149" s="1">
        <v>111</v>
      </c>
      <c r="B149" s="1" t="s">
        <v>154</v>
      </c>
      <c r="C149" s="1">
        <v>4712.0000074878335</v>
      </c>
      <c r="D149" s="1">
        <v>0</v>
      </c>
      <c r="E149">
        <f t="shared" si="203"/>
        <v>12.292299891677283</v>
      </c>
      <c r="F149">
        <f t="shared" si="204"/>
        <v>0.1669066660685754</v>
      </c>
      <c r="G149">
        <f t="shared" si="205"/>
        <v>243.86754871270838</v>
      </c>
      <c r="H149">
        <f t="shared" si="206"/>
        <v>4.7671020206316124</v>
      </c>
      <c r="I149">
        <f t="shared" si="207"/>
        <v>2.1244137817152771</v>
      </c>
      <c r="J149">
        <f t="shared" si="208"/>
        <v>29.579813003540039</v>
      </c>
      <c r="K149" s="1">
        <v>6</v>
      </c>
      <c r="L149">
        <f t="shared" si="209"/>
        <v>1.4200000166893005</v>
      </c>
      <c r="M149" s="1">
        <v>1</v>
      </c>
      <c r="N149">
        <f t="shared" si="210"/>
        <v>2.8400000333786011</v>
      </c>
      <c r="O149" s="1">
        <v>35.025901794433594</v>
      </c>
      <c r="P149" s="1">
        <v>29.579813003540039</v>
      </c>
      <c r="Q149" s="1">
        <v>37.341514587402344</v>
      </c>
      <c r="R149" s="1">
        <v>399.61563110351562</v>
      </c>
      <c r="S149" s="1">
        <v>382.66995239257812</v>
      </c>
      <c r="T149" s="1">
        <v>22.170841217041016</v>
      </c>
      <c r="U149" s="1">
        <v>27.734626770019531</v>
      </c>
      <c r="V149" s="1">
        <v>28.749170303344727</v>
      </c>
      <c r="W149" s="1">
        <v>35.963790893554687</v>
      </c>
      <c r="X149" s="1">
        <v>499.82748413085937</v>
      </c>
      <c r="Y149" s="1">
        <v>1498.9608154296875</v>
      </c>
      <c r="Z149" s="1">
        <v>17.151222229003906</v>
      </c>
      <c r="AA149" s="1">
        <v>73.348175048828125</v>
      </c>
      <c r="AB149" s="1">
        <v>-2.8206682205200195</v>
      </c>
      <c r="AC149" s="1">
        <v>-1.3095051050186157E-2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211"/>
        <v>0.83304580688476548</v>
      </c>
      <c r="AL149">
        <f t="shared" si="212"/>
        <v>4.7671020206316124E-3</v>
      </c>
      <c r="AM149">
        <f t="shared" si="213"/>
        <v>302.72981300354002</v>
      </c>
      <c r="AN149">
        <f t="shared" si="214"/>
        <v>308.17590179443357</v>
      </c>
      <c r="AO149">
        <f t="shared" si="215"/>
        <v>239.83372510804838</v>
      </c>
      <c r="AP149">
        <f t="shared" si="216"/>
        <v>1.1359637372175382</v>
      </c>
      <c r="AQ149">
        <f t="shared" si="217"/>
        <v>4.1586980409565841</v>
      </c>
      <c r="AR149">
        <f t="shared" si="218"/>
        <v>56.698043791657049</v>
      </c>
      <c r="AS149">
        <f t="shared" si="219"/>
        <v>28.963417021637518</v>
      </c>
      <c r="AT149">
        <f t="shared" si="220"/>
        <v>32.302857398986816</v>
      </c>
      <c r="AU149">
        <f t="shared" si="221"/>
        <v>4.8575505459021926</v>
      </c>
      <c r="AV149">
        <f t="shared" si="222"/>
        <v>0.1576420503147016</v>
      </c>
      <c r="AW149">
        <f t="shared" si="223"/>
        <v>2.0342842592413071</v>
      </c>
      <c r="AX149">
        <f t="shared" si="224"/>
        <v>2.8232662866608855</v>
      </c>
      <c r="AY149">
        <f t="shared" si="225"/>
        <v>9.931876984805299E-2</v>
      </c>
      <c r="AZ149">
        <f t="shared" si="226"/>
        <v>17.887239651708356</v>
      </c>
      <c r="BA149">
        <f t="shared" si="227"/>
        <v>0.63727906303583137</v>
      </c>
      <c r="BB149">
        <f t="shared" si="228"/>
        <v>49.625274912970831</v>
      </c>
      <c r="BC149">
        <f t="shared" si="229"/>
        <v>376.8267817380966</v>
      </c>
      <c r="BD149">
        <f t="shared" si="230"/>
        <v>1.6188041588326835E-2</v>
      </c>
    </row>
    <row r="150" spans="1:114" x14ac:dyDescent="0.25">
      <c r="A150" s="1">
        <v>112</v>
      </c>
      <c r="B150" s="1" t="s">
        <v>155</v>
      </c>
      <c r="C150" s="1">
        <v>4712.5000074766576</v>
      </c>
      <c r="D150" s="1">
        <v>0</v>
      </c>
      <c r="E150">
        <f t="shared" si="203"/>
        <v>12.351513863672093</v>
      </c>
      <c r="F150">
        <f t="shared" si="204"/>
        <v>0.16704335829460859</v>
      </c>
      <c r="G150">
        <f t="shared" si="205"/>
        <v>243.3417516186779</v>
      </c>
      <c r="H150">
        <f t="shared" si="206"/>
        <v>4.7709598902836037</v>
      </c>
      <c r="I150">
        <f t="shared" si="207"/>
        <v>2.124473818837858</v>
      </c>
      <c r="J150">
        <f t="shared" si="208"/>
        <v>29.581691741943359</v>
      </c>
      <c r="K150" s="1">
        <v>6</v>
      </c>
      <c r="L150">
        <f t="shared" si="209"/>
        <v>1.4200000166893005</v>
      </c>
      <c r="M150" s="1">
        <v>1</v>
      </c>
      <c r="N150">
        <f t="shared" si="210"/>
        <v>2.8400000333786011</v>
      </c>
      <c r="O150" s="1">
        <v>35.025665283203125</v>
      </c>
      <c r="P150" s="1">
        <v>29.581691741943359</v>
      </c>
      <c r="Q150" s="1">
        <v>37.341690063476563</v>
      </c>
      <c r="R150" s="1">
        <v>399.6480712890625</v>
      </c>
      <c r="S150" s="1">
        <v>382.63034057617187</v>
      </c>
      <c r="T150" s="1">
        <v>22.171916961669922</v>
      </c>
      <c r="U150" s="1">
        <v>27.739986419677734</v>
      </c>
      <c r="V150" s="1">
        <v>28.750904083251953</v>
      </c>
      <c r="W150" s="1">
        <v>35.971164703369141</v>
      </c>
      <c r="X150" s="1">
        <v>499.8443603515625</v>
      </c>
      <c r="Y150" s="1">
        <v>1498.992919921875</v>
      </c>
      <c r="Z150" s="1">
        <v>17.213857650756836</v>
      </c>
      <c r="AA150" s="1">
        <v>73.348068237304688</v>
      </c>
      <c r="AB150" s="1">
        <v>-2.8206682205200195</v>
      </c>
      <c r="AC150" s="1">
        <v>-1.3095051050186157E-2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211"/>
        <v>0.83307393391927065</v>
      </c>
      <c r="AL150">
        <f t="shared" si="212"/>
        <v>4.7709598902836037E-3</v>
      </c>
      <c r="AM150">
        <f t="shared" si="213"/>
        <v>302.73169174194334</v>
      </c>
      <c r="AN150">
        <f t="shared" si="214"/>
        <v>308.1756652832031</v>
      </c>
      <c r="AO150">
        <f t="shared" si="215"/>
        <v>239.83886182668357</v>
      </c>
      <c r="AP150">
        <f t="shared" si="216"/>
        <v>1.1337188080771246</v>
      </c>
      <c r="AQ150">
        <f t="shared" si="217"/>
        <v>4.159148235650286</v>
      </c>
      <c r="AR150">
        <f t="shared" si="218"/>
        <v>56.704264142227956</v>
      </c>
      <c r="AS150">
        <f t="shared" si="219"/>
        <v>28.964277722550221</v>
      </c>
      <c r="AT150">
        <f t="shared" si="220"/>
        <v>32.303678512573242</v>
      </c>
      <c r="AU150">
        <f t="shared" si="221"/>
        <v>4.8577758074130708</v>
      </c>
      <c r="AV150">
        <f t="shared" si="222"/>
        <v>0.15776398320224763</v>
      </c>
      <c r="AW150">
        <f t="shared" si="223"/>
        <v>2.034674416812428</v>
      </c>
      <c r="AX150">
        <f t="shared" si="224"/>
        <v>2.8231013906006428</v>
      </c>
      <c r="AY150">
        <f t="shared" si="225"/>
        <v>9.9396209261954027E-2</v>
      </c>
      <c r="AZ150">
        <f t="shared" si="226"/>
        <v>17.848647402712036</v>
      </c>
      <c r="BA150">
        <f t="shared" si="227"/>
        <v>0.63597087270248709</v>
      </c>
      <c r="BB150">
        <f t="shared" si="228"/>
        <v>49.631289341322002</v>
      </c>
      <c r="BC150">
        <f t="shared" si="229"/>
        <v>376.75902243533352</v>
      </c>
      <c r="BD150">
        <f t="shared" si="230"/>
        <v>1.6270919125141267E-2</v>
      </c>
    </row>
    <row r="151" spans="1:114" x14ac:dyDescent="0.25">
      <c r="A151" s="1">
        <v>113</v>
      </c>
      <c r="B151" s="1" t="s">
        <v>155</v>
      </c>
      <c r="C151" s="1">
        <v>4713.0000074654818</v>
      </c>
      <c r="D151" s="1">
        <v>0</v>
      </c>
      <c r="E151">
        <f t="shared" si="203"/>
        <v>12.358542369631335</v>
      </c>
      <c r="F151">
        <f t="shared" si="204"/>
        <v>0.16705888282398684</v>
      </c>
      <c r="G151">
        <f t="shared" si="205"/>
        <v>243.3010464839885</v>
      </c>
      <c r="H151">
        <f t="shared" si="206"/>
        <v>4.7728831389453577</v>
      </c>
      <c r="I151">
        <f t="shared" si="207"/>
        <v>2.125129292674389</v>
      </c>
      <c r="J151">
        <f t="shared" si="208"/>
        <v>29.585714340209961</v>
      </c>
      <c r="K151" s="1">
        <v>6</v>
      </c>
      <c r="L151">
        <f t="shared" si="209"/>
        <v>1.4200000166893005</v>
      </c>
      <c r="M151" s="1">
        <v>1</v>
      </c>
      <c r="N151">
        <f t="shared" si="210"/>
        <v>2.8400000333786011</v>
      </c>
      <c r="O151" s="1">
        <v>35.026573181152344</v>
      </c>
      <c r="P151" s="1">
        <v>29.585714340209961</v>
      </c>
      <c r="Q151" s="1">
        <v>37.342525482177734</v>
      </c>
      <c r="R151" s="1">
        <v>399.67987060546875</v>
      </c>
      <c r="S151" s="1">
        <v>382.65365600585937</v>
      </c>
      <c r="T151" s="1">
        <v>22.174160003662109</v>
      </c>
      <c r="U151" s="1">
        <v>27.744132995605469</v>
      </c>
      <c r="V151" s="1">
        <v>28.752431869506836</v>
      </c>
      <c r="W151" s="1">
        <v>35.974815368652344</v>
      </c>
      <c r="X151" s="1">
        <v>499.87283325195312</v>
      </c>
      <c r="Y151" s="1">
        <v>1498.9644775390625</v>
      </c>
      <c r="Z151" s="1">
        <v>17.443780899047852</v>
      </c>
      <c r="AA151" s="1">
        <v>73.348228454589844</v>
      </c>
      <c r="AB151" s="1">
        <v>-2.8206682205200195</v>
      </c>
      <c r="AC151" s="1">
        <v>-1.3095051050186157E-2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211"/>
        <v>0.83312138875325503</v>
      </c>
      <c r="AL151">
        <f t="shared" si="212"/>
        <v>4.7728831389453573E-3</v>
      </c>
      <c r="AM151">
        <f t="shared" si="213"/>
        <v>302.73571434020994</v>
      </c>
      <c r="AN151">
        <f t="shared" si="214"/>
        <v>308.17657318115232</v>
      </c>
      <c r="AO151">
        <f t="shared" si="215"/>
        <v>239.83431104553529</v>
      </c>
      <c r="AP151">
        <f t="shared" si="216"/>
        <v>1.1322290142166545</v>
      </c>
      <c r="AQ151">
        <f t="shared" si="217"/>
        <v>4.1601122979105831</v>
      </c>
      <c r="AR151">
        <f t="shared" si="218"/>
        <v>56.717283914854519</v>
      </c>
      <c r="AS151">
        <f t="shared" si="219"/>
        <v>28.973150919249051</v>
      </c>
      <c r="AT151">
        <f t="shared" si="220"/>
        <v>32.306143760681152</v>
      </c>
      <c r="AU151">
        <f t="shared" si="221"/>
        <v>4.8584521698306409</v>
      </c>
      <c r="AV151">
        <f t="shared" si="222"/>
        <v>0.15777783077009408</v>
      </c>
      <c r="AW151">
        <f t="shared" si="223"/>
        <v>2.0349830052361941</v>
      </c>
      <c r="AX151">
        <f t="shared" si="224"/>
        <v>2.8234691645944467</v>
      </c>
      <c r="AY151">
        <f t="shared" si="225"/>
        <v>9.940500389471317E-2</v>
      </c>
      <c r="AZ151">
        <f t="shared" si="226"/>
        <v>17.845700740748374</v>
      </c>
      <c r="BA151">
        <f t="shared" si="227"/>
        <v>0.63582574650812418</v>
      </c>
      <c r="BB151">
        <f t="shared" si="228"/>
        <v>49.627233507971525</v>
      </c>
      <c r="BC151">
        <f t="shared" si="229"/>
        <v>376.77899684990359</v>
      </c>
      <c r="BD151">
        <f t="shared" si="230"/>
        <v>1.6277984524710135E-2</v>
      </c>
    </row>
    <row r="152" spans="1:114" x14ac:dyDescent="0.25">
      <c r="A152" s="1">
        <v>114</v>
      </c>
      <c r="B152" s="1" t="s">
        <v>156</v>
      </c>
      <c r="C152" s="1">
        <v>4713.5000074543059</v>
      </c>
      <c r="D152" s="1">
        <v>0</v>
      </c>
      <c r="E152">
        <f t="shared" si="203"/>
        <v>12.339651609037654</v>
      </c>
      <c r="F152">
        <f t="shared" si="204"/>
        <v>0.16699647660884656</v>
      </c>
      <c r="G152">
        <f t="shared" si="205"/>
        <v>243.46799883899766</v>
      </c>
      <c r="H152">
        <f t="shared" si="206"/>
        <v>4.7722514677999115</v>
      </c>
      <c r="I152">
        <f t="shared" si="207"/>
        <v>2.1255850749157084</v>
      </c>
      <c r="J152">
        <f t="shared" si="208"/>
        <v>29.588157653808594</v>
      </c>
      <c r="K152" s="1">
        <v>6</v>
      </c>
      <c r="L152">
        <f t="shared" si="209"/>
        <v>1.4200000166893005</v>
      </c>
      <c r="M152" s="1">
        <v>1</v>
      </c>
      <c r="N152">
        <f t="shared" si="210"/>
        <v>2.8400000333786011</v>
      </c>
      <c r="O152" s="1">
        <v>35.027217864990234</v>
      </c>
      <c r="P152" s="1">
        <v>29.588157653808594</v>
      </c>
      <c r="Q152" s="1">
        <v>37.344253540039063</v>
      </c>
      <c r="R152" s="1">
        <v>399.6856689453125</v>
      </c>
      <c r="S152" s="1">
        <v>382.68280029296875</v>
      </c>
      <c r="T152" s="1">
        <v>22.176883697509766</v>
      </c>
      <c r="U152" s="1">
        <v>27.745929718017578</v>
      </c>
      <c r="V152" s="1">
        <v>28.754905700683594</v>
      </c>
      <c r="W152" s="1">
        <v>35.975822448730469</v>
      </c>
      <c r="X152" s="1">
        <v>499.88894653320312</v>
      </c>
      <c r="Y152" s="1">
        <v>1498.9366455078125</v>
      </c>
      <c r="Z152" s="1">
        <v>17.57843017578125</v>
      </c>
      <c r="AA152" s="1">
        <v>73.348159790039062</v>
      </c>
      <c r="AB152" s="1">
        <v>-2.8206682205200195</v>
      </c>
      <c r="AC152" s="1">
        <v>-1.3095051050186157E-2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211"/>
        <v>0.83314824422200517</v>
      </c>
      <c r="AL152">
        <f t="shared" si="212"/>
        <v>4.7722514677999116E-3</v>
      </c>
      <c r="AM152">
        <f t="shared" si="213"/>
        <v>302.73815765380857</v>
      </c>
      <c r="AN152">
        <f t="shared" si="214"/>
        <v>308.17721786499021</v>
      </c>
      <c r="AO152">
        <f t="shared" si="215"/>
        <v>239.82985792063482</v>
      </c>
      <c r="AP152">
        <f t="shared" si="216"/>
        <v>1.1322524893011912</v>
      </c>
      <c r="AQ152">
        <f t="shared" si="217"/>
        <v>4.1606979613960551</v>
      </c>
      <c r="AR152">
        <f t="shared" si="218"/>
        <v>56.725321716402384</v>
      </c>
      <c r="AS152">
        <f t="shared" si="219"/>
        <v>28.979391998384806</v>
      </c>
      <c r="AT152">
        <f t="shared" si="220"/>
        <v>32.307687759399414</v>
      </c>
      <c r="AU152">
        <f t="shared" si="221"/>
        <v>4.8588758211501935</v>
      </c>
      <c r="AV152">
        <f t="shared" si="222"/>
        <v>0.15772216481395676</v>
      </c>
      <c r="AW152">
        <f t="shared" si="223"/>
        <v>2.0351128864803467</v>
      </c>
      <c r="AX152">
        <f t="shared" si="224"/>
        <v>2.8237629346698467</v>
      </c>
      <c r="AY152">
        <f t="shared" si="225"/>
        <v>9.9369650350881217E-2</v>
      </c>
      <c r="AZ152">
        <f t="shared" si="226"/>
        <v>17.857929682603846</v>
      </c>
      <c r="BA152">
        <f t="shared" si="227"/>
        <v>0.63621359165503899</v>
      </c>
      <c r="BB152">
        <f t="shared" si="228"/>
        <v>49.622217819290661</v>
      </c>
      <c r="BC152">
        <f t="shared" si="229"/>
        <v>376.8171208998657</v>
      </c>
      <c r="BD152">
        <f t="shared" si="230"/>
        <v>1.6249815785852877E-2</v>
      </c>
    </row>
    <row r="153" spans="1:114" x14ac:dyDescent="0.25">
      <c r="A153" s="1">
        <v>115</v>
      </c>
      <c r="B153" s="1" t="s">
        <v>156</v>
      </c>
      <c r="C153" s="1">
        <v>4714.00000744313</v>
      </c>
      <c r="D153" s="1">
        <v>0</v>
      </c>
      <c r="E153">
        <f t="shared" si="203"/>
        <v>12.323227724314515</v>
      </c>
      <c r="F153">
        <f t="shared" si="204"/>
        <v>0.16697187296327651</v>
      </c>
      <c r="G153">
        <f t="shared" si="205"/>
        <v>243.60404872431769</v>
      </c>
      <c r="H153">
        <f t="shared" si="206"/>
        <v>4.772419381433461</v>
      </c>
      <c r="I153">
        <f t="shared" si="207"/>
        <v>2.1259447137782086</v>
      </c>
      <c r="J153">
        <f t="shared" si="208"/>
        <v>29.590166091918945</v>
      </c>
      <c r="K153" s="1">
        <v>6</v>
      </c>
      <c r="L153">
        <f t="shared" si="209"/>
        <v>1.4200000166893005</v>
      </c>
      <c r="M153" s="1">
        <v>1</v>
      </c>
      <c r="N153">
        <f t="shared" si="210"/>
        <v>2.8400000333786011</v>
      </c>
      <c r="O153" s="1">
        <v>35.026905059814453</v>
      </c>
      <c r="P153" s="1">
        <v>29.590166091918945</v>
      </c>
      <c r="Q153" s="1">
        <v>37.344432830810547</v>
      </c>
      <c r="R153" s="1">
        <v>399.65911865234375</v>
      </c>
      <c r="S153" s="1">
        <v>382.67672729492187</v>
      </c>
      <c r="T153" s="1">
        <v>22.178646087646484</v>
      </c>
      <c r="U153" s="1">
        <v>27.747613906860352</v>
      </c>
      <c r="V153" s="1">
        <v>28.757667541503906</v>
      </c>
      <c r="W153" s="1">
        <v>35.978599548339844</v>
      </c>
      <c r="X153" s="1">
        <v>499.91268920898437</v>
      </c>
      <c r="Y153" s="1">
        <v>1498.96435546875</v>
      </c>
      <c r="Z153" s="1">
        <v>17.542398452758789</v>
      </c>
      <c r="AA153" s="1">
        <v>73.348098754882813</v>
      </c>
      <c r="AB153" s="1">
        <v>-2.8206682205200195</v>
      </c>
      <c r="AC153" s="1">
        <v>-1.3095051050186157E-2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211"/>
        <v>0.83318781534830721</v>
      </c>
      <c r="AL153">
        <f t="shared" si="212"/>
        <v>4.7724193814334612E-3</v>
      </c>
      <c r="AM153">
        <f t="shared" si="213"/>
        <v>302.74016609191892</v>
      </c>
      <c r="AN153">
        <f t="shared" si="214"/>
        <v>308.17690505981443</v>
      </c>
      <c r="AO153">
        <f t="shared" si="215"/>
        <v>239.83429151428572</v>
      </c>
      <c r="AP153">
        <f t="shared" si="216"/>
        <v>1.131885192646255</v>
      </c>
      <c r="AQ153">
        <f t="shared" si="217"/>
        <v>4.1611794388309615</v>
      </c>
      <c r="AR153">
        <f t="shared" si="218"/>
        <v>56.731933198935856</v>
      </c>
      <c r="AS153">
        <f t="shared" si="219"/>
        <v>28.984319292075504</v>
      </c>
      <c r="AT153">
        <f t="shared" si="220"/>
        <v>32.308535575866699</v>
      </c>
      <c r="AU153">
        <f t="shared" si="221"/>
        <v>4.8591084636229791</v>
      </c>
      <c r="AV153">
        <f t="shared" si="222"/>
        <v>0.1577002178799467</v>
      </c>
      <c r="AW153">
        <f t="shared" si="223"/>
        <v>2.0352347250527529</v>
      </c>
      <c r="AX153">
        <f t="shared" si="224"/>
        <v>2.8238737385702262</v>
      </c>
      <c r="AY153">
        <f t="shared" si="225"/>
        <v>9.9355711870799196E-2</v>
      </c>
      <c r="AZ153">
        <f t="shared" si="226"/>
        <v>17.867893822920539</v>
      </c>
      <c r="BA153">
        <f t="shared" si="227"/>
        <v>0.63657920994128436</v>
      </c>
      <c r="BB153">
        <f t="shared" si="228"/>
        <v>49.618893774126768</v>
      </c>
      <c r="BC153">
        <f t="shared" si="229"/>
        <v>376.81885503002854</v>
      </c>
      <c r="BD153">
        <f t="shared" si="230"/>
        <v>1.6227025777635476E-2</v>
      </c>
    </row>
    <row r="154" spans="1:114" x14ac:dyDescent="0.25">
      <c r="A154" s="1">
        <v>116</v>
      </c>
      <c r="B154" s="1" t="s">
        <v>157</v>
      </c>
      <c r="C154" s="1">
        <v>4714.5000074319541</v>
      </c>
      <c r="D154" s="1">
        <v>0</v>
      </c>
      <c r="E154">
        <f t="shared" si="203"/>
        <v>12.33440384049501</v>
      </c>
      <c r="F154">
        <f t="shared" si="204"/>
        <v>0.16704516974120076</v>
      </c>
      <c r="G154">
        <f t="shared" si="205"/>
        <v>243.54769226947516</v>
      </c>
      <c r="H154">
        <f t="shared" si="206"/>
        <v>4.7757390540293452</v>
      </c>
      <c r="I154">
        <f t="shared" si="207"/>
        <v>2.1265204541220415</v>
      </c>
      <c r="J154">
        <f t="shared" si="208"/>
        <v>29.593935012817383</v>
      </c>
      <c r="K154" s="1">
        <v>6</v>
      </c>
      <c r="L154">
        <f t="shared" si="209"/>
        <v>1.4200000166893005</v>
      </c>
      <c r="M154" s="1">
        <v>1</v>
      </c>
      <c r="N154">
        <f t="shared" si="210"/>
        <v>2.8400000333786011</v>
      </c>
      <c r="O154" s="1">
        <v>35.027172088623047</v>
      </c>
      <c r="P154" s="1">
        <v>29.593935012817383</v>
      </c>
      <c r="Q154" s="1">
        <v>37.345138549804688</v>
      </c>
      <c r="R154" s="1">
        <v>399.68048095703125</v>
      </c>
      <c r="S154" s="1">
        <v>382.68399047851562</v>
      </c>
      <c r="T154" s="1">
        <v>22.179592132568359</v>
      </c>
      <c r="U154" s="1">
        <v>27.752119064331055</v>
      </c>
      <c r="V154" s="1">
        <v>28.758432388305664</v>
      </c>
      <c r="W154" s="1">
        <v>35.983867645263672</v>
      </c>
      <c r="X154" s="1">
        <v>499.9385986328125</v>
      </c>
      <c r="Y154" s="1">
        <v>1498.9652099609375</v>
      </c>
      <c r="Z154" s="1">
        <v>17.467193603515625</v>
      </c>
      <c r="AA154" s="1">
        <v>73.348007202148438</v>
      </c>
      <c r="AB154" s="1">
        <v>-2.8206682205200195</v>
      </c>
      <c r="AC154" s="1">
        <v>-1.3095051050186157E-2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211"/>
        <v>0.83323099772135412</v>
      </c>
      <c r="AL154">
        <f t="shared" si="212"/>
        <v>4.7757390540293454E-3</v>
      </c>
      <c r="AM154">
        <f t="shared" si="213"/>
        <v>302.74393501281736</v>
      </c>
      <c r="AN154">
        <f t="shared" si="214"/>
        <v>308.17717208862302</v>
      </c>
      <c r="AO154">
        <f t="shared" si="215"/>
        <v>239.83442823303267</v>
      </c>
      <c r="AP154">
        <f t="shared" si="216"/>
        <v>1.1296665499622878</v>
      </c>
      <c r="AQ154">
        <f t="shared" si="217"/>
        <v>4.1620830831274764</v>
      </c>
      <c r="AR154">
        <f t="shared" si="218"/>
        <v>56.744323968566725</v>
      </c>
      <c r="AS154">
        <f t="shared" si="219"/>
        <v>28.99220490423567</v>
      </c>
      <c r="AT154">
        <f t="shared" si="220"/>
        <v>32.310553550720215</v>
      </c>
      <c r="AU154">
        <f t="shared" si="221"/>
        <v>4.8596622388151527</v>
      </c>
      <c r="AV154">
        <f t="shared" si="222"/>
        <v>0.15776559898352935</v>
      </c>
      <c r="AW154">
        <f t="shared" si="223"/>
        <v>2.0355626290054349</v>
      </c>
      <c r="AX154">
        <f t="shared" si="224"/>
        <v>2.8240996098097177</v>
      </c>
      <c r="AY154">
        <f t="shared" si="225"/>
        <v>9.9397235448955304E-2</v>
      </c>
      <c r="AZ154">
        <f t="shared" si="226"/>
        <v>17.863737886648096</v>
      </c>
      <c r="BA154">
        <f t="shared" si="227"/>
        <v>0.63641986163293196</v>
      </c>
      <c r="BB154">
        <f t="shared" si="228"/>
        <v>49.616974832302439</v>
      </c>
      <c r="BC154">
        <f t="shared" si="229"/>
        <v>376.82080562324683</v>
      </c>
      <c r="BD154">
        <f t="shared" si="230"/>
        <v>1.6241030107482481E-2</v>
      </c>
    </row>
    <row r="155" spans="1:114" x14ac:dyDescent="0.25">
      <c r="A155" s="1">
        <v>117</v>
      </c>
      <c r="B155" s="1" t="s">
        <v>158</v>
      </c>
      <c r="C155" s="1">
        <v>4715.0000074207783</v>
      </c>
      <c r="D155" s="1">
        <v>0</v>
      </c>
      <c r="E155">
        <f t="shared" si="203"/>
        <v>12.325401316859873</v>
      </c>
      <c r="F155">
        <f t="shared" si="204"/>
        <v>0.16702255025196877</v>
      </c>
      <c r="G155">
        <f t="shared" si="205"/>
        <v>243.62417762773998</v>
      </c>
      <c r="H155">
        <f t="shared" si="206"/>
        <v>4.775827042445723</v>
      </c>
      <c r="I155">
        <f t="shared" si="207"/>
        <v>2.1268203212141374</v>
      </c>
      <c r="J155">
        <f t="shared" si="208"/>
        <v>29.595767974853516</v>
      </c>
      <c r="K155" s="1">
        <v>6</v>
      </c>
      <c r="L155">
        <f t="shared" si="209"/>
        <v>1.4200000166893005</v>
      </c>
      <c r="M155" s="1">
        <v>1</v>
      </c>
      <c r="N155">
        <f t="shared" si="210"/>
        <v>2.8400000333786011</v>
      </c>
      <c r="O155" s="1">
        <v>35.027545928955078</v>
      </c>
      <c r="P155" s="1">
        <v>29.595767974853516</v>
      </c>
      <c r="Q155" s="1">
        <v>37.345382690429688</v>
      </c>
      <c r="R155" s="1">
        <v>399.67526245117187</v>
      </c>
      <c r="S155" s="1">
        <v>382.69009399414062</v>
      </c>
      <c r="T155" s="1">
        <v>22.181631088256836</v>
      </c>
      <c r="U155" s="1">
        <v>27.754055023193359</v>
      </c>
      <c r="V155" s="1">
        <v>28.76045036315918</v>
      </c>
      <c r="W155" s="1">
        <v>35.985591888427734</v>
      </c>
      <c r="X155" s="1">
        <v>499.9560546875</v>
      </c>
      <c r="Y155" s="1">
        <v>1498.96435546875</v>
      </c>
      <c r="Z155" s="1">
        <v>17.40355110168457</v>
      </c>
      <c r="AA155" s="1">
        <v>73.347923278808594</v>
      </c>
      <c r="AB155" s="1">
        <v>-2.8206682205200195</v>
      </c>
      <c r="AC155" s="1">
        <v>-1.3095051050186157E-2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si="211"/>
        <v>0.8332600911458331</v>
      </c>
      <c r="AL155">
        <f t="shared" si="212"/>
        <v>4.775827042445723E-3</v>
      </c>
      <c r="AM155">
        <f t="shared" si="213"/>
        <v>302.74576797485349</v>
      </c>
      <c r="AN155">
        <f t="shared" si="214"/>
        <v>308.17754592895506</v>
      </c>
      <c r="AO155">
        <f t="shared" si="215"/>
        <v>239.83429151428572</v>
      </c>
      <c r="AP155">
        <f t="shared" si="216"/>
        <v>1.1294138662165252</v>
      </c>
      <c r="AQ155">
        <f t="shared" si="217"/>
        <v>4.1625226197311562</v>
      </c>
      <c r="AR155">
        <f t="shared" si="218"/>
        <v>56.750381383105584</v>
      </c>
      <c r="AS155">
        <f t="shared" si="219"/>
        <v>28.996326359912224</v>
      </c>
      <c r="AT155">
        <f t="shared" si="220"/>
        <v>32.311656951904297</v>
      </c>
      <c r="AU155">
        <f t="shared" si="221"/>
        <v>4.859965058782425</v>
      </c>
      <c r="AV155">
        <f t="shared" si="222"/>
        <v>0.15774542262262115</v>
      </c>
      <c r="AW155">
        <f t="shared" si="223"/>
        <v>2.0357022985170188</v>
      </c>
      <c r="AX155">
        <f t="shared" si="224"/>
        <v>2.8242627602654062</v>
      </c>
      <c r="AY155">
        <f t="shared" si="225"/>
        <v>9.9384421400468048E-2</v>
      </c>
      <c r="AZ155">
        <f t="shared" si="226"/>
        <v>17.869327489502311</v>
      </c>
      <c r="BA155">
        <f t="shared" si="227"/>
        <v>0.63660957378078908</v>
      </c>
      <c r="BB155">
        <f t="shared" si="228"/>
        <v>49.614601791495893</v>
      </c>
      <c r="BC155">
        <f t="shared" si="229"/>
        <v>376.83118850745092</v>
      </c>
      <c r="BD155">
        <f t="shared" si="230"/>
        <v>1.6227952911182415E-2</v>
      </c>
    </row>
    <row r="156" spans="1:114" x14ac:dyDescent="0.25">
      <c r="A156" s="1">
        <v>118</v>
      </c>
      <c r="B156" s="1" t="s">
        <v>159</v>
      </c>
      <c r="C156" s="1">
        <v>4716.5000073872507</v>
      </c>
      <c r="D156" s="1">
        <v>0</v>
      </c>
      <c r="E156">
        <f t="shared" si="203"/>
        <v>12.330129731155935</v>
      </c>
      <c r="F156">
        <f t="shared" si="204"/>
        <v>0.16711163734574641</v>
      </c>
      <c r="G156">
        <f t="shared" si="205"/>
        <v>243.64783752018488</v>
      </c>
      <c r="H156">
        <f t="shared" si="206"/>
        <v>4.7793708423185413</v>
      </c>
      <c r="I156">
        <f t="shared" si="207"/>
        <v>2.1273015186267665</v>
      </c>
      <c r="J156">
        <f t="shared" si="208"/>
        <v>29.599782943725586</v>
      </c>
      <c r="K156" s="1">
        <v>6</v>
      </c>
      <c r="L156">
        <f t="shared" si="209"/>
        <v>1.4200000166893005</v>
      </c>
      <c r="M156" s="1">
        <v>1</v>
      </c>
      <c r="N156">
        <f t="shared" si="210"/>
        <v>2.8400000333786011</v>
      </c>
      <c r="O156" s="1">
        <v>35.029392242431641</v>
      </c>
      <c r="P156" s="1">
        <v>29.599782943725586</v>
      </c>
      <c r="Q156" s="1">
        <v>37.346206665039063</v>
      </c>
      <c r="R156" s="1">
        <v>399.69351196289062</v>
      </c>
      <c r="S156" s="1">
        <v>382.7027587890625</v>
      </c>
      <c r="T156" s="1">
        <v>22.184732437133789</v>
      </c>
      <c r="U156" s="1">
        <v>27.760665893554687</v>
      </c>
      <c r="V156" s="1">
        <v>28.761484146118164</v>
      </c>
      <c r="W156" s="1">
        <v>35.990425109863281</v>
      </c>
      <c r="X156" s="1">
        <v>500.00872802734375</v>
      </c>
      <c r="Y156" s="1">
        <v>1498.9791259765625</v>
      </c>
      <c r="Z156" s="1">
        <v>17.218235015869141</v>
      </c>
      <c r="AA156" s="1">
        <v>73.347808837890625</v>
      </c>
      <c r="AB156" s="1">
        <v>-2.8206682205200195</v>
      </c>
      <c r="AC156" s="1">
        <v>-1.3095051050186157E-2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211"/>
        <v>0.83334788004557281</v>
      </c>
      <c r="AL156">
        <f t="shared" si="212"/>
        <v>4.7793708423185411E-3</v>
      </c>
      <c r="AM156">
        <f t="shared" si="213"/>
        <v>302.74978294372556</v>
      </c>
      <c r="AN156">
        <f t="shared" si="214"/>
        <v>308.17939224243162</v>
      </c>
      <c r="AO156">
        <f t="shared" si="215"/>
        <v>239.8366547954829</v>
      </c>
      <c r="AP156">
        <f t="shared" si="216"/>
        <v>1.1273045457929594</v>
      </c>
      <c r="AQ156">
        <f t="shared" si="217"/>
        <v>4.1634855337997658</v>
      </c>
      <c r="AR156">
        <f t="shared" si="218"/>
        <v>56.763597982888314</v>
      </c>
      <c r="AS156">
        <f t="shared" si="219"/>
        <v>29.002932089333626</v>
      </c>
      <c r="AT156">
        <f t="shared" si="220"/>
        <v>32.314587593078613</v>
      </c>
      <c r="AU156">
        <f t="shared" si="221"/>
        <v>4.860769430453276</v>
      </c>
      <c r="AV156">
        <f t="shared" si="222"/>
        <v>0.15782488567361797</v>
      </c>
      <c r="AW156">
        <f t="shared" si="223"/>
        <v>2.0361840151729993</v>
      </c>
      <c r="AX156">
        <f t="shared" si="224"/>
        <v>2.8245854152802767</v>
      </c>
      <c r="AY156">
        <f t="shared" si="225"/>
        <v>9.9434888700952517E-2</v>
      </c>
      <c r="AZ156">
        <f t="shared" si="226"/>
        <v>17.871035010195957</v>
      </c>
      <c r="BA156">
        <f t="shared" si="227"/>
        <v>0.63665032959555512</v>
      </c>
      <c r="BB156">
        <f t="shared" si="228"/>
        <v>49.615828712524902</v>
      </c>
      <c r="BC156">
        <f t="shared" si="229"/>
        <v>376.84160564067395</v>
      </c>
      <c r="BD156">
        <f t="shared" si="230"/>
        <v>1.6234131146537416E-2</v>
      </c>
    </row>
    <row r="157" spans="1:114" x14ac:dyDescent="0.25">
      <c r="A157" s="1">
        <v>119</v>
      </c>
      <c r="B157" s="1" t="s">
        <v>159</v>
      </c>
      <c r="C157" s="1">
        <v>4716.5000073872507</v>
      </c>
      <c r="D157" s="1">
        <v>0</v>
      </c>
      <c r="E157">
        <f t="shared" si="203"/>
        <v>12.330129731155935</v>
      </c>
      <c r="F157">
        <f t="shared" si="204"/>
        <v>0.16711163734574641</v>
      </c>
      <c r="G157">
        <f t="shared" si="205"/>
        <v>243.64783752018488</v>
      </c>
      <c r="H157">
        <f t="shared" si="206"/>
        <v>4.7793708423185413</v>
      </c>
      <c r="I157">
        <f t="shared" si="207"/>
        <v>2.1273015186267665</v>
      </c>
      <c r="J157">
        <f t="shared" si="208"/>
        <v>29.599782943725586</v>
      </c>
      <c r="K157" s="1">
        <v>6</v>
      </c>
      <c r="L157">
        <f t="shared" si="209"/>
        <v>1.4200000166893005</v>
      </c>
      <c r="M157" s="1">
        <v>1</v>
      </c>
      <c r="N157">
        <f t="shared" si="210"/>
        <v>2.8400000333786011</v>
      </c>
      <c r="O157" s="1">
        <v>35.029392242431641</v>
      </c>
      <c r="P157" s="1">
        <v>29.599782943725586</v>
      </c>
      <c r="Q157" s="1">
        <v>37.346206665039063</v>
      </c>
      <c r="R157" s="1">
        <v>399.69351196289062</v>
      </c>
      <c r="S157" s="1">
        <v>382.7027587890625</v>
      </c>
      <c r="T157" s="1">
        <v>22.184732437133789</v>
      </c>
      <c r="U157" s="1">
        <v>27.760665893554687</v>
      </c>
      <c r="V157" s="1">
        <v>28.761484146118164</v>
      </c>
      <c r="W157" s="1">
        <v>35.990425109863281</v>
      </c>
      <c r="X157" s="1">
        <v>500.00872802734375</v>
      </c>
      <c r="Y157" s="1">
        <v>1498.9791259765625</v>
      </c>
      <c r="Z157" s="1">
        <v>17.218235015869141</v>
      </c>
      <c r="AA157" s="1">
        <v>73.347808837890625</v>
      </c>
      <c r="AB157" s="1">
        <v>-2.8206682205200195</v>
      </c>
      <c r="AC157" s="1">
        <v>-1.3095051050186157E-2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211"/>
        <v>0.83334788004557281</v>
      </c>
      <c r="AL157">
        <f t="shared" si="212"/>
        <v>4.7793708423185411E-3</v>
      </c>
      <c r="AM157">
        <f t="shared" si="213"/>
        <v>302.74978294372556</v>
      </c>
      <c r="AN157">
        <f t="shared" si="214"/>
        <v>308.17939224243162</v>
      </c>
      <c r="AO157">
        <f t="shared" si="215"/>
        <v>239.8366547954829</v>
      </c>
      <c r="AP157">
        <f t="shared" si="216"/>
        <v>1.1273045457929594</v>
      </c>
      <c r="AQ157">
        <f t="shared" si="217"/>
        <v>4.1634855337997658</v>
      </c>
      <c r="AR157">
        <f t="shared" si="218"/>
        <v>56.763597982888314</v>
      </c>
      <c r="AS157">
        <f t="shared" si="219"/>
        <v>29.002932089333626</v>
      </c>
      <c r="AT157">
        <f t="shared" si="220"/>
        <v>32.314587593078613</v>
      </c>
      <c r="AU157">
        <f t="shared" si="221"/>
        <v>4.860769430453276</v>
      </c>
      <c r="AV157">
        <f t="shared" si="222"/>
        <v>0.15782488567361797</v>
      </c>
      <c r="AW157">
        <f t="shared" si="223"/>
        <v>2.0361840151729993</v>
      </c>
      <c r="AX157">
        <f t="shared" si="224"/>
        <v>2.8245854152802767</v>
      </c>
      <c r="AY157">
        <f t="shared" si="225"/>
        <v>9.9434888700952517E-2</v>
      </c>
      <c r="AZ157">
        <f t="shared" si="226"/>
        <v>17.871035010195957</v>
      </c>
      <c r="BA157">
        <f t="shared" si="227"/>
        <v>0.63665032959555512</v>
      </c>
      <c r="BB157">
        <f t="shared" si="228"/>
        <v>49.615828712524902</v>
      </c>
      <c r="BC157">
        <f t="shared" si="229"/>
        <v>376.84160564067395</v>
      </c>
      <c r="BD157">
        <f t="shared" si="230"/>
        <v>1.6234131146537416E-2</v>
      </c>
    </row>
    <row r="158" spans="1:114" x14ac:dyDescent="0.25">
      <c r="A158" s="1">
        <v>120</v>
      </c>
      <c r="B158" s="1" t="s">
        <v>159</v>
      </c>
      <c r="C158" s="1">
        <v>4717.0000073760748</v>
      </c>
      <c r="D158" s="1">
        <v>0</v>
      </c>
      <c r="E158">
        <f t="shared" si="203"/>
        <v>12.329084321278128</v>
      </c>
      <c r="F158">
        <f t="shared" si="204"/>
        <v>0.16707030499943651</v>
      </c>
      <c r="G158">
        <f t="shared" si="205"/>
        <v>243.618744060057</v>
      </c>
      <c r="H158">
        <f t="shared" si="206"/>
        <v>4.7781298035956459</v>
      </c>
      <c r="I158">
        <f t="shared" si="207"/>
        <v>2.1272463938071251</v>
      </c>
      <c r="J158">
        <f t="shared" si="208"/>
        <v>29.599142074584961</v>
      </c>
      <c r="K158" s="1">
        <v>6</v>
      </c>
      <c r="L158">
        <f t="shared" si="209"/>
        <v>1.4200000166893005</v>
      </c>
      <c r="M158" s="1">
        <v>1</v>
      </c>
      <c r="N158">
        <f t="shared" si="210"/>
        <v>2.8400000333786011</v>
      </c>
      <c r="O158" s="1">
        <v>35.028938293457031</v>
      </c>
      <c r="P158" s="1">
        <v>29.599142074584961</v>
      </c>
      <c r="Q158" s="1">
        <v>37.345863342285156</v>
      </c>
      <c r="R158" s="1">
        <v>399.68124389648437</v>
      </c>
      <c r="S158" s="1">
        <v>382.69100952148437</v>
      </c>
      <c r="T158" s="1">
        <v>22.184421539306641</v>
      </c>
      <c r="U158" s="1">
        <v>27.759365081787109</v>
      </c>
      <c r="V158" s="1">
        <v>28.761758804321289</v>
      </c>
      <c r="W158" s="1">
        <v>35.989585876464844</v>
      </c>
      <c r="X158" s="1">
        <v>499.96832275390625</v>
      </c>
      <c r="Y158" s="1">
        <v>1499.01171875</v>
      </c>
      <c r="Z158" s="1">
        <v>16.871547698974609</v>
      </c>
      <c r="AA158" s="1">
        <v>73.347694396972656</v>
      </c>
      <c r="AB158" s="1">
        <v>-2.8206682205200195</v>
      </c>
      <c r="AC158" s="1">
        <v>-1.3095051050186157E-2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si="211"/>
        <v>0.83328053792317691</v>
      </c>
      <c r="AL158">
        <f t="shared" si="212"/>
        <v>4.7781298035956456E-3</v>
      </c>
      <c r="AM158">
        <f t="shared" si="213"/>
        <v>302.74914207458494</v>
      </c>
      <c r="AN158">
        <f t="shared" si="214"/>
        <v>308.17893829345701</v>
      </c>
      <c r="AO158">
        <f t="shared" si="215"/>
        <v>239.84186963911634</v>
      </c>
      <c r="AP158">
        <f t="shared" si="216"/>
        <v>1.1280340483386437</v>
      </c>
      <c r="AQ158">
        <f t="shared" si="217"/>
        <v>4.1633318204800398</v>
      </c>
      <c r="AR158">
        <f t="shared" si="218"/>
        <v>56.761590868108826</v>
      </c>
      <c r="AS158">
        <f t="shared" si="219"/>
        <v>29.002225786321716</v>
      </c>
      <c r="AT158">
        <f t="shared" si="220"/>
        <v>32.314040184020996</v>
      </c>
      <c r="AU158">
        <f t="shared" si="221"/>
        <v>4.8606191745528022</v>
      </c>
      <c r="AV158">
        <f t="shared" si="222"/>
        <v>0.15778801902947803</v>
      </c>
      <c r="AW158">
        <f t="shared" si="223"/>
        <v>2.0360854266729147</v>
      </c>
      <c r="AX158">
        <f t="shared" si="224"/>
        <v>2.8245337478798875</v>
      </c>
      <c r="AY158">
        <f t="shared" si="225"/>
        <v>9.9411474497393543E-2</v>
      </c>
      <c r="AZ158">
        <f t="shared" si="226"/>
        <v>17.86887318869136</v>
      </c>
      <c r="BA158">
        <f t="shared" si="227"/>
        <v>0.63659385247820977</v>
      </c>
      <c r="BB158">
        <f t="shared" si="228"/>
        <v>49.614668617865931</v>
      </c>
      <c r="BC158">
        <f t="shared" si="229"/>
        <v>376.83035331088405</v>
      </c>
      <c r="BD158">
        <f t="shared" si="230"/>
        <v>1.6232859895372789E-2</v>
      </c>
      <c r="BE158">
        <f>AVERAGE(E144:E158)</f>
        <v>12.318249891782132</v>
      </c>
      <c r="BF158">
        <f>AVERAGE(O144:O158)</f>
        <v>35.026554107666016</v>
      </c>
      <c r="BG158">
        <f>AVERAGE(P144:P158)</f>
        <v>29.586145655314127</v>
      </c>
      <c r="BH158" t="e">
        <f>AVERAGE(B144:B158)</f>
        <v>#DIV/0!</v>
      </c>
      <c r="BI158">
        <f t="shared" ref="BI158:DJ158" si="231">AVERAGE(C144:C158)</f>
        <v>4713.1666741284234</v>
      </c>
      <c r="BJ158">
        <f t="shared" si="231"/>
        <v>0</v>
      </c>
      <c r="BK158">
        <f t="shared" si="231"/>
        <v>12.318249891782132</v>
      </c>
      <c r="BL158">
        <f t="shared" si="231"/>
        <v>0.166980514112092</v>
      </c>
      <c r="BM158">
        <f t="shared" si="231"/>
        <v>243.64394895337512</v>
      </c>
      <c r="BN158">
        <f t="shared" si="231"/>
        <v>4.7713768612468881</v>
      </c>
      <c r="BO158">
        <f t="shared" si="231"/>
        <v>2.1253927719017072</v>
      </c>
      <c r="BP158">
        <f t="shared" si="231"/>
        <v>29.586145655314127</v>
      </c>
      <c r="BQ158">
        <f t="shared" si="231"/>
        <v>6</v>
      </c>
      <c r="BR158">
        <f t="shared" si="231"/>
        <v>1.4200000166893005</v>
      </c>
      <c r="BS158">
        <f t="shared" si="231"/>
        <v>1</v>
      </c>
      <c r="BT158">
        <f t="shared" si="231"/>
        <v>2.8400000333786011</v>
      </c>
      <c r="BU158">
        <f t="shared" si="231"/>
        <v>35.026554107666016</v>
      </c>
      <c r="BV158">
        <f t="shared" si="231"/>
        <v>29.586145655314127</v>
      </c>
      <c r="BW158">
        <f t="shared" si="231"/>
        <v>37.342846679687497</v>
      </c>
      <c r="BX158">
        <f t="shared" si="231"/>
        <v>399.63307902018227</v>
      </c>
      <c r="BY158">
        <f t="shared" si="231"/>
        <v>382.65675862630206</v>
      </c>
      <c r="BZ158">
        <f t="shared" si="231"/>
        <v>22.174110158284506</v>
      </c>
      <c r="CA158">
        <f t="shared" si="231"/>
        <v>27.742055892944336</v>
      </c>
      <c r="CB158">
        <f t="shared" si="231"/>
        <v>28.752292505900066</v>
      </c>
      <c r="CC158">
        <f t="shared" si="231"/>
        <v>35.972026824951172</v>
      </c>
      <c r="CD158">
        <f t="shared" si="231"/>
        <v>499.89802856445311</v>
      </c>
      <c r="CE158">
        <f t="shared" si="231"/>
        <v>1498.9758544921874</v>
      </c>
      <c r="CF158">
        <f t="shared" si="231"/>
        <v>17.232252883911134</v>
      </c>
      <c r="CG158">
        <f t="shared" si="231"/>
        <v>73.347968546549481</v>
      </c>
      <c r="CH158">
        <f t="shared" si="231"/>
        <v>-2.8206682205200195</v>
      </c>
      <c r="CI158">
        <f t="shared" si="231"/>
        <v>-1.3095051050186157E-2</v>
      </c>
      <c r="CJ158">
        <f t="shared" si="231"/>
        <v>1</v>
      </c>
      <c r="CK158">
        <f t="shared" si="231"/>
        <v>-0.21956524252891541</v>
      </c>
      <c r="CL158">
        <f t="shared" si="231"/>
        <v>2.737391471862793</v>
      </c>
      <c r="CM158">
        <f t="shared" si="231"/>
        <v>1</v>
      </c>
      <c r="CN158">
        <f t="shared" si="231"/>
        <v>0</v>
      </c>
      <c r="CO158">
        <f t="shared" si="231"/>
        <v>0.15999999642372131</v>
      </c>
      <c r="CP158">
        <f t="shared" si="231"/>
        <v>111115</v>
      </c>
      <c r="CQ158">
        <f t="shared" si="231"/>
        <v>0.83316338094075504</v>
      </c>
      <c r="CR158">
        <f t="shared" si="231"/>
        <v>4.7713768612468871E-3</v>
      </c>
      <c r="CS158">
        <f t="shared" si="231"/>
        <v>302.73614565531415</v>
      </c>
      <c r="CT158">
        <f t="shared" si="231"/>
        <v>308.17655410766599</v>
      </c>
      <c r="CU158">
        <f t="shared" si="231"/>
        <v>239.83613135799459</v>
      </c>
      <c r="CV158">
        <f t="shared" si="231"/>
        <v>1.1329682177942983</v>
      </c>
      <c r="CW158">
        <f t="shared" si="231"/>
        <v>4.1602162146039232</v>
      </c>
      <c r="CX158">
        <f t="shared" si="231"/>
        <v>56.718901672148398</v>
      </c>
      <c r="CY158">
        <f t="shared" si="231"/>
        <v>28.976845779204066</v>
      </c>
      <c r="CZ158">
        <f t="shared" si="231"/>
        <v>32.306349881490071</v>
      </c>
      <c r="DA158">
        <f t="shared" si="231"/>
        <v>4.8585089309408245</v>
      </c>
      <c r="DB158">
        <f t="shared" si="231"/>
        <v>0.15770792277160994</v>
      </c>
      <c r="DC158">
        <f t="shared" si="231"/>
        <v>2.034823442702216</v>
      </c>
      <c r="DD158">
        <f t="shared" si="231"/>
        <v>2.8236854882386098</v>
      </c>
      <c r="DE158">
        <f t="shared" si="231"/>
        <v>9.9360605517899256E-2</v>
      </c>
      <c r="DF158">
        <f t="shared" si="231"/>
        <v>17.870788692470057</v>
      </c>
      <c r="DG158">
        <f t="shared" si="231"/>
        <v>0.63671671670445018</v>
      </c>
      <c r="DH158">
        <f t="shared" si="231"/>
        <v>49.620947572793447</v>
      </c>
      <c r="DI158">
        <f t="shared" si="231"/>
        <v>376.80125258459174</v>
      </c>
      <c r="DJ158">
        <f t="shared" si="231"/>
        <v>1.6221902928205443E-2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stm-rcup1_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2015-06-25T23:17:16Z</dcterms:created>
  <dcterms:modified xsi:type="dcterms:W3CDTF">2015-07-22T14:55:18Z</dcterms:modified>
</cp:coreProperties>
</file>