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1321\Documents\RMBL2015\licor data\"/>
    </mc:Choice>
  </mc:AlternateContent>
  <bookViews>
    <workbookView xWindow="0" yWindow="0" windowWidth="16170" windowHeight="6240"/>
  </bookViews>
  <sheets>
    <sheet name="stm-rcup2_" sheetId="1" r:id="rId1"/>
  </sheets>
  <calcPr calcId="152511"/>
</workbook>
</file>

<file path=xl/calcChain.xml><?xml version="1.0" encoding="utf-8"?>
<calcChain xmlns="http://schemas.openxmlformats.org/spreadsheetml/2006/main">
  <c r="DJ137" i="1" l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U137" i="1"/>
  <c r="CT137" i="1"/>
  <c r="CS137" i="1"/>
  <c r="CR137" i="1"/>
  <c r="CQ137" i="1"/>
  <c r="CP137" i="1"/>
  <c r="CO137" i="1"/>
  <c r="CN137" i="1"/>
  <c r="CM137" i="1"/>
  <c r="CL137" i="1"/>
  <c r="CK137" i="1"/>
  <c r="CJ137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DJ102" i="1"/>
  <c r="DI102" i="1"/>
  <c r="DH102" i="1"/>
  <c r="DG102" i="1"/>
  <c r="DF102" i="1"/>
  <c r="DE102" i="1"/>
  <c r="DD102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137" i="1" l="1"/>
  <c r="BF137" i="1"/>
  <c r="BG119" i="1"/>
  <c r="BF119" i="1"/>
  <c r="BG102" i="1"/>
  <c r="BF102" i="1"/>
  <c r="BG84" i="1"/>
  <c r="BF84" i="1"/>
  <c r="BG67" i="1"/>
  <c r="BF67" i="1"/>
  <c r="BG49" i="1"/>
  <c r="BF49" i="1"/>
  <c r="BG31" i="1"/>
  <c r="BF31" i="1"/>
  <c r="L17" i="1" l="1"/>
  <c r="N17" i="1" s="1"/>
  <c r="AK17" i="1"/>
  <c r="E17" i="1" s="1"/>
  <c r="AM17" i="1"/>
  <c r="AN17" i="1"/>
  <c r="AO17" i="1"/>
  <c r="AT17" i="1"/>
  <c r="AU17" i="1" s="1"/>
  <c r="AX17" i="1" s="1"/>
  <c r="AW17" i="1"/>
  <c r="L18" i="1"/>
  <c r="N18" i="1" s="1"/>
  <c r="AK18" i="1"/>
  <c r="E18" i="1" s="1"/>
  <c r="AM18" i="1"/>
  <c r="AN18" i="1"/>
  <c r="AO18" i="1"/>
  <c r="AT18" i="1"/>
  <c r="AU18" i="1"/>
  <c r="AW18" i="1"/>
  <c r="L19" i="1"/>
  <c r="N19" i="1" s="1"/>
  <c r="AK19" i="1"/>
  <c r="E19" i="1" s="1"/>
  <c r="AM19" i="1"/>
  <c r="AN19" i="1"/>
  <c r="AO19" i="1"/>
  <c r="AT19" i="1"/>
  <c r="AU19" i="1" s="1"/>
  <c r="AX19" i="1" s="1"/>
  <c r="AW19" i="1"/>
  <c r="L20" i="1"/>
  <c r="N20" i="1" s="1"/>
  <c r="AK20" i="1"/>
  <c r="E20" i="1" s="1"/>
  <c r="AM20" i="1"/>
  <c r="AN20" i="1"/>
  <c r="AO20" i="1"/>
  <c r="AT20" i="1"/>
  <c r="AU20" i="1"/>
  <c r="AW20" i="1"/>
  <c r="L21" i="1"/>
  <c r="N21" i="1" s="1"/>
  <c r="AK21" i="1"/>
  <c r="E21" i="1" s="1"/>
  <c r="AM21" i="1"/>
  <c r="AN21" i="1"/>
  <c r="AO21" i="1"/>
  <c r="AT21" i="1"/>
  <c r="AU21" i="1"/>
  <c r="AW21" i="1"/>
  <c r="L22" i="1"/>
  <c r="N22" i="1" s="1"/>
  <c r="AK22" i="1"/>
  <c r="AL22" i="1" s="1"/>
  <c r="AM22" i="1"/>
  <c r="AN22" i="1"/>
  <c r="AO22" i="1"/>
  <c r="AT22" i="1"/>
  <c r="AU22" i="1" s="1"/>
  <c r="AW22" i="1"/>
  <c r="L23" i="1"/>
  <c r="N23" i="1" s="1"/>
  <c r="AK23" i="1"/>
  <c r="AL23" i="1" s="1"/>
  <c r="AM23" i="1"/>
  <c r="AN23" i="1"/>
  <c r="AO23" i="1"/>
  <c r="AT23" i="1"/>
  <c r="AU23" i="1"/>
  <c r="AW23" i="1"/>
  <c r="L24" i="1"/>
  <c r="N24" i="1"/>
  <c r="AK24" i="1"/>
  <c r="AL24" i="1" s="1"/>
  <c r="AM24" i="1"/>
  <c r="AN24" i="1"/>
  <c r="AO24" i="1"/>
  <c r="AT24" i="1"/>
  <c r="AU24" i="1" s="1"/>
  <c r="AX24" i="1" s="1"/>
  <c r="AW24" i="1"/>
  <c r="L25" i="1"/>
  <c r="N25" i="1"/>
  <c r="AK25" i="1"/>
  <c r="E25" i="1" s="1"/>
  <c r="BC25" i="1" s="1"/>
  <c r="AL25" i="1"/>
  <c r="H25" i="1" s="1"/>
  <c r="AM25" i="1"/>
  <c r="AP25" i="1" s="1"/>
  <c r="J25" i="1" s="1"/>
  <c r="AQ25" i="1" s="1"/>
  <c r="AN25" i="1"/>
  <c r="AO25" i="1"/>
  <c r="AT25" i="1"/>
  <c r="AU25" i="1" s="1"/>
  <c r="AW25" i="1"/>
  <c r="AX25" i="1"/>
  <c r="L26" i="1"/>
  <c r="N26" i="1" s="1"/>
  <c r="AK26" i="1"/>
  <c r="E26" i="1" s="1"/>
  <c r="AM26" i="1"/>
  <c r="AN26" i="1"/>
  <c r="AO26" i="1"/>
  <c r="AT26" i="1"/>
  <c r="AU26" i="1" s="1"/>
  <c r="AW26" i="1"/>
  <c r="L27" i="1"/>
  <c r="N27" i="1"/>
  <c r="AK27" i="1"/>
  <c r="E27" i="1" s="1"/>
  <c r="BC27" i="1" s="1"/>
  <c r="AM27" i="1"/>
  <c r="AN27" i="1"/>
  <c r="AO27" i="1"/>
  <c r="AT27" i="1"/>
  <c r="AU27" i="1" s="1"/>
  <c r="AX27" i="1" s="1"/>
  <c r="AW27" i="1"/>
  <c r="L28" i="1"/>
  <c r="N28" i="1" s="1"/>
  <c r="AK28" i="1"/>
  <c r="E28" i="1" s="1"/>
  <c r="AL28" i="1"/>
  <c r="H28" i="1" s="1"/>
  <c r="AM28" i="1"/>
  <c r="AN28" i="1"/>
  <c r="AO28" i="1"/>
  <c r="AP28" i="1"/>
  <c r="J28" i="1" s="1"/>
  <c r="AQ28" i="1" s="1"/>
  <c r="AT28" i="1"/>
  <c r="AU28" i="1" s="1"/>
  <c r="AW28" i="1"/>
  <c r="H29" i="1"/>
  <c r="L29" i="1"/>
  <c r="N29" i="1" s="1"/>
  <c r="AK29" i="1"/>
  <c r="E29" i="1" s="1"/>
  <c r="AL29" i="1"/>
  <c r="AP29" i="1" s="1"/>
  <c r="J29" i="1" s="1"/>
  <c r="AQ29" i="1" s="1"/>
  <c r="AM29" i="1"/>
  <c r="AN29" i="1"/>
  <c r="AO29" i="1"/>
  <c r="AT29" i="1"/>
  <c r="AU29" i="1" s="1"/>
  <c r="AX29" i="1" s="1"/>
  <c r="AW29" i="1"/>
  <c r="L30" i="1"/>
  <c r="N30" i="1"/>
  <c r="AK30" i="1"/>
  <c r="E30" i="1" s="1"/>
  <c r="AM30" i="1"/>
  <c r="AN30" i="1"/>
  <c r="AO30" i="1"/>
  <c r="AT30" i="1"/>
  <c r="AU30" i="1" s="1"/>
  <c r="AW30" i="1"/>
  <c r="L31" i="1"/>
  <c r="N31" i="1"/>
  <c r="AK31" i="1"/>
  <c r="E31" i="1" s="1"/>
  <c r="AM31" i="1"/>
  <c r="AN31" i="1"/>
  <c r="AO31" i="1"/>
  <c r="AT31" i="1"/>
  <c r="AU31" i="1" s="1"/>
  <c r="AX31" i="1" s="1"/>
  <c r="AW31" i="1"/>
  <c r="L35" i="1"/>
  <c r="N35" i="1"/>
  <c r="AK35" i="1"/>
  <c r="E35" i="1" s="1"/>
  <c r="AM35" i="1"/>
  <c r="AN35" i="1"/>
  <c r="AO35" i="1"/>
  <c r="AT35" i="1"/>
  <c r="AU35" i="1" s="1"/>
  <c r="AW35" i="1"/>
  <c r="L36" i="1"/>
  <c r="N36" i="1"/>
  <c r="AK36" i="1"/>
  <c r="E36" i="1" s="1"/>
  <c r="AM36" i="1"/>
  <c r="AN36" i="1"/>
  <c r="AO36" i="1"/>
  <c r="AT36" i="1"/>
  <c r="AU36" i="1" s="1"/>
  <c r="AX36" i="1" s="1"/>
  <c r="AW36" i="1"/>
  <c r="L37" i="1"/>
  <c r="N37" i="1"/>
  <c r="AK37" i="1"/>
  <c r="E37" i="1" s="1"/>
  <c r="AM37" i="1"/>
  <c r="AN37" i="1"/>
  <c r="AO37" i="1"/>
  <c r="AT37" i="1"/>
  <c r="AU37" i="1" s="1"/>
  <c r="AW37" i="1"/>
  <c r="L38" i="1"/>
  <c r="N38" i="1"/>
  <c r="AK38" i="1"/>
  <c r="E38" i="1" s="1"/>
  <c r="AM38" i="1"/>
  <c r="AN38" i="1"/>
  <c r="AO38" i="1"/>
  <c r="AT38" i="1"/>
  <c r="AU38" i="1" s="1"/>
  <c r="AX38" i="1" s="1"/>
  <c r="AW38" i="1"/>
  <c r="L39" i="1"/>
  <c r="N39" i="1"/>
  <c r="AK39" i="1"/>
  <c r="E39" i="1" s="1"/>
  <c r="AM39" i="1"/>
  <c r="AN39" i="1"/>
  <c r="AO39" i="1"/>
  <c r="AT39" i="1"/>
  <c r="AU39" i="1" s="1"/>
  <c r="AW39" i="1"/>
  <c r="L40" i="1"/>
  <c r="N40" i="1"/>
  <c r="AK40" i="1"/>
  <c r="E40" i="1" s="1"/>
  <c r="AM40" i="1"/>
  <c r="AN40" i="1"/>
  <c r="AO40" i="1"/>
  <c r="AT40" i="1"/>
  <c r="AU40" i="1" s="1"/>
  <c r="AX40" i="1" s="1"/>
  <c r="AW40" i="1"/>
  <c r="L41" i="1"/>
  <c r="N41" i="1"/>
  <c r="AK41" i="1"/>
  <c r="E41" i="1" s="1"/>
  <c r="AM41" i="1"/>
  <c r="AN41" i="1"/>
  <c r="AO41" i="1"/>
  <c r="AT41" i="1"/>
  <c r="AU41" i="1" s="1"/>
  <c r="AW41" i="1"/>
  <c r="L42" i="1"/>
  <c r="N42" i="1"/>
  <c r="AK42" i="1"/>
  <c r="E42" i="1" s="1"/>
  <c r="AM42" i="1"/>
  <c r="AN42" i="1"/>
  <c r="AO42" i="1"/>
  <c r="AT42" i="1"/>
  <c r="AU42" i="1" s="1"/>
  <c r="AX42" i="1" s="1"/>
  <c r="AW42" i="1"/>
  <c r="L43" i="1"/>
  <c r="N43" i="1"/>
  <c r="AK43" i="1"/>
  <c r="E43" i="1" s="1"/>
  <c r="AM43" i="1"/>
  <c r="AN43" i="1"/>
  <c r="AO43" i="1"/>
  <c r="AT43" i="1"/>
  <c r="AU43" i="1" s="1"/>
  <c r="AW43" i="1"/>
  <c r="L44" i="1"/>
  <c r="N44" i="1"/>
  <c r="AK44" i="1"/>
  <c r="E44" i="1" s="1"/>
  <c r="AM44" i="1"/>
  <c r="AN44" i="1"/>
  <c r="AO44" i="1"/>
  <c r="AT44" i="1"/>
  <c r="AU44" i="1" s="1"/>
  <c r="AX44" i="1" s="1"/>
  <c r="AW44" i="1"/>
  <c r="L45" i="1"/>
  <c r="N45" i="1"/>
  <c r="AK45" i="1"/>
  <c r="E45" i="1" s="1"/>
  <c r="AM45" i="1"/>
  <c r="AN45" i="1"/>
  <c r="AO45" i="1"/>
  <c r="AT45" i="1"/>
  <c r="AU45" i="1" s="1"/>
  <c r="AW45" i="1"/>
  <c r="L46" i="1"/>
  <c r="N46" i="1"/>
  <c r="AK46" i="1"/>
  <c r="E46" i="1" s="1"/>
  <c r="BC46" i="1" s="1"/>
  <c r="AM46" i="1"/>
  <c r="AN46" i="1"/>
  <c r="AO46" i="1"/>
  <c r="AT46" i="1"/>
  <c r="AU46" i="1" s="1"/>
  <c r="AX46" i="1" s="1"/>
  <c r="AW46" i="1"/>
  <c r="L47" i="1"/>
  <c r="N47" i="1" s="1"/>
  <c r="AK47" i="1"/>
  <c r="E47" i="1" s="1"/>
  <c r="AL47" i="1"/>
  <c r="H47" i="1" s="1"/>
  <c r="AM47" i="1"/>
  <c r="AN47" i="1"/>
  <c r="AO47" i="1"/>
  <c r="AP47" i="1"/>
  <c r="J47" i="1" s="1"/>
  <c r="AQ47" i="1" s="1"/>
  <c r="AT47" i="1"/>
  <c r="AU47" i="1" s="1"/>
  <c r="AX47" i="1" s="1"/>
  <c r="AW47" i="1"/>
  <c r="L48" i="1"/>
  <c r="N48" i="1"/>
  <c r="AK48" i="1"/>
  <c r="E48" i="1" s="1"/>
  <c r="AL48" i="1"/>
  <c r="H48" i="1" s="1"/>
  <c r="AM48" i="1"/>
  <c r="AN48" i="1"/>
  <c r="AP48" i="1" s="1"/>
  <c r="J48" i="1" s="1"/>
  <c r="AQ48" i="1" s="1"/>
  <c r="AO48" i="1"/>
  <c r="AT48" i="1"/>
  <c r="AU48" i="1" s="1"/>
  <c r="AX48" i="1" s="1"/>
  <c r="AW48" i="1"/>
  <c r="L49" i="1"/>
  <c r="N49" i="1" s="1"/>
  <c r="BC49" i="1" s="1"/>
  <c r="AK49" i="1"/>
  <c r="E49" i="1" s="1"/>
  <c r="AM49" i="1"/>
  <c r="AN49" i="1"/>
  <c r="AO49" i="1"/>
  <c r="AT49" i="1"/>
  <c r="AU49" i="1"/>
  <c r="AW49" i="1"/>
  <c r="L53" i="1"/>
  <c r="N53" i="1" s="1"/>
  <c r="AK53" i="1"/>
  <c r="E53" i="1" s="1"/>
  <c r="AM53" i="1"/>
  <c r="AN53" i="1"/>
  <c r="AO53" i="1"/>
  <c r="AT53" i="1"/>
  <c r="AU53" i="1"/>
  <c r="AW53" i="1"/>
  <c r="L54" i="1"/>
  <c r="N54" i="1" s="1"/>
  <c r="AK54" i="1"/>
  <c r="E54" i="1" s="1"/>
  <c r="AM54" i="1"/>
  <c r="AN54" i="1"/>
  <c r="AO54" i="1"/>
  <c r="AT54" i="1"/>
  <c r="AU54" i="1" s="1"/>
  <c r="AX54" i="1" s="1"/>
  <c r="AW54" i="1"/>
  <c r="L55" i="1"/>
  <c r="N55" i="1" s="1"/>
  <c r="AK55" i="1"/>
  <c r="E55" i="1" s="1"/>
  <c r="AM55" i="1"/>
  <c r="AN55" i="1"/>
  <c r="AO55" i="1"/>
  <c r="AT55" i="1"/>
  <c r="AU55" i="1"/>
  <c r="AW55" i="1"/>
  <c r="L56" i="1"/>
  <c r="N56" i="1" s="1"/>
  <c r="AK56" i="1"/>
  <c r="E56" i="1" s="1"/>
  <c r="AM56" i="1"/>
  <c r="AN56" i="1"/>
  <c r="AO56" i="1"/>
  <c r="AT56" i="1"/>
  <c r="AU56" i="1" s="1"/>
  <c r="AX56" i="1" s="1"/>
  <c r="AW56" i="1"/>
  <c r="L57" i="1"/>
  <c r="N57" i="1" s="1"/>
  <c r="AK57" i="1"/>
  <c r="E57" i="1" s="1"/>
  <c r="AM57" i="1"/>
  <c r="AN57" i="1"/>
  <c r="AO57" i="1"/>
  <c r="AT57" i="1"/>
  <c r="AU57" i="1"/>
  <c r="AW57" i="1"/>
  <c r="L58" i="1"/>
  <c r="N58" i="1" s="1"/>
  <c r="AK58" i="1"/>
  <c r="E58" i="1" s="1"/>
  <c r="AM58" i="1"/>
  <c r="AN58" i="1"/>
  <c r="AO58" i="1"/>
  <c r="AT58" i="1"/>
  <c r="AU58" i="1"/>
  <c r="AW58" i="1"/>
  <c r="L59" i="1"/>
  <c r="N59" i="1" s="1"/>
  <c r="AK59" i="1"/>
  <c r="E59" i="1" s="1"/>
  <c r="AM59" i="1"/>
  <c r="AN59" i="1"/>
  <c r="AO59" i="1"/>
  <c r="AT59" i="1"/>
  <c r="AU59" i="1" s="1"/>
  <c r="AX59" i="1" s="1"/>
  <c r="AW59" i="1"/>
  <c r="L60" i="1"/>
  <c r="N60" i="1" s="1"/>
  <c r="AK60" i="1"/>
  <c r="E60" i="1" s="1"/>
  <c r="AM60" i="1"/>
  <c r="AN60" i="1"/>
  <c r="AO60" i="1"/>
  <c r="AT60" i="1"/>
  <c r="AU60" i="1"/>
  <c r="AW60" i="1"/>
  <c r="L61" i="1"/>
  <c r="N61" i="1" s="1"/>
  <c r="AK61" i="1"/>
  <c r="E61" i="1" s="1"/>
  <c r="AM61" i="1"/>
  <c r="AN61" i="1"/>
  <c r="AO61" i="1"/>
  <c r="AT61" i="1"/>
  <c r="AU61" i="1" s="1"/>
  <c r="AX61" i="1" s="1"/>
  <c r="AW61" i="1"/>
  <c r="L62" i="1"/>
  <c r="N62" i="1" s="1"/>
  <c r="AK62" i="1"/>
  <c r="E62" i="1" s="1"/>
  <c r="AM62" i="1"/>
  <c r="AN62" i="1"/>
  <c r="AO62" i="1"/>
  <c r="AT62" i="1"/>
  <c r="AU62" i="1"/>
  <c r="AW62" i="1"/>
  <c r="L63" i="1"/>
  <c r="N63" i="1" s="1"/>
  <c r="AK63" i="1"/>
  <c r="AM63" i="1"/>
  <c r="AN63" i="1"/>
  <c r="AO63" i="1"/>
  <c r="AT63" i="1"/>
  <c r="AU63" i="1"/>
  <c r="AW63" i="1"/>
  <c r="L64" i="1"/>
  <c r="N64" i="1" s="1"/>
  <c r="AK64" i="1"/>
  <c r="AL64" i="1" s="1"/>
  <c r="H64" i="1" s="1"/>
  <c r="AM64" i="1"/>
  <c r="AN64" i="1"/>
  <c r="AO64" i="1"/>
  <c r="AT64" i="1"/>
  <c r="AU64" i="1" s="1"/>
  <c r="AW64" i="1"/>
  <c r="L65" i="1"/>
  <c r="N65" i="1"/>
  <c r="AK65" i="1"/>
  <c r="E65" i="1" s="1"/>
  <c r="AL65" i="1"/>
  <c r="H65" i="1" s="1"/>
  <c r="AM65" i="1"/>
  <c r="AP65" i="1" s="1"/>
  <c r="J65" i="1" s="1"/>
  <c r="AQ65" i="1" s="1"/>
  <c r="AN65" i="1"/>
  <c r="AO65" i="1"/>
  <c r="AT65" i="1"/>
  <c r="AU65" i="1" s="1"/>
  <c r="AW65" i="1"/>
  <c r="L66" i="1"/>
  <c r="N66" i="1"/>
  <c r="AK66" i="1"/>
  <c r="E66" i="1" s="1"/>
  <c r="AL66" i="1"/>
  <c r="H66" i="1" s="1"/>
  <c r="AM66" i="1"/>
  <c r="AN66" i="1"/>
  <c r="AO66" i="1"/>
  <c r="AP66" i="1" s="1"/>
  <c r="J66" i="1" s="1"/>
  <c r="AQ66" i="1" s="1"/>
  <c r="AT66" i="1"/>
  <c r="AU66" i="1" s="1"/>
  <c r="AW66" i="1"/>
  <c r="L67" i="1"/>
  <c r="N67" i="1"/>
  <c r="AK67" i="1"/>
  <c r="E67" i="1" s="1"/>
  <c r="AL67" i="1"/>
  <c r="H67" i="1" s="1"/>
  <c r="AM67" i="1"/>
  <c r="AP67" i="1" s="1"/>
  <c r="J67" i="1" s="1"/>
  <c r="AQ67" i="1" s="1"/>
  <c r="AN67" i="1"/>
  <c r="AO67" i="1"/>
  <c r="AT67" i="1"/>
  <c r="AU67" i="1" s="1"/>
  <c r="AW67" i="1"/>
  <c r="L70" i="1"/>
  <c r="N70" i="1"/>
  <c r="AK70" i="1"/>
  <c r="E70" i="1" s="1"/>
  <c r="AL70" i="1"/>
  <c r="H70" i="1" s="1"/>
  <c r="AM70" i="1"/>
  <c r="AN70" i="1"/>
  <c r="AO70" i="1"/>
  <c r="AP70" i="1" s="1"/>
  <c r="J70" i="1" s="1"/>
  <c r="AQ70" i="1" s="1"/>
  <c r="AT70" i="1"/>
  <c r="AU70" i="1" s="1"/>
  <c r="AW70" i="1"/>
  <c r="L71" i="1"/>
  <c r="N71" i="1"/>
  <c r="AK71" i="1"/>
  <c r="E71" i="1" s="1"/>
  <c r="AL71" i="1"/>
  <c r="H71" i="1" s="1"/>
  <c r="AM71" i="1"/>
  <c r="AP71" i="1" s="1"/>
  <c r="J71" i="1" s="1"/>
  <c r="AQ71" i="1" s="1"/>
  <c r="AN71" i="1"/>
  <c r="AO71" i="1"/>
  <c r="AT71" i="1"/>
  <c r="AU71" i="1" s="1"/>
  <c r="AW71" i="1"/>
  <c r="L72" i="1"/>
  <c r="N72" i="1"/>
  <c r="AK72" i="1"/>
  <c r="E72" i="1" s="1"/>
  <c r="AL72" i="1"/>
  <c r="H72" i="1" s="1"/>
  <c r="AM72" i="1"/>
  <c r="AN72" i="1"/>
  <c r="AO72" i="1"/>
  <c r="AP72" i="1" s="1"/>
  <c r="J72" i="1" s="1"/>
  <c r="AQ72" i="1" s="1"/>
  <c r="AT72" i="1"/>
  <c r="AU72" i="1" s="1"/>
  <c r="AW72" i="1"/>
  <c r="L73" i="1"/>
  <c r="N73" i="1"/>
  <c r="AK73" i="1"/>
  <c r="E73" i="1" s="1"/>
  <c r="AL73" i="1"/>
  <c r="H73" i="1" s="1"/>
  <c r="AM73" i="1"/>
  <c r="AP73" i="1" s="1"/>
  <c r="J73" i="1" s="1"/>
  <c r="AQ73" i="1" s="1"/>
  <c r="AN73" i="1"/>
  <c r="AO73" i="1"/>
  <c r="AT73" i="1"/>
  <c r="AU73" i="1" s="1"/>
  <c r="AW73" i="1"/>
  <c r="L74" i="1"/>
  <c r="N74" i="1"/>
  <c r="AK74" i="1"/>
  <c r="E74" i="1" s="1"/>
  <c r="AL74" i="1"/>
  <c r="H74" i="1" s="1"/>
  <c r="AM74" i="1"/>
  <c r="AN74" i="1"/>
  <c r="AO74" i="1"/>
  <c r="AP74" i="1" s="1"/>
  <c r="J74" i="1" s="1"/>
  <c r="AQ74" i="1" s="1"/>
  <c r="AT74" i="1"/>
  <c r="AU74" i="1" s="1"/>
  <c r="AW74" i="1"/>
  <c r="L75" i="1"/>
  <c r="N75" i="1"/>
  <c r="AK75" i="1"/>
  <c r="E75" i="1" s="1"/>
  <c r="AL75" i="1"/>
  <c r="H75" i="1" s="1"/>
  <c r="AM75" i="1"/>
  <c r="AP75" i="1" s="1"/>
  <c r="J75" i="1" s="1"/>
  <c r="AQ75" i="1" s="1"/>
  <c r="AN75" i="1"/>
  <c r="AO75" i="1"/>
  <c r="AT75" i="1"/>
  <c r="AU75" i="1" s="1"/>
  <c r="AW75" i="1"/>
  <c r="L76" i="1"/>
  <c r="N76" i="1"/>
  <c r="AK76" i="1"/>
  <c r="E76" i="1" s="1"/>
  <c r="AL76" i="1"/>
  <c r="H76" i="1" s="1"/>
  <c r="AM76" i="1"/>
  <c r="AN76" i="1"/>
  <c r="AO76" i="1"/>
  <c r="AP76" i="1" s="1"/>
  <c r="J76" i="1" s="1"/>
  <c r="AQ76" i="1" s="1"/>
  <c r="AT76" i="1"/>
  <c r="AU76" i="1" s="1"/>
  <c r="AW76" i="1"/>
  <c r="L77" i="1"/>
  <c r="N77" i="1"/>
  <c r="AK77" i="1"/>
  <c r="E77" i="1" s="1"/>
  <c r="AL77" i="1"/>
  <c r="H77" i="1" s="1"/>
  <c r="AM77" i="1"/>
  <c r="AP77" i="1" s="1"/>
  <c r="J77" i="1" s="1"/>
  <c r="AQ77" i="1" s="1"/>
  <c r="AN77" i="1"/>
  <c r="AO77" i="1"/>
  <c r="AT77" i="1"/>
  <c r="AU77" i="1" s="1"/>
  <c r="AW77" i="1"/>
  <c r="L78" i="1"/>
  <c r="N78" i="1"/>
  <c r="AK78" i="1"/>
  <c r="E78" i="1" s="1"/>
  <c r="AL78" i="1"/>
  <c r="H78" i="1" s="1"/>
  <c r="AM78" i="1"/>
  <c r="AN78" i="1"/>
  <c r="AO78" i="1"/>
  <c r="AP78" i="1" s="1"/>
  <c r="J78" i="1" s="1"/>
  <c r="AQ78" i="1" s="1"/>
  <c r="AT78" i="1"/>
  <c r="AU78" i="1" s="1"/>
  <c r="AW78" i="1"/>
  <c r="L79" i="1"/>
  <c r="N79" i="1"/>
  <c r="AK79" i="1"/>
  <c r="E79" i="1" s="1"/>
  <c r="AL79" i="1"/>
  <c r="H79" i="1" s="1"/>
  <c r="AM79" i="1"/>
  <c r="AP79" i="1" s="1"/>
  <c r="J79" i="1" s="1"/>
  <c r="AQ79" i="1" s="1"/>
  <c r="AN79" i="1"/>
  <c r="AO79" i="1"/>
  <c r="AT79" i="1"/>
  <c r="AU79" i="1" s="1"/>
  <c r="AW79" i="1"/>
  <c r="L80" i="1"/>
  <c r="N80" i="1"/>
  <c r="AK80" i="1"/>
  <c r="E80" i="1" s="1"/>
  <c r="AL80" i="1"/>
  <c r="H80" i="1" s="1"/>
  <c r="AM80" i="1"/>
  <c r="AN80" i="1"/>
  <c r="AO80" i="1"/>
  <c r="AP80" i="1" s="1"/>
  <c r="J80" i="1" s="1"/>
  <c r="AQ80" i="1" s="1"/>
  <c r="AT80" i="1"/>
  <c r="AU80" i="1" s="1"/>
  <c r="AW80" i="1"/>
  <c r="L81" i="1"/>
  <c r="N81" i="1"/>
  <c r="AK81" i="1"/>
  <c r="E81" i="1" s="1"/>
  <c r="AL81" i="1"/>
  <c r="H81" i="1" s="1"/>
  <c r="AM81" i="1"/>
  <c r="AP81" i="1" s="1"/>
  <c r="J81" i="1" s="1"/>
  <c r="AQ81" i="1" s="1"/>
  <c r="AN81" i="1"/>
  <c r="AO81" i="1"/>
  <c r="AT81" i="1"/>
  <c r="AU81" i="1" s="1"/>
  <c r="AW81" i="1"/>
  <c r="L82" i="1"/>
  <c r="N82" i="1"/>
  <c r="AK82" i="1"/>
  <c r="E82" i="1" s="1"/>
  <c r="AL82" i="1"/>
  <c r="H82" i="1" s="1"/>
  <c r="AM82" i="1"/>
  <c r="AN82" i="1"/>
  <c r="AO82" i="1"/>
  <c r="AP82" i="1" s="1"/>
  <c r="J82" i="1" s="1"/>
  <c r="AQ82" i="1" s="1"/>
  <c r="AT82" i="1"/>
  <c r="AU82" i="1" s="1"/>
  <c r="AW82" i="1"/>
  <c r="L83" i="1"/>
  <c r="N83" i="1"/>
  <c r="AK83" i="1"/>
  <c r="E83" i="1" s="1"/>
  <c r="AL83" i="1"/>
  <c r="H83" i="1" s="1"/>
  <c r="AM83" i="1"/>
  <c r="AP83" i="1" s="1"/>
  <c r="J83" i="1" s="1"/>
  <c r="AQ83" i="1" s="1"/>
  <c r="AN83" i="1"/>
  <c r="AO83" i="1"/>
  <c r="AT83" i="1"/>
  <c r="AU83" i="1" s="1"/>
  <c r="AW83" i="1"/>
  <c r="L84" i="1"/>
  <c r="N84" i="1"/>
  <c r="AK84" i="1"/>
  <c r="E84" i="1" s="1"/>
  <c r="AL84" i="1"/>
  <c r="H84" i="1" s="1"/>
  <c r="AM84" i="1"/>
  <c r="AN84" i="1"/>
  <c r="AO84" i="1"/>
  <c r="AP84" i="1" s="1"/>
  <c r="J84" i="1" s="1"/>
  <c r="AQ84" i="1" s="1"/>
  <c r="AT84" i="1"/>
  <c r="AU84" i="1" s="1"/>
  <c r="AW84" i="1"/>
  <c r="L88" i="1"/>
  <c r="N88" i="1"/>
  <c r="AK88" i="1"/>
  <c r="E88" i="1" s="1"/>
  <c r="AL88" i="1"/>
  <c r="H88" i="1" s="1"/>
  <c r="AM88" i="1"/>
  <c r="AP88" i="1" s="1"/>
  <c r="J88" i="1" s="1"/>
  <c r="AQ88" i="1" s="1"/>
  <c r="AN88" i="1"/>
  <c r="AO88" i="1"/>
  <c r="AT88" i="1"/>
  <c r="AU88" i="1" s="1"/>
  <c r="AW88" i="1"/>
  <c r="L89" i="1"/>
  <c r="N89" i="1"/>
  <c r="AK89" i="1"/>
  <c r="E89" i="1" s="1"/>
  <c r="AL89" i="1"/>
  <c r="H89" i="1" s="1"/>
  <c r="AM89" i="1"/>
  <c r="AN89" i="1"/>
  <c r="AO89" i="1"/>
  <c r="AP89" i="1" s="1"/>
  <c r="J89" i="1" s="1"/>
  <c r="AQ89" i="1" s="1"/>
  <c r="AT89" i="1"/>
  <c r="AU89" i="1" s="1"/>
  <c r="AW89" i="1"/>
  <c r="L90" i="1"/>
  <c r="N90" i="1"/>
  <c r="AK90" i="1"/>
  <c r="E90" i="1" s="1"/>
  <c r="AL90" i="1"/>
  <c r="H90" i="1" s="1"/>
  <c r="AM90" i="1"/>
  <c r="AP90" i="1" s="1"/>
  <c r="J90" i="1" s="1"/>
  <c r="AQ90" i="1" s="1"/>
  <c r="AN90" i="1"/>
  <c r="AO90" i="1"/>
  <c r="AT90" i="1"/>
  <c r="AU90" i="1" s="1"/>
  <c r="AW90" i="1"/>
  <c r="L91" i="1"/>
  <c r="N91" i="1"/>
  <c r="AK91" i="1"/>
  <c r="E91" i="1" s="1"/>
  <c r="AL91" i="1"/>
  <c r="H91" i="1" s="1"/>
  <c r="AM91" i="1"/>
  <c r="AN91" i="1"/>
  <c r="AO91" i="1"/>
  <c r="AP91" i="1" s="1"/>
  <c r="J91" i="1" s="1"/>
  <c r="AQ91" i="1" s="1"/>
  <c r="AT91" i="1"/>
  <c r="AU91" i="1" s="1"/>
  <c r="AW91" i="1"/>
  <c r="L92" i="1"/>
  <c r="N92" i="1"/>
  <c r="AK92" i="1"/>
  <c r="E92" i="1" s="1"/>
  <c r="AL92" i="1"/>
  <c r="H92" i="1" s="1"/>
  <c r="AM92" i="1"/>
  <c r="AP92" i="1" s="1"/>
  <c r="J92" i="1" s="1"/>
  <c r="AQ92" i="1" s="1"/>
  <c r="AN92" i="1"/>
  <c r="AO92" i="1"/>
  <c r="AT92" i="1"/>
  <c r="AU92" i="1" s="1"/>
  <c r="AW92" i="1"/>
  <c r="L93" i="1"/>
  <c r="N93" i="1"/>
  <c r="AK93" i="1"/>
  <c r="E93" i="1" s="1"/>
  <c r="AL93" i="1"/>
  <c r="H93" i="1" s="1"/>
  <c r="AM93" i="1"/>
  <c r="AN93" i="1"/>
  <c r="AO93" i="1"/>
  <c r="AP93" i="1" s="1"/>
  <c r="J93" i="1" s="1"/>
  <c r="AQ93" i="1" s="1"/>
  <c r="AT93" i="1"/>
  <c r="AU93" i="1" s="1"/>
  <c r="AW93" i="1"/>
  <c r="L94" i="1"/>
  <c r="N94" i="1"/>
  <c r="AK94" i="1"/>
  <c r="E94" i="1" s="1"/>
  <c r="AL94" i="1"/>
  <c r="H94" i="1" s="1"/>
  <c r="AM94" i="1"/>
  <c r="AP94" i="1" s="1"/>
  <c r="J94" i="1" s="1"/>
  <c r="AQ94" i="1" s="1"/>
  <c r="AN94" i="1"/>
  <c r="AO94" i="1"/>
  <c r="AT94" i="1"/>
  <c r="AU94" i="1" s="1"/>
  <c r="AW94" i="1"/>
  <c r="L95" i="1"/>
  <c r="N95" i="1"/>
  <c r="AK95" i="1"/>
  <c r="E95" i="1" s="1"/>
  <c r="AL95" i="1"/>
  <c r="H95" i="1" s="1"/>
  <c r="AM95" i="1"/>
  <c r="AN95" i="1"/>
  <c r="AO95" i="1"/>
  <c r="AP95" i="1" s="1"/>
  <c r="J95" i="1" s="1"/>
  <c r="AQ95" i="1" s="1"/>
  <c r="AT95" i="1"/>
  <c r="AU95" i="1" s="1"/>
  <c r="AW95" i="1"/>
  <c r="L96" i="1"/>
  <c r="N96" i="1"/>
  <c r="AK96" i="1"/>
  <c r="E96" i="1" s="1"/>
  <c r="AL96" i="1"/>
  <c r="H96" i="1" s="1"/>
  <c r="AM96" i="1"/>
  <c r="AP96" i="1" s="1"/>
  <c r="J96" i="1" s="1"/>
  <c r="AQ96" i="1" s="1"/>
  <c r="AN96" i="1"/>
  <c r="AO96" i="1"/>
  <c r="AT96" i="1"/>
  <c r="AU96" i="1" s="1"/>
  <c r="AW96" i="1"/>
  <c r="L97" i="1"/>
  <c r="N97" i="1"/>
  <c r="AK97" i="1"/>
  <c r="E97" i="1" s="1"/>
  <c r="AL97" i="1"/>
  <c r="H97" i="1" s="1"/>
  <c r="AM97" i="1"/>
  <c r="AN97" i="1"/>
  <c r="AO97" i="1"/>
  <c r="AP97" i="1" s="1"/>
  <c r="J97" i="1" s="1"/>
  <c r="AQ97" i="1" s="1"/>
  <c r="AT97" i="1"/>
  <c r="AU97" i="1" s="1"/>
  <c r="AW97" i="1"/>
  <c r="L98" i="1"/>
  <c r="N98" i="1"/>
  <c r="AK98" i="1"/>
  <c r="E98" i="1" s="1"/>
  <c r="AL98" i="1"/>
  <c r="H98" i="1" s="1"/>
  <c r="AM98" i="1"/>
  <c r="AP98" i="1" s="1"/>
  <c r="J98" i="1" s="1"/>
  <c r="AQ98" i="1" s="1"/>
  <c r="AN98" i="1"/>
  <c r="AO98" i="1"/>
  <c r="AT98" i="1"/>
  <c r="AU98" i="1" s="1"/>
  <c r="AW98" i="1"/>
  <c r="L99" i="1"/>
  <c r="N99" i="1"/>
  <c r="AK99" i="1"/>
  <c r="E99" i="1" s="1"/>
  <c r="AL99" i="1"/>
  <c r="H99" i="1" s="1"/>
  <c r="AM99" i="1"/>
  <c r="AN99" i="1"/>
  <c r="AO99" i="1"/>
  <c r="AP99" i="1" s="1"/>
  <c r="J99" i="1" s="1"/>
  <c r="AQ99" i="1" s="1"/>
  <c r="AT99" i="1"/>
  <c r="AU99" i="1" s="1"/>
  <c r="AW99" i="1"/>
  <c r="L100" i="1"/>
  <c r="N100" i="1"/>
  <c r="AK100" i="1"/>
  <c r="E100" i="1" s="1"/>
  <c r="AL100" i="1"/>
  <c r="H100" i="1" s="1"/>
  <c r="AM100" i="1"/>
  <c r="AP100" i="1" s="1"/>
  <c r="J100" i="1" s="1"/>
  <c r="AQ100" i="1" s="1"/>
  <c r="AN100" i="1"/>
  <c r="AO100" i="1"/>
  <c r="AT100" i="1"/>
  <c r="AU100" i="1" s="1"/>
  <c r="AW100" i="1"/>
  <c r="L101" i="1"/>
  <c r="N101" i="1"/>
  <c r="AK101" i="1"/>
  <c r="E101" i="1" s="1"/>
  <c r="AL101" i="1"/>
  <c r="H101" i="1" s="1"/>
  <c r="AM101" i="1"/>
  <c r="AN101" i="1"/>
  <c r="AO101" i="1"/>
  <c r="AP101" i="1" s="1"/>
  <c r="J101" i="1" s="1"/>
  <c r="AQ101" i="1" s="1"/>
  <c r="AT101" i="1"/>
  <c r="AU101" i="1" s="1"/>
  <c r="AW101" i="1"/>
  <c r="L102" i="1"/>
  <c r="N102" i="1"/>
  <c r="AK102" i="1"/>
  <c r="E102" i="1" s="1"/>
  <c r="AL102" i="1"/>
  <c r="H102" i="1" s="1"/>
  <c r="AM102" i="1"/>
  <c r="AP102" i="1" s="1"/>
  <c r="J102" i="1" s="1"/>
  <c r="AQ102" i="1" s="1"/>
  <c r="AN102" i="1"/>
  <c r="AO102" i="1"/>
  <c r="AT102" i="1"/>
  <c r="AU102" i="1" s="1"/>
  <c r="AW102" i="1"/>
  <c r="L105" i="1"/>
  <c r="N105" i="1"/>
  <c r="AK105" i="1"/>
  <c r="E105" i="1" s="1"/>
  <c r="AL105" i="1"/>
  <c r="H105" i="1" s="1"/>
  <c r="AM105" i="1"/>
  <c r="AN105" i="1"/>
  <c r="AO105" i="1"/>
  <c r="AP105" i="1" s="1"/>
  <c r="J105" i="1" s="1"/>
  <c r="AQ105" i="1" s="1"/>
  <c r="AT105" i="1"/>
  <c r="AU105" i="1" s="1"/>
  <c r="AW105" i="1"/>
  <c r="L106" i="1"/>
  <c r="N106" i="1"/>
  <c r="AK106" i="1"/>
  <c r="E106" i="1" s="1"/>
  <c r="BC106" i="1" s="1"/>
  <c r="AL106" i="1"/>
  <c r="H106" i="1" s="1"/>
  <c r="AM106" i="1"/>
  <c r="AP106" i="1" s="1"/>
  <c r="J106" i="1" s="1"/>
  <c r="AQ106" i="1" s="1"/>
  <c r="AN106" i="1"/>
  <c r="AO106" i="1"/>
  <c r="AT106" i="1"/>
  <c r="AU106" i="1" s="1"/>
  <c r="AX106" i="1" s="1"/>
  <c r="AW106" i="1"/>
  <c r="L107" i="1"/>
  <c r="N107" i="1"/>
  <c r="AK107" i="1"/>
  <c r="E107" i="1" s="1"/>
  <c r="AM107" i="1"/>
  <c r="AN107" i="1"/>
  <c r="AO107" i="1"/>
  <c r="AT107" i="1"/>
  <c r="AU107" i="1" s="1"/>
  <c r="AW107" i="1"/>
  <c r="L108" i="1"/>
  <c r="N108" i="1" s="1"/>
  <c r="AK108" i="1"/>
  <c r="E108" i="1" s="1"/>
  <c r="AL108" i="1"/>
  <c r="H108" i="1" s="1"/>
  <c r="AM108" i="1"/>
  <c r="AN108" i="1"/>
  <c r="AO108" i="1"/>
  <c r="AT108" i="1"/>
  <c r="AU108" i="1" s="1"/>
  <c r="AW108" i="1"/>
  <c r="L109" i="1"/>
  <c r="N109" i="1"/>
  <c r="AK109" i="1"/>
  <c r="E109" i="1" s="1"/>
  <c r="AM109" i="1"/>
  <c r="AN109" i="1"/>
  <c r="AO109" i="1"/>
  <c r="AT109" i="1"/>
  <c r="AU109" i="1" s="1"/>
  <c r="AW109" i="1"/>
  <c r="L110" i="1"/>
  <c r="N110" i="1" s="1"/>
  <c r="AK110" i="1"/>
  <c r="E110" i="1" s="1"/>
  <c r="AL110" i="1"/>
  <c r="H110" i="1" s="1"/>
  <c r="AM110" i="1"/>
  <c r="AN110" i="1"/>
  <c r="AO110" i="1"/>
  <c r="AT110" i="1"/>
  <c r="AU110" i="1" s="1"/>
  <c r="AW110" i="1"/>
  <c r="L111" i="1"/>
  <c r="N111" i="1"/>
  <c r="AK111" i="1"/>
  <c r="E111" i="1" s="1"/>
  <c r="AM111" i="1"/>
  <c r="AN111" i="1"/>
  <c r="AO111" i="1"/>
  <c r="AT111" i="1"/>
  <c r="AU111" i="1" s="1"/>
  <c r="AW111" i="1"/>
  <c r="L112" i="1"/>
  <c r="N112" i="1" s="1"/>
  <c r="AK112" i="1"/>
  <c r="E112" i="1" s="1"/>
  <c r="AL112" i="1"/>
  <c r="H112" i="1" s="1"/>
  <c r="AM112" i="1"/>
  <c r="AN112" i="1"/>
  <c r="AO112" i="1"/>
  <c r="AT112" i="1"/>
  <c r="AU112" i="1" s="1"/>
  <c r="AW112" i="1"/>
  <c r="L113" i="1"/>
  <c r="N113" i="1"/>
  <c r="AK113" i="1"/>
  <c r="E113" i="1" s="1"/>
  <c r="AM113" i="1"/>
  <c r="AN113" i="1"/>
  <c r="AO113" i="1"/>
  <c r="AT113" i="1"/>
  <c r="AU113" i="1" s="1"/>
  <c r="AW113" i="1"/>
  <c r="L114" i="1"/>
  <c r="N114" i="1" s="1"/>
  <c r="AK114" i="1"/>
  <c r="E114" i="1" s="1"/>
  <c r="AL114" i="1"/>
  <c r="H114" i="1" s="1"/>
  <c r="AM114" i="1"/>
  <c r="AN114" i="1"/>
  <c r="AO114" i="1"/>
  <c r="AT114" i="1"/>
  <c r="AU114" i="1" s="1"/>
  <c r="AW114" i="1"/>
  <c r="L115" i="1"/>
  <c r="N115" i="1"/>
  <c r="AK115" i="1"/>
  <c r="E115" i="1" s="1"/>
  <c r="AM115" i="1"/>
  <c r="AN115" i="1"/>
  <c r="AO115" i="1"/>
  <c r="AT115" i="1"/>
  <c r="AU115" i="1" s="1"/>
  <c r="AW115" i="1"/>
  <c r="L116" i="1"/>
  <c r="N116" i="1" s="1"/>
  <c r="AK116" i="1"/>
  <c r="E116" i="1" s="1"/>
  <c r="AL116" i="1"/>
  <c r="H116" i="1" s="1"/>
  <c r="AM116" i="1"/>
  <c r="AN116" i="1"/>
  <c r="AO116" i="1"/>
  <c r="AT116" i="1"/>
  <c r="AU116" i="1" s="1"/>
  <c r="AX116" i="1" s="1"/>
  <c r="AW116" i="1"/>
  <c r="L117" i="1"/>
  <c r="N117" i="1"/>
  <c r="AK117" i="1"/>
  <c r="E117" i="1" s="1"/>
  <c r="AM117" i="1"/>
  <c r="AN117" i="1"/>
  <c r="AO117" i="1"/>
  <c r="AT117" i="1"/>
  <c r="AU117" i="1" s="1"/>
  <c r="AW117" i="1"/>
  <c r="L118" i="1"/>
  <c r="N118" i="1" s="1"/>
  <c r="AK118" i="1"/>
  <c r="E118" i="1" s="1"/>
  <c r="AL118" i="1"/>
  <c r="H118" i="1" s="1"/>
  <c r="AM118" i="1"/>
  <c r="AN118" i="1"/>
  <c r="AO118" i="1"/>
  <c r="AT118" i="1"/>
  <c r="AU118" i="1" s="1"/>
  <c r="AX118" i="1" s="1"/>
  <c r="AW118" i="1"/>
  <c r="L119" i="1"/>
  <c r="N119" i="1"/>
  <c r="AK119" i="1"/>
  <c r="E119" i="1" s="1"/>
  <c r="AM119" i="1"/>
  <c r="AN119" i="1"/>
  <c r="AO119" i="1"/>
  <c r="AT119" i="1"/>
  <c r="AU119" i="1" s="1"/>
  <c r="AW119" i="1"/>
  <c r="L123" i="1"/>
  <c r="N123" i="1" s="1"/>
  <c r="AK123" i="1"/>
  <c r="E123" i="1" s="1"/>
  <c r="AL123" i="1"/>
  <c r="H123" i="1" s="1"/>
  <c r="AM123" i="1"/>
  <c r="AN123" i="1"/>
  <c r="AO123" i="1"/>
  <c r="AT123" i="1"/>
  <c r="AU123" i="1" s="1"/>
  <c r="AX123" i="1" s="1"/>
  <c r="AW123" i="1"/>
  <c r="L124" i="1"/>
  <c r="N124" i="1"/>
  <c r="AK124" i="1"/>
  <c r="E124" i="1" s="1"/>
  <c r="AM124" i="1"/>
  <c r="AN124" i="1"/>
  <c r="AO124" i="1"/>
  <c r="AT124" i="1"/>
  <c r="AU124" i="1" s="1"/>
  <c r="AW124" i="1"/>
  <c r="L125" i="1"/>
  <c r="N125" i="1" s="1"/>
  <c r="AK125" i="1"/>
  <c r="E125" i="1" s="1"/>
  <c r="AL125" i="1"/>
  <c r="H125" i="1" s="1"/>
  <c r="AM125" i="1"/>
  <c r="AN125" i="1"/>
  <c r="AO125" i="1"/>
  <c r="AT125" i="1"/>
  <c r="AU125" i="1" s="1"/>
  <c r="AX125" i="1" s="1"/>
  <c r="AW125" i="1"/>
  <c r="L126" i="1"/>
  <c r="N126" i="1"/>
  <c r="AK126" i="1"/>
  <c r="E126" i="1" s="1"/>
  <c r="AM126" i="1"/>
  <c r="AN126" i="1"/>
  <c r="AO126" i="1"/>
  <c r="AT126" i="1"/>
  <c r="AU126" i="1" s="1"/>
  <c r="AW126" i="1"/>
  <c r="L127" i="1"/>
  <c r="N127" i="1" s="1"/>
  <c r="AK127" i="1"/>
  <c r="E127" i="1" s="1"/>
  <c r="AL127" i="1"/>
  <c r="H127" i="1" s="1"/>
  <c r="AM127" i="1"/>
  <c r="AN127" i="1"/>
  <c r="AO127" i="1"/>
  <c r="AT127" i="1"/>
  <c r="AU127" i="1" s="1"/>
  <c r="AX127" i="1" s="1"/>
  <c r="AW127" i="1"/>
  <c r="L128" i="1"/>
  <c r="N128" i="1"/>
  <c r="AK128" i="1"/>
  <c r="E128" i="1" s="1"/>
  <c r="AM128" i="1"/>
  <c r="AN128" i="1"/>
  <c r="AO128" i="1"/>
  <c r="AT128" i="1"/>
  <c r="AU128" i="1" s="1"/>
  <c r="AW128" i="1"/>
  <c r="L129" i="1"/>
  <c r="N129" i="1" s="1"/>
  <c r="AK129" i="1"/>
  <c r="E129" i="1" s="1"/>
  <c r="AL129" i="1"/>
  <c r="H129" i="1" s="1"/>
  <c r="AM129" i="1"/>
  <c r="AN129" i="1"/>
  <c r="AO129" i="1"/>
  <c r="AT129" i="1"/>
  <c r="AU129" i="1" s="1"/>
  <c r="AX129" i="1" s="1"/>
  <c r="AW129" i="1"/>
  <c r="L130" i="1"/>
  <c r="N130" i="1"/>
  <c r="AK130" i="1"/>
  <c r="E130" i="1" s="1"/>
  <c r="AM130" i="1"/>
  <c r="AN130" i="1"/>
  <c r="AO130" i="1"/>
  <c r="AT130" i="1"/>
  <c r="AU130" i="1" s="1"/>
  <c r="AW130" i="1"/>
  <c r="L131" i="1"/>
  <c r="N131" i="1" s="1"/>
  <c r="AK131" i="1"/>
  <c r="E131" i="1" s="1"/>
  <c r="AL131" i="1"/>
  <c r="H131" i="1" s="1"/>
  <c r="AM131" i="1"/>
  <c r="AN131" i="1"/>
  <c r="AO131" i="1"/>
  <c r="AT131" i="1"/>
  <c r="AU131" i="1" s="1"/>
  <c r="AX131" i="1" s="1"/>
  <c r="AW131" i="1"/>
  <c r="L132" i="1"/>
  <c r="N132" i="1"/>
  <c r="AK132" i="1"/>
  <c r="E132" i="1" s="1"/>
  <c r="AM132" i="1"/>
  <c r="AN132" i="1"/>
  <c r="AO132" i="1"/>
  <c r="AT132" i="1"/>
  <c r="AU132" i="1" s="1"/>
  <c r="AW132" i="1"/>
  <c r="L133" i="1"/>
  <c r="N133" i="1" s="1"/>
  <c r="AK133" i="1"/>
  <c r="E133" i="1" s="1"/>
  <c r="AL133" i="1"/>
  <c r="H133" i="1" s="1"/>
  <c r="AM133" i="1"/>
  <c r="AN133" i="1"/>
  <c r="AO133" i="1"/>
  <c r="AT133" i="1"/>
  <c r="AU133" i="1" s="1"/>
  <c r="AX133" i="1" s="1"/>
  <c r="AW133" i="1"/>
  <c r="L134" i="1"/>
  <c r="N134" i="1"/>
  <c r="AK134" i="1"/>
  <c r="E134" i="1" s="1"/>
  <c r="AM134" i="1"/>
  <c r="AN134" i="1"/>
  <c r="AO134" i="1"/>
  <c r="AT134" i="1"/>
  <c r="AU134" i="1" s="1"/>
  <c r="AW134" i="1"/>
  <c r="L135" i="1"/>
  <c r="N135" i="1" s="1"/>
  <c r="AK135" i="1"/>
  <c r="E135" i="1" s="1"/>
  <c r="AL135" i="1"/>
  <c r="H135" i="1" s="1"/>
  <c r="AM135" i="1"/>
  <c r="AN135" i="1"/>
  <c r="AO135" i="1"/>
  <c r="AT135" i="1"/>
  <c r="AU135" i="1" s="1"/>
  <c r="AX135" i="1" s="1"/>
  <c r="AW135" i="1"/>
  <c r="L136" i="1"/>
  <c r="N136" i="1"/>
  <c r="AK136" i="1"/>
  <c r="E136" i="1" s="1"/>
  <c r="AM136" i="1"/>
  <c r="AN136" i="1"/>
  <c r="AO136" i="1"/>
  <c r="AT136" i="1"/>
  <c r="AU136" i="1" s="1"/>
  <c r="AW136" i="1"/>
  <c r="L137" i="1"/>
  <c r="N137" i="1" s="1"/>
  <c r="AK137" i="1"/>
  <c r="E137" i="1" s="1"/>
  <c r="AL137" i="1"/>
  <c r="H137" i="1" s="1"/>
  <c r="AM137" i="1"/>
  <c r="AN137" i="1"/>
  <c r="AO137" i="1"/>
  <c r="AT137" i="1"/>
  <c r="AU137" i="1" s="1"/>
  <c r="AX137" i="1" s="1"/>
  <c r="AW137" i="1"/>
  <c r="H24" i="1" l="1"/>
  <c r="AP24" i="1"/>
  <c r="J24" i="1" s="1"/>
  <c r="AQ24" i="1" s="1"/>
  <c r="AP40" i="1"/>
  <c r="J40" i="1" s="1"/>
  <c r="AQ40" i="1" s="1"/>
  <c r="AP26" i="1"/>
  <c r="J26" i="1" s="1"/>
  <c r="AQ26" i="1" s="1"/>
  <c r="I106" i="1"/>
  <c r="AR106" i="1"/>
  <c r="AS106" i="1" s="1"/>
  <c r="AV106" i="1" s="1"/>
  <c r="F106" i="1" s="1"/>
  <c r="AY106" i="1" s="1"/>
  <c r="G106" i="1" s="1"/>
  <c r="BA106" i="1" s="1"/>
  <c r="AP27" i="1"/>
  <c r="J27" i="1" s="1"/>
  <c r="AQ27" i="1" s="1"/>
  <c r="I27" i="1" s="1"/>
  <c r="AP42" i="1"/>
  <c r="J42" i="1" s="1"/>
  <c r="AQ42" i="1" s="1"/>
  <c r="AR42" i="1" s="1"/>
  <c r="AS42" i="1" s="1"/>
  <c r="AV42" i="1" s="1"/>
  <c r="F42" i="1" s="1"/>
  <c r="AY42" i="1" s="1"/>
  <c r="G42" i="1" s="1"/>
  <c r="AX45" i="1"/>
  <c r="AX43" i="1"/>
  <c r="AX39" i="1"/>
  <c r="AX37" i="1"/>
  <c r="AX35" i="1"/>
  <c r="AX136" i="1"/>
  <c r="AX130" i="1"/>
  <c r="AX126" i="1"/>
  <c r="AX119" i="1"/>
  <c r="AX115" i="1"/>
  <c r="AX109" i="1"/>
  <c r="BE102" i="1"/>
  <c r="AX62" i="1"/>
  <c r="AX57" i="1"/>
  <c r="AX49" i="1"/>
  <c r="AP137" i="1"/>
  <c r="J137" i="1" s="1"/>
  <c r="AQ137" i="1" s="1"/>
  <c r="I137" i="1" s="1"/>
  <c r="AP135" i="1"/>
  <c r="J135" i="1" s="1"/>
  <c r="AQ135" i="1" s="1"/>
  <c r="AP133" i="1"/>
  <c r="J133" i="1" s="1"/>
  <c r="AQ133" i="1" s="1"/>
  <c r="I133" i="1" s="1"/>
  <c r="AP131" i="1"/>
  <c r="J131" i="1" s="1"/>
  <c r="AQ131" i="1" s="1"/>
  <c r="I131" i="1" s="1"/>
  <c r="AP129" i="1"/>
  <c r="J129" i="1" s="1"/>
  <c r="AQ129" i="1" s="1"/>
  <c r="I129" i="1" s="1"/>
  <c r="AP127" i="1"/>
  <c r="J127" i="1" s="1"/>
  <c r="AQ127" i="1" s="1"/>
  <c r="I127" i="1" s="1"/>
  <c r="AP125" i="1"/>
  <c r="J125" i="1" s="1"/>
  <c r="AQ125" i="1" s="1"/>
  <c r="I125" i="1" s="1"/>
  <c r="AP123" i="1"/>
  <c r="J123" i="1" s="1"/>
  <c r="AQ123" i="1" s="1"/>
  <c r="I123" i="1" s="1"/>
  <c r="AP118" i="1"/>
  <c r="J118" i="1" s="1"/>
  <c r="AQ118" i="1" s="1"/>
  <c r="AP116" i="1"/>
  <c r="J116" i="1" s="1"/>
  <c r="AQ116" i="1" s="1"/>
  <c r="AP114" i="1"/>
  <c r="J114" i="1" s="1"/>
  <c r="AQ114" i="1" s="1"/>
  <c r="I114" i="1" s="1"/>
  <c r="AP112" i="1"/>
  <c r="J112" i="1" s="1"/>
  <c r="AQ112" i="1" s="1"/>
  <c r="I112" i="1" s="1"/>
  <c r="AP110" i="1"/>
  <c r="J110" i="1" s="1"/>
  <c r="AQ110" i="1" s="1"/>
  <c r="AP108" i="1"/>
  <c r="J108" i="1" s="1"/>
  <c r="AQ108" i="1" s="1"/>
  <c r="AX58" i="1"/>
  <c r="AX53" i="1"/>
  <c r="AX102" i="1"/>
  <c r="AX100" i="1"/>
  <c r="AX98" i="1"/>
  <c r="AX96" i="1"/>
  <c r="AX94" i="1"/>
  <c r="AX92" i="1"/>
  <c r="AX90" i="1"/>
  <c r="AX88" i="1"/>
  <c r="AX83" i="1"/>
  <c r="AX81" i="1"/>
  <c r="AX79" i="1"/>
  <c r="AX77" i="1"/>
  <c r="AX75" i="1"/>
  <c r="AX73" i="1"/>
  <c r="AX71" i="1"/>
  <c r="AX67" i="1"/>
  <c r="AX65" i="1"/>
  <c r="BC48" i="1"/>
  <c r="AL46" i="1"/>
  <c r="H46" i="1" s="1"/>
  <c r="AL44" i="1"/>
  <c r="H44" i="1" s="1"/>
  <c r="AL42" i="1"/>
  <c r="H42" i="1" s="1"/>
  <c r="AL40" i="1"/>
  <c r="H40" i="1" s="1"/>
  <c r="AL38" i="1"/>
  <c r="H38" i="1" s="1"/>
  <c r="AL36" i="1"/>
  <c r="H36" i="1" s="1"/>
  <c r="AL31" i="1"/>
  <c r="H31" i="1" s="1"/>
  <c r="E24" i="1"/>
  <c r="BC24" i="1" s="1"/>
  <c r="BE137" i="1"/>
  <c r="AX60" i="1"/>
  <c r="AX55" i="1"/>
  <c r="BC31" i="1"/>
  <c r="BC29" i="1"/>
  <c r="AX18" i="1"/>
  <c r="AL27" i="1"/>
  <c r="H27" i="1" s="1"/>
  <c r="AX132" i="1"/>
  <c r="AX113" i="1"/>
  <c r="AX26" i="1"/>
  <c r="AX105" i="1"/>
  <c r="AX101" i="1"/>
  <c r="AX99" i="1"/>
  <c r="AX97" i="1"/>
  <c r="AX95" i="1"/>
  <c r="AX93" i="1"/>
  <c r="AX91" i="1"/>
  <c r="AX89" i="1"/>
  <c r="AX84" i="1"/>
  <c r="AX82" i="1"/>
  <c r="AX80" i="1"/>
  <c r="AX78" i="1"/>
  <c r="AX76" i="1"/>
  <c r="AX74" i="1"/>
  <c r="AX72" i="1"/>
  <c r="AX70" i="1"/>
  <c r="AX66" i="1"/>
  <c r="BC47" i="1"/>
  <c r="AL45" i="1"/>
  <c r="AL43" i="1"/>
  <c r="AL41" i="1"/>
  <c r="AL39" i="1"/>
  <c r="AL37" i="1"/>
  <c r="AL35" i="1"/>
  <c r="AL30" i="1"/>
  <c r="AX128" i="1"/>
  <c r="AX107" i="1"/>
  <c r="AL136" i="1"/>
  <c r="AL134" i="1"/>
  <c r="AL132" i="1"/>
  <c r="AL130" i="1"/>
  <c r="AL128" i="1"/>
  <c r="AL126" i="1"/>
  <c r="AL124" i="1"/>
  <c r="AL119" i="1"/>
  <c r="AL117" i="1"/>
  <c r="AL115" i="1"/>
  <c r="AL113" i="1"/>
  <c r="AL111" i="1"/>
  <c r="AL109" i="1"/>
  <c r="AL107" i="1"/>
  <c r="BE49" i="1"/>
  <c r="AX30" i="1"/>
  <c r="AX134" i="1"/>
  <c r="AX111" i="1"/>
  <c r="AL26" i="1"/>
  <c r="H26" i="1" s="1"/>
  <c r="AX117" i="1"/>
  <c r="AX28" i="1"/>
  <c r="BE31" i="1"/>
  <c r="AX41" i="1"/>
  <c r="AX124" i="1"/>
  <c r="AX20" i="1"/>
  <c r="AX114" i="1"/>
  <c r="AX112" i="1"/>
  <c r="AX110" i="1"/>
  <c r="AX108" i="1"/>
  <c r="BE119" i="1"/>
  <c r="BE84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C119" i="1"/>
  <c r="BC118" i="1"/>
  <c r="BC117" i="1"/>
  <c r="BC116" i="1"/>
  <c r="BC115" i="1"/>
  <c r="BC114" i="1"/>
  <c r="BC113" i="1"/>
  <c r="BC112" i="1"/>
  <c r="BC111" i="1"/>
  <c r="BC110" i="1"/>
  <c r="BC109" i="1"/>
  <c r="BC108" i="1"/>
  <c r="AR137" i="1"/>
  <c r="AS137" i="1" s="1"/>
  <c r="AV137" i="1" s="1"/>
  <c r="F137" i="1" s="1"/>
  <c r="AY137" i="1" s="1"/>
  <c r="G137" i="1" s="1"/>
  <c r="BB137" i="1"/>
  <c r="BD137" i="1" s="1"/>
  <c r="I135" i="1"/>
  <c r="AR135" i="1"/>
  <c r="AS135" i="1" s="1"/>
  <c r="AV135" i="1" s="1"/>
  <c r="F135" i="1" s="1"/>
  <c r="AY135" i="1" s="1"/>
  <c r="G135" i="1" s="1"/>
  <c r="BB135" i="1"/>
  <c r="BD135" i="1" s="1"/>
  <c r="AR127" i="1"/>
  <c r="AS127" i="1" s="1"/>
  <c r="AV127" i="1" s="1"/>
  <c r="F127" i="1" s="1"/>
  <c r="AY127" i="1" s="1"/>
  <c r="G127" i="1" s="1"/>
  <c r="BB127" i="1"/>
  <c r="BD127" i="1" s="1"/>
  <c r="I118" i="1"/>
  <c r="AR118" i="1"/>
  <c r="AS118" i="1" s="1"/>
  <c r="AV118" i="1" s="1"/>
  <c r="F118" i="1" s="1"/>
  <c r="AY118" i="1" s="1"/>
  <c r="G118" i="1" s="1"/>
  <c r="BB118" i="1"/>
  <c r="BD118" i="1" s="1"/>
  <c r="I116" i="1"/>
  <c r="AR116" i="1"/>
  <c r="AS116" i="1" s="1"/>
  <c r="AV116" i="1" s="1"/>
  <c r="F116" i="1" s="1"/>
  <c r="AY116" i="1" s="1"/>
  <c r="G116" i="1" s="1"/>
  <c r="BB116" i="1"/>
  <c r="BD116" i="1" s="1"/>
  <c r="AR114" i="1"/>
  <c r="AS114" i="1" s="1"/>
  <c r="AV114" i="1" s="1"/>
  <c r="F114" i="1" s="1"/>
  <c r="AY114" i="1" s="1"/>
  <c r="G114" i="1" s="1"/>
  <c r="BB114" i="1"/>
  <c r="BD114" i="1" s="1"/>
  <c r="I110" i="1"/>
  <c r="AR110" i="1"/>
  <c r="AS110" i="1" s="1"/>
  <c r="AV110" i="1" s="1"/>
  <c r="F110" i="1" s="1"/>
  <c r="AY110" i="1" s="1"/>
  <c r="G110" i="1" s="1"/>
  <c r="BB110" i="1"/>
  <c r="BD110" i="1" s="1"/>
  <c r="I108" i="1"/>
  <c r="AR108" i="1"/>
  <c r="AS108" i="1" s="1"/>
  <c r="AV108" i="1" s="1"/>
  <c r="F108" i="1" s="1"/>
  <c r="AY108" i="1" s="1"/>
  <c r="G108" i="1" s="1"/>
  <c r="BB108" i="1"/>
  <c r="BD108" i="1" s="1"/>
  <c r="BC105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7" i="1"/>
  <c r="BC66" i="1"/>
  <c r="BC65" i="1"/>
  <c r="BC107" i="1"/>
  <c r="AZ106" i="1"/>
  <c r="AR105" i="1"/>
  <c r="AS105" i="1" s="1"/>
  <c r="AV105" i="1" s="1"/>
  <c r="F105" i="1" s="1"/>
  <c r="AY105" i="1" s="1"/>
  <c r="G105" i="1" s="1"/>
  <c r="BB105" i="1"/>
  <c r="BD105" i="1" s="1"/>
  <c r="I105" i="1"/>
  <c r="AR102" i="1"/>
  <c r="AS102" i="1" s="1"/>
  <c r="AV102" i="1" s="1"/>
  <c r="F102" i="1" s="1"/>
  <c r="AY102" i="1" s="1"/>
  <c r="G102" i="1" s="1"/>
  <c r="I102" i="1"/>
  <c r="AR101" i="1"/>
  <c r="AS101" i="1" s="1"/>
  <c r="AV101" i="1" s="1"/>
  <c r="F101" i="1" s="1"/>
  <c r="AY101" i="1" s="1"/>
  <c r="G101" i="1" s="1"/>
  <c r="I101" i="1"/>
  <c r="AR100" i="1"/>
  <c r="AS100" i="1" s="1"/>
  <c r="AV100" i="1" s="1"/>
  <c r="F100" i="1" s="1"/>
  <c r="AY100" i="1" s="1"/>
  <c r="G100" i="1" s="1"/>
  <c r="I100" i="1"/>
  <c r="AR99" i="1"/>
  <c r="AS99" i="1" s="1"/>
  <c r="AV99" i="1" s="1"/>
  <c r="F99" i="1" s="1"/>
  <c r="AY99" i="1" s="1"/>
  <c r="G99" i="1" s="1"/>
  <c r="I99" i="1"/>
  <c r="AR98" i="1"/>
  <c r="AS98" i="1" s="1"/>
  <c r="AV98" i="1" s="1"/>
  <c r="F98" i="1" s="1"/>
  <c r="AY98" i="1" s="1"/>
  <c r="G98" i="1" s="1"/>
  <c r="I98" i="1"/>
  <c r="AR97" i="1"/>
  <c r="AS97" i="1" s="1"/>
  <c r="AV97" i="1" s="1"/>
  <c r="F97" i="1" s="1"/>
  <c r="AY97" i="1" s="1"/>
  <c r="G97" i="1" s="1"/>
  <c r="BB97" i="1"/>
  <c r="BD97" i="1" s="1"/>
  <c r="I97" i="1"/>
  <c r="AR96" i="1"/>
  <c r="AS96" i="1" s="1"/>
  <c r="AV96" i="1" s="1"/>
  <c r="F96" i="1" s="1"/>
  <c r="AY96" i="1" s="1"/>
  <c r="G96" i="1" s="1"/>
  <c r="I96" i="1"/>
  <c r="AR95" i="1"/>
  <c r="AS95" i="1" s="1"/>
  <c r="AV95" i="1" s="1"/>
  <c r="F95" i="1" s="1"/>
  <c r="AY95" i="1" s="1"/>
  <c r="G95" i="1" s="1"/>
  <c r="BB95" i="1"/>
  <c r="BD95" i="1" s="1"/>
  <c r="I95" i="1"/>
  <c r="AR94" i="1"/>
  <c r="AS94" i="1" s="1"/>
  <c r="AV94" i="1" s="1"/>
  <c r="F94" i="1" s="1"/>
  <c r="AY94" i="1" s="1"/>
  <c r="G94" i="1" s="1"/>
  <c r="I94" i="1"/>
  <c r="AR93" i="1"/>
  <c r="AS93" i="1" s="1"/>
  <c r="AV93" i="1" s="1"/>
  <c r="F93" i="1" s="1"/>
  <c r="AY93" i="1" s="1"/>
  <c r="G93" i="1" s="1"/>
  <c r="I93" i="1"/>
  <c r="AR92" i="1"/>
  <c r="AS92" i="1" s="1"/>
  <c r="AV92" i="1" s="1"/>
  <c r="F92" i="1" s="1"/>
  <c r="AY92" i="1" s="1"/>
  <c r="G92" i="1" s="1"/>
  <c r="I92" i="1"/>
  <c r="AR91" i="1"/>
  <c r="AS91" i="1" s="1"/>
  <c r="AV91" i="1" s="1"/>
  <c r="F91" i="1" s="1"/>
  <c r="AY91" i="1" s="1"/>
  <c r="G91" i="1" s="1"/>
  <c r="I91" i="1"/>
  <c r="AR90" i="1"/>
  <c r="AS90" i="1" s="1"/>
  <c r="AV90" i="1" s="1"/>
  <c r="F90" i="1" s="1"/>
  <c r="AY90" i="1" s="1"/>
  <c r="G90" i="1" s="1"/>
  <c r="I90" i="1"/>
  <c r="AR89" i="1"/>
  <c r="AS89" i="1" s="1"/>
  <c r="AV89" i="1" s="1"/>
  <c r="F89" i="1" s="1"/>
  <c r="AY89" i="1" s="1"/>
  <c r="G89" i="1" s="1"/>
  <c r="BB89" i="1"/>
  <c r="I89" i="1"/>
  <c r="AR88" i="1"/>
  <c r="AS88" i="1" s="1"/>
  <c r="AV88" i="1" s="1"/>
  <c r="F88" i="1" s="1"/>
  <c r="AY88" i="1" s="1"/>
  <c r="G88" i="1" s="1"/>
  <c r="I88" i="1"/>
  <c r="AR84" i="1"/>
  <c r="AS84" i="1" s="1"/>
  <c r="AV84" i="1" s="1"/>
  <c r="F84" i="1" s="1"/>
  <c r="AY84" i="1" s="1"/>
  <c r="G84" i="1" s="1"/>
  <c r="BB84" i="1"/>
  <c r="BD84" i="1" s="1"/>
  <c r="I84" i="1"/>
  <c r="AR83" i="1"/>
  <c r="AS83" i="1" s="1"/>
  <c r="AV83" i="1" s="1"/>
  <c r="F83" i="1" s="1"/>
  <c r="AY83" i="1" s="1"/>
  <c r="G83" i="1" s="1"/>
  <c r="I83" i="1"/>
  <c r="AR82" i="1"/>
  <c r="AS82" i="1" s="1"/>
  <c r="AV82" i="1" s="1"/>
  <c r="F82" i="1" s="1"/>
  <c r="AY82" i="1" s="1"/>
  <c r="G82" i="1" s="1"/>
  <c r="I82" i="1"/>
  <c r="AR81" i="1"/>
  <c r="AS81" i="1" s="1"/>
  <c r="AV81" i="1" s="1"/>
  <c r="F81" i="1" s="1"/>
  <c r="AY81" i="1" s="1"/>
  <c r="G81" i="1" s="1"/>
  <c r="I81" i="1"/>
  <c r="AR80" i="1"/>
  <c r="AS80" i="1" s="1"/>
  <c r="AV80" i="1" s="1"/>
  <c r="F80" i="1" s="1"/>
  <c r="AY80" i="1" s="1"/>
  <c r="G80" i="1" s="1"/>
  <c r="I80" i="1"/>
  <c r="AR79" i="1"/>
  <c r="AS79" i="1" s="1"/>
  <c r="AV79" i="1" s="1"/>
  <c r="F79" i="1" s="1"/>
  <c r="AY79" i="1" s="1"/>
  <c r="G79" i="1" s="1"/>
  <c r="I79" i="1"/>
  <c r="AR78" i="1"/>
  <c r="AS78" i="1" s="1"/>
  <c r="AV78" i="1" s="1"/>
  <c r="F78" i="1" s="1"/>
  <c r="AY78" i="1" s="1"/>
  <c r="G78" i="1" s="1"/>
  <c r="BB78" i="1"/>
  <c r="BD78" i="1" s="1"/>
  <c r="I78" i="1"/>
  <c r="AR77" i="1"/>
  <c r="AS77" i="1" s="1"/>
  <c r="AV77" i="1" s="1"/>
  <c r="F77" i="1" s="1"/>
  <c r="AY77" i="1" s="1"/>
  <c r="G77" i="1" s="1"/>
  <c r="I77" i="1"/>
  <c r="AR76" i="1"/>
  <c r="AS76" i="1" s="1"/>
  <c r="AV76" i="1" s="1"/>
  <c r="F76" i="1" s="1"/>
  <c r="AY76" i="1" s="1"/>
  <c r="G76" i="1" s="1"/>
  <c r="I76" i="1"/>
  <c r="AR75" i="1"/>
  <c r="AS75" i="1" s="1"/>
  <c r="AV75" i="1" s="1"/>
  <c r="F75" i="1" s="1"/>
  <c r="AY75" i="1" s="1"/>
  <c r="G75" i="1" s="1"/>
  <c r="I75" i="1"/>
  <c r="AR74" i="1"/>
  <c r="AS74" i="1" s="1"/>
  <c r="AV74" i="1" s="1"/>
  <c r="F74" i="1" s="1"/>
  <c r="AY74" i="1" s="1"/>
  <c r="G74" i="1" s="1"/>
  <c r="I74" i="1"/>
  <c r="AR73" i="1"/>
  <c r="AS73" i="1" s="1"/>
  <c r="AV73" i="1" s="1"/>
  <c r="F73" i="1" s="1"/>
  <c r="AY73" i="1" s="1"/>
  <c r="G73" i="1" s="1"/>
  <c r="I73" i="1"/>
  <c r="AR72" i="1"/>
  <c r="AS72" i="1" s="1"/>
  <c r="AV72" i="1" s="1"/>
  <c r="F72" i="1" s="1"/>
  <c r="AY72" i="1" s="1"/>
  <c r="G72" i="1" s="1"/>
  <c r="I72" i="1"/>
  <c r="AR71" i="1"/>
  <c r="AS71" i="1" s="1"/>
  <c r="AV71" i="1" s="1"/>
  <c r="F71" i="1" s="1"/>
  <c r="AY71" i="1" s="1"/>
  <c r="G71" i="1" s="1"/>
  <c r="I71" i="1"/>
  <c r="AR70" i="1"/>
  <c r="AS70" i="1" s="1"/>
  <c r="AV70" i="1" s="1"/>
  <c r="F70" i="1" s="1"/>
  <c r="AY70" i="1" s="1"/>
  <c r="G70" i="1" s="1"/>
  <c r="BB70" i="1"/>
  <c r="BD70" i="1" s="1"/>
  <c r="I70" i="1"/>
  <c r="AR67" i="1"/>
  <c r="AS67" i="1" s="1"/>
  <c r="AV67" i="1" s="1"/>
  <c r="F67" i="1" s="1"/>
  <c r="AY67" i="1" s="1"/>
  <c r="G67" i="1" s="1"/>
  <c r="I67" i="1"/>
  <c r="AR66" i="1"/>
  <c r="AS66" i="1" s="1"/>
  <c r="AV66" i="1" s="1"/>
  <c r="F66" i="1" s="1"/>
  <c r="AY66" i="1" s="1"/>
  <c r="G66" i="1" s="1"/>
  <c r="BB66" i="1"/>
  <c r="BD66" i="1" s="1"/>
  <c r="I66" i="1"/>
  <c r="AR65" i="1"/>
  <c r="AS65" i="1" s="1"/>
  <c r="AV65" i="1" s="1"/>
  <c r="F65" i="1" s="1"/>
  <c r="AY65" i="1" s="1"/>
  <c r="G65" i="1" s="1"/>
  <c r="I65" i="1"/>
  <c r="AX64" i="1"/>
  <c r="AP64" i="1"/>
  <c r="J64" i="1" s="1"/>
  <c r="AQ64" i="1" s="1"/>
  <c r="AX63" i="1"/>
  <c r="BC62" i="1"/>
  <c r="BC61" i="1"/>
  <c r="BC60" i="1"/>
  <c r="BC59" i="1"/>
  <c r="BC58" i="1"/>
  <c r="BC57" i="1"/>
  <c r="BC56" i="1"/>
  <c r="BC55" i="1"/>
  <c r="BC54" i="1"/>
  <c r="BC53" i="1"/>
  <c r="I48" i="1"/>
  <c r="AR48" i="1"/>
  <c r="AS48" i="1" s="1"/>
  <c r="AV48" i="1" s="1"/>
  <c r="F48" i="1" s="1"/>
  <c r="AY48" i="1" s="1"/>
  <c r="G48" i="1" s="1"/>
  <c r="BB48" i="1"/>
  <c r="BD48" i="1" s="1"/>
  <c r="I47" i="1"/>
  <c r="AR47" i="1"/>
  <c r="AS47" i="1" s="1"/>
  <c r="AV47" i="1" s="1"/>
  <c r="F47" i="1" s="1"/>
  <c r="AY47" i="1" s="1"/>
  <c r="G47" i="1" s="1"/>
  <c r="E64" i="1"/>
  <c r="E63" i="1"/>
  <c r="BE67" i="1" s="1"/>
  <c r="AL63" i="1"/>
  <c r="AP63" i="1" s="1"/>
  <c r="J63" i="1" s="1"/>
  <c r="AQ63" i="1" s="1"/>
  <c r="AL62" i="1"/>
  <c r="AL61" i="1"/>
  <c r="AP61" i="1" s="1"/>
  <c r="J61" i="1" s="1"/>
  <c r="AQ61" i="1" s="1"/>
  <c r="AL60" i="1"/>
  <c r="AL59" i="1"/>
  <c r="AP59" i="1" s="1"/>
  <c r="J59" i="1" s="1"/>
  <c r="AQ59" i="1" s="1"/>
  <c r="AL58" i="1"/>
  <c r="AL57" i="1"/>
  <c r="AP57" i="1" s="1"/>
  <c r="J57" i="1" s="1"/>
  <c r="AQ57" i="1" s="1"/>
  <c r="AL56" i="1"/>
  <c r="AL55" i="1"/>
  <c r="AP55" i="1" s="1"/>
  <c r="J55" i="1" s="1"/>
  <c r="AQ55" i="1" s="1"/>
  <c r="AL54" i="1"/>
  <c r="AL53" i="1"/>
  <c r="AP53" i="1" s="1"/>
  <c r="J53" i="1" s="1"/>
  <c r="AQ53" i="1" s="1"/>
  <c r="AL49" i="1"/>
  <c r="AP49" i="1" s="1"/>
  <c r="J49" i="1" s="1"/>
  <c r="AQ49" i="1" s="1"/>
  <c r="BC45" i="1"/>
  <c r="BC44" i="1"/>
  <c r="BC43" i="1"/>
  <c r="BC42" i="1"/>
  <c r="BC41" i="1"/>
  <c r="BC40" i="1"/>
  <c r="BC39" i="1"/>
  <c r="BC38" i="1"/>
  <c r="BC37" i="1"/>
  <c r="BC36" i="1"/>
  <c r="BC35" i="1"/>
  <c r="I29" i="1"/>
  <c r="AR29" i="1"/>
  <c r="AS29" i="1" s="1"/>
  <c r="AV29" i="1" s="1"/>
  <c r="F29" i="1" s="1"/>
  <c r="AY29" i="1" s="1"/>
  <c r="G29" i="1" s="1"/>
  <c r="AR27" i="1"/>
  <c r="AS27" i="1" s="1"/>
  <c r="AV27" i="1" s="1"/>
  <c r="F27" i="1" s="1"/>
  <c r="AY27" i="1" s="1"/>
  <c r="G27" i="1" s="1"/>
  <c r="BB27" i="1"/>
  <c r="BD27" i="1" s="1"/>
  <c r="I25" i="1"/>
  <c r="AR25" i="1"/>
  <c r="AS25" i="1" s="1"/>
  <c r="AV25" i="1" s="1"/>
  <c r="F25" i="1" s="1"/>
  <c r="AY25" i="1" s="1"/>
  <c r="G25" i="1" s="1"/>
  <c r="I40" i="1"/>
  <c r="AR40" i="1"/>
  <c r="AS40" i="1" s="1"/>
  <c r="AV40" i="1" s="1"/>
  <c r="F40" i="1" s="1"/>
  <c r="AY40" i="1" s="1"/>
  <c r="G40" i="1" s="1"/>
  <c r="I28" i="1"/>
  <c r="AR28" i="1"/>
  <c r="AS28" i="1" s="1"/>
  <c r="AV28" i="1" s="1"/>
  <c r="F28" i="1" s="1"/>
  <c r="AY28" i="1" s="1"/>
  <c r="G28" i="1" s="1"/>
  <c r="I26" i="1"/>
  <c r="AR26" i="1"/>
  <c r="AS26" i="1" s="1"/>
  <c r="AV26" i="1" s="1"/>
  <c r="F26" i="1" s="1"/>
  <c r="AY26" i="1" s="1"/>
  <c r="G26" i="1" s="1"/>
  <c r="I24" i="1"/>
  <c r="AR24" i="1"/>
  <c r="AS24" i="1" s="1"/>
  <c r="AV24" i="1" s="1"/>
  <c r="F24" i="1" s="1"/>
  <c r="AY24" i="1" s="1"/>
  <c r="G24" i="1" s="1"/>
  <c r="BB24" i="1"/>
  <c r="BC30" i="1"/>
  <c r="BC28" i="1"/>
  <c r="BC26" i="1"/>
  <c r="H23" i="1"/>
  <c r="E23" i="1"/>
  <c r="H22" i="1"/>
  <c r="E22" i="1"/>
  <c r="BC20" i="1"/>
  <c r="BC19" i="1"/>
  <c r="BC18" i="1"/>
  <c r="BC17" i="1"/>
  <c r="AX23" i="1"/>
  <c r="AP23" i="1"/>
  <c r="J23" i="1" s="1"/>
  <c r="AQ23" i="1" s="1"/>
  <c r="AX22" i="1"/>
  <c r="AP22" i="1"/>
  <c r="J22" i="1" s="1"/>
  <c r="AQ22" i="1" s="1"/>
  <c r="BC21" i="1"/>
  <c r="AX21" i="1"/>
  <c r="AP19" i="1"/>
  <c r="J19" i="1" s="1"/>
  <c r="AQ19" i="1" s="1"/>
  <c r="AP17" i="1"/>
  <c r="J17" i="1" s="1"/>
  <c r="AQ17" i="1" s="1"/>
  <c r="AL21" i="1"/>
  <c r="AP21" i="1" s="1"/>
  <c r="J21" i="1" s="1"/>
  <c r="AQ21" i="1" s="1"/>
  <c r="AL20" i="1"/>
  <c r="AL19" i="1"/>
  <c r="AL18" i="1"/>
  <c r="AL17" i="1"/>
  <c r="H119" i="1" l="1"/>
  <c r="AP119" i="1"/>
  <c r="J119" i="1" s="1"/>
  <c r="AQ119" i="1" s="1"/>
  <c r="H128" i="1"/>
  <c r="AP128" i="1"/>
  <c r="J128" i="1" s="1"/>
  <c r="AQ128" i="1" s="1"/>
  <c r="BB26" i="1"/>
  <c r="H111" i="1"/>
  <c r="AP111" i="1"/>
  <c r="J111" i="1" s="1"/>
  <c r="AQ111" i="1" s="1"/>
  <c r="H45" i="1"/>
  <c r="AP45" i="1"/>
  <c r="J45" i="1" s="1"/>
  <c r="AQ45" i="1" s="1"/>
  <c r="AR125" i="1"/>
  <c r="AS125" i="1" s="1"/>
  <c r="AV125" i="1" s="1"/>
  <c r="F125" i="1" s="1"/>
  <c r="AY125" i="1" s="1"/>
  <c r="G125" i="1" s="1"/>
  <c r="BA125" i="1" s="1"/>
  <c r="AR133" i="1"/>
  <c r="AS133" i="1" s="1"/>
  <c r="AV133" i="1" s="1"/>
  <c r="F133" i="1" s="1"/>
  <c r="AY133" i="1" s="1"/>
  <c r="G133" i="1" s="1"/>
  <c r="BA133" i="1" s="1"/>
  <c r="H113" i="1"/>
  <c r="AP113" i="1"/>
  <c r="J113" i="1" s="1"/>
  <c r="AQ113" i="1" s="1"/>
  <c r="H115" i="1"/>
  <c r="AP115" i="1"/>
  <c r="J115" i="1" s="1"/>
  <c r="AQ115" i="1" s="1"/>
  <c r="BB28" i="1"/>
  <c r="BD28" i="1" s="1"/>
  <c r="H117" i="1"/>
  <c r="AP117" i="1"/>
  <c r="J117" i="1" s="1"/>
  <c r="AQ117" i="1" s="1"/>
  <c r="H130" i="1"/>
  <c r="AP130" i="1"/>
  <c r="J130" i="1" s="1"/>
  <c r="AQ130" i="1" s="1"/>
  <c r="AP31" i="1"/>
  <c r="J31" i="1" s="1"/>
  <c r="AQ31" i="1" s="1"/>
  <c r="BB72" i="1"/>
  <c r="BD72" i="1" s="1"/>
  <c r="BB80" i="1"/>
  <c r="BD80" i="1" s="1"/>
  <c r="BB91" i="1"/>
  <c r="BD91" i="1" s="1"/>
  <c r="BB99" i="1"/>
  <c r="BD99" i="1" s="1"/>
  <c r="H30" i="1"/>
  <c r="AP30" i="1"/>
  <c r="J30" i="1" s="1"/>
  <c r="AQ30" i="1" s="1"/>
  <c r="AP44" i="1"/>
  <c r="J44" i="1" s="1"/>
  <c r="AQ44" i="1" s="1"/>
  <c r="H136" i="1"/>
  <c r="AP136" i="1"/>
  <c r="J136" i="1" s="1"/>
  <c r="AQ136" i="1" s="1"/>
  <c r="BB112" i="1"/>
  <c r="BD112" i="1" s="1"/>
  <c r="BB123" i="1"/>
  <c r="BD123" i="1" s="1"/>
  <c r="H35" i="1"/>
  <c r="AP35" i="1"/>
  <c r="J35" i="1" s="1"/>
  <c r="AQ35" i="1" s="1"/>
  <c r="AP38" i="1"/>
  <c r="J38" i="1" s="1"/>
  <c r="AQ38" i="1" s="1"/>
  <c r="BB76" i="1"/>
  <c r="BD76" i="1" s="1"/>
  <c r="BD89" i="1"/>
  <c r="H132" i="1"/>
  <c r="AP132" i="1"/>
  <c r="J132" i="1" s="1"/>
  <c r="AQ132" i="1" s="1"/>
  <c r="I42" i="1"/>
  <c r="AR112" i="1"/>
  <c r="AS112" i="1" s="1"/>
  <c r="AV112" i="1" s="1"/>
  <c r="F112" i="1" s="1"/>
  <c r="AY112" i="1" s="1"/>
  <c r="G112" i="1" s="1"/>
  <c r="AR123" i="1"/>
  <c r="AS123" i="1" s="1"/>
  <c r="AV123" i="1" s="1"/>
  <c r="F123" i="1" s="1"/>
  <c r="AY123" i="1" s="1"/>
  <c r="G123" i="1" s="1"/>
  <c r="AR131" i="1"/>
  <c r="AS131" i="1" s="1"/>
  <c r="AV131" i="1" s="1"/>
  <c r="F131" i="1" s="1"/>
  <c r="AY131" i="1" s="1"/>
  <c r="G131" i="1" s="1"/>
  <c r="H37" i="1"/>
  <c r="AP37" i="1"/>
  <c r="J37" i="1" s="1"/>
  <c r="AQ37" i="1" s="1"/>
  <c r="AP36" i="1"/>
  <c r="J36" i="1" s="1"/>
  <c r="AQ36" i="1" s="1"/>
  <c r="H124" i="1"/>
  <c r="AP124" i="1"/>
  <c r="J124" i="1" s="1"/>
  <c r="AQ124" i="1" s="1"/>
  <c r="H134" i="1"/>
  <c r="AP134" i="1"/>
  <c r="J134" i="1" s="1"/>
  <c r="AQ134" i="1" s="1"/>
  <c r="AR129" i="1"/>
  <c r="AS129" i="1" s="1"/>
  <c r="AV129" i="1" s="1"/>
  <c r="F129" i="1" s="1"/>
  <c r="AY129" i="1" s="1"/>
  <c r="G129" i="1" s="1"/>
  <c r="AZ129" i="1" s="1"/>
  <c r="H39" i="1"/>
  <c r="AP39" i="1"/>
  <c r="J39" i="1" s="1"/>
  <c r="AQ39" i="1" s="1"/>
  <c r="AP46" i="1"/>
  <c r="J46" i="1" s="1"/>
  <c r="AQ46" i="1" s="1"/>
  <c r="H126" i="1"/>
  <c r="AP126" i="1"/>
  <c r="J126" i="1" s="1"/>
  <c r="AQ126" i="1" s="1"/>
  <c r="BB106" i="1"/>
  <c r="BD106" i="1" s="1"/>
  <c r="H107" i="1"/>
  <c r="AP107" i="1"/>
  <c r="J107" i="1" s="1"/>
  <c r="AQ107" i="1" s="1"/>
  <c r="H41" i="1"/>
  <c r="AP41" i="1"/>
  <c r="J41" i="1" s="1"/>
  <c r="AQ41" i="1" s="1"/>
  <c r="BB74" i="1"/>
  <c r="BD74" i="1" s="1"/>
  <c r="BB82" i="1"/>
  <c r="BD82" i="1" s="1"/>
  <c r="BB93" i="1"/>
  <c r="BD93" i="1" s="1"/>
  <c r="BB101" i="1"/>
  <c r="BD101" i="1" s="1"/>
  <c r="H109" i="1"/>
  <c r="AP109" i="1"/>
  <c r="J109" i="1" s="1"/>
  <c r="AQ109" i="1" s="1"/>
  <c r="H43" i="1"/>
  <c r="AP43" i="1"/>
  <c r="J43" i="1" s="1"/>
  <c r="AQ43" i="1" s="1"/>
  <c r="I49" i="1"/>
  <c r="AR49" i="1"/>
  <c r="AS49" i="1" s="1"/>
  <c r="AV49" i="1" s="1"/>
  <c r="F49" i="1" s="1"/>
  <c r="AY49" i="1" s="1"/>
  <c r="G49" i="1" s="1"/>
  <c r="AR63" i="1"/>
  <c r="AS63" i="1" s="1"/>
  <c r="AV63" i="1" s="1"/>
  <c r="F63" i="1" s="1"/>
  <c r="AY63" i="1" s="1"/>
  <c r="G63" i="1" s="1"/>
  <c r="I63" i="1"/>
  <c r="H18" i="1"/>
  <c r="H20" i="1"/>
  <c r="I19" i="1"/>
  <c r="AR19" i="1"/>
  <c r="AS19" i="1" s="1"/>
  <c r="AV19" i="1" s="1"/>
  <c r="F19" i="1" s="1"/>
  <c r="AY19" i="1" s="1"/>
  <c r="G19" i="1" s="1"/>
  <c r="BC22" i="1"/>
  <c r="BD24" i="1"/>
  <c r="BA40" i="1"/>
  <c r="AZ40" i="1"/>
  <c r="BA25" i="1"/>
  <c r="AZ25" i="1"/>
  <c r="H54" i="1"/>
  <c r="H56" i="1"/>
  <c r="H58" i="1"/>
  <c r="H60" i="1"/>
  <c r="H62" i="1"/>
  <c r="I55" i="1"/>
  <c r="AR55" i="1"/>
  <c r="AS55" i="1" s="1"/>
  <c r="AV55" i="1" s="1"/>
  <c r="F55" i="1" s="1"/>
  <c r="AY55" i="1" s="1"/>
  <c r="G55" i="1" s="1"/>
  <c r="I59" i="1"/>
  <c r="AR59" i="1"/>
  <c r="AS59" i="1" s="1"/>
  <c r="AV59" i="1" s="1"/>
  <c r="F59" i="1" s="1"/>
  <c r="AY59" i="1" s="1"/>
  <c r="G59" i="1" s="1"/>
  <c r="BA47" i="1"/>
  <c r="AZ47" i="1"/>
  <c r="AZ65" i="1"/>
  <c r="BA65" i="1"/>
  <c r="AZ71" i="1"/>
  <c r="BA71" i="1"/>
  <c r="AZ75" i="1"/>
  <c r="BA75" i="1"/>
  <c r="AZ79" i="1"/>
  <c r="BA79" i="1"/>
  <c r="AZ83" i="1"/>
  <c r="BA83" i="1"/>
  <c r="AZ90" i="1"/>
  <c r="BA90" i="1"/>
  <c r="AZ94" i="1"/>
  <c r="BA94" i="1"/>
  <c r="AZ98" i="1"/>
  <c r="BA98" i="1"/>
  <c r="AZ102" i="1"/>
  <c r="BA102" i="1"/>
  <c r="H17" i="1"/>
  <c r="H19" i="1"/>
  <c r="BB19" i="1"/>
  <c r="BD19" i="1" s="1"/>
  <c r="H21" i="1"/>
  <c r="AP18" i="1"/>
  <c r="J18" i="1" s="1"/>
  <c r="AQ18" i="1" s="1"/>
  <c r="AP20" i="1"/>
  <c r="J20" i="1" s="1"/>
  <c r="AQ20" i="1" s="1"/>
  <c r="AR22" i="1"/>
  <c r="AS22" i="1" s="1"/>
  <c r="AV22" i="1" s="1"/>
  <c r="F22" i="1" s="1"/>
  <c r="AY22" i="1" s="1"/>
  <c r="G22" i="1" s="1"/>
  <c r="I22" i="1"/>
  <c r="AR23" i="1"/>
  <c r="AS23" i="1" s="1"/>
  <c r="AV23" i="1" s="1"/>
  <c r="F23" i="1" s="1"/>
  <c r="I23" i="1"/>
  <c r="BC23" i="1"/>
  <c r="BD26" i="1"/>
  <c r="BA24" i="1"/>
  <c r="AZ24" i="1"/>
  <c r="BA26" i="1"/>
  <c r="AZ26" i="1"/>
  <c r="BA28" i="1"/>
  <c r="AZ28" i="1"/>
  <c r="BB40" i="1"/>
  <c r="BD40" i="1" s="1"/>
  <c r="BB42" i="1"/>
  <c r="BD42" i="1" s="1"/>
  <c r="BB25" i="1"/>
  <c r="BD25" i="1" s="1"/>
  <c r="BA27" i="1"/>
  <c r="AZ27" i="1"/>
  <c r="BB29" i="1"/>
  <c r="BD29" i="1" s="1"/>
  <c r="H53" i="1"/>
  <c r="H55" i="1"/>
  <c r="BB55" i="1"/>
  <c r="BD55" i="1" s="1"/>
  <c r="H57" i="1"/>
  <c r="H59" i="1"/>
  <c r="H61" i="1"/>
  <c r="AP54" i="1"/>
  <c r="J54" i="1" s="1"/>
  <c r="AQ54" i="1" s="1"/>
  <c r="AP56" i="1"/>
  <c r="J56" i="1" s="1"/>
  <c r="AQ56" i="1" s="1"/>
  <c r="AP58" i="1"/>
  <c r="J58" i="1" s="1"/>
  <c r="AQ58" i="1" s="1"/>
  <c r="AP60" i="1"/>
  <c r="J60" i="1" s="1"/>
  <c r="AQ60" i="1" s="1"/>
  <c r="AP62" i="1"/>
  <c r="J62" i="1" s="1"/>
  <c r="AQ62" i="1" s="1"/>
  <c r="BC63" i="1"/>
  <c r="BB47" i="1"/>
  <c r="BD47" i="1" s="1"/>
  <c r="BA48" i="1"/>
  <c r="AZ48" i="1"/>
  <c r="BB65" i="1"/>
  <c r="BD65" i="1" s="1"/>
  <c r="AZ66" i="1"/>
  <c r="BA66" i="1"/>
  <c r="BB67" i="1"/>
  <c r="BD67" i="1" s="1"/>
  <c r="AZ70" i="1"/>
  <c r="BA70" i="1"/>
  <c r="BB71" i="1"/>
  <c r="BD71" i="1" s="1"/>
  <c r="AZ72" i="1"/>
  <c r="BA72" i="1"/>
  <c r="BB73" i="1"/>
  <c r="BD73" i="1" s="1"/>
  <c r="AZ74" i="1"/>
  <c r="BA74" i="1"/>
  <c r="BB75" i="1"/>
  <c r="BD75" i="1" s="1"/>
  <c r="AZ76" i="1"/>
  <c r="BA76" i="1"/>
  <c r="BB77" i="1"/>
  <c r="BD77" i="1" s="1"/>
  <c r="AZ78" i="1"/>
  <c r="BA78" i="1"/>
  <c r="BB79" i="1"/>
  <c r="BD79" i="1" s="1"/>
  <c r="AZ80" i="1"/>
  <c r="BA80" i="1"/>
  <c r="BB81" i="1"/>
  <c r="BD81" i="1" s="1"/>
  <c r="AZ82" i="1"/>
  <c r="BA82" i="1"/>
  <c r="BB83" i="1"/>
  <c r="BD83" i="1" s="1"/>
  <c r="AZ84" i="1"/>
  <c r="BA84" i="1"/>
  <c r="BB88" i="1"/>
  <c r="BD88" i="1" s="1"/>
  <c r="AZ89" i="1"/>
  <c r="BA89" i="1"/>
  <c r="BB90" i="1"/>
  <c r="BD90" i="1" s="1"/>
  <c r="AZ91" i="1"/>
  <c r="BA91" i="1"/>
  <c r="BB92" i="1"/>
  <c r="BD92" i="1" s="1"/>
  <c r="AZ93" i="1"/>
  <c r="BA93" i="1"/>
  <c r="BB94" i="1"/>
  <c r="BD94" i="1" s="1"/>
  <c r="AZ95" i="1"/>
  <c r="BA95" i="1"/>
  <c r="BB96" i="1"/>
  <c r="BD96" i="1" s="1"/>
  <c r="AZ97" i="1"/>
  <c r="BA97" i="1"/>
  <c r="BB98" i="1"/>
  <c r="BD98" i="1" s="1"/>
  <c r="AZ99" i="1"/>
  <c r="BA99" i="1"/>
  <c r="BB100" i="1"/>
  <c r="BD100" i="1" s="1"/>
  <c r="AZ101" i="1"/>
  <c r="BA101" i="1"/>
  <c r="BB102" i="1"/>
  <c r="BD102" i="1" s="1"/>
  <c r="AZ105" i="1"/>
  <c r="BA105" i="1"/>
  <c r="BA108" i="1"/>
  <c r="AZ108" i="1"/>
  <c r="BA110" i="1"/>
  <c r="AZ110" i="1"/>
  <c r="BA112" i="1"/>
  <c r="AZ112" i="1"/>
  <c r="BA114" i="1"/>
  <c r="AZ114" i="1"/>
  <c r="BA116" i="1"/>
  <c r="AZ116" i="1"/>
  <c r="BA118" i="1"/>
  <c r="AZ118" i="1"/>
  <c r="BA123" i="1"/>
  <c r="AZ123" i="1"/>
  <c r="BA127" i="1"/>
  <c r="AZ127" i="1"/>
  <c r="BA131" i="1"/>
  <c r="AZ131" i="1"/>
  <c r="BA135" i="1"/>
  <c r="AZ135" i="1"/>
  <c r="BA137" i="1"/>
  <c r="AZ137" i="1"/>
  <c r="I17" i="1"/>
  <c r="AR17" i="1"/>
  <c r="AS17" i="1" s="1"/>
  <c r="AV17" i="1" s="1"/>
  <c r="F17" i="1" s="1"/>
  <c r="AY17" i="1" s="1"/>
  <c r="G17" i="1" s="1"/>
  <c r="I21" i="1"/>
  <c r="AR21" i="1"/>
  <c r="AS21" i="1" s="1"/>
  <c r="AV21" i="1" s="1"/>
  <c r="F21" i="1" s="1"/>
  <c r="AY21" i="1" s="1"/>
  <c r="G21" i="1" s="1"/>
  <c r="BA42" i="1"/>
  <c r="AZ42" i="1"/>
  <c r="BA29" i="1"/>
  <c r="AZ29" i="1"/>
  <c r="H49" i="1"/>
  <c r="I53" i="1"/>
  <c r="AR53" i="1"/>
  <c r="AS53" i="1" s="1"/>
  <c r="AV53" i="1" s="1"/>
  <c r="F53" i="1" s="1"/>
  <c r="AY53" i="1" s="1"/>
  <c r="G53" i="1" s="1"/>
  <c r="I57" i="1"/>
  <c r="AR57" i="1"/>
  <c r="AS57" i="1" s="1"/>
  <c r="AV57" i="1" s="1"/>
  <c r="F57" i="1" s="1"/>
  <c r="AY57" i="1" s="1"/>
  <c r="G57" i="1" s="1"/>
  <c r="I61" i="1"/>
  <c r="AR61" i="1"/>
  <c r="AS61" i="1" s="1"/>
  <c r="AV61" i="1" s="1"/>
  <c r="F61" i="1" s="1"/>
  <c r="AY61" i="1" s="1"/>
  <c r="G61" i="1" s="1"/>
  <c r="H63" i="1"/>
  <c r="BB63" i="1"/>
  <c r="BC64" i="1"/>
  <c r="AR64" i="1"/>
  <c r="AS64" i="1" s="1"/>
  <c r="AV64" i="1" s="1"/>
  <c r="F64" i="1" s="1"/>
  <c r="AY64" i="1" s="1"/>
  <c r="G64" i="1" s="1"/>
  <c r="I64" i="1"/>
  <c r="AZ67" i="1"/>
  <c r="BA67" i="1"/>
  <c r="AZ73" i="1"/>
  <c r="BA73" i="1"/>
  <c r="AZ77" i="1"/>
  <c r="BA77" i="1"/>
  <c r="AZ81" i="1"/>
  <c r="BA81" i="1"/>
  <c r="AZ88" i="1"/>
  <c r="BA88" i="1"/>
  <c r="AZ92" i="1"/>
  <c r="BA92" i="1"/>
  <c r="AZ96" i="1"/>
  <c r="BA96" i="1"/>
  <c r="AZ100" i="1"/>
  <c r="BA100" i="1"/>
  <c r="AR134" i="1" l="1"/>
  <c r="AS134" i="1" s="1"/>
  <c r="AV134" i="1" s="1"/>
  <c r="F134" i="1" s="1"/>
  <c r="AY134" i="1" s="1"/>
  <c r="G134" i="1" s="1"/>
  <c r="I134" i="1"/>
  <c r="AR38" i="1"/>
  <c r="AS38" i="1" s="1"/>
  <c r="AV38" i="1" s="1"/>
  <c r="F38" i="1" s="1"/>
  <c r="AY38" i="1" s="1"/>
  <c r="G38" i="1" s="1"/>
  <c r="I38" i="1"/>
  <c r="BB134" i="1"/>
  <c r="BD134" i="1" s="1"/>
  <c r="BB38" i="1"/>
  <c r="BD38" i="1" s="1"/>
  <c r="I46" i="1"/>
  <c r="AR46" i="1"/>
  <c r="AS46" i="1" s="1"/>
  <c r="AV46" i="1" s="1"/>
  <c r="F46" i="1" s="1"/>
  <c r="I35" i="1"/>
  <c r="AR35" i="1"/>
  <c r="AS35" i="1" s="1"/>
  <c r="AV35" i="1" s="1"/>
  <c r="F35" i="1" s="1"/>
  <c r="AY35" i="1" s="1"/>
  <c r="G35" i="1" s="1"/>
  <c r="BB35" i="1"/>
  <c r="BD35" i="1" s="1"/>
  <c r="BB49" i="1"/>
  <c r="BD49" i="1" s="1"/>
  <c r="AZ133" i="1"/>
  <c r="AR39" i="1"/>
  <c r="AS39" i="1" s="1"/>
  <c r="AV39" i="1" s="1"/>
  <c r="F39" i="1" s="1"/>
  <c r="AY39" i="1" s="1"/>
  <c r="G39" i="1" s="1"/>
  <c r="I39" i="1"/>
  <c r="AR115" i="1"/>
  <c r="AS115" i="1" s="1"/>
  <c r="AV115" i="1" s="1"/>
  <c r="F115" i="1" s="1"/>
  <c r="I115" i="1"/>
  <c r="BB131" i="1"/>
  <c r="BD131" i="1" s="1"/>
  <c r="I37" i="1"/>
  <c r="AR37" i="1"/>
  <c r="AS37" i="1" s="1"/>
  <c r="AV37" i="1" s="1"/>
  <c r="F37" i="1" s="1"/>
  <c r="AY37" i="1" s="1"/>
  <c r="G37" i="1" s="1"/>
  <c r="BB133" i="1"/>
  <c r="BD133" i="1" s="1"/>
  <c r="I136" i="1"/>
  <c r="AR136" i="1"/>
  <c r="AS136" i="1" s="1"/>
  <c r="AV136" i="1" s="1"/>
  <c r="F136" i="1" s="1"/>
  <c r="AY136" i="1" s="1"/>
  <c r="G136" i="1" s="1"/>
  <c r="AR30" i="1"/>
  <c r="AS30" i="1" s="1"/>
  <c r="AV30" i="1" s="1"/>
  <c r="F30" i="1" s="1"/>
  <c r="AY30" i="1" s="1"/>
  <c r="G30" i="1" s="1"/>
  <c r="BB30" i="1"/>
  <c r="BD30" i="1" s="1"/>
  <c r="I30" i="1"/>
  <c r="BD63" i="1"/>
  <c r="AR41" i="1"/>
  <c r="AS41" i="1" s="1"/>
  <c r="AV41" i="1" s="1"/>
  <c r="F41" i="1" s="1"/>
  <c r="AY41" i="1" s="1"/>
  <c r="G41" i="1" s="1"/>
  <c r="I41" i="1"/>
  <c r="BB125" i="1"/>
  <c r="BD125" i="1" s="1"/>
  <c r="I113" i="1"/>
  <c r="AR113" i="1"/>
  <c r="AS113" i="1" s="1"/>
  <c r="AV113" i="1" s="1"/>
  <c r="F113" i="1" s="1"/>
  <c r="AY113" i="1" s="1"/>
  <c r="G113" i="1" s="1"/>
  <c r="I44" i="1"/>
  <c r="AR44" i="1"/>
  <c r="AS44" i="1" s="1"/>
  <c r="AV44" i="1" s="1"/>
  <c r="F44" i="1" s="1"/>
  <c r="AY44" i="1" s="1"/>
  <c r="G44" i="1" s="1"/>
  <c r="BA129" i="1"/>
  <c r="I36" i="1"/>
  <c r="AR36" i="1"/>
  <c r="AS36" i="1" s="1"/>
  <c r="AV36" i="1" s="1"/>
  <c r="F36" i="1" s="1"/>
  <c r="AZ125" i="1"/>
  <c r="AR31" i="1"/>
  <c r="AS31" i="1" s="1"/>
  <c r="AV31" i="1" s="1"/>
  <c r="F31" i="1" s="1"/>
  <c r="I31" i="1"/>
  <c r="AR107" i="1"/>
  <c r="AS107" i="1" s="1"/>
  <c r="AV107" i="1" s="1"/>
  <c r="F107" i="1" s="1"/>
  <c r="I107" i="1"/>
  <c r="I132" i="1"/>
  <c r="AR132" i="1"/>
  <c r="AS132" i="1" s="1"/>
  <c r="AV132" i="1" s="1"/>
  <c r="F132" i="1" s="1"/>
  <c r="BB129" i="1"/>
  <c r="BD129" i="1" s="1"/>
  <c r="I128" i="1"/>
  <c r="AR128" i="1"/>
  <c r="AS128" i="1" s="1"/>
  <c r="AV128" i="1" s="1"/>
  <c r="F128" i="1" s="1"/>
  <c r="I124" i="1"/>
  <c r="AR124" i="1"/>
  <c r="AS124" i="1" s="1"/>
  <c r="AV124" i="1" s="1"/>
  <c r="F124" i="1" s="1"/>
  <c r="AY124" i="1" s="1"/>
  <c r="G124" i="1" s="1"/>
  <c r="BB113" i="1"/>
  <c r="BD113" i="1" s="1"/>
  <c r="AR45" i="1"/>
  <c r="AS45" i="1" s="1"/>
  <c r="AV45" i="1" s="1"/>
  <c r="F45" i="1" s="1"/>
  <c r="I45" i="1"/>
  <c r="I111" i="1"/>
  <c r="AR111" i="1"/>
  <c r="AS111" i="1" s="1"/>
  <c r="AV111" i="1" s="1"/>
  <c r="F111" i="1" s="1"/>
  <c r="AY111" i="1" s="1"/>
  <c r="G111" i="1" s="1"/>
  <c r="AR130" i="1"/>
  <c r="AS130" i="1" s="1"/>
  <c r="AV130" i="1" s="1"/>
  <c r="F130" i="1" s="1"/>
  <c r="I130" i="1"/>
  <c r="I119" i="1"/>
  <c r="AR119" i="1"/>
  <c r="AS119" i="1" s="1"/>
  <c r="AV119" i="1" s="1"/>
  <c r="F119" i="1" s="1"/>
  <c r="I43" i="1"/>
  <c r="AR43" i="1"/>
  <c r="AS43" i="1" s="1"/>
  <c r="AV43" i="1" s="1"/>
  <c r="F43" i="1" s="1"/>
  <c r="AY43" i="1" s="1"/>
  <c r="G43" i="1" s="1"/>
  <c r="I109" i="1"/>
  <c r="AR109" i="1"/>
  <c r="AS109" i="1" s="1"/>
  <c r="AV109" i="1" s="1"/>
  <c r="F109" i="1" s="1"/>
  <c r="AY109" i="1" s="1"/>
  <c r="G109" i="1" s="1"/>
  <c r="BB136" i="1"/>
  <c r="BD136" i="1" s="1"/>
  <c r="BB59" i="1"/>
  <c r="BD59" i="1" s="1"/>
  <c r="BB22" i="1"/>
  <c r="BD22" i="1" s="1"/>
  <c r="AR126" i="1"/>
  <c r="AS126" i="1" s="1"/>
  <c r="AV126" i="1" s="1"/>
  <c r="F126" i="1" s="1"/>
  <c r="I126" i="1"/>
  <c r="AR117" i="1"/>
  <c r="AS117" i="1" s="1"/>
  <c r="AV117" i="1" s="1"/>
  <c r="F117" i="1" s="1"/>
  <c r="I117" i="1"/>
  <c r="AZ64" i="1"/>
  <c r="BA64" i="1"/>
  <c r="BA61" i="1"/>
  <c r="AZ61" i="1"/>
  <c r="BA57" i="1"/>
  <c r="AZ57" i="1"/>
  <c r="BA53" i="1"/>
  <c r="AZ53" i="1"/>
  <c r="AZ21" i="1"/>
  <c r="BA21" i="1"/>
  <c r="BA17" i="1"/>
  <c r="AZ17" i="1"/>
  <c r="I62" i="1"/>
  <c r="AR62" i="1"/>
  <c r="AS62" i="1" s="1"/>
  <c r="AV62" i="1" s="1"/>
  <c r="F62" i="1" s="1"/>
  <c r="AY62" i="1" s="1"/>
  <c r="G62" i="1" s="1"/>
  <c r="I58" i="1"/>
  <c r="AR58" i="1"/>
  <c r="AS58" i="1" s="1"/>
  <c r="AV58" i="1" s="1"/>
  <c r="F58" i="1" s="1"/>
  <c r="AY58" i="1" s="1"/>
  <c r="G58" i="1" s="1"/>
  <c r="I54" i="1"/>
  <c r="AR54" i="1"/>
  <c r="AS54" i="1" s="1"/>
  <c r="AV54" i="1" s="1"/>
  <c r="F54" i="1" s="1"/>
  <c r="AY54" i="1" s="1"/>
  <c r="G54" i="1" s="1"/>
  <c r="AY23" i="1"/>
  <c r="G23" i="1" s="1"/>
  <c r="BB23" i="1"/>
  <c r="BD23" i="1" s="1"/>
  <c r="AZ22" i="1"/>
  <c r="BA22" i="1"/>
  <c r="I18" i="1"/>
  <c r="AR18" i="1"/>
  <c r="AS18" i="1" s="1"/>
  <c r="AV18" i="1" s="1"/>
  <c r="F18" i="1" s="1"/>
  <c r="AY18" i="1" s="1"/>
  <c r="G18" i="1" s="1"/>
  <c r="BA19" i="1"/>
  <c r="AZ19" i="1"/>
  <c r="BA49" i="1"/>
  <c r="AZ49" i="1"/>
  <c r="BB64" i="1"/>
  <c r="BD64" i="1" s="1"/>
  <c r="I60" i="1"/>
  <c r="AR60" i="1"/>
  <c r="AS60" i="1" s="1"/>
  <c r="AV60" i="1" s="1"/>
  <c r="F60" i="1" s="1"/>
  <c r="AY60" i="1" s="1"/>
  <c r="G60" i="1" s="1"/>
  <c r="I56" i="1"/>
  <c r="AR56" i="1"/>
  <c r="AS56" i="1" s="1"/>
  <c r="AV56" i="1" s="1"/>
  <c r="F56" i="1" s="1"/>
  <c r="AY56" i="1" s="1"/>
  <c r="G56" i="1" s="1"/>
  <c r="BB61" i="1"/>
  <c r="BD61" i="1" s="1"/>
  <c r="BB57" i="1"/>
  <c r="BD57" i="1" s="1"/>
  <c r="BB53" i="1"/>
  <c r="BD53" i="1" s="1"/>
  <c r="I20" i="1"/>
  <c r="AR20" i="1"/>
  <c r="AS20" i="1" s="1"/>
  <c r="AV20" i="1" s="1"/>
  <c r="F20" i="1" s="1"/>
  <c r="AY20" i="1" s="1"/>
  <c r="G20" i="1" s="1"/>
  <c r="BB21" i="1"/>
  <c r="BD21" i="1" s="1"/>
  <c r="BB17" i="1"/>
  <c r="BD17" i="1" s="1"/>
  <c r="BA59" i="1"/>
  <c r="AZ59" i="1"/>
  <c r="BA55" i="1"/>
  <c r="AZ55" i="1"/>
  <c r="AZ63" i="1"/>
  <c r="BA63" i="1"/>
  <c r="BB124" i="1" l="1"/>
  <c r="BD124" i="1" s="1"/>
  <c r="BA111" i="1"/>
  <c r="AZ111" i="1"/>
  <c r="BA44" i="1"/>
  <c r="AZ44" i="1"/>
  <c r="AY115" i="1"/>
  <c r="G115" i="1" s="1"/>
  <c r="BB115" i="1"/>
  <c r="BD115" i="1" s="1"/>
  <c r="BB39" i="1"/>
  <c r="BD39" i="1" s="1"/>
  <c r="AY117" i="1"/>
  <c r="G117" i="1" s="1"/>
  <c r="BB117" i="1"/>
  <c r="BD117" i="1" s="1"/>
  <c r="AY45" i="1"/>
  <c r="G45" i="1" s="1"/>
  <c r="BB45" i="1"/>
  <c r="BD45" i="1" s="1"/>
  <c r="AZ113" i="1"/>
  <c r="BA113" i="1"/>
  <c r="AZ124" i="1"/>
  <c r="BA124" i="1"/>
  <c r="BA41" i="1"/>
  <c r="AZ41" i="1"/>
  <c r="BB41" i="1"/>
  <c r="BD41" i="1" s="1"/>
  <c r="AY132" i="1"/>
  <c r="G132" i="1" s="1"/>
  <c r="BB132" i="1"/>
  <c r="BD132" i="1" s="1"/>
  <c r="BA136" i="1"/>
  <c r="AZ136" i="1"/>
  <c r="AZ39" i="1"/>
  <c r="BA39" i="1"/>
  <c r="BA35" i="1"/>
  <c r="AZ35" i="1"/>
  <c r="AY46" i="1"/>
  <c r="G46" i="1" s="1"/>
  <c r="BB46" i="1"/>
  <c r="BD46" i="1" s="1"/>
  <c r="BB43" i="1"/>
  <c r="BD43" i="1" s="1"/>
  <c r="BA30" i="1"/>
  <c r="AZ30" i="1"/>
  <c r="AY107" i="1"/>
  <c r="G107" i="1" s="1"/>
  <c r="BB107" i="1"/>
  <c r="BD107" i="1" s="1"/>
  <c r="AY119" i="1"/>
  <c r="G119" i="1" s="1"/>
  <c r="BB119" i="1"/>
  <c r="BD119" i="1" s="1"/>
  <c r="AY31" i="1"/>
  <c r="G31" i="1" s="1"/>
  <c r="BB31" i="1"/>
  <c r="BD31" i="1" s="1"/>
  <c r="AZ38" i="1"/>
  <c r="BA38" i="1"/>
  <c r="AY128" i="1"/>
  <c r="G128" i="1" s="1"/>
  <c r="BB128" i="1"/>
  <c r="BD128" i="1" s="1"/>
  <c r="BA109" i="1"/>
  <c r="AZ109" i="1"/>
  <c r="BB54" i="1"/>
  <c r="BD54" i="1" s="1"/>
  <c r="BB58" i="1"/>
  <c r="BD58" i="1" s="1"/>
  <c r="BB111" i="1"/>
  <c r="BD111" i="1" s="1"/>
  <c r="BB37" i="1"/>
  <c r="BD37" i="1" s="1"/>
  <c r="AY126" i="1"/>
  <c r="G126" i="1" s="1"/>
  <c r="BB126" i="1"/>
  <c r="BD126" i="1" s="1"/>
  <c r="BA43" i="1"/>
  <c r="AZ43" i="1"/>
  <c r="BB62" i="1"/>
  <c r="BD62" i="1" s="1"/>
  <c r="BB44" i="1"/>
  <c r="BD44" i="1" s="1"/>
  <c r="BA37" i="1"/>
  <c r="AZ37" i="1"/>
  <c r="BA134" i="1"/>
  <c r="AZ134" i="1"/>
  <c r="AY130" i="1"/>
  <c r="G130" i="1" s="1"/>
  <c r="BB130" i="1"/>
  <c r="BD130" i="1" s="1"/>
  <c r="AY36" i="1"/>
  <c r="G36" i="1" s="1"/>
  <c r="BB36" i="1"/>
  <c r="BD36" i="1" s="1"/>
  <c r="BB109" i="1"/>
  <c r="BD109" i="1" s="1"/>
  <c r="BA60" i="1"/>
  <c r="AZ60" i="1"/>
  <c r="BB56" i="1"/>
  <c r="BD56" i="1" s="1"/>
  <c r="BB60" i="1"/>
  <c r="BD60" i="1" s="1"/>
  <c r="BA20" i="1"/>
  <c r="AZ20" i="1"/>
  <c r="BB18" i="1"/>
  <c r="BD18" i="1" s="1"/>
  <c r="AZ23" i="1"/>
  <c r="BA23" i="1"/>
  <c r="BA56" i="1"/>
  <c r="AZ56" i="1"/>
  <c r="BA18" i="1"/>
  <c r="AZ18" i="1"/>
  <c r="BA54" i="1"/>
  <c r="AZ54" i="1"/>
  <c r="BA58" i="1"/>
  <c r="AZ58" i="1"/>
  <c r="BA62" i="1"/>
  <c r="AZ62" i="1"/>
  <c r="BB20" i="1"/>
  <c r="BD20" i="1" s="1"/>
  <c r="AZ31" i="1" l="1"/>
  <c r="BA31" i="1"/>
  <c r="BA132" i="1"/>
  <c r="AZ132" i="1"/>
  <c r="AZ126" i="1"/>
  <c r="BA126" i="1"/>
  <c r="BA115" i="1"/>
  <c r="AZ115" i="1"/>
  <c r="AZ117" i="1"/>
  <c r="BA117" i="1"/>
  <c r="BA107" i="1"/>
  <c r="AZ107" i="1"/>
  <c r="AZ119" i="1"/>
  <c r="BA119" i="1"/>
  <c r="AZ45" i="1"/>
  <c r="BA45" i="1"/>
  <c r="AZ130" i="1"/>
  <c r="BA130" i="1"/>
  <c r="BA46" i="1"/>
  <c r="AZ46" i="1"/>
  <c r="BA36" i="1"/>
  <c r="AZ36" i="1"/>
  <c r="BA128" i="1"/>
  <c r="AZ128" i="1"/>
</calcChain>
</file>

<file path=xl/sharedStrings.xml><?xml version="1.0" encoding="utf-8"?>
<sst xmlns="http://schemas.openxmlformats.org/spreadsheetml/2006/main" count="388" uniqueCount="145">
  <si>
    <t>OPEN 6.2.4</t>
  </si>
  <si>
    <t>Fri Jun 26 2015 11:13:30</t>
  </si>
  <si>
    <t>Unit=</t>
  </si>
  <si>
    <t>PSC-3840</t>
  </si>
  <si>
    <t>LightSource=</t>
  </si>
  <si>
    <t>6400-02 or -02B LED Source</t>
  </si>
  <si>
    <t>A/D AvgTime=</t>
  </si>
  <si>
    <t>Config=</t>
  </si>
  <si>
    <t>/User/Configs/UserPrefs/2x3 LED.xml</t>
  </si>
  <si>
    <t>Remark=</t>
  </si>
  <si>
    <t/>
  </si>
  <si>
    <t>Obs</t>
  </si>
  <si>
    <t>HHMMSS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</si>
  <si>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</si>
  <si>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</si>
  <si>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</si>
  <si>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</si>
  <si>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</si>
  <si>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</si>
  <si>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</si>
  <si>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</si>
  <si>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</si>
  <si>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</si>
  <si>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</si>
  <si>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</si>
  <si>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</si>
  <si>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</si>
  <si>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</si>
  <si>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</si>
  <si>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</si>
  <si>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</si>
  <si>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</si>
  <si>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</si>
  <si>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</si>
  <si>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</si>
  <si>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</si>
  <si>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</si>
  <si>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</si>
  <si>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</si>
  <si>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</si>
  <si>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</si>
  <si>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</si>
  <si>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</si>
  <si>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</si>
  <si>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</si>
  <si>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</si>
  <si>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</si>
  <si>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</si>
  <si>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</si>
  <si>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</si>
  <si>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</si>
  <si>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</si>
  <si>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</si>
  <si>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</si>
  <si>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</si>
  <si>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</si>
  <si>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</si>
  <si>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</si>
  <si>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</si>
  <si>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</si>
  <si>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</si>
  <si>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</si>
  <si>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</si>
  <si>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</si>
  <si>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</si>
  <si>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</si>
  <si>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</si>
  <si>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in</t>
  </si>
  <si>
    <t>out</t>
  </si>
  <si>
    <t xml:space="preserve">"11:15:15 CO2 Mixer: CO2R -&gt; 400 uml"
</t>
  </si>
  <si>
    <t xml:space="preserve">"11:15:23 Coolers: Tblock -&gt; 0.00 C"
</t>
  </si>
  <si>
    <t xml:space="preserve">"11:15:31 Lamp: ParIn -&gt;  1500 uml"
</t>
  </si>
  <si>
    <t xml:space="preserve">"11:25:16 Flow: Fixed -&gt; 500 umol/s"
</t>
  </si>
  <si>
    <t xml:space="preserve">"11:26:39 Coolers: Tblock -&gt; 12.87 C"
</t>
  </si>
  <si>
    <t xml:space="preserve">"11:27:58 Flow: Fixed -&gt; 500 umol/s"
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</si>
  <si>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</si>
  <si>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</si>
  <si>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</si>
  <si>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</si>
  <si>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</si>
  <si>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</si>
  <si>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</si>
  <si>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</si>
  <si>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 xml:space="preserve">"11:29:02 Coolers: Tblock -&gt; 18.00 C"
</t>
  </si>
  <si>
    <t xml:space="preserve">"11:31:37 Flow: Fixed -&gt; 500 umol/s"
</t>
  </si>
  <si>
    <t xml:space="preserve">"11:33:29 Flow: Fixed -&gt; 500 umol/s"
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</si>
  <si>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</si>
  <si>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</si>
  <si>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</si>
  <si>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</si>
  <si>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</si>
  <si>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</si>
  <si>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</si>
  <si>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</si>
  <si>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 xml:space="preserve">"11:34:53 Coolers: Tblock -&gt; 23.00 C"
</t>
  </si>
  <si>
    <t xml:space="preserve">"11:37:55 Flow: Fixed -&gt; 500 umol/s"
</t>
  </si>
  <si>
    <t xml:space="preserve">"11:39:17 Flow: Fixed -&gt; 500 umol/s"
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</si>
  <si>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</si>
  <si>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</si>
  <si>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</si>
  <si>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</si>
  <si>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</si>
  <si>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</si>
  <si>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</si>
  <si>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</si>
  <si>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 xml:space="preserve">"11:40:36 Coolers: Tblock -&gt; 28.00 C"
</t>
  </si>
  <si>
    <t xml:space="preserve">"11:43:01 Flow: Fixed -&gt; 500 umol/s"
</t>
  </si>
  <si>
    <t>11:43:58</t>
  </si>
  <si>
    <t>11:43:59</t>
  </si>
  <si>
    <t>11:44:00</t>
  </si>
  <si>
    <t>11:44:01</t>
  </si>
  <si>
    <t>11:44:02</t>
  </si>
  <si>
    <t>11:44:03</t>
  </si>
  <si>
    <t>11:44:04</t>
  </si>
  <si>
    <t xml:space="preserve">"11:44:12 Coolers: Tblock -&gt; 33.00 C"
</t>
  </si>
  <si>
    <t xml:space="preserve">"11:47:12 Flow: Fixed -&gt; 500 umol/s"
</t>
  </si>
  <si>
    <t xml:space="preserve">"11:48:02 Flow: Fixed -&gt; 500 umol/s"
</t>
  </si>
  <si>
    <t>11:48:39</t>
  </si>
  <si>
    <t>11:48:40</t>
  </si>
  <si>
    <t>11:48:41</t>
  </si>
  <si>
    <t>11:48:42</t>
  </si>
  <si>
    <t>11:48:43</t>
  </si>
  <si>
    <t>11:48:44</t>
  </si>
  <si>
    <t>11:48:45</t>
  </si>
  <si>
    <t xml:space="preserve">"11:48:52 Coolers: Tblock -&gt; 38.00 C"
</t>
  </si>
  <si>
    <t xml:space="preserve">"11:52:29 Flow: Fixed -&gt; 500 umol/s"
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</si>
  <si>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</si>
  <si>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</si>
  <si>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</si>
  <si>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</si>
  <si>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</si>
  <si>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</si>
  <si>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</si>
  <si>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</si>
  <si>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 xml:space="preserve">"11:53:39 Coolers: Tblock -&gt; 43.00 C"
</t>
  </si>
  <si>
    <t xml:space="preserve">"11:57:48 Flow: Fixed -&gt; 500 umol/s"
</t>
  </si>
  <si>
    <t xml:space="preserve">"12:00:12 Flow: Fixed -&gt; 500 umol/s"
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</si>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</sst>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7"/>
  <sheetViews>
    <sheetView tabSelected="1" topLeftCell="BE1" workbookViewId="0">
      <selection activeCell="BH11" sqref="BH11"/>
    </sheetView>
  </sheetViews>
  <sheetFormatPr defaultRowHeight="15" x14ac:dyDescent="0.25"/>
  <sheetData>
    <row r="1" spans="1:114" x14ac:dyDescent="0.25">
      <c r="A1" s="1" t="s">
        <v>0</v>
      </c>
    </row>
    <row r="2" spans="1:114" x14ac:dyDescent="0.25">
      <c r="A2" s="1" t="s">
        <v>1</v>
      </c>
    </row>
    <row r="3" spans="1:114" x14ac:dyDescent="0.25">
      <c r="A3" s="1" t="s">
        <v>2</v>
      </c>
      <c r="B3" s="1" t="s">
        <v>3</v>
      </c>
    </row>
    <row r="4" spans="1:114" x14ac:dyDescent="0.25">
      <c r="A4" s="1" t="s">
        <v>4</v>
      </c>
      <c r="B4" s="1" t="s">
        <v>5</v>
      </c>
      <c r="C4" s="1">
        <v>1</v>
      </c>
      <c r="D4" s="1">
        <v>0.15999999642372131</v>
      </c>
    </row>
    <row r="5" spans="1:114" x14ac:dyDescent="0.25">
      <c r="A5" s="1" t="s">
        <v>6</v>
      </c>
      <c r="B5" s="1">
        <v>4</v>
      </c>
    </row>
    <row r="6" spans="1:114" x14ac:dyDescent="0.25">
      <c r="A6" s="1" t="s">
        <v>7</v>
      </c>
      <c r="B6" s="1" t="s">
        <v>8</v>
      </c>
    </row>
    <row r="7" spans="1:114" x14ac:dyDescent="0.25">
      <c r="A7" s="1" t="s">
        <v>9</v>
      </c>
      <c r="B7" s="1" t="s">
        <v>10</v>
      </c>
    </row>
    <row r="9" spans="1:114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  <c r="R9" s="1" t="s">
        <v>28</v>
      </c>
      <c r="S9" s="1" t="s">
        <v>29</v>
      </c>
      <c r="T9" s="1" t="s">
        <v>30</v>
      </c>
      <c r="U9" s="1" t="s">
        <v>31</v>
      </c>
      <c r="V9" s="1" t="s">
        <v>32</v>
      </c>
      <c r="W9" s="1" t="s">
        <v>33</v>
      </c>
      <c r="X9" s="1" t="s">
        <v>34</v>
      </c>
      <c r="Y9" s="1" t="s">
        <v>35</v>
      </c>
      <c r="Z9" s="1" t="s">
        <v>36</v>
      </c>
      <c r="AA9" s="1" t="s">
        <v>37</v>
      </c>
      <c r="AB9" s="1" t="s">
        <v>38</v>
      </c>
      <c r="AC9" s="1" t="s">
        <v>39</v>
      </c>
      <c r="AD9" s="1" t="s">
        <v>40</v>
      </c>
      <c r="AE9" s="1" t="s">
        <v>41</v>
      </c>
      <c r="AF9" s="1" t="s">
        <v>42</v>
      </c>
      <c r="AG9" s="1" t="s">
        <v>43</v>
      </c>
      <c r="AH9" s="1" t="s">
        <v>44</v>
      </c>
      <c r="AI9" s="1" t="s">
        <v>45</v>
      </c>
      <c r="AJ9" s="1" t="s">
        <v>46</v>
      </c>
      <c r="AK9" s="1" t="s">
        <v>47</v>
      </c>
      <c r="AL9" s="1" t="s">
        <v>48</v>
      </c>
      <c r="AM9" s="1" t="s">
        <v>49</v>
      </c>
      <c r="AN9" s="1" t="s">
        <v>50</v>
      </c>
      <c r="AO9" s="1" t="s">
        <v>51</v>
      </c>
      <c r="AP9" s="1" t="s">
        <v>52</v>
      </c>
      <c r="AQ9" s="1" t="s">
        <v>53</v>
      </c>
      <c r="AR9" s="1" t="s">
        <v>54</v>
      </c>
      <c r="AS9" s="1" t="s">
        <v>55</v>
      </c>
      <c r="AT9" s="1" t="s">
        <v>56</v>
      </c>
      <c r="AU9" s="1" t="s">
        <v>57</v>
      </c>
      <c r="AV9" s="1" t="s">
        <v>58</v>
      </c>
      <c r="AW9" s="1" t="s">
        <v>59</v>
      </c>
      <c r="AX9" s="1" t="s">
        <v>60</v>
      </c>
      <c r="AY9" s="1" t="s">
        <v>61</v>
      </c>
      <c r="AZ9" s="1" t="s">
        <v>62</v>
      </c>
      <c r="BA9" s="1" t="s">
        <v>63</v>
      </c>
      <c r="BB9" s="1" t="s">
        <v>64</v>
      </c>
      <c r="BC9" s="1" t="s">
        <v>65</v>
      </c>
      <c r="BD9" s="1" t="s">
        <v>66</v>
      </c>
      <c r="BE9" s="2" t="s">
        <v>15</v>
      </c>
      <c r="BF9" s="2" t="s">
        <v>25</v>
      </c>
      <c r="BG9" s="2" t="s">
        <v>26</v>
      </c>
      <c r="BH9" s="3" t="s">
        <v>12</v>
      </c>
      <c r="BI9" s="3" t="s">
        <v>13</v>
      </c>
      <c r="BJ9" s="3" t="s">
        <v>14</v>
      </c>
      <c r="BK9" s="3" t="s">
        <v>15</v>
      </c>
      <c r="BL9" s="3" t="s">
        <v>16</v>
      </c>
      <c r="BM9" s="3" t="s">
        <v>17</v>
      </c>
      <c r="BN9" s="3" t="s">
        <v>18</v>
      </c>
      <c r="BO9" s="3" t="s">
        <v>19</v>
      </c>
      <c r="BP9" s="3" t="s">
        <v>20</v>
      </c>
      <c r="BQ9" s="3" t="s">
        <v>21</v>
      </c>
      <c r="BR9" s="3" t="s">
        <v>22</v>
      </c>
      <c r="BS9" s="3" t="s">
        <v>23</v>
      </c>
      <c r="BT9" s="3" t="s">
        <v>24</v>
      </c>
      <c r="BU9" s="3" t="s">
        <v>25</v>
      </c>
      <c r="BV9" s="3" t="s">
        <v>26</v>
      </c>
      <c r="BW9" s="3" t="s">
        <v>27</v>
      </c>
      <c r="BX9" s="3" t="s">
        <v>28</v>
      </c>
      <c r="BY9" s="3" t="s">
        <v>29</v>
      </c>
      <c r="BZ9" s="3" t="s">
        <v>30</v>
      </c>
      <c r="CA9" s="3" t="s">
        <v>31</v>
      </c>
      <c r="CB9" s="3" t="s">
        <v>32</v>
      </c>
      <c r="CC9" s="3" t="s">
        <v>33</v>
      </c>
      <c r="CD9" s="3" t="s">
        <v>34</v>
      </c>
      <c r="CE9" s="3" t="s">
        <v>35</v>
      </c>
      <c r="CF9" s="3" t="s">
        <v>36</v>
      </c>
      <c r="CG9" s="3" t="s">
        <v>37</v>
      </c>
      <c r="CH9" s="3" t="s">
        <v>38</v>
      </c>
      <c r="CI9" s="3" t="s">
        <v>39</v>
      </c>
      <c r="CJ9" s="3" t="s">
        <v>40</v>
      </c>
      <c r="CK9" s="3" t="s">
        <v>41</v>
      </c>
      <c r="CL9" s="3" t="s">
        <v>42</v>
      </c>
      <c r="CM9" s="3" t="s">
        <v>43</v>
      </c>
      <c r="CN9" s="3" t="s">
        <v>44</v>
      </c>
      <c r="CO9" s="3" t="s">
        <v>45</v>
      </c>
      <c r="CP9" s="3" t="s">
        <v>46</v>
      </c>
      <c r="CQ9" s="3" t="s">
        <v>47</v>
      </c>
      <c r="CR9" s="3" t="s">
        <v>48</v>
      </c>
      <c r="CS9" s="3" t="s">
        <v>49</v>
      </c>
      <c r="CT9" s="3" t="s">
        <v>50</v>
      </c>
      <c r="CU9" s="3" t="s">
        <v>51</v>
      </c>
      <c r="CV9" s="3" t="s">
        <v>52</v>
      </c>
      <c r="CW9" s="3" t="s">
        <v>53</v>
      </c>
      <c r="CX9" s="3" t="s">
        <v>54</v>
      </c>
      <c r="CY9" s="3" t="s">
        <v>55</v>
      </c>
      <c r="CZ9" s="3" t="s">
        <v>56</v>
      </c>
      <c r="DA9" s="3" t="s">
        <v>57</v>
      </c>
      <c r="DB9" s="3" t="s">
        <v>58</v>
      </c>
      <c r="DC9" s="3" t="s">
        <v>59</v>
      </c>
      <c r="DD9" s="3" t="s">
        <v>60</v>
      </c>
      <c r="DE9" s="3" t="s">
        <v>61</v>
      </c>
      <c r="DF9" s="3" t="s">
        <v>62</v>
      </c>
      <c r="DG9" s="3" t="s">
        <v>63</v>
      </c>
      <c r="DH9" s="3" t="s">
        <v>64</v>
      </c>
      <c r="DI9" s="3" t="s">
        <v>65</v>
      </c>
      <c r="DJ9" s="3" t="s">
        <v>66</v>
      </c>
    </row>
    <row r="10" spans="1:114" x14ac:dyDescent="0.25">
      <c r="A10" s="1" t="s">
        <v>67</v>
      </c>
      <c r="B10" s="1" t="s">
        <v>67</v>
      </c>
      <c r="C10" s="1" t="s">
        <v>67</v>
      </c>
      <c r="D10" s="1" t="s">
        <v>67</v>
      </c>
      <c r="E10" s="1" t="s">
        <v>68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68</v>
      </c>
      <c r="K10" s="1" t="s">
        <v>67</v>
      </c>
      <c r="L10" s="1" t="s">
        <v>68</v>
      </c>
      <c r="M10" s="1" t="s">
        <v>67</v>
      </c>
      <c r="N10" s="1" t="s">
        <v>68</v>
      </c>
      <c r="O10" s="1" t="s">
        <v>67</v>
      </c>
      <c r="P10" s="1" t="s">
        <v>67</v>
      </c>
      <c r="Q10" s="1" t="s">
        <v>67</v>
      </c>
      <c r="R10" s="1" t="s">
        <v>67</v>
      </c>
      <c r="S10" s="1" t="s">
        <v>67</v>
      </c>
      <c r="T10" s="1" t="s">
        <v>67</v>
      </c>
      <c r="U10" s="1" t="s">
        <v>67</v>
      </c>
      <c r="V10" s="1" t="s">
        <v>67</v>
      </c>
      <c r="W10" s="1" t="s">
        <v>67</v>
      </c>
      <c r="X10" s="1" t="s">
        <v>67</v>
      </c>
      <c r="Y10" s="1" t="s">
        <v>67</v>
      </c>
      <c r="Z10" s="1" t="s">
        <v>67</v>
      </c>
      <c r="AA10" s="1" t="s">
        <v>67</v>
      </c>
      <c r="AB10" s="1" t="s">
        <v>67</v>
      </c>
      <c r="AC10" s="1" t="s">
        <v>67</v>
      </c>
      <c r="AD10" s="1" t="s">
        <v>67</v>
      </c>
      <c r="AE10" s="1" t="s">
        <v>67</v>
      </c>
      <c r="AF10" s="1" t="s">
        <v>67</v>
      </c>
      <c r="AG10" s="1" t="s">
        <v>67</v>
      </c>
      <c r="AH10" s="1" t="s">
        <v>67</v>
      </c>
      <c r="AI10" s="1" t="s">
        <v>67</v>
      </c>
      <c r="AJ10" s="1" t="s">
        <v>67</v>
      </c>
      <c r="AK10" s="1" t="s">
        <v>68</v>
      </c>
      <c r="AL10" s="1" t="s">
        <v>68</v>
      </c>
      <c r="AM10" s="1" t="s">
        <v>68</v>
      </c>
      <c r="AN10" s="1" t="s">
        <v>68</v>
      </c>
      <c r="AO10" s="1" t="s">
        <v>68</v>
      </c>
      <c r="AP10" s="1" t="s">
        <v>68</v>
      </c>
      <c r="AQ10" s="1" t="s">
        <v>68</v>
      </c>
      <c r="AR10" s="1" t="s">
        <v>68</v>
      </c>
      <c r="AS10" s="1" t="s">
        <v>68</v>
      </c>
      <c r="AT10" s="1" t="s">
        <v>68</v>
      </c>
      <c r="AU10" s="1" t="s">
        <v>68</v>
      </c>
      <c r="AV10" s="1" t="s">
        <v>68</v>
      </c>
      <c r="AW10" s="1" t="s">
        <v>68</v>
      </c>
      <c r="AX10" s="1" t="s">
        <v>68</v>
      </c>
      <c r="AY10" s="1" t="s">
        <v>68</v>
      </c>
      <c r="AZ10" s="1" t="s">
        <v>68</v>
      </c>
      <c r="BA10" s="1" t="s">
        <v>68</v>
      </c>
      <c r="BB10" s="1" t="s">
        <v>68</v>
      </c>
      <c r="BC10" s="1" t="s">
        <v>68</v>
      </c>
      <c r="BD10" s="1" t="s">
        <v>68</v>
      </c>
      <c r="BE10" s="2" t="s">
        <v>68</v>
      </c>
      <c r="BF10" s="2" t="s">
        <v>67</v>
      </c>
      <c r="BG10" s="2" t="s">
        <v>67</v>
      </c>
      <c r="BH10" s="3" t="s">
        <v>67</v>
      </c>
      <c r="BI10" s="3" t="s">
        <v>67</v>
      </c>
      <c r="BJ10" s="3" t="s">
        <v>67</v>
      </c>
      <c r="BK10" s="3" t="s">
        <v>68</v>
      </c>
      <c r="BL10" s="3" t="s">
        <v>68</v>
      </c>
      <c r="BM10" s="3" t="s">
        <v>68</v>
      </c>
      <c r="BN10" s="3" t="s">
        <v>68</v>
      </c>
      <c r="BO10" s="3" t="s">
        <v>68</v>
      </c>
      <c r="BP10" s="3" t="s">
        <v>68</v>
      </c>
      <c r="BQ10" s="3" t="s">
        <v>67</v>
      </c>
      <c r="BR10" s="3" t="s">
        <v>68</v>
      </c>
      <c r="BS10" s="3" t="s">
        <v>67</v>
      </c>
      <c r="BT10" s="3" t="s">
        <v>68</v>
      </c>
      <c r="BU10" s="3" t="s">
        <v>67</v>
      </c>
      <c r="BV10" s="3" t="s">
        <v>67</v>
      </c>
      <c r="BW10" s="3" t="s">
        <v>67</v>
      </c>
      <c r="BX10" s="3" t="s">
        <v>67</v>
      </c>
      <c r="BY10" s="3" t="s">
        <v>67</v>
      </c>
      <c r="BZ10" s="3" t="s">
        <v>67</v>
      </c>
      <c r="CA10" s="3" t="s">
        <v>67</v>
      </c>
      <c r="CB10" s="3" t="s">
        <v>67</v>
      </c>
      <c r="CC10" s="3" t="s">
        <v>67</v>
      </c>
      <c r="CD10" s="3" t="s">
        <v>67</v>
      </c>
      <c r="CE10" s="3" t="s">
        <v>67</v>
      </c>
      <c r="CF10" s="3" t="s">
        <v>67</v>
      </c>
      <c r="CG10" s="3" t="s">
        <v>67</v>
      </c>
      <c r="CH10" s="3" t="s">
        <v>67</v>
      </c>
      <c r="CI10" s="3" t="s">
        <v>67</v>
      </c>
      <c r="CJ10" s="3" t="s">
        <v>67</v>
      </c>
      <c r="CK10" s="3" t="s">
        <v>67</v>
      </c>
      <c r="CL10" s="3" t="s">
        <v>67</v>
      </c>
      <c r="CM10" s="3" t="s">
        <v>67</v>
      </c>
      <c r="CN10" s="3" t="s">
        <v>67</v>
      </c>
      <c r="CO10" s="3" t="s">
        <v>67</v>
      </c>
      <c r="CP10" s="3" t="s">
        <v>67</v>
      </c>
      <c r="CQ10" s="3" t="s">
        <v>68</v>
      </c>
      <c r="CR10" s="3" t="s">
        <v>68</v>
      </c>
      <c r="CS10" s="3" t="s">
        <v>68</v>
      </c>
      <c r="CT10" s="3" t="s">
        <v>68</v>
      </c>
      <c r="CU10" s="3" t="s">
        <v>68</v>
      </c>
      <c r="CV10" s="3" t="s">
        <v>68</v>
      </c>
      <c r="CW10" s="3" t="s">
        <v>68</v>
      </c>
      <c r="CX10" s="3" t="s">
        <v>68</v>
      </c>
      <c r="CY10" s="3" t="s">
        <v>68</v>
      </c>
      <c r="CZ10" s="3" t="s">
        <v>68</v>
      </c>
      <c r="DA10" s="3" t="s">
        <v>68</v>
      </c>
      <c r="DB10" s="3" t="s">
        <v>68</v>
      </c>
      <c r="DC10" s="3" t="s">
        <v>68</v>
      </c>
      <c r="DD10" s="3" t="s">
        <v>68</v>
      </c>
      <c r="DE10" s="3" t="s">
        <v>68</v>
      </c>
      <c r="DF10" s="3" t="s">
        <v>68</v>
      </c>
      <c r="DG10" s="3" t="s">
        <v>68</v>
      </c>
      <c r="DH10" s="3" t="s">
        <v>68</v>
      </c>
      <c r="DI10" s="3" t="s">
        <v>68</v>
      </c>
      <c r="DJ10" s="3" t="s">
        <v>68</v>
      </c>
    </row>
    <row r="11" spans="1:114" x14ac:dyDescent="0.25">
      <c r="A11" s="1" t="s">
        <v>9</v>
      </c>
      <c r="B11" s="1" t="s">
        <v>69</v>
      </c>
    </row>
    <row r="12" spans="1:114" x14ac:dyDescent="0.25">
      <c r="A12" s="1" t="s">
        <v>9</v>
      </c>
      <c r="B12" s="1" t="s">
        <v>70</v>
      </c>
    </row>
    <row r="13" spans="1:114" x14ac:dyDescent="0.25">
      <c r="A13" s="1" t="s">
        <v>9</v>
      </c>
      <c r="B13" s="1" t="s">
        <v>71</v>
      </c>
    </row>
    <row r="14" spans="1:114" x14ac:dyDescent="0.25">
      <c r="A14" s="1" t="s">
        <v>9</v>
      </c>
      <c r="B14" s="1" t="s">
        <v>72</v>
      </c>
    </row>
    <row r="15" spans="1:114" x14ac:dyDescent="0.25">
      <c r="A15" s="1" t="s">
        <v>9</v>
      </c>
      <c r="B15" s="1" t="s">
        <v>73</v>
      </c>
    </row>
    <row r="16" spans="1:114" x14ac:dyDescent="0.25">
      <c r="A16" s="1" t="s">
        <v>9</v>
      </c>
      <c r="B16" s="1" t="s">
        <v>74</v>
      </c>
    </row>
    <row r="17" spans="1:114" x14ac:dyDescent="0.25">
      <c r="A17" s="1">
        <v>1</v>
      </c>
      <c r="B17" s="1" t="s">
        <v>75</v>
      </c>
      <c r="C17" s="1">
        <v>930.9999990388751</v>
      </c>
      <c r="D17" s="1">
        <v>0</v>
      </c>
      <c r="E17">
        <f t="shared" ref="E17:E31" si="0">(R17-S17*(1000-T17)/(1000-U17))*AK17</f>
        <v>12.178486365851668</v>
      </c>
      <c r="F17">
        <f t="shared" ref="F17:F31" si="1">IF(AV17&lt;&gt;0,1/(1/AV17-1/N17),0)</f>
        <v>0.28951157500438168</v>
      </c>
      <c r="G17">
        <f t="shared" ref="G17:G31" si="2">((AY17-AL17/2)*S17-E17)/(AY17+AL17/2)</f>
        <v>297.64298096904707</v>
      </c>
      <c r="H17">
        <f t="shared" ref="H17:H31" si="3">AL17*1000</f>
        <v>5.587271682542271</v>
      </c>
      <c r="I17">
        <f t="shared" ref="I17:I31" si="4">(AQ17-AW17)</f>
        <v>1.5297203158123835</v>
      </c>
      <c r="J17">
        <f t="shared" ref="J17:J31" si="5">(P17+AP17*D17)</f>
        <v>18.493932723999023</v>
      </c>
      <c r="K17" s="1">
        <v>6</v>
      </c>
      <c r="L17">
        <f t="shared" ref="L17:L31" si="6">(K17*AE17+AF17)</f>
        <v>1.4200000166893005</v>
      </c>
      <c r="M17" s="1">
        <v>1</v>
      </c>
      <c r="N17">
        <f t="shared" ref="N17:N31" si="7">L17*(M17+1)*(M17+1)/(M17*M17+1)</f>
        <v>2.8400000333786011</v>
      </c>
      <c r="O17" s="1">
        <v>14.885156631469727</v>
      </c>
      <c r="P17" s="1">
        <v>18.493932723999023</v>
      </c>
      <c r="Q17" s="1">
        <v>12.92646598815918</v>
      </c>
      <c r="R17" s="1">
        <v>399.41470336914063</v>
      </c>
      <c r="S17" s="1">
        <v>382.23580932617187</v>
      </c>
      <c r="T17" s="1">
        <v>1.6276534795761108</v>
      </c>
      <c r="U17" s="1">
        <v>8.2776250839233398</v>
      </c>
      <c r="V17" s="1">
        <v>7.0234723091125488</v>
      </c>
      <c r="W17" s="1">
        <v>35.718700408935547</v>
      </c>
      <c r="X17" s="1">
        <v>499.94400024414062</v>
      </c>
      <c r="Y17" s="1">
        <v>1499.3505859375</v>
      </c>
      <c r="Z17" s="1">
        <v>257.63409423828125</v>
      </c>
      <c r="AA17" s="1">
        <v>73.303276062011719</v>
      </c>
      <c r="AB17" s="1">
        <v>-9.5454618334770203E-2</v>
      </c>
      <c r="AC17" s="1">
        <v>0.27026259899139404</v>
      </c>
      <c r="AD17" s="1">
        <v>0.66666668653488159</v>
      </c>
      <c r="AE17" s="1">
        <v>-0.21956524252891541</v>
      </c>
      <c r="AF17" s="1">
        <v>2.737391471862793</v>
      </c>
      <c r="AG17" s="1">
        <v>1</v>
      </c>
      <c r="AH17" s="1">
        <v>0</v>
      </c>
      <c r="AI17" s="1">
        <v>0.15999999642372131</v>
      </c>
      <c r="AJ17" s="1">
        <v>111115</v>
      </c>
      <c r="AK17">
        <f t="shared" ref="AK17:AK31" si="8">X17*0.000001/(K17*0.0001)</f>
        <v>0.83324000040690094</v>
      </c>
      <c r="AL17">
        <f t="shared" ref="AL17:AL31" si="9">(U17-T17)/(1000-U17)*AK17</f>
        <v>5.5872716825422714E-3</v>
      </c>
      <c r="AM17">
        <f t="shared" ref="AM17:AM31" si="10">(P17+273.15)</f>
        <v>291.643932723999</v>
      </c>
      <c r="AN17">
        <f t="shared" ref="AN17:AN31" si="11">(O17+273.15)</f>
        <v>288.0351566314697</v>
      </c>
      <c r="AO17">
        <f t="shared" ref="AO17:AO31" si="12">(Y17*AG17+Z17*AH17)*AI17</f>
        <v>239.89608838790446</v>
      </c>
      <c r="AP17">
        <f t="shared" ref="AP17:AP31" si="13">((AO17+0.00000010773*(AN17^4-AM17^4))-AL17*44100)/(L17*51.4+0.00000043092*AM17^3)</f>
        <v>-0.5302303171821714</v>
      </c>
      <c r="AQ17">
        <f t="shared" ref="AQ17:AQ31" si="14">0.61365*EXP(17.502*J17/(240.97+J17))</f>
        <v>2.1364973524770492</v>
      </c>
      <c r="AR17">
        <f t="shared" ref="AR17:AR31" si="15">AQ17*1000/AA17</f>
        <v>29.146000932750344</v>
      </c>
      <c r="AS17">
        <f t="shared" ref="AS17:AS31" si="16">(AR17-U17)</f>
        <v>20.868375848827004</v>
      </c>
      <c r="AT17">
        <f t="shared" ref="AT17:AT31" si="17">IF(D17,P17,(O17+P17)/2)</f>
        <v>16.689544677734375</v>
      </c>
      <c r="AU17">
        <f t="shared" ref="AU17:AU31" si="18">0.61365*EXP(17.502*AT17/(240.97+AT17))</f>
        <v>1.9066305447440914</v>
      </c>
      <c r="AV17">
        <f t="shared" ref="AV17:AV31" si="19">IF(AS17&lt;&gt;0,(1000-(AR17+U17)/2)/AS17*AL17,0)</f>
        <v>0.26272881700565809</v>
      </c>
      <c r="AW17">
        <f t="shared" ref="AW17:AW31" si="20">U17*AA17/1000</f>
        <v>0.60677703666466554</v>
      </c>
      <c r="AX17">
        <f t="shared" ref="AX17:AX31" si="21">(AU17-AW17)</f>
        <v>1.2998535080794258</v>
      </c>
      <c r="AY17">
        <f t="shared" ref="AY17:AY31" si="22">1/(1.6/F17+1.37/N17)</f>
        <v>0.16641860067272179</v>
      </c>
      <c r="AZ17">
        <f t="shared" ref="AZ17:AZ31" si="23">G17*AA17*0.001</f>
        <v>21.81820560189416</v>
      </c>
      <c r="BA17">
        <f t="shared" ref="BA17:BA31" si="24">G17/S17</f>
        <v>0.77868942078909331</v>
      </c>
      <c r="BB17">
        <f t="shared" ref="BB17:BB31" si="25">(1-AL17*AA17/AQ17/F17)*100</f>
        <v>33.7852287433386</v>
      </c>
      <c r="BC17">
        <f t="shared" ref="BC17:BC31" si="26">(S17-E17/(N17/1.35))</f>
        <v>376.44674017100681</v>
      </c>
      <c r="BD17">
        <f t="shared" ref="BD17:BD31" si="27">E17*BB17/100/BC17</f>
        <v>1.092991129186084E-2</v>
      </c>
    </row>
    <row r="18" spans="1:114" x14ac:dyDescent="0.25">
      <c r="A18" s="1">
        <v>2</v>
      </c>
      <c r="B18" s="1" t="s">
        <v>75</v>
      </c>
      <c r="C18" s="1">
        <v>930.9999990388751</v>
      </c>
      <c r="D18" s="1">
        <v>0</v>
      </c>
      <c r="E18">
        <f t="shared" si="0"/>
        <v>12.178486365851668</v>
      </c>
      <c r="F18">
        <f t="shared" si="1"/>
        <v>0.28951157500438168</v>
      </c>
      <c r="G18">
        <f t="shared" si="2"/>
        <v>297.64298096904707</v>
      </c>
      <c r="H18">
        <f t="shared" si="3"/>
        <v>5.587271682542271</v>
      </c>
      <c r="I18">
        <f t="shared" si="4"/>
        <v>1.5297203158123835</v>
      </c>
      <c r="J18">
        <f t="shared" si="5"/>
        <v>18.493932723999023</v>
      </c>
      <c r="K18" s="1">
        <v>6</v>
      </c>
      <c r="L18">
        <f t="shared" si="6"/>
        <v>1.4200000166893005</v>
      </c>
      <c r="M18" s="1">
        <v>1</v>
      </c>
      <c r="N18">
        <f t="shared" si="7"/>
        <v>2.8400000333786011</v>
      </c>
      <c r="O18" s="1">
        <v>14.885156631469727</v>
      </c>
      <c r="P18" s="1">
        <v>18.493932723999023</v>
      </c>
      <c r="Q18" s="1">
        <v>12.92646598815918</v>
      </c>
      <c r="R18" s="1">
        <v>399.41470336914063</v>
      </c>
      <c r="S18" s="1">
        <v>382.23580932617187</v>
      </c>
      <c r="T18" s="1">
        <v>1.6276534795761108</v>
      </c>
      <c r="U18" s="1">
        <v>8.2776250839233398</v>
      </c>
      <c r="V18" s="1">
        <v>7.0234723091125488</v>
      </c>
      <c r="W18" s="1">
        <v>35.718700408935547</v>
      </c>
      <c r="X18" s="1">
        <v>499.94400024414062</v>
      </c>
      <c r="Y18" s="1">
        <v>1499.3505859375</v>
      </c>
      <c r="Z18" s="1">
        <v>257.63409423828125</v>
      </c>
      <c r="AA18" s="1">
        <v>73.303276062011719</v>
      </c>
      <c r="AB18" s="1">
        <v>-9.5454618334770203E-2</v>
      </c>
      <c r="AC18" s="1">
        <v>0.27026259899139404</v>
      </c>
      <c r="AD18" s="1">
        <v>0.66666668653488159</v>
      </c>
      <c r="AE18" s="1">
        <v>-0.21956524252891541</v>
      </c>
      <c r="AF18" s="1">
        <v>2.737391471862793</v>
      </c>
      <c r="AG18" s="1">
        <v>1</v>
      </c>
      <c r="AH18" s="1">
        <v>0</v>
      </c>
      <c r="AI18" s="1">
        <v>0.15999999642372131</v>
      </c>
      <c r="AJ18" s="1">
        <v>111115</v>
      </c>
      <c r="AK18">
        <f t="shared" si="8"/>
        <v>0.83324000040690094</v>
      </c>
      <c r="AL18">
        <f t="shared" si="9"/>
        <v>5.5872716825422714E-3</v>
      </c>
      <c r="AM18">
        <f t="shared" si="10"/>
        <v>291.643932723999</v>
      </c>
      <c r="AN18">
        <f t="shared" si="11"/>
        <v>288.0351566314697</v>
      </c>
      <c r="AO18">
        <f t="shared" si="12"/>
        <v>239.89608838790446</v>
      </c>
      <c r="AP18">
        <f t="shared" si="13"/>
        <v>-0.5302303171821714</v>
      </c>
      <c r="AQ18">
        <f t="shared" si="14"/>
        <v>2.1364973524770492</v>
      </c>
      <c r="AR18">
        <f t="shared" si="15"/>
        <v>29.146000932750344</v>
      </c>
      <c r="AS18">
        <f t="shared" si="16"/>
        <v>20.868375848827004</v>
      </c>
      <c r="AT18">
        <f t="shared" si="17"/>
        <v>16.689544677734375</v>
      </c>
      <c r="AU18">
        <f t="shared" si="18"/>
        <v>1.9066305447440914</v>
      </c>
      <c r="AV18">
        <f t="shared" si="19"/>
        <v>0.26272881700565809</v>
      </c>
      <c r="AW18">
        <f t="shared" si="20"/>
        <v>0.60677703666466554</v>
      </c>
      <c r="AX18">
        <f t="shared" si="21"/>
        <v>1.2998535080794258</v>
      </c>
      <c r="AY18">
        <f t="shared" si="22"/>
        <v>0.16641860067272179</v>
      </c>
      <c r="AZ18">
        <f t="shared" si="23"/>
        <v>21.81820560189416</v>
      </c>
      <c r="BA18">
        <f t="shared" si="24"/>
        <v>0.77868942078909331</v>
      </c>
      <c r="BB18">
        <f t="shared" si="25"/>
        <v>33.7852287433386</v>
      </c>
      <c r="BC18">
        <f t="shared" si="26"/>
        <v>376.44674017100681</v>
      </c>
      <c r="BD18">
        <f t="shared" si="27"/>
        <v>1.092991129186084E-2</v>
      </c>
    </row>
    <row r="19" spans="1:114" x14ac:dyDescent="0.25">
      <c r="A19" s="1">
        <v>3</v>
      </c>
      <c r="B19" s="1" t="s">
        <v>76</v>
      </c>
      <c r="C19" s="1">
        <v>931.49999902769923</v>
      </c>
      <c r="D19" s="1">
        <v>0</v>
      </c>
      <c r="E19">
        <f t="shared" si="0"/>
        <v>12.169004853535887</v>
      </c>
      <c r="F19">
        <f t="shared" si="1"/>
        <v>0.28957802064648036</v>
      </c>
      <c r="G19">
        <f t="shared" si="2"/>
        <v>297.71785845738822</v>
      </c>
      <c r="H19">
        <f t="shared" si="3"/>
        <v>5.5863315012503172</v>
      </c>
      <c r="I19">
        <f t="shared" si="4"/>
        <v>1.5291560353288278</v>
      </c>
      <c r="J19">
        <f t="shared" si="5"/>
        <v>18.489511489868164</v>
      </c>
      <c r="K19" s="1">
        <v>6</v>
      </c>
      <c r="L19">
        <f t="shared" si="6"/>
        <v>1.4200000166893005</v>
      </c>
      <c r="M19" s="1">
        <v>1</v>
      </c>
      <c r="N19">
        <f t="shared" si="7"/>
        <v>2.8400000333786011</v>
      </c>
      <c r="O19" s="1">
        <v>14.884548187255859</v>
      </c>
      <c r="P19" s="1">
        <v>18.489511489868164</v>
      </c>
      <c r="Q19" s="1">
        <v>12.925433158874512</v>
      </c>
      <c r="R19" s="1">
        <v>399.40203857421875</v>
      </c>
      <c r="S19" s="1">
        <v>382.23519897460937</v>
      </c>
      <c r="T19" s="1">
        <v>1.6284621953964233</v>
      </c>
      <c r="U19" s="1">
        <v>8.2772245407104492</v>
      </c>
      <c r="V19" s="1">
        <v>7.0272603034973145</v>
      </c>
      <c r="W19" s="1">
        <v>35.718490600585937</v>
      </c>
      <c r="X19" s="1">
        <v>499.95098876953125</v>
      </c>
      <c r="Y19" s="1">
        <v>1499.3154296875</v>
      </c>
      <c r="Z19" s="1">
        <v>257.66427612304687</v>
      </c>
      <c r="AA19" s="1">
        <v>73.303512573242187</v>
      </c>
      <c r="AB19" s="1">
        <v>-9.5454618334770203E-2</v>
      </c>
      <c r="AC19" s="1">
        <v>0.27026259899139404</v>
      </c>
      <c r="AD19" s="1">
        <v>1</v>
      </c>
      <c r="AE19" s="1">
        <v>-0.21956524252891541</v>
      </c>
      <c r="AF19" s="1">
        <v>2.737391471862793</v>
      </c>
      <c r="AG19" s="1">
        <v>1</v>
      </c>
      <c r="AH19" s="1">
        <v>0</v>
      </c>
      <c r="AI19" s="1">
        <v>0.15999999642372131</v>
      </c>
      <c r="AJ19" s="1">
        <v>111115</v>
      </c>
      <c r="AK19">
        <f t="shared" si="8"/>
        <v>0.83325164794921858</v>
      </c>
      <c r="AL19">
        <f t="shared" si="9"/>
        <v>5.5863315012503172E-3</v>
      </c>
      <c r="AM19">
        <f t="shared" si="10"/>
        <v>291.63951148986814</v>
      </c>
      <c r="AN19">
        <f t="shared" si="11"/>
        <v>288.03454818725584</v>
      </c>
      <c r="AO19">
        <f t="shared" si="12"/>
        <v>239.89046338803018</v>
      </c>
      <c r="AP19">
        <f t="shared" si="13"/>
        <v>-0.52931521141468707</v>
      </c>
      <c r="AQ19">
        <f t="shared" si="14"/>
        <v>2.135905668520345</v>
      </c>
      <c r="AR19">
        <f t="shared" si="15"/>
        <v>29.137835194271574</v>
      </c>
      <c r="AS19">
        <f t="shared" si="16"/>
        <v>20.860610653561125</v>
      </c>
      <c r="AT19">
        <f t="shared" si="17"/>
        <v>16.687029838562012</v>
      </c>
      <c r="AU19">
        <f t="shared" si="18"/>
        <v>1.9063259625593758</v>
      </c>
      <c r="AV19">
        <f t="shared" si="19"/>
        <v>0.26278353634413698</v>
      </c>
      <c r="AW19">
        <f t="shared" si="20"/>
        <v>0.6067496331915172</v>
      </c>
      <c r="AX19">
        <f t="shared" si="21"/>
        <v>1.2995763293678586</v>
      </c>
      <c r="AY19">
        <f t="shared" si="22"/>
        <v>0.16645372842418391</v>
      </c>
      <c r="AZ19">
        <f t="shared" si="23"/>
        <v>21.823764780709894</v>
      </c>
      <c r="BA19">
        <f t="shared" si="24"/>
        <v>0.77888655795188722</v>
      </c>
      <c r="BB19">
        <f t="shared" si="25"/>
        <v>33.793012714100499</v>
      </c>
      <c r="BC19">
        <f t="shared" si="26"/>
        <v>376.45063687630204</v>
      </c>
      <c r="BD19">
        <f t="shared" si="27"/>
        <v>1.0923805021177693E-2</v>
      </c>
    </row>
    <row r="20" spans="1:114" x14ac:dyDescent="0.25">
      <c r="A20" s="1">
        <v>4</v>
      </c>
      <c r="B20" s="1" t="s">
        <v>76</v>
      </c>
      <c r="C20" s="1">
        <v>931.99999901652336</v>
      </c>
      <c r="D20" s="1">
        <v>0</v>
      </c>
      <c r="E20">
        <f t="shared" si="0"/>
        <v>12.151618575912472</v>
      </c>
      <c r="F20">
        <f t="shared" si="1"/>
        <v>0.28972940870810032</v>
      </c>
      <c r="G20">
        <f t="shared" si="2"/>
        <v>297.85023428193955</v>
      </c>
      <c r="H20">
        <f t="shared" si="3"/>
        <v>5.5859682530780761</v>
      </c>
      <c r="I20">
        <f t="shared" si="4"/>
        <v>1.5283380152770958</v>
      </c>
      <c r="J20">
        <f t="shared" si="5"/>
        <v>18.483161926269531</v>
      </c>
      <c r="K20" s="1">
        <v>6</v>
      </c>
      <c r="L20">
        <f t="shared" si="6"/>
        <v>1.4200000166893005</v>
      </c>
      <c r="M20" s="1">
        <v>1</v>
      </c>
      <c r="N20">
        <f t="shared" si="7"/>
        <v>2.8400000333786011</v>
      </c>
      <c r="O20" s="1">
        <v>14.884413719177246</v>
      </c>
      <c r="P20" s="1">
        <v>18.483161926269531</v>
      </c>
      <c r="Q20" s="1">
        <v>12.925047874450684</v>
      </c>
      <c r="R20" s="1">
        <v>399.37042236328125</v>
      </c>
      <c r="S20" s="1">
        <v>382.22384643554687</v>
      </c>
      <c r="T20" s="1">
        <v>1.6281503438949585</v>
      </c>
      <c r="U20" s="1">
        <v>8.2768106460571289</v>
      </c>
      <c r="V20" s="1">
        <v>7.0259623527526855</v>
      </c>
      <c r="W20" s="1">
        <v>35.716945648193359</v>
      </c>
      <c r="X20" s="1">
        <v>499.92636108398437</v>
      </c>
      <c r="Y20" s="1">
        <v>1499.28857421875</v>
      </c>
      <c r="Z20" s="1">
        <v>257.60525512695312</v>
      </c>
      <c r="AA20" s="1">
        <v>73.303375244140625</v>
      </c>
      <c r="AB20" s="1">
        <v>-9.5454618334770203E-2</v>
      </c>
      <c r="AC20" s="1">
        <v>0.27026259899139404</v>
      </c>
      <c r="AD20" s="1">
        <v>1</v>
      </c>
      <c r="AE20" s="1">
        <v>-0.21956524252891541</v>
      </c>
      <c r="AF20" s="1">
        <v>2.737391471862793</v>
      </c>
      <c r="AG20" s="1">
        <v>1</v>
      </c>
      <c r="AH20" s="1">
        <v>0</v>
      </c>
      <c r="AI20" s="1">
        <v>0.15999999642372131</v>
      </c>
      <c r="AJ20" s="1">
        <v>111115</v>
      </c>
      <c r="AK20">
        <f t="shared" si="8"/>
        <v>0.83321060180664053</v>
      </c>
      <c r="AL20">
        <f t="shared" si="9"/>
        <v>5.585968253078076E-3</v>
      </c>
      <c r="AM20">
        <f t="shared" si="10"/>
        <v>291.63316192626951</v>
      </c>
      <c r="AN20">
        <f t="shared" si="11"/>
        <v>288.03441371917722</v>
      </c>
      <c r="AO20">
        <f t="shared" si="12"/>
        <v>239.88616651312623</v>
      </c>
      <c r="AP20">
        <f t="shared" si="13"/>
        <v>-0.5283850049015959</v>
      </c>
      <c r="AQ20">
        <f t="shared" si="14"/>
        <v>2.1350561718897194</v>
      </c>
      <c r="AR20">
        <f t="shared" si="15"/>
        <v>29.126301002904789</v>
      </c>
      <c r="AS20">
        <f t="shared" si="16"/>
        <v>20.84949035684766</v>
      </c>
      <c r="AT20">
        <f t="shared" si="17"/>
        <v>16.683787822723389</v>
      </c>
      <c r="AU20">
        <f t="shared" si="18"/>
        <v>1.9059333721363465</v>
      </c>
      <c r="AV20">
        <f t="shared" si="19"/>
        <v>0.26290819881643068</v>
      </c>
      <c r="AW20">
        <f t="shared" si="20"/>
        <v>0.60671815661262374</v>
      </c>
      <c r="AX20">
        <f t="shared" si="21"/>
        <v>1.2992152155237227</v>
      </c>
      <c r="AY20">
        <f t="shared" si="22"/>
        <v>0.16653375776594978</v>
      </c>
      <c r="AZ20">
        <f t="shared" si="23"/>
        <v>21.833427490124215</v>
      </c>
      <c r="BA20">
        <f t="shared" si="24"/>
        <v>0.77925602251026749</v>
      </c>
      <c r="BB20">
        <f t="shared" si="25"/>
        <v>33.805706740783911</v>
      </c>
      <c r="BC20">
        <f t="shared" si="26"/>
        <v>376.44754894094228</v>
      </c>
      <c r="BD20">
        <f t="shared" si="27"/>
        <v>1.0912384876959455E-2</v>
      </c>
    </row>
    <row r="21" spans="1:114" x14ac:dyDescent="0.25">
      <c r="A21" s="1">
        <v>5</v>
      </c>
      <c r="B21" s="1" t="s">
        <v>77</v>
      </c>
      <c r="C21" s="1">
        <v>932.49999900534749</v>
      </c>
      <c r="D21" s="1">
        <v>0</v>
      </c>
      <c r="E21">
        <f t="shared" si="0"/>
        <v>12.153086105898755</v>
      </c>
      <c r="F21">
        <f t="shared" si="1"/>
        <v>0.29003162822962658</v>
      </c>
      <c r="G21">
        <f t="shared" si="2"/>
        <v>297.90807696907177</v>
      </c>
      <c r="H21">
        <f t="shared" si="3"/>
        <v>5.5871046742399759</v>
      </c>
      <c r="I21">
        <f t="shared" si="4"/>
        <v>1.5272085295966935</v>
      </c>
      <c r="J21">
        <f t="shared" si="5"/>
        <v>18.475404739379883</v>
      </c>
      <c r="K21" s="1">
        <v>6</v>
      </c>
      <c r="L21">
        <f t="shared" si="6"/>
        <v>1.4200000166893005</v>
      </c>
      <c r="M21" s="1">
        <v>1</v>
      </c>
      <c r="N21">
        <f t="shared" si="7"/>
        <v>2.8400000333786011</v>
      </c>
      <c r="O21" s="1">
        <v>14.88427734375</v>
      </c>
      <c r="P21" s="1">
        <v>18.475404739379883</v>
      </c>
      <c r="Q21" s="1">
        <v>12.924651145935059</v>
      </c>
      <c r="R21" s="1">
        <v>399.36239624023437</v>
      </c>
      <c r="S21" s="1">
        <v>382.21273803710937</v>
      </c>
      <c r="T21" s="1">
        <v>1.627750039100647</v>
      </c>
      <c r="U21" s="1">
        <v>8.2780933380126953</v>
      </c>
      <c r="V21" s="1">
        <v>7.0242743492126465</v>
      </c>
      <c r="W21" s="1">
        <v>35.722679138183594</v>
      </c>
      <c r="X21" s="1">
        <v>499.90087890625</v>
      </c>
      <c r="Y21" s="1">
        <v>1499.296630859375</v>
      </c>
      <c r="Z21" s="1">
        <v>257.50262451171875</v>
      </c>
      <c r="AA21" s="1">
        <v>73.303138732910156</v>
      </c>
      <c r="AB21" s="1">
        <v>-9.5454618334770203E-2</v>
      </c>
      <c r="AC21" s="1">
        <v>0.27026259899139404</v>
      </c>
      <c r="AD21" s="1">
        <v>1</v>
      </c>
      <c r="AE21" s="1">
        <v>-0.21956524252891541</v>
      </c>
      <c r="AF21" s="1">
        <v>2.737391471862793</v>
      </c>
      <c r="AG21" s="1">
        <v>1</v>
      </c>
      <c r="AH21" s="1">
        <v>0</v>
      </c>
      <c r="AI21" s="1">
        <v>0.15999999642372131</v>
      </c>
      <c r="AJ21" s="1">
        <v>111115</v>
      </c>
      <c r="AK21">
        <f t="shared" si="8"/>
        <v>0.83316813151041647</v>
      </c>
      <c r="AL21">
        <f t="shared" si="9"/>
        <v>5.5871046742399762E-3</v>
      </c>
      <c r="AM21">
        <f t="shared" si="10"/>
        <v>291.62540473937986</v>
      </c>
      <c r="AN21">
        <f t="shared" si="11"/>
        <v>288.03427734374998</v>
      </c>
      <c r="AO21">
        <f t="shared" si="12"/>
        <v>239.88745557559741</v>
      </c>
      <c r="AP21">
        <f t="shared" si="13"/>
        <v>-0.52799987964131723</v>
      </c>
      <c r="AQ21">
        <f t="shared" si="14"/>
        <v>2.1340187539970175</v>
      </c>
      <c r="AR21">
        <f t="shared" si="15"/>
        <v>29.112242543564221</v>
      </c>
      <c r="AS21">
        <f t="shared" si="16"/>
        <v>20.834149205551526</v>
      </c>
      <c r="AT21">
        <f t="shared" si="17"/>
        <v>16.679841041564941</v>
      </c>
      <c r="AU21">
        <f t="shared" si="18"/>
        <v>1.905455534272021</v>
      </c>
      <c r="AV21">
        <f t="shared" si="19"/>
        <v>0.2631570293540651</v>
      </c>
      <c r="AW21">
        <f t="shared" si="20"/>
        <v>0.60681022440032395</v>
      </c>
      <c r="AX21">
        <f t="shared" si="21"/>
        <v>1.298645309871697</v>
      </c>
      <c r="AY21">
        <f t="shared" si="22"/>
        <v>0.1666935021165887</v>
      </c>
      <c r="AZ21">
        <f t="shared" si="23"/>
        <v>21.837597095718344</v>
      </c>
      <c r="BA21">
        <f t="shared" si="24"/>
        <v>0.77943000669995355</v>
      </c>
      <c r="BB21">
        <f t="shared" si="25"/>
        <v>33.829291249019711</v>
      </c>
      <c r="BC21">
        <f t="shared" si="26"/>
        <v>376.43574294903357</v>
      </c>
      <c r="BD21">
        <f t="shared" si="27"/>
        <v>1.0921659198194883E-2</v>
      </c>
    </row>
    <row r="22" spans="1:114" x14ac:dyDescent="0.25">
      <c r="A22" s="1">
        <v>6</v>
      </c>
      <c r="B22" s="1" t="s">
        <v>77</v>
      </c>
      <c r="C22" s="1">
        <v>932.99999899417162</v>
      </c>
      <c r="D22" s="1">
        <v>0</v>
      </c>
      <c r="E22">
        <f t="shared" si="0"/>
        <v>12.156784935282207</v>
      </c>
      <c r="F22">
        <f t="shared" si="1"/>
        <v>0.29029403477834231</v>
      </c>
      <c r="G22">
        <f t="shared" si="2"/>
        <v>297.92484383465722</v>
      </c>
      <c r="H22">
        <f t="shared" si="3"/>
        <v>5.5878322146204962</v>
      </c>
      <c r="I22">
        <f t="shared" si="4"/>
        <v>1.5261810159864408</v>
      </c>
      <c r="J22">
        <f t="shared" si="5"/>
        <v>18.468032836914063</v>
      </c>
      <c r="K22" s="1">
        <v>6</v>
      </c>
      <c r="L22">
        <f t="shared" si="6"/>
        <v>1.4200000166893005</v>
      </c>
      <c r="M22" s="1">
        <v>1</v>
      </c>
      <c r="N22">
        <f t="shared" si="7"/>
        <v>2.8400000333786011</v>
      </c>
      <c r="O22" s="1">
        <v>14.883509635925293</v>
      </c>
      <c r="P22" s="1">
        <v>18.468032836914063</v>
      </c>
      <c r="Q22" s="1">
        <v>12.924557685852051</v>
      </c>
      <c r="R22" s="1">
        <v>399.3365478515625</v>
      </c>
      <c r="S22" s="1">
        <v>382.182861328125</v>
      </c>
      <c r="T22" s="1">
        <v>1.6275848150253296</v>
      </c>
      <c r="U22" s="1">
        <v>8.2785797119140625</v>
      </c>
      <c r="V22" s="1">
        <v>7.023982048034668</v>
      </c>
      <c r="W22" s="1">
        <v>35.726921081542969</v>
      </c>
      <c r="X22" s="1">
        <v>499.916748046875</v>
      </c>
      <c r="Y22" s="1">
        <v>1499.227783203125</v>
      </c>
      <c r="Z22" s="1">
        <v>257.542236328125</v>
      </c>
      <c r="AA22" s="1">
        <v>73.303909301757812</v>
      </c>
      <c r="AB22" s="1">
        <v>-9.5454618334770203E-2</v>
      </c>
      <c r="AC22" s="1">
        <v>0.27026259899139404</v>
      </c>
      <c r="AD22" s="1">
        <v>1</v>
      </c>
      <c r="AE22" s="1">
        <v>-0.21956524252891541</v>
      </c>
      <c r="AF22" s="1">
        <v>2.737391471862793</v>
      </c>
      <c r="AG22" s="1">
        <v>1</v>
      </c>
      <c r="AH22" s="1">
        <v>0</v>
      </c>
      <c r="AI22" s="1">
        <v>0.15999999642372131</v>
      </c>
      <c r="AJ22" s="1">
        <v>111115</v>
      </c>
      <c r="AK22">
        <f t="shared" si="8"/>
        <v>0.83319458007812486</v>
      </c>
      <c r="AL22">
        <f t="shared" si="9"/>
        <v>5.5878322146204959E-3</v>
      </c>
      <c r="AM22">
        <f t="shared" si="10"/>
        <v>291.61803283691404</v>
      </c>
      <c r="AN22">
        <f t="shared" si="11"/>
        <v>288.03350963592527</v>
      </c>
      <c r="AO22">
        <f t="shared" si="12"/>
        <v>239.87643995084363</v>
      </c>
      <c r="AP22">
        <f t="shared" si="13"/>
        <v>-0.52767301673147726</v>
      </c>
      <c r="AQ22">
        <f t="shared" si="14"/>
        <v>2.1330332723359615</v>
      </c>
      <c r="AR22">
        <f t="shared" si="15"/>
        <v>29.098492735977615</v>
      </c>
      <c r="AS22">
        <f t="shared" si="16"/>
        <v>20.819913024063553</v>
      </c>
      <c r="AT22">
        <f t="shared" si="17"/>
        <v>16.675771236419678</v>
      </c>
      <c r="AU22">
        <f t="shared" si="18"/>
        <v>1.9049629119931735</v>
      </c>
      <c r="AV22">
        <f t="shared" si="19"/>
        <v>0.26337304116143706</v>
      </c>
      <c r="AW22">
        <f t="shared" si="20"/>
        <v>0.60685225634952078</v>
      </c>
      <c r="AX22">
        <f t="shared" si="21"/>
        <v>1.2981106556436526</v>
      </c>
      <c r="AY22">
        <f t="shared" si="22"/>
        <v>0.16683218078958612</v>
      </c>
      <c r="AZ22">
        <f t="shared" si="23"/>
        <v>21.839055731196073</v>
      </c>
      <c r="BA22">
        <f t="shared" si="24"/>
        <v>0.77953480906845884</v>
      </c>
      <c r="BB22">
        <f t="shared" si="25"/>
        <v>33.849253151124884</v>
      </c>
      <c r="BC22">
        <f t="shared" si="26"/>
        <v>376.40410799370801</v>
      </c>
      <c r="BD22">
        <f t="shared" si="27"/>
        <v>1.0932348559411243E-2</v>
      </c>
    </row>
    <row r="23" spans="1:114" x14ac:dyDescent="0.25">
      <c r="A23" s="1">
        <v>7</v>
      </c>
      <c r="B23" s="1" t="s">
        <v>78</v>
      </c>
      <c r="C23" s="1">
        <v>933.49999898299575</v>
      </c>
      <c r="D23" s="1">
        <v>0</v>
      </c>
      <c r="E23">
        <f t="shared" si="0"/>
        <v>12.143855039310127</v>
      </c>
      <c r="F23">
        <f t="shared" si="1"/>
        <v>0.29037304285482446</v>
      </c>
      <c r="G23">
        <f t="shared" si="2"/>
        <v>297.98993195521842</v>
      </c>
      <c r="H23">
        <f t="shared" si="3"/>
        <v>5.5877923808108072</v>
      </c>
      <c r="I23">
        <f t="shared" si="4"/>
        <v>1.5257913665896208</v>
      </c>
      <c r="J23">
        <f t="shared" si="5"/>
        <v>18.465290069580078</v>
      </c>
      <c r="K23" s="1">
        <v>6</v>
      </c>
      <c r="L23">
        <f t="shared" si="6"/>
        <v>1.4200000166893005</v>
      </c>
      <c r="M23" s="1">
        <v>1</v>
      </c>
      <c r="N23">
        <f t="shared" si="7"/>
        <v>2.8400000333786011</v>
      </c>
      <c r="O23" s="1">
        <v>14.88300895690918</v>
      </c>
      <c r="P23" s="1">
        <v>18.465290069580078</v>
      </c>
      <c r="Q23" s="1">
        <v>12.924992561340332</v>
      </c>
      <c r="R23" s="1">
        <v>399.28839111328125</v>
      </c>
      <c r="S23" s="1">
        <v>382.14984130859375</v>
      </c>
      <c r="T23" s="1">
        <v>1.6277385950088501</v>
      </c>
      <c r="U23" s="1">
        <v>8.2789249420166016</v>
      </c>
      <c r="V23" s="1">
        <v>7.0248465538024902</v>
      </c>
      <c r="W23" s="1">
        <v>35.729434967041016</v>
      </c>
      <c r="X23" s="1">
        <v>499.89862060546875</v>
      </c>
      <c r="Y23" s="1">
        <v>1499.2281494140625</v>
      </c>
      <c r="Z23" s="1">
        <v>257.50234985351562</v>
      </c>
      <c r="AA23" s="1">
        <v>73.303642272949219</v>
      </c>
      <c r="AB23" s="1">
        <v>-9.5454618334770203E-2</v>
      </c>
      <c r="AC23" s="1">
        <v>0.27026259899139404</v>
      </c>
      <c r="AD23" s="1">
        <v>1</v>
      </c>
      <c r="AE23" s="1">
        <v>-0.21956524252891541</v>
      </c>
      <c r="AF23" s="1">
        <v>2.737391471862793</v>
      </c>
      <c r="AG23" s="1">
        <v>1</v>
      </c>
      <c r="AH23" s="1">
        <v>0</v>
      </c>
      <c r="AI23" s="1">
        <v>0.15999999642372131</v>
      </c>
      <c r="AJ23" s="1">
        <v>111115</v>
      </c>
      <c r="AK23">
        <f t="shared" si="8"/>
        <v>0.83316436767578117</v>
      </c>
      <c r="AL23">
        <f t="shared" si="9"/>
        <v>5.5877923808108068E-3</v>
      </c>
      <c r="AM23">
        <f t="shared" si="10"/>
        <v>291.61529006958006</v>
      </c>
      <c r="AN23">
        <f t="shared" si="11"/>
        <v>288.03300895690916</v>
      </c>
      <c r="AO23">
        <f t="shared" si="12"/>
        <v>239.87649854459232</v>
      </c>
      <c r="AP23">
        <f t="shared" si="13"/>
        <v>-0.52736454738769445</v>
      </c>
      <c r="AQ23">
        <f t="shared" si="14"/>
        <v>2.1326667189438027</v>
      </c>
      <c r="AR23">
        <f t="shared" si="15"/>
        <v>29.093598255359915</v>
      </c>
      <c r="AS23">
        <f t="shared" si="16"/>
        <v>20.814673313343313</v>
      </c>
      <c r="AT23">
        <f t="shared" si="17"/>
        <v>16.674149513244629</v>
      </c>
      <c r="AU23">
        <f t="shared" si="18"/>
        <v>1.9047666445668723</v>
      </c>
      <c r="AV23">
        <f t="shared" si="19"/>
        <v>0.26343807313606415</v>
      </c>
      <c r="AW23">
        <f t="shared" si="20"/>
        <v>0.60687535235418177</v>
      </c>
      <c r="AX23">
        <f t="shared" si="21"/>
        <v>1.2978912922126904</v>
      </c>
      <c r="AY23">
        <f t="shared" si="22"/>
        <v>0.1668739316460757</v>
      </c>
      <c r="AZ23">
        <f t="shared" si="23"/>
        <v>21.84374737298581</v>
      </c>
      <c r="BA23">
        <f t="shared" si="24"/>
        <v>0.77977248645403863</v>
      </c>
      <c r="BB23">
        <f t="shared" si="25"/>
        <v>33.856598074959997</v>
      </c>
      <c r="BC23">
        <f t="shared" si="26"/>
        <v>376.37723422747155</v>
      </c>
      <c r="BD23">
        <f t="shared" si="27"/>
        <v>1.0923870568059215E-2</v>
      </c>
    </row>
    <row r="24" spans="1:114" x14ac:dyDescent="0.25">
      <c r="A24" s="1">
        <v>8</v>
      </c>
      <c r="B24" s="1" t="s">
        <v>78</v>
      </c>
      <c r="C24" s="1">
        <v>933.99999897181988</v>
      </c>
      <c r="D24" s="1">
        <v>0</v>
      </c>
      <c r="E24">
        <f t="shared" si="0"/>
        <v>12.171648200479424</v>
      </c>
      <c r="F24">
        <f t="shared" si="1"/>
        <v>0.29039325614541245</v>
      </c>
      <c r="G24">
        <f t="shared" si="2"/>
        <v>297.80876705081209</v>
      </c>
      <c r="H24">
        <f t="shared" si="3"/>
        <v>5.5869665695811195</v>
      </c>
      <c r="I24">
        <f t="shared" si="4"/>
        <v>1.525477124476136</v>
      </c>
      <c r="J24">
        <f t="shared" si="5"/>
        <v>18.462234497070312</v>
      </c>
      <c r="K24" s="1">
        <v>6</v>
      </c>
      <c r="L24">
        <f t="shared" si="6"/>
        <v>1.4200000166893005</v>
      </c>
      <c r="M24" s="1">
        <v>1</v>
      </c>
      <c r="N24">
        <f t="shared" si="7"/>
        <v>2.8400000333786011</v>
      </c>
      <c r="O24" s="1">
        <v>14.882635116577148</v>
      </c>
      <c r="P24" s="1">
        <v>18.462234497070312</v>
      </c>
      <c r="Q24" s="1">
        <v>12.924638748168945</v>
      </c>
      <c r="R24" s="1">
        <v>399.29486083984375</v>
      </c>
      <c r="S24" s="1">
        <v>382.12469482421875</v>
      </c>
      <c r="T24" s="1">
        <v>1.6278805732727051</v>
      </c>
      <c r="U24" s="1">
        <v>8.2776298522949219</v>
      </c>
      <c r="V24" s="1">
        <v>7.0256390571594238</v>
      </c>
      <c r="W24" s="1">
        <v>35.724758148193359</v>
      </c>
      <c r="X24" s="1">
        <v>499.93341064453125</v>
      </c>
      <c r="Y24" s="1">
        <v>1499.1754150390625</v>
      </c>
      <c r="Z24" s="1">
        <v>257.44122314453125</v>
      </c>
      <c r="AA24" s="1">
        <v>73.303749084472656</v>
      </c>
      <c r="AB24" s="1">
        <v>-9.5454618334770203E-2</v>
      </c>
      <c r="AC24" s="1">
        <v>0.27026259899139404</v>
      </c>
      <c r="AD24" s="1">
        <v>1</v>
      </c>
      <c r="AE24" s="1">
        <v>-0.21956524252891541</v>
      </c>
      <c r="AF24" s="1">
        <v>2.737391471862793</v>
      </c>
      <c r="AG24" s="1">
        <v>1</v>
      </c>
      <c r="AH24" s="1">
        <v>0</v>
      </c>
      <c r="AI24" s="1">
        <v>0.15999999642372131</v>
      </c>
      <c r="AJ24" s="1">
        <v>111115</v>
      </c>
      <c r="AK24">
        <f t="shared" si="8"/>
        <v>0.8332223510742186</v>
      </c>
      <c r="AL24">
        <f t="shared" si="9"/>
        <v>5.5869665695811198E-3</v>
      </c>
      <c r="AM24">
        <f t="shared" si="10"/>
        <v>291.61223449707029</v>
      </c>
      <c r="AN24">
        <f t="shared" si="11"/>
        <v>288.03263511657713</v>
      </c>
      <c r="AO24">
        <f t="shared" si="12"/>
        <v>239.86806104478092</v>
      </c>
      <c r="AP24">
        <f t="shared" si="13"/>
        <v>-0.52668803649642915</v>
      </c>
      <c r="AQ24">
        <f t="shared" si="14"/>
        <v>2.1322584261829034</v>
      </c>
      <c r="AR24">
        <f t="shared" si="15"/>
        <v>29.087985987261906</v>
      </c>
      <c r="AS24">
        <f t="shared" si="16"/>
        <v>20.810356134966984</v>
      </c>
      <c r="AT24">
        <f t="shared" si="17"/>
        <v>16.67243480682373</v>
      </c>
      <c r="AU24">
        <f t="shared" si="18"/>
        <v>1.9045591432429061</v>
      </c>
      <c r="AV24">
        <f t="shared" si="19"/>
        <v>0.26345471027740824</v>
      </c>
      <c r="AW24">
        <f t="shared" si="20"/>
        <v>0.60678130170676736</v>
      </c>
      <c r="AX24">
        <f t="shared" si="21"/>
        <v>1.2977778415361387</v>
      </c>
      <c r="AY24">
        <f t="shared" si="22"/>
        <v>0.16688461281968037</v>
      </c>
      <c r="AZ24">
        <f t="shared" si="23"/>
        <v>21.830499135048896</v>
      </c>
      <c r="BA24">
        <f t="shared" si="24"/>
        <v>0.7793497020332778</v>
      </c>
      <c r="BB24">
        <f t="shared" si="25"/>
        <v>33.858217637421959</v>
      </c>
      <c r="BC24">
        <f t="shared" si="26"/>
        <v>376.338876205372</v>
      </c>
      <c r="BD24">
        <f t="shared" si="27"/>
        <v>1.0950511356500806E-2</v>
      </c>
    </row>
    <row r="25" spans="1:114" x14ac:dyDescent="0.25">
      <c r="A25" s="1">
        <v>9</v>
      </c>
      <c r="B25" s="1" t="s">
        <v>79</v>
      </c>
      <c r="C25" s="1">
        <v>934.49999896064401</v>
      </c>
      <c r="D25" s="1">
        <v>0</v>
      </c>
      <c r="E25">
        <f t="shared" si="0"/>
        <v>12.19050079383249</v>
      </c>
      <c r="F25">
        <f t="shared" si="1"/>
        <v>0.29046151466639447</v>
      </c>
      <c r="G25">
        <f t="shared" si="2"/>
        <v>297.70491525295387</v>
      </c>
      <c r="H25">
        <f t="shared" si="3"/>
        <v>5.5876458901998936</v>
      </c>
      <c r="I25">
        <f t="shared" si="4"/>
        <v>1.5253401797329582</v>
      </c>
      <c r="J25">
        <f t="shared" si="5"/>
        <v>18.461688995361328</v>
      </c>
      <c r="K25" s="1">
        <v>6</v>
      </c>
      <c r="L25">
        <f t="shared" si="6"/>
        <v>1.4200000166893005</v>
      </c>
      <c r="M25" s="1">
        <v>1</v>
      </c>
      <c r="N25">
        <f t="shared" si="7"/>
        <v>2.8400000333786011</v>
      </c>
      <c r="O25" s="1">
        <v>14.881936073303223</v>
      </c>
      <c r="P25" s="1">
        <v>18.461688995361328</v>
      </c>
      <c r="Q25" s="1">
        <v>12.924626350402832</v>
      </c>
      <c r="R25" s="1">
        <v>399.3087158203125</v>
      </c>
      <c r="S25" s="1">
        <v>382.11505126953125</v>
      </c>
      <c r="T25" s="1">
        <v>1.6276950836181641</v>
      </c>
      <c r="U25" s="1">
        <v>8.2784891128540039</v>
      </c>
      <c r="V25" s="1">
        <v>7.0251669883728027</v>
      </c>
      <c r="W25" s="1">
        <v>35.730140686035156</v>
      </c>
      <c r="X25" s="1">
        <v>499.91522216796875</v>
      </c>
      <c r="Y25" s="1">
        <v>1499.138427734375</v>
      </c>
      <c r="Z25" s="1">
        <v>257.43368530273437</v>
      </c>
      <c r="AA25" s="1">
        <v>73.303878784179688</v>
      </c>
      <c r="AB25" s="1">
        <v>-9.5454618334770203E-2</v>
      </c>
      <c r="AC25" s="1">
        <v>0.27026259899139404</v>
      </c>
      <c r="AD25" s="1">
        <v>1</v>
      </c>
      <c r="AE25" s="1">
        <v>-0.21956524252891541</v>
      </c>
      <c r="AF25" s="1">
        <v>2.737391471862793</v>
      </c>
      <c r="AG25" s="1">
        <v>1</v>
      </c>
      <c r="AH25" s="1">
        <v>0</v>
      </c>
      <c r="AI25" s="1">
        <v>0.15999999642372131</v>
      </c>
      <c r="AJ25" s="1">
        <v>111115</v>
      </c>
      <c r="AK25">
        <f t="shared" si="8"/>
        <v>0.83319203694661437</v>
      </c>
      <c r="AL25">
        <f t="shared" si="9"/>
        <v>5.5876458901998934E-3</v>
      </c>
      <c r="AM25">
        <f t="shared" si="10"/>
        <v>291.61168899536131</v>
      </c>
      <c r="AN25">
        <f t="shared" si="11"/>
        <v>288.0319360733032</v>
      </c>
      <c r="AO25">
        <f t="shared" si="12"/>
        <v>239.86214307616319</v>
      </c>
      <c r="AP25">
        <f t="shared" si="13"/>
        <v>-0.52713353499027449</v>
      </c>
      <c r="AQ25">
        <f t="shared" si="14"/>
        <v>2.1321855421777594</v>
      </c>
      <c r="AR25">
        <f t="shared" si="15"/>
        <v>29.086940248486879</v>
      </c>
      <c r="AS25">
        <f t="shared" si="16"/>
        <v>20.808451135632875</v>
      </c>
      <c r="AT25">
        <f t="shared" si="17"/>
        <v>16.671812534332275</v>
      </c>
      <c r="AU25">
        <f t="shared" si="18"/>
        <v>1.9044838452504069</v>
      </c>
      <c r="AV25">
        <f t="shared" si="19"/>
        <v>0.26351089086621243</v>
      </c>
      <c r="AW25">
        <f t="shared" si="20"/>
        <v>0.60684536244480114</v>
      </c>
      <c r="AX25">
        <f t="shared" si="21"/>
        <v>1.2976384828056058</v>
      </c>
      <c r="AY25">
        <f t="shared" si="22"/>
        <v>0.16692068132757162</v>
      </c>
      <c r="AZ25">
        <f t="shared" si="23"/>
        <v>21.822925021157019</v>
      </c>
      <c r="BA25">
        <f t="shared" si="24"/>
        <v>0.77909758923095318</v>
      </c>
      <c r="BB25">
        <f t="shared" si="25"/>
        <v>33.863342994457746</v>
      </c>
      <c r="BC25">
        <f t="shared" si="26"/>
        <v>376.32027103071005</v>
      </c>
      <c r="BD25">
        <f t="shared" si="27"/>
        <v>1.0969675072913387E-2</v>
      </c>
    </row>
    <row r="26" spans="1:114" x14ac:dyDescent="0.25">
      <c r="A26" s="1">
        <v>10</v>
      </c>
      <c r="B26" s="1" t="s">
        <v>79</v>
      </c>
      <c r="C26" s="1">
        <v>934.99999894946814</v>
      </c>
      <c r="D26" s="1">
        <v>0</v>
      </c>
      <c r="E26">
        <f t="shared" si="0"/>
        <v>12.105655982525063</v>
      </c>
      <c r="F26">
        <f t="shared" si="1"/>
        <v>0.29044857025111032</v>
      </c>
      <c r="G26">
        <f t="shared" si="2"/>
        <v>298.25156222719511</v>
      </c>
      <c r="H26">
        <f t="shared" si="3"/>
        <v>5.587783640259298</v>
      </c>
      <c r="I26">
        <f t="shared" si="4"/>
        <v>1.5254365739923985</v>
      </c>
      <c r="J26">
        <f t="shared" si="5"/>
        <v>18.462724685668945</v>
      </c>
      <c r="K26" s="1">
        <v>6</v>
      </c>
      <c r="L26">
        <f t="shared" si="6"/>
        <v>1.4200000166893005</v>
      </c>
      <c r="M26" s="1">
        <v>1</v>
      </c>
      <c r="N26">
        <f t="shared" si="7"/>
        <v>2.8400000333786011</v>
      </c>
      <c r="O26" s="1">
        <v>14.881626129150391</v>
      </c>
      <c r="P26" s="1">
        <v>18.462724685668945</v>
      </c>
      <c r="Q26" s="1">
        <v>12.924402236938477</v>
      </c>
      <c r="R26" s="1">
        <v>399.25875854492187</v>
      </c>
      <c r="S26" s="1">
        <v>382.16714477539062</v>
      </c>
      <c r="T26" s="1">
        <v>1.6283589601516724</v>
      </c>
      <c r="U26" s="1">
        <v>8.2790670394897461</v>
      </c>
      <c r="V26" s="1">
        <v>7.0281682014465332</v>
      </c>
      <c r="W26" s="1">
        <v>35.733322143554687</v>
      </c>
      <c r="X26" s="1">
        <v>499.9337158203125</v>
      </c>
      <c r="Y26" s="1">
        <v>1499.1544189453125</v>
      </c>
      <c r="Z26" s="1">
        <v>257.45684814453125</v>
      </c>
      <c r="AA26" s="1">
        <v>73.3038330078125</v>
      </c>
      <c r="AB26" s="1">
        <v>-9.5454618334770203E-2</v>
      </c>
      <c r="AC26" s="1">
        <v>0.27026259899139404</v>
      </c>
      <c r="AD26" s="1">
        <v>1</v>
      </c>
      <c r="AE26" s="1">
        <v>-0.21956524252891541</v>
      </c>
      <c r="AF26" s="1">
        <v>2.737391471862793</v>
      </c>
      <c r="AG26" s="1">
        <v>1</v>
      </c>
      <c r="AH26" s="1">
        <v>0</v>
      </c>
      <c r="AI26" s="1">
        <v>0.15999999642372131</v>
      </c>
      <c r="AJ26" s="1">
        <v>111115</v>
      </c>
      <c r="AK26">
        <f t="shared" si="8"/>
        <v>0.83322285970052068</v>
      </c>
      <c r="AL26">
        <f t="shared" si="9"/>
        <v>5.5877836402592976E-3</v>
      </c>
      <c r="AM26">
        <f t="shared" si="10"/>
        <v>291.61272468566892</v>
      </c>
      <c r="AN26">
        <f t="shared" si="11"/>
        <v>288.03162612915037</v>
      </c>
      <c r="AO26">
        <f t="shared" si="12"/>
        <v>239.864701669856</v>
      </c>
      <c r="AP26">
        <f t="shared" si="13"/>
        <v>-0.52734525021097978</v>
      </c>
      <c r="AQ26">
        <f t="shared" si="14"/>
        <v>2.1323239217156393</v>
      </c>
      <c r="AR26">
        <f t="shared" si="15"/>
        <v>29.088846165634784</v>
      </c>
      <c r="AS26">
        <f t="shared" si="16"/>
        <v>20.809779126145038</v>
      </c>
      <c r="AT26">
        <f t="shared" si="17"/>
        <v>16.672175407409668</v>
      </c>
      <c r="AU26">
        <f t="shared" si="18"/>
        <v>1.9045277543368331</v>
      </c>
      <c r="AV26">
        <f t="shared" si="19"/>
        <v>0.2635002370751241</v>
      </c>
      <c r="AW26">
        <f t="shared" si="20"/>
        <v>0.60688734772324093</v>
      </c>
      <c r="AX26">
        <f t="shared" si="21"/>
        <v>1.297640406613592</v>
      </c>
      <c r="AY26">
        <f t="shared" si="22"/>
        <v>0.16691384146964933</v>
      </c>
      <c r="AZ26">
        <f t="shared" si="23"/>
        <v>21.862982711821509</v>
      </c>
      <c r="BA26">
        <f t="shared" si="24"/>
        <v>0.780421776975321</v>
      </c>
      <c r="BB26">
        <f t="shared" si="25"/>
        <v>33.863098579515338</v>
      </c>
      <c r="BC26">
        <f t="shared" si="26"/>
        <v>376.41269569640002</v>
      </c>
      <c r="BD26">
        <f t="shared" si="27"/>
        <v>1.0890573739749299E-2</v>
      </c>
    </row>
    <row r="27" spans="1:114" x14ac:dyDescent="0.25">
      <c r="A27" s="1">
        <v>11</v>
      </c>
      <c r="B27" s="1" t="s">
        <v>80</v>
      </c>
      <c r="C27" s="1">
        <v>935.49999893829226</v>
      </c>
      <c r="D27" s="1">
        <v>0</v>
      </c>
      <c r="E27">
        <f t="shared" si="0"/>
        <v>12.107637959841419</v>
      </c>
      <c r="F27">
        <f t="shared" si="1"/>
        <v>0.29036727898253123</v>
      </c>
      <c r="G27">
        <f t="shared" si="2"/>
        <v>298.20162249743248</v>
      </c>
      <c r="H27">
        <f t="shared" si="3"/>
        <v>5.5878343393329608</v>
      </c>
      <c r="I27">
        <f t="shared" si="4"/>
        <v>1.5258318765661492</v>
      </c>
      <c r="J27">
        <f t="shared" si="5"/>
        <v>18.465057373046875</v>
      </c>
      <c r="K27" s="1">
        <v>6</v>
      </c>
      <c r="L27">
        <f t="shared" si="6"/>
        <v>1.4200000166893005</v>
      </c>
      <c r="M27" s="1">
        <v>1</v>
      </c>
      <c r="N27">
        <f t="shared" si="7"/>
        <v>2.8400000333786011</v>
      </c>
      <c r="O27" s="1">
        <v>14.881117820739746</v>
      </c>
      <c r="P27" s="1">
        <v>18.465057373046875</v>
      </c>
      <c r="Q27" s="1">
        <v>12.924195289611816</v>
      </c>
      <c r="R27" s="1">
        <v>399.24331665039063</v>
      </c>
      <c r="S27" s="1">
        <v>382.149658203125</v>
      </c>
      <c r="T27" s="1">
        <v>1.6272629499435425</v>
      </c>
      <c r="U27" s="1">
        <v>8.2779455184936523</v>
      </c>
      <c r="V27" s="1">
        <v>7.0236515998840332</v>
      </c>
      <c r="W27" s="1">
        <v>35.729568481445313</v>
      </c>
      <c r="X27" s="1">
        <v>499.94073486328125</v>
      </c>
      <c r="Y27" s="1">
        <v>1499.187744140625</v>
      </c>
      <c r="Z27" s="1">
        <v>257.39825439453125</v>
      </c>
      <c r="AA27" s="1">
        <v>73.303665161132813</v>
      </c>
      <c r="AB27" s="1">
        <v>-9.5454618334770203E-2</v>
      </c>
      <c r="AC27" s="1">
        <v>0.27026259899139404</v>
      </c>
      <c r="AD27" s="1">
        <v>1</v>
      </c>
      <c r="AE27" s="1">
        <v>-0.21956524252891541</v>
      </c>
      <c r="AF27" s="1">
        <v>2.737391471862793</v>
      </c>
      <c r="AG27" s="1">
        <v>1</v>
      </c>
      <c r="AH27" s="1">
        <v>0</v>
      </c>
      <c r="AI27" s="1">
        <v>0.15999999642372131</v>
      </c>
      <c r="AJ27" s="1">
        <v>111115</v>
      </c>
      <c r="AK27">
        <f t="shared" si="8"/>
        <v>0.83323455810546876</v>
      </c>
      <c r="AL27">
        <f t="shared" si="9"/>
        <v>5.5878343393329609E-3</v>
      </c>
      <c r="AM27">
        <f t="shared" si="10"/>
        <v>291.61505737304685</v>
      </c>
      <c r="AN27">
        <f t="shared" si="11"/>
        <v>288.03111782073972</v>
      </c>
      <c r="AO27">
        <f t="shared" si="12"/>
        <v>239.87003370098682</v>
      </c>
      <c r="AP27">
        <f t="shared" si="13"/>
        <v>-0.52766709496119513</v>
      </c>
      <c r="AQ27">
        <f t="shared" si="14"/>
        <v>2.1326356230759078</v>
      </c>
      <c r="AR27">
        <f t="shared" si="15"/>
        <v>29.093164965053855</v>
      </c>
      <c r="AS27">
        <f t="shared" si="16"/>
        <v>20.815219446560203</v>
      </c>
      <c r="AT27">
        <f t="shared" si="17"/>
        <v>16.673087596893311</v>
      </c>
      <c r="AU27">
        <f t="shared" si="18"/>
        <v>1.9046381368192291</v>
      </c>
      <c r="AV27">
        <f t="shared" si="19"/>
        <v>0.26343332897264421</v>
      </c>
      <c r="AW27">
        <f t="shared" si="20"/>
        <v>0.60680374650975866</v>
      </c>
      <c r="AX27">
        <f t="shared" si="21"/>
        <v>1.2978343903094705</v>
      </c>
      <c r="AY27">
        <f t="shared" si="22"/>
        <v>0.16687088585975532</v>
      </c>
      <c r="AZ27">
        <f t="shared" si="23"/>
        <v>21.85927188605832</v>
      </c>
      <c r="BA27">
        <f t="shared" si="24"/>
        <v>0.78032680677926602</v>
      </c>
      <c r="BB27">
        <f t="shared" si="25"/>
        <v>33.853803317805642</v>
      </c>
      <c r="BC27">
        <f t="shared" si="26"/>
        <v>376.39426698704085</v>
      </c>
      <c r="BD27">
        <f t="shared" si="27"/>
        <v>1.0889900035320713E-2</v>
      </c>
    </row>
    <row r="28" spans="1:114" x14ac:dyDescent="0.25">
      <c r="A28" s="1">
        <v>12</v>
      </c>
      <c r="B28" s="1" t="s">
        <v>80</v>
      </c>
      <c r="C28" s="1">
        <v>935.99999892711639</v>
      </c>
      <c r="D28" s="1">
        <v>0</v>
      </c>
      <c r="E28">
        <f t="shared" si="0"/>
        <v>12.184019381507072</v>
      </c>
      <c r="F28">
        <f t="shared" si="1"/>
        <v>0.29024533451834167</v>
      </c>
      <c r="G28">
        <f t="shared" si="2"/>
        <v>297.69870566948646</v>
      </c>
      <c r="H28">
        <f t="shared" si="3"/>
        <v>5.5883204733209872</v>
      </c>
      <c r="I28">
        <f t="shared" si="4"/>
        <v>1.5265412231410498</v>
      </c>
      <c r="J28">
        <f t="shared" si="5"/>
        <v>18.470462799072266</v>
      </c>
      <c r="K28" s="1">
        <v>6</v>
      </c>
      <c r="L28">
        <f t="shared" si="6"/>
        <v>1.4200000166893005</v>
      </c>
      <c r="M28" s="1">
        <v>1</v>
      </c>
      <c r="N28">
        <f t="shared" si="7"/>
        <v>2.8400000333786011</v>
      </c>
      <c r="O28" s="1">
        <v>14.880836486816406</v>
      </c>
      <c r="P28" s="1">
        <v>18.470462799072266</v>
      </c>
      <c r="Q28" s="1">
        <v>12.925175666809082</v>
      </c>
      <c r="R28" s="1">
        <v>399.3134765625</v>
      </c>
      <c r="S28" s="1">
        <v>382.12930297851562</v>
      </c>
      <c r="T28" s="1">
        <v>1.6273293495178223</v>
      </c>
      <c r="U28" s="1">
        <v>8.2781095504760742</v>
      </c>
      <c r="V28" s="1">
        <v>7.024078369140625</v>
      </c>
      <c r="W28" s="1">
        <v>35.730987548828125</v>
      </c>
      <c r="X28" s="1">
        <v>499.976806640625</v>
      </c>
      <c r="Y28" s="1">
        <v>1499.22021484375</v>
      </c>
      <c r="Z28" s="1">
        <v>257.47781372070312</v>
      </c>
      <c r="AA28" s="1">
        <v>73.303794860839844</v>
      </c>
      <c r="AB28" s="1">
        <v>-9.5454618334770203E-2</v>
      </c>
      <c r="AC28" s="1">
        <v>0.27026259899139404</v>
      </c>
      <c r="AD28" s="1">
        <v>1</v>
      </c>
      <c r="AE28" s="1">
        <v>-0.21956524252891541</v>
      </c>
      <c r="AF28" s="1">
        <v>2.737391471862793</v>
      </c>
      <c r="AG28" s="1">
        <v>1</v>
      </c>
      <c r="AH28" s="1">
        <v>0</v>
      </c>
      <c r="AI28" s="1">
        <v>0.15999999642372131</v>
      </c>
      <c r="AJ28" s="1">
        <v>111115</v>
      </c>
      <c r="AK28">
        <f t="shared" si="8"/>
        <v>0.83329467773437493</v>
      </c>
      <c r="AL28">
        <f t="shared" si="9"/>
        <v>5.5883204733209874E-3</v>
      </c>
      <c r="AM28">
        <f t="shared" si="10"/>
        <v>291.62046279907224</v>
      </c>
      <c r="AN28">
        <f t="shared" si="11"/>
        <v>288.03083648681638</v>
      </c>
      <c r="AO28">
        <f t="shared" si="12"/>
        <v>239.8752290133707</v>
      </c>
      <c r="AP28">
        <f t="shared" si="13"/>
        <v>-0.5285824478613288</v>
      </c>
      <c r="AQ28">
        <f t="shared" si="14"/>
        <v>2.133358067464707</v>
      </c>
      <c r="AR28">
        <f t="shared" si="15"/>
        <v>29.102968973361893</v>
      </c>
      <c r="AS28">
        <f t="shared" si="16"/>
        <v>20.824859422885819</v>
      </c>
      <c r="AT28">
        <f t="shared" si="17"/>
        <v>16.675649642944336</v>
      </c>
      <c r="AU28">
        <f t="shared" si="18"/>
        <v>1.9049481956487575</v>
      </c>
      <c r="AV28">
        <f t="shared" si="19"/>
        <v>0.26333295407889312</v>
      </c>
      <c r="AW28">
        <f t="shared" si="20"/>
        <v>0.60681684432365723</v>
      </c>
      <c r="AX28">
        <f t="shared" si="21"/>
        <v>1.2981313513251003</v>
      </c>
      <c r="AY28">
        <f t="shared" si="22"/>
        <v>0.16680644481871124</v>
      </c>
      <c r="AZ28">
        <f t="shared" si="23"/>
        <v>21.822444850733579</v>
      </c>
      <c r="BA28">
        <f t="shared" si="24"/>
        <v>0.77905228243180269</v>
      </c>
      <c r="BB28">
        <f t="shared" si="25"/>
        <v>33.842549605751991</v>
      </c>
      <c r="BC28">
        <f t="shared" si="26"/>
        <v>376.33760369270021</v>
      </c>
      <c r="BD28">
        <f t="shared" si="27"/>
        <v>1.0956605884454559E-2</v>
      </c>
    </row>
    <row r="29" spans="1:114" x14ac:dyDescent="0.25">
      <c r="A29" s="1">
        <v>13</v>
      </c>
      <c r="B29" s="1" t="s">
        <v>81</v>
      </c>
      <c r="C29" s="1">
        <v>936.49999891594052</v>
      </c>
      <c r="D29" s="1">
        <v>0</v>
      </c>
      <c r="E29">
        <f t="shared" si="0"/>
        <v>12.185805390896835</v>
      </c>
      <c r="F29">
        <f t="shared" si="1"/>
        <v>0.28996517146895096</v>
      </c>
      <c r="G29">
        <f t="shared" si="2"/>
        <v>297.62612513072594</v>
      </c>
      <c r="H29">
        <f t="shared" si="3"/>
        <v>5.5855155876403577</v>
      </c>
      <c r="I29">
        <f t="shared" si="4"/>
        <v>1.5271136283546747</v>
      </c>
      <c r="J29">
        <f t="shared" si="5"/>
        <v>18.473072052001953</v>
      </c>
      <c r="K29" s="1">
        <v>6</v>
      </c>
      <c r="L29">
        <f t="shared" si="6"/>
        <v>1.4200000166893005</v>
      </c>
      <c r="M29" s="1">
        <v>1</v>
      </c>
      <c r="N29">
        <f t="shared" si="7"/>
        <v>2.8400000333786011</v>
      </c>
      <c r="O29" s="1">
        <v>14.880285263061523</v>
      </c>
      <c r="P29" s="1">
        <v>18.473072052001953</v>
      </c>
      <c r="Q29" s="1">
        <v>12.925344467163086</v>
      </c>
      <c r="R29" s="1">
        <v>399.32058715820313</v>
      </c>
      <c r="S29" s="1">
        <v>382.1356201171875</v>
      </c>
      <c r="T29" s="1">
        <v>1.6276247501373291</v>
      </c>
      <c r="U29" s="1">
        <v>8.2750463485717773</v>
      </c>
      <c r="V29" s="1">
        <v>7.0256137847900391</v>
      </c>
      <c r="W29" s="1">
        <v>35.719093322753906</v>
      </c>
      <c r="X29" s="1">
        <v>499.97988891601562</v>
      </c>
      <c r="Y29" s="1">
        <v>1499.224365234375</v>
      </c>
      <c r="Z29" s="1">
        <v>257.5120849609375</v>
      </c>
      <c r="AA29" s="1">
        <v>73.303909301757812</v>
      </c>
      <c r="AB29" s="1">
        <v>-9.5454618334770203E-2</v>
      </c>
      <c r="AC29" s="1">
        <v>0.27026259899139404</v>
      </c>
      <c r="AD29" s="1">
        <v>1</v>
      </c>
      <c r="AE29" s="1">
        <v>-0.21956524252891541</v>
      </c>
      <c r="AF29" s="1">
        <v>2.737391471862793</v>
      </c>
      <c r="AG29" s="1">
        <v>1</v>
      </c>
      <c r="AH29" s="1">
        <v>0</v>
      </c>
      <c r="AI29" s="1">
        <v>0.15999999642372131</v>
      </c>
      <c r="AJ29" s="1">
        <v>111115</v>
      </c>
      <c r="AK29">
        <f t="shared" si="8"/>
        <v>0.83329981486002591</v>
      </c>
      <c r="AL29">
        <f t="shared" si="9"/>
        <v>5.5855155876403575E-3</v>
      </c>
      <c r="AM29">
        <f t="shared" si="10"/>
        <v>291.62307205200193</v>
      </c>
      <c r="AN29">
        <f t="shared" si="11"/>
        <v>288.0302852630615</v>
      </c>
      <c r="AO29">
        <f t="shared" si="12"/>
        <v>239.87589307585586</v>
      </c>
      <c r="AP29">
        <f t="shared" si="13"/>
        <v>-0.52749550580550808</v>
      </c>
      <c r="AQ29">
        <f t="shared" si="14"/>
        <v>2.1337068753582225</v>
      </c>
      <c r="AR29">
        <f t="shared" si="15"/>
        <v>29.107681918773967</v>
      </c>
      <c r="AS29">
        <f t="shared" si="16"/>
        <v>20.832635570202189</v>
      </c>
      <c r="AT29">
        <f t="shared" si="17"/>
        <v>16.676678657531738</v>
      </c>
      <c r="AU29">
        <f t="shared" si="18"/>
        <v>1.9050727394717506</v>
      </c>
      <c r="AV29">
        <f t="shared" si="19"/>
        <v>0.26310231672066203</v>
      </c>
      <c r="AW29">
        <f t="shared" si="20"/>
        <v>0.60659324700354778</v>
      </c>
      <c r="AX29">
        <f t="shared" si="21"/>
        <v>1.2984794924682028</v>
      </c>
      <c r="AY29">
        <f t="shared" si="22"/>
        <v>0.16665837732357833</v>
      </c>
      <c r="AZ29">
        <f t="shared" si="23"/>
        <v>21.817158482416357</v>
      </c>
      <c r="BA29">
        <f t="shared" si="24"/>
        <v>0.77884946982815817</v>
      </c>
      <c r="BB29">
        <f t="shared" si="25"/>
        <v>33.822583150436628</v>
      </c>
      <c r="BC29">
        <f t="shared" si="26"/>
        <v>376.34307184804538</v>
      </c>
      <c r="BD29">
        <f t="shared" si="27"/>
        <v>1.095158771130671E-2</v>
      </c>
    </row>
    <row r="30" spans="1:114" x14ac:dyDescent="0.25">
      <c r="A30" s="1">
        <v>14</v>
      </c>
      <c r="B30" s="1" t="s">
        <v>81</v>
      </c>
      <c r="C30" s="1">
        <v>936.99999890476465</v>
      </c>
      <c r="D30" s="1">
        <v>0</v>
      </c>
      <c r="E30">
        <f t="shared" si="0"/>
        <v>12.213843085112972</v>
      </c>
      <c r="F30">
        <f t="shared" si="1"/>
        <v>0.28974803312923791</v>
      </c>
      <c r="G30">
        <f t="shared" si="2"/>
        <v>297.3947931821906</v>
      </c>
      <c r="H30">
        <f t="shared" si="3"/>
        <v>5.5840931955514472</v>
      </c>
      <c r="I30">
        <f t="shared" si="4"/>
        <v>1.5277418659194029</v>
      </c>
      <c r="J30">
        <f t="shared" si="5"/>
        <v>18.476657867431641</v>
      </c>
      <c r="K30" s="1">
        <v>6</v>
      </c>
      <c r="L30">
        <f t="shared" si="6"/>
        <v>1.4200000166893005</v>
      </c>
      <c r="M30" s="1">
        <v>1</v>
      </c>
      <c r="N30">
        <f t="shared" si="7"/>
        <v>2.8400000333786011</v>
      </c>
      <c r="O30" s="1">
        <v>14.881381988525391</v>
      </c>
      <c r="P30" s="1">
        <v>18.476657867431641</v>
      </c>
      <c r="Q30" s="1">
        <v>12.925799369812012</v>
      </c>
      <c r="R30" s="1">
        <v>399.34173583984375</v>
      </c>
      <c r="S30" s="1">
        <v>382.1239013671875</v>
      </c>
      <c r="T30" s="1">
        <v>1.6273863315582275</v>
      </c>
      <c r="U30" s="1">
        <v>8.2731094360351562</v>
      </c>
      <c r="V30" s="1">
        <v>7.024010181427002</v>
      </c>
      <c r="W30" s="1">
        <v>35.707809448242187</v>
      </c>
      <c r="X30" s="1">
        <v>499.98129272460937</v>
      </c>
      <c r="Y30" s="1">
        <v>1499.2791748046875</v>
      </c>
      <c r="Z30" s="1">
        <v>257.59799194335937</v>
      </c>
      <c r="AA30" s="1">
        <v>73.303085327148438</v>
      </c>
      <c r="AB30" s="1">
        <v>-9.5454618334770203E-2</v>
      </c>
      <c r="AC30" s="1">
        <v>0.27026259899139404</v>
      </c>
      <c r="AD30" s="1">
        <v>1</v>
      </c>
      <c r="AE30" s="1">
        <v>-0.21956524252891541</v>
      </c>
      <c r="AF30" s="1">
        <v>2.737391471862793</v>
      </c>
      <c r="AG30" s="1">
        <v>1</v>
      </c>
      <c r="AH30" s="1">
        <v>0</v>
      </c>
      <c r="AI30" s="1">
        <v>0.15999999642372131</v>
      </c>
      <c r="AJ30" s="1">
        <v>111115</v>
      </c>
      <c r="AK30">
        <f t="shared" si="8"/>
        <v>0.83330215454101553</v>
      </c>
      <c r="AL30">
        <f t="shared" si="9"/>
        <v>5.5840931955514475E-3</v>
      </c>
      <c r="AM30">
        <f t="shared" si="10"/>
        <v>291.62665786743162</v>
      </c>
      <c r="AN30">
        <f t="shared" si="11"/>
        <v>288.03138198852537</v>
      </c>
      <c r="AO30">
        <f t="shared" si="12"/>
        <v>239.88466260690984</v>
      </c>
      <c r="AP30">
        <f t="shared" si="13"/>
        <v>-0.52696159661236619</v>
      </c>
      <c r="AQ30">
        <f t="shared" si="14"/>
        <v>2.1341863128299248</v>
      </c>
      <c r="AR30">
        <f t="shared" si="15"/>
        <v>29.114549589627028</v>
      </c>
      <c r="AS30">
        <f t="shared" si="16"/>
        <v>20.841440153591872</v>
      </c>
      <c r="AT30">
        <f t="shared" si="17"/>
        <v>16.679019927978516</v>
      </c>
      <c r="AU30">
        <f t="shared" si="18"/>
        <v>1.9053561350438</v>
      </c>
      <c r="AV30">
        <f t="shared" si="19"/>
        <v>0.26292353450563544</v>
      </c>
      <c r="AW30">
        <f t="shared" si="20"/>
        <v>0.60644444691052191</v>
      </c>
      <c r="AX30">
        <f t="shared" si="21"/>
        <v>1.2989116881332781</v>
      </c>
      <c r="AY30">
        <f t="shared" si="22"/>
        <v>0.16654360286130365</v>
      </c>
      <c r="AZ30">
        <f t="shared" si="23"/>
        <v>21.799955900483781</v>
      </c>
      <c r="BA30">
        <f t="shared" si="24"/>
        <v>0.77826797046233531</v>
      </c>
      <c r="BB30">
        <f t="shared" si="25"/>
        <v>33.805472664160398</v>
      </c>
      <c r="BC30">
        <f t="shared" si="26"/>
        <v>376.31802532102182</v>
      </c>
      <c r="BD30">
        <f t="shared" si="27"/>
        <v>1.0971962828140031E-2</v>
      </c>
    </row>
    <row r="31" spans="1:114" x14ac:dyDescent="0.25">
      <c r="A31" s="1">
        <v>15</v>
      </c>
      <c r="B31" s="1" t="s">
        <v>82</v>
      </c>
      <c r="C31" s="1">
        <v>937.49999889358878</v>
      </c>
      <c r="D31" s="1">
        <v>0</v>
      </c>
      <c r="E31">
        <f t="shared" si="0"/>
        <v>12.227883961537275</v>
      </c>
      <c r="F31">
        <f t="shared" si="1"/>
        <v>0.28960850868924926</v>
      </c>
      <c r="G31">
        <f t="shared" si="2"/>
        <v>297.28338141191819</v>
      </c>
      <c r="H31">
        <f t="shared" si="3"/>
        <v>5.5833318948212867</v>
      </c>
      <c r="I31">
        <f t="shared" si="4"/>
        <v>1.528205835747884</v>
      </c>
      <c r="J31">
        <f t="shared" si="5"/>
        <v>18.479160308837891</v>
      </c>
      <c r="K31" s="1">
        <v>6</v>
      </c>
      <c r="L31">
        <f t="shared" si="6"/>
        <v>1.4200000166893005</v>
      </c>
      <c r="M31" s="1">
        <v>1</v>
      </c>
      <c r="N31">
        <f t="shared" si="7"/>
        <v>2.8400000333786011</v>
      </c>
      <c r="O31" s="1">
        <v>14.881298065185547</v>
      </c>
      <c r="P31" s="1">
        <v>18.479160308837891</v>
      </c>
      <c r="Q31" s="1">
        <v>12.925878524780273</v>
      </c>
      <c r="R31" s="1">
        <v>399.36468505859375</v>
      </c>
      <c r="S31" s="1">
        <v>382.13107299804687</v>
      </c>
      <c r="T31" s="1">
        <v>1.6267780065536499</v>
      </c>
      <c r="U31" s="1">
        <v>8.2713098526000977</v>
      </c>
      <c r="V31" s="1">
        <v>7.0214519500732422</v>
      </c>
      <c r="W31" s="1">
        <v>35.700386047363281</v>
      </c>
      <c r="X31" s="1">
        <v>500.003662109375</v>
      </c>
      <c r="Y31" s="1">
        <v>1499.2564697265625</v>
      </c>
      <c r="Z31" s="1">
        <v>257.52261352539062</v>
      </c>
      <c r="AA31" s="1">
        <v>73.303398132324219</v>
      </c>
      <c r="AB31" s="1">
        <v>-9.5454618334770203E-2</v>
      </c>
      <c r="AC31" s="1">
        <v>0.27026259899139404</v>
      </c>
      <c r="AD31" s="1">
        <v>1</v>
      </c>
      <c r="AE31" s="1">
        <v>-0.21956524252891541</v>
      </c>
      <c r="AF31" s="1">
        <v>2.737391471862793</v>
      </c>
      <c r="AG31" s="1">
        <v>1</v>
      </c>
      <c r="AH31" s="1">
        <v>0</v>
      </c>
      <c r="AI31" s="1">
        <v>0.15999999642372131</v>
      </c>
      <c r="AJ31" s="1">
        <v>111115</v>
      </c>
      <c r="AK31">
        <f t="shared" si="8"/>
        <v>0.83333943684895817</v>
      </c>
      <c r="AL31">
        <f t="shared" si="9"/>
        <v>5.5833318948212869E-3</v>
      </c>
      <c r="AM31">
        <f t="shared" si="10"/>
        <v>291.62916030883787</v>
      </c>
      <c r="AN31">
        <f t="shared" si="11"/>
        <v>288.03129806518552</v>
      </c>
      <c r="AO31">
        <f t="shared" si="12"/>
        <v>239.88102979449104</v>
      </c>
      <c r="AP31">
        <f t="shared" si="13"/>
        <v>-0.52693200571238885</v>
      </c>
      <c r="AQ31">
        <f t="shared" si="14"/>
        <v>2.1345209549488451</v>
      </c>
      <c r="AR31">
        <f t="shared" si="15"/>
        <v>29.118990515224102</v>
      </c>
      <c r="AS31">
        <f t="shared" si="16"/>
        <v>20.847680662624004</v>
      </c>
      <c r="AT31">
        <f t="shared" si="17"/>
        <v>16.680229187011719</v>
      </c>
      <c r="AU31">
        <f t="shared" si="18"/>
        <v>1.9055025224834685</v>
      </c>
      <c r="AV31">
        <f t="shared" si="19"/>
        <v>0.26280864309015012</v>
      </c>
      <c r="AW31">
        <f t="shared" si="20"/>
        <v>0.60631511920096093</v>
      </c>
      <c r="AX31">
        <f t="shared" si="21"/>
        <v>1.2991874032825077</v>
      </c>
      <c r="AY31">
        <f t="shared" si="22"/>
        <v>0.16646984607417778</v>
      </c>
      <c r="AZ31">
        <f t="shared" si="23"/>
        <v>21.791882065761431</v>
      </c>
      <c r="BA31">
        <f t="shared" si="24"/>
        <v>0.77796181053676738</v>
      </c>
      <c r="BB31">
        <f t="shared" si="25"/>
        <v>33.792709871862833</v>
      </c>
      <c r="BC31">
        <f t="shared" si="26"/>
        <v>376.31852259168755</v>
      </c>
      <c r="BD31">
        <f t="shared" si="27"/>
        <v>1.0980414469456712E-2</v>
      </c>
      <c r="BE31">
        <f>AVERAGE(E17:E31)</f>
        <v>12.167887799825024</v>
      </c>
      <c r="BF31">
        <f>AVERAGE(O17:O31)</f>
        <v>14.882745869954427</v>
      </c>
      <c r="BG31">
        <f>AVERAGE(P17:P31)</f>
        <v>18.474688339233399</v>
      </c>
      <c r="BH31" t="e">
        <f>AVERAGE(B17:B31)</f>
        <v>#DIV/0!</v>
      </c>
      <c r="BI31">
        <f t="shared" ref="BI31:DJ31" si="28">AVERAGE(C17:C31)</f>
        <v>934.03333230440819</v>
      </c>
      <c r="BJ31">
        <f t="shared" si="28"/>
        <v>0</v>
      </c>
      <c r="BK31">
        <f t="shared" si="28"/>
        <v>12.167887799825024</v>
      </c>
      <c r="BL31">
        <f t="shared" si="28"/>
        <v>0.29001779687182433</v>
      </c>
      <c r="BM31">
        <f t="shared" si="28"/>
        <v>297.77645199060566</v>
      </c>
      <c r="BN31">
        <f t="shared" si="28"/>
        <v>5.5867375986527721</v>
      </c>
      <c r="BO31">
        <f t="shared" si="28"/>
        <v>1.5271869268222731</v>
      </c>
      <c r="BP31">
        <f t="shared" si="28"/>
        <v>18.474688339233399</v>
      </c>
      <c r="BQ31">
        <f t="shared" si="28"/>
        <v>6</v>
      </c>
      <c r="BR31">
        <f t="shared" si="28"/>
        <v>1.4200000166893005</v>
      </c>
      <c r="BS31">
        <f t="shared" si="28"/>
        <v>1</v>
      </c>
      <c r="BT31">
        <f t="shared" si="28"/>
        <v>2.8400000333786011</v>
      </c>
      <c r="BU31">
        <f t="shared" si="28"/>
        <v>14.882745869954427</v>
      </c>
      <c r="BV31">
        <f t="shared" si="28"/>
        <v>18.474688339233399</v>
      </c>
      <c r="BW31">
        <f t="shared" si="28"/>
        <v>12.925178337097169</v>
      </c>
      <c r="BX31">
        <f t="shared" si="28"/>
        <v>399.3356892903646</v>
      </c>
      <c r="BY31">
        <f t="shared" si="28"/>
        <v>382.1701700846354</v>
      </c>
      <c r="BZ31">
        <f t="shared" si="28"/>
        <v>1.6276872634887696</v>
      </c>
      <c r="CA31">
        <f t="shared" si="28"/>
        <v>8.2770393371582038</v>
      </c>
      <c r="CB31">
        <f t="shared" si="28"/>
        <v>7.0247366905212401</v>
      </c>
      <c r="CC31">
        <f t="shared" si="28"/>
        <v>35.7218625386556</v>
      </c>
      <c r="CD31">
        <f t="shared" si="28"/>
        <v>499.94308878580728</v>
      </c>
      <c r="CE31">
        <f t="shared" si="28"/>
        <v>1499.2462646484375</v>
      </c>
      <c r="CF31">
        <f t="shared" si="28"/>
        <v>257.52836303710939</v>
      </c>
      <c r="CG31">
        <f t="shared" si="28"/>
        <v>73.303562927246091</v>
      </c>
      <c r="CH31">
        <f t="shared" si="28"/>
        <v>-9.5454618334770203E-2</v>
      </c>
      <c r="CI31">
        <f t="shared" si="28"/>
        <v>0.27026259899139404</v>
      </c>
      <c r="CJ31">
        <f t="shared" si="28"/>
        <v>0.95555555820465088</v>
      </c>
      <c r="CK31">
        <f t="shared" si="28"/>
        <v>-0.21956524252891541</v>
      </c>
      <c r="CL31">
        <f t="shared" si="28"/>
        <v>2.737391471862793</v>
      </c>
      <c r="CM31">
        <f t="shared" si="28"/>
        <v>1</v>
      </c>
      <c r="CN31">
        <f t="shared" si="28"/>
        <v>0</v>
      </c>
      <c r="CO31">
        <f t="shared" si="28"/>
        <v>0.15999999642372131</v>
      </c>
      <c r="CP31">
        <f t="shared" si="28"/>
        <v>111115</v>
      </c>
      <c r="CQ31">
        <f t="shared" si="28"/>
        <v>0.83323848130967859</v>
      </c>
      <c r="CR31">
        <f t="shared" si="28"/>
        <v>5.5867375986527711E-3</v>
      </c>
      <c r="CS31">
        <f t="shared" si="28"/>
        <v>291.62468833923344</v>
      </c>
      <c r="CT31">
        <f t="shared" si="28"/>
        <v>288.03274586995451</v>
      </c>
      <c r="CU31">
        <f t="shared" si="28"/>
        <v>239.87939698202754</v>
      </c>
      <c r="CV31">
        <f t="shared" si="28"/>
        <v>-0.52800025113943894</v>
      </c>
      <c r="CW31">
        <f t="shared" si="28"/>
        <v>2.1339234009596568</v>
      </c>
      <c r="CX31">
        <f t="shared" si="28"/>
        <v>29.110773330733544</v>
      </c>
      <c r="CY31">
        <f t="shared" si="28"/>
        <v>20.83373399357534</v>
      </c>
      <c r="CZ31">
        <f t="shared" si="28"/>
        <v>16.678717104593911</v>
      </c>
      <c r="DA31">
        <f t="shared" si="28"/>
        <v>1.9053195991542085</v>
      </c>
      <c r="DB31">
        <f t="shared" si="28"/>
        <v>0.2631456085606787</v>
      </c>
      <c r="DC31">
        <f t="shared" si="28"/>
        <v>0.60673647413738363</v>
      </c>
      <c r="DD31">
        <f t="shared" si="28"/>
        <v>1.2985831250168247</v>
      </c>
      <c r="DE31">
        <f t="shared" si="28"/>
        <v>0.16668617297615032</v>
      </c>
      <c r="DF31">
        <f t="shared" si="28"/>
        <v>21.82807491520024</v>
      </c>
      <c r="DG31">
        <f t="shared" si="28"/>
        <v>0.77917240883604488</v>
      </c>
      <c r="DH31">
        <f t="shared" si="28"/>
        <v>33.827073149205248</v>
      </c>
      <c r="DI31">
        <f t="shared" si="28"/>
        <v>376.38613898016331</v>
      </c>
      <c r="DJ31">
        <f t="shared" si="28"/>
        <v>1.0935674793691093E-2</v>
      </c>
    </row>
    <row r="32" spans="1:114" x14ac:dyDescent="0.25">
      <c r="A32" s="1" t="s">
        <v>9</v>
      </c>
      <c r="B32" s="1" t="s">
        <v>83</v>
      </c>
    </row>
    <row r="33" spans="1:56" x14ac:dyDescent="0.25">
      <c r="A33" s="1" t="s">
        <v>9</v>
      </c>
      <c r="B33" s="1" t="s">
        <v>84</v>
      </c>
    </row>
    <row r="34" spans="1:56" x14ac:dyDescent="0.25">
      <c r="A34" s="1" t="s">
        <v>9</v>
      </c>
      <c r="B34" s="1" t="s">
        <v>85</v>
      </c>
    </row>
    <row r="35" spans="1:56" x14ac:dyDescent="0.25">
      <c r="A35" s="1">
        <v>16</v>
      </c>
      <c r="B35" s="1" t="s">
        <v>86</v>
      </c>
      <c r="C35" s="1">
        <v>1281.4999986030161</v>
      </c>
      <c r="D35" s="1">
        <v>0</v>
      </c>
      <c r="E35">
        <f t="shared" ref="E35:E49" si="29">(R35-S35*(1000-T35)/(1000-U35))*AK35</f>
        <v>12.736151331983042</v>
      </c>
      <c r="F35">
        <f t="shared" ref="F35:F49" si="30">IF(AV35&lt;&gt;0,1/(1/AV35-1/N35),0)</f>
        <v>0.27079862624135492</v>
      </c>
      <c r="G35">
        <f t="shared" ref="G35:G49" si="31">((AY35-AL35/2)*S35-E35)/(AY35+AL35/2)</f>
        <v>288.99505324176693</v>
      </c>
      <c r="H35">
        <f t="shared" ref="H35:H49" si="32">AL35*1000</f>
        <v>5.8225853700902075</v>
      </c>
      <c r="I35">
        <f t="shared" ref="I35:I49" si="33">(AQ35-AW35)</f>
        <v>1.6877090688608058</v>
      </c>
      <c r="J35">
        <f t="shared" ref="J35:J49" si="34">(P35+AP35*D35)</f>
        <v>20.947183609008789</v>
      </c>
      <c r="K35" s="1">
        <v>6</v>
      </c>
      <c r="L35">
        <f t="shared" ref="L35:L49" si="35">(K35*AE35+AF35)</f>
        <v>1.4200000166893005</v>
      </c>
      <c r="M35" s="1">
        <v>1</v>
      </c>
      <c r="N35">
        <f t="shared" ref="N35:N49" si="36">L35*(M35+1)*(M35+1)/(M35*M35+1)</f>
        <v>2.8400000333786011</v>
      </c>
      <c r="O35" s="1">
        <v>19.032684326171875</v>
      </c>
      <c r="P35" s="1">
        <v>20.947183609008789</v>
      </c>
      <c r="Q35" s="1">
        <v>18.008729934692383</v>
      </c>
      <c r="R35" s="1">
        <v>400.85052490234375</v>
      </c>
      <c r="S35" s="1">
        <v>382.89065551757812</v>
      </c>
      <c r="T35" s="1">
        <v>4.0040335655212402</v>
      </c>
      <c r="U35" s="1">
        <v>10.915328025817871</v>
      </c>
      <c r="V35" s="1">
        <v>13.282913208007813</v>
      </c>
      <c r="W35" s="1">
        <v>36.210323333740234</v>
      </c>
      <c r="X35" s="1">
        <v>499.96682739257812</v>
      </c>
      <c r="Y35" s="1">
        <v>1501.0721435546875</v>
      </c>
      <c r="Z35" s="1">
        <v>261.11431884765625</v>
      </c>
      <c r="AA35" s="1">
        <v>73.303627014160156</v>
      </c>
      <c r="AB35" s="1">
        <v>-0.4499468207359314</v>
      </c>
      <c r="AC35" s="1">
        <v>0.25497710704803467</v>
      </c>
      <c r="AD35" s="1">
        <v>1</v>
      </c>
      <c r="AE35" s="1">
        <v>-0.21956524252891541</v>
      </c>
      <c r="AF35" s="1">
        <v>2.737391471862793</v>
      </c>
      <c r="AG35" s="1">
        <v>1</v>
      </c>
      <c r="AH35" s="1">
        <v>0</v>
      </c>
      <c r="AI35" s="1">
        <v>0.15999999642372131</v>
      </c>
      <c r="AJ35" s="1">
        <v>111115</v>
      </c>
      <c r="AK35">
        <f t="shared" ref="AK35:AK49" si="37">X35*0.000001/(K35*0.0001)</f>
        <v>0.83327804565429675</v>
      </c>
      <c r="AL35">
        <f t="shared" ref="AL35:AL49" si="38">(U35-T35)/(1000-U35)*AK35</f>
        <v>5.8225853700902075E-3</v>
      </c>
      <c r="AM35">
        <f t="shared" ref="AM35:AM49" si="39">(P35+273.15)</f>
        <v>294.09718360900877</v>
      </c>
      <c r="AN35">
        <f t="shared" ref="AN35:AN49" si="40">(O35+273.15)</f>
        <v>292.18268432617185</v>
      </c>
      <c r="AO35">
        <f t="shared" ref="AO35:AO49" si="41">(Y35*AG35+Z35*AH35)*AI35</f>
        <v>240.17153760049769</v>
      </c>
      <c r="AP35">
        <f t="shared" ref="AP35:AP49" si="42">((AO35+0.00000010773*(AN35^4-AM35^4))-AL35*44100)/(L35*51.4+0.00000043092*AM35^3)</f>
        <v>-0.44534158226482062</v>
      </c>
      <c r="AQ35">
        <f t="shared" ref="AQ35:AQ49" si="43">0.61365*EXP(17.502*J35/(240.97+J35))</f>
        <v>2.4878422032025682</v>
      </c>
      <c r="AR35">
        <f t="shared" ref="AR35:AR49" si="44">AQ35*1000/AA35</f>
        <v>33.938869119286394</v>
      </c>
      <c r="AS35">
        <f t="shared" ref="AS35:AS49" si="45">(AR35-U35)</f>
        <v>23.023541093468523</v>
      </c>
      <c r="AT35">
        <f t="shared" ref="AT35:AT49" si="46">IF(D35,P35,(O35+P35)/2)</f>
        <v>19.989933967590332</v>
      </c>
      <c r="AU35">
        <f t="shared" ref="AU35:AU49" si="47">0.61365*EXP(17.502*AT35/(240.97+AT35))</f>
        <v>2.3451507465923593</v>
      </c>
      <c r="AV35">
        <f t="shared" ref="AV35:AV49" si="48">IF(AS35&lt;&gt;0,(1000-(AR35+U35)/2)/AS35*AL35,0)</f>
        <v>0.2472252921885609</v>
      </c>
      <c r="AW35">
        <f t="shared" ref="AW35:AW49" si="49">U35*AA35/1000</f>
        <v>0.80013313434176236</v>
      </c>
      <c r="AX35">
        <f t="shared" ref="AX35:AX49" si="50">(AU35-AW35)</f>
        <v>1.545017612250597</v>
      </c>
      <c r="AY35">
        <f t="shared" ref="AY35:AY49" si="51">1/(1.6/F35+1.37/N35)</f>
        <v>0.15647385953096324</v>
      </c>
      <c r="AZ35">
        <f t="shared" ref="AZ35:AZ49" si="52">G35*AA35*0.001</f>
        <v>21.184385591771839</v>
      </c>
      <c r="BA35">
        <f t="shared" ref="BA35:BA49" si="53">G35/S35</f>
        <v>0.75477175814362352</v>
      </c>
      <c r="BB35">
        <f t="shared" ref="BB35:BB49" si="54">(1-AL35*AA35/AQ35/F35)*100</f>
        <v>36.646291657442944</v>
      </c>
      <c r="BC35">
        <f t="shared" ref="BC35:BC49" si="55">(S35-E35/(N35/1.35))</f>
        <v>376.83649914571271</v>
      </c>
      <c r="BD35">
        <f t="shared" ref="BD35:BD49" si="56">E35*BB35/100/BC35</f>
        <v>1.2385549631292689E-2</v>
      </c>
    </row>
    <row r="36" spans="1:56" x14ac:dyDescent="0.25">
      <c r="A36" s="1">
        <v>17</v>
      </c>
      <c r="B36" s="1" t="s">
        <v>87</v>
      </c>
      <c r="C36" s="1">
        <v>1281.9999985918403</v>
      </c>
      <c r="D36" s="1">
        <v>0</v>
      </c>
      <c r="E36">
        <f t="shared" si="29"/>
        <v>12.755689053530277</v>
      </c>
      <c r="F36">
        <f t="shared" si="30"/>
        <v>0.27073532561561986</v>
      </c>
      <c r="G36">
        <f t="shared" si="31"/>
        <v>288.85818173887338</v>
      </c>
      <c r="H36">
        <f t="shared" si="32"/>
        <v>5.8213079627588824</v>
      </c>
      <c r="I36">
        <f t="shared" si="33"/>
        <v>1.687698468665642</v>
      </c>
      <c r="J36">
        <f t="shared" si="34"/>
        <v>20.946941375732422</v>
      </c>
      <c r="K36" s="1">
        <v>6</v>
      </c>
      <c r="L36">
        <f t="shared" si="35"/>
        <v>1.4200000166893005</v>
      </c>
      <c r="M36" s="1">
        <v>1</v>
      </c>
      <c r="N36">
        <f t="shared" si="36"/>
        <v>2.8400000333786011</v>
      </c>
      <c r="O36" s="1">
        <v>19.032508850097656</v>
      </c>
      <c r="P36" s="1">
        <v>20.946941375732422</v>
      </c>
      <c r="Q36" s="1">
        <v>18.008831024169922</v>
      </c>
      <c r="R36" s="1">
        <v>400.8780517578125</v>
      </c>
      <c r="S36" s="1">
        <v>382.89373779296875</v>
      </c>
      <c r="T36" s="1">
        <v>4.0045938491821289</v>
      </c>
      <c r="U36" s="1">
        <v>10.914975166320801</v>
      </c>
      <c r="V36" s="1">
        <v>13.284908294677734</v>
      </c>
      <c r="W36" s="1">
        <v>36.209529876708984</v>
      </c>
      <c r="X36" s="1">
        <v>499.92337036132813</v>
      </c>
      <c r="Y36" s="1">
        <v>1501.1046142578125</v>
      </c>
      <c r="Z36" s="1">
        <v>261.1224365234375</v>
      </c>
      <c r="AA36" s="1">
        <v>73.303573608398438</v>
      </c>
      <c r="AB36" s="1">
        <v>-0.4499468207359314</v>
      </c>
      <c r="AC36" s="1">
        <v>0.25497710704803467</v>
      </c>
      <c r="AD36" s="1">
        <v>1</v>
      </c>
      <c r="AE36" s="1">
        <v>-0.21956524252891541</v>
      </c>
      <c r="AF36" s="1">
        <v>2.737391471862793</v>
      </c>
      <c r="AG36" s="1">
        <v>1</v>
      </c>
      <c r="AH36" s="1">
        <v>0</v>
      </c>
      <c r="AI36" s="1">
        <v>0.15999999642372131</v>
      </c>
      <c r="AJ36" s="1">
        <v>111115</v>
      </c>
      <c r="AK36">
        <f t="shared" si="37"/>
        <v>0.83320561726888009</v>
      </c>
      <c r="AL36">
        <f t="shared" si="38"/>
        <v>5.8213079627588826E-3</v>
      </c>
      <c r="AM36">
        <f t="shared" si="39"/>
        <v>294.0969413757324</v>
      </c>
      <c r="AN36">
        <f t="shared" si="40"/>
        <v>292.18250885009763</v>
      </c>
      <c r="AO36">
        <f t="shared" si="41"/>
        <v>240.17673291288156</v>
      </c>
      <c r="AP36">
        <f t="shared" si="42"/>
        <v>-0.44459963593822194</v>
      </c>
      <c r="AQ36">
        <f t="shared" si="43"/>
        <v>2.4878051542038797</v>
      </c>
      <c r="AR36">
        <f t="shared" si="44"/>
        <v>33.938388426929983</v>
      </c>
      <c r="AS36">
        <f t="shared" si="45"/>
        <v>23.023413260609182</v>
      </c>
      <c r="AT36">
        <f t="shared" si="46"/>
        <v>19.989725112915039</v>
      </c>
      <c r="AU36">
        <f t="shared" si="47"/>
        <v>2.3451204135833241</v>
      </c>
      <c r="AV36">
        <f t="shared" si="48"/>
        <v>0.24717253158871344</v>
      </c>
      <c r="AW36">
        <f t="shared" si="49"/>
        <v>0.80010668553823783</v>
      </c>
      <c r="AX36">
        <f t="shared" si="50"/>
        <v>1.5450137280450864</v>
      </c>
      <c r="AY36">
        <f t="shared" si="51"/>
        <v>0.15644004321250812</v>
      </c>
      <c r="AZ36">
        <f t="shared" si="52"/>
        <v>21.174336987483638</v>
      </c>
      <c r="BA36">
        <f t="shared" si="53"/>
        <v>0.75440821624264709</v>
      </c>
      <c r="BB36">
        <f t="shared" si="54"/>
        <v>36.64448390730648</v>
      </c>
      <c r="BC36">
        <f t="shared" si="55"/>
        <v>376.8302941239981</v>
      </c>
      <c r="BD36">
        <f t="shared" si="56"/>
        <v>1.2404141852111463E-2</v>
      </c>
    </row>
    <row r="37" spans="1:56" x14ac:dyDescent="0.25">
      <c r="A37" s="1">
        <v>18</v>
      </c>
      <c r="B37" s="1" t="s">
        <v>87</v>
      </c>
      <c r="C37" s="1">
        <v>1281.9999985918403</v>
      </c>
      <c r="D37" s="1">
        <v>0</v>
      </c>
      <c r="E37">
        <f t="shared" si="29"/>
        <v>12.755689053530277</v>
      </c>
      <c r="F37">
        <f t="shared" si="30"/>
        <v>0.27073532561561986</v>
      </c>
      <c r="G37">
        <f t="shared" si="31"/>
        <v>288.85818173887338</v>
      </c>
      <c r="H37">
        <f t="shared" si="32"/>
        <v>5.8213079627588824</v>
      </c>
      <c r="I37">
        <f t="shared" si="33"/>
        <v>1.687698468665642</v>
      </c>
      <c r="J37">
        <f t="shared" si="34"/>
        <v>20.946941375732422</v>
      </c>
      <c r="K37" s="1">
        <v>6</v>
      </c>
      <c r="L37">
        <f t="shared" si="35"/>
        <v>1.4200000166893005</v>
      </c>
      <c r="M37" s="1">
        <v>1</v>
      </c>
      <c r="N37">
        <f t="shared" si="36"/>
        <v>2.8400000333786011</v>
      </c>
      <c r="O37" s="1">
        <v>19.032508850097656</v>
      </c>
      <c r="P37" s="1">
        <v>20.946941375732422</v>
      </c>
      <c r="Q37" s="1">
        <v>18.008831024169922</v>
      </c>
      <c r="R37" s="1">
        <v>400.8780517578125</v>
      </c>
      <c r="S37" s="1">
        <v>382.89373779296875</v>
      </c>
      <c r="T37" s="1">
        <v>4.0045938491821289</v>
      </c>
      <c r="U37" s="1">
        <v>10.914975166320801</v>
      </c>
      <c r="V37" s="1">
        <v>13.284908294677734</v>
      </c>
      <c r="W37" s="1">
        <v>36.209529876708984</v>
      </c>
      <c r="X37" s="1">
        <v>499.92337036132813</v>
      </c>
      <c r="Y37" s="1">
        <v>1501.1046142578125</v>
      </c>
      <c r="Z37" s="1">
        <v>261.1224365234375</v>
      </c>
      <c r="AA37" s="1">
        <v>73.303573608398438</v>
      </c>
      <c r="AB37" s="1">
        <v>-0.4499468207359314</v>
      </c>
      <c r="AC37" s="1">
        <v>0.25497710704803467</v>
      </c>
      <c r="AD37" s="1">
        <v>1</v>
      </c>
      <c r="AE37" s="1">
        <v>-0.21956524252891541</v>
      </c>
      <c r="AF37" s="1">
        <v>2.737391471862793</v>
      </c>
      <c r="AG37" s="1">
        <v>1</v>
      </c>
      <c r="AH37" s="1">
        <v>0</v>
      </c>
      <c r="AI37" s="1">
        <v>0.15999999642372131</v>
      </c>
      <c r="AJ37" s="1">
        <v>111115</v>
      </c>
      <c r="AK37">
        <f t="shared" si="37"/>
        <v>0.83320561726888009</v>
      </c>
      <c r="AL37">
        <f t="shared" si="38"/>
        <v>5.8213079627588826E-3</v>
      </c>
      <c r="AM37">
        <f t="shared" si="39"/>
        <v>294.0969413757324</v>
      </c>
      <c r="AN37">
        <f t="shared" si="40"/>
        <v>292.18250885009763</v>
      </c>
      <c r="AO37">
        <f t="shared" si="41"/>
        <v>240.17673291288156</v>
      </c>
      <c r="AP37">
        <f t="shared" si="42"/>
        <v>-0.44459963593822194</v>
      </c>
      <c r="AQ37">
        <f t="shared" si="43"/>
        <v>2.4878051542038797</v>
      </c>
      <c r="AR37">
        <f t="shared" si="44"/>
        <v>33.938388426929983</v>
      </c>
      <c r="AS37">
        <f t="shared" si="45"/>
        <v>23.023413260609182</v>
      </c>
      <c r="AT37">
        <f t="shared" si="46"/>
        <v>19.989725112915039</v>
      </c>
      <c r="AU37">
        <f t="shared" si="47"/>
        <v>2.3451204135833241</v>
      </c>
      <c r="AV37">
        <f t="shared" si="48"/>
        <v>0.24717253158871344</v>
      </c>
      <c r="AW37">
        <f t="shared" si="49"/>
        <v>0.80010668553823783</v>
      </c>
      <c r="AX37">
        <f t="shared" si="50"/>
        <v>1.5450137280450864</v>
      </c>
      <c r="AY37">
        <f t="shared" si="51"/>
        <v>0.15644004321250812</v>
      </c>
      <c r="AZ37">
        <f t="shared" si="52"/>
        <v>21.174336987483638</v>
      </c>
      <c r="BA37">
        <f t="shared" si="53"/>
        <v>0.75440821624264709</v>
      </c>
      <c r="BB37">
        <f t="shared" si="54"/>
        <v>36.64448390730648</v>
      </c>
      <c r="BC37">
        <f t="shared" si="55"/>
        <v>376.8302941239981</v>
      </c>
      <c r="BD37">
        <f t="shared" si="56"/>
        <v>1.2404141852111463E-2</v>
      </c>
    </row>
    <row r="38" spans="1:56" x14ac:dyDescent="0.25">
      <c r="A38" s="1">
        <v>19</v>
      </c>
      <c r="B38" s="1" t="s">
        <v>88</v>
      </c>
      <c r="C38" s="1">
        <v>1282.4999985806644</v>
      </c>
      <c r="D38" s="1">
        <v>0</v>
      </c>
      <c r="E38">
        <f t="shared" si="29"/>
        <v>12.770715545104093</v>
      </c>
      <c r="F38">
        <f t="shared" si="30"/>
        <v>0.27072504903633526</v>
      </c>
      <c r="G38">
        <f t="shared" si="31"/>
        <v>288.80105596366229</v>
      </c>
      <c r="H38">
        <f t="shared" si="32"/>
        <v>5.8208677929447754</v>
      </c>
      <c r="I38">
        <f t="shared" si="33"/>
        <v>1.6876350733393397</v>
      </c>
      <c r="J38">
        <f t="shared" si="34"/>
        <v>20.94683837890625</v>
      </c>
      <c r="K38" s="1">
        <v>6</v>
      </c>
      <c r="L38">
        <f t="shared" si="35"/>
        <v>1.4200000166893005</v>
      </c>
      <c r="M38" s="1">
        <v>1</v>
      </c>
      <c r="N38">
        <f t="shared" si="36"/>
        <v>2.8400000333786011</v>
      </c>
      <c r="O38" s="1">
        <v>19.032379150390625</v>
      </c>
      <c r="P38" s="1">
        <v>20.94683837890625</v>
      </c>
      <c r="Q38" s="1">
        <v>18.008590698242187</v>
      </c>
      <c r="R38" s="1">
        <v>400.93887329101562</v>
      </c>
      <c r="S38" s="1">
        <v>382.93472290039062</v>
      </c>
      <c r="T38" s="1">
        <v>4.0050725936889648</v>
      </c>
      <c r="U38" s="1">
        <v>10.915586471557617</v>
      </c>
      <c r="V38" s="1">
        <v>13.286651611328125</v>
      </c>
      <c r="W38" s="1">
        <v>36.21197509765625</v>
      </c>
      <c r="X38" s="1">
        <v>499.87567138671875</v>
      </c>
      <c r="Y38" s="1">
        <v>1501.0726318359375</v>
      </c>
      <c r="Z38" s="1">
        <v>261.14297485351562</v>
      </c>
      <c r="AA38" s="1">
        <v>73.3038330078125</v>
      </c>
      <c r="AB38" s="1">
        <v>-0.4499468207359314</v>
      </c>
      <c r="AC38" s="1">
        <v>0.25497710704803467</v>
      </c>
      <c r="AD38" s="1">
        <v>1</v>
      </c>
      <c r="AE38" s="1">
        <v>-0.21956524252891541</v>
      </c>
      <c r="AF38" s="1">
        <v>2.737391471862793</v>
      </c>
      <c r="AG38" s="1">
        <v>1</v>
      </c>
      <c r="AH38" s="1">
        <v>0</v>
      </c>
      <c r="AI38" s="1">
        <v>0.15999999642372131</v>
      </c>
      <c r="AJ38" s="1">
        <v>111115</v>
      </c>
      <c r="AK38">
        <f t="shared" si="37"/>
        <v>0.83312611897786437</v>
      </c>
      <c r="AL38">
        <f t="shared" si="38"/>
        <v>5.8208677929447753E-3</v>
      </c>
      <c r="AM38">
        <f t="shared" si="39"/>
        <v>294.09683837890623</v>
      </c>
      <c r="AN38">
        <f t="shared" si="40"/>
        <v>292.1823791503906</v>
      </c>
      <c r="AO38">
        <f t="shared" si="41"/>
        <v>240.17161572549594</v>
      </c>
      <c r="AP38">
        <f t="shared" si="42"/>
        <v>-0.44443258227000915</v>
      </c>
      <c r="AQ38">
        <f t="shared" si="43"/>
        <v>2.4877894012327366</v>
      </c>
      <c r="AR38">
        <f t="shared" si="44"/>
        <v>33.93805342986083</v>
      </c>
      <c r="AS38">
        <f t="shared" si="45"/>
        <v>23.022466958303212</v>
      </c>
      <c r="AT38">
        <f t="shared" si="46"/>
        <v>19.989608764648438</v>
      </c>
      <c r="AU38">
        <f t="shared" si="47"/>
        <v>2.3451035158917768</v>
      </c>
      <c r="AV38">
        <f t="shared" si="48"/>
        <v>0.24716396593386206</v>
      </c>
      <c r="AW38">
        <f t="shared" si="49"/>
        <v>0.8001543278933968</v>
      </c>
      <c r="AX38">
        <f t="shared" si="50"/>
        <v>1.5449491879983799</v>
      </c>
      <c r="AY38">
        <f t="shared" si="51"/>
        <v>0.15643455316875302</v>
      </c>
      <c r="AZ38">
        <f t="shared" si="52"/>
        <v>21.170224378840214</v>
      </c>
      <c r="BA38">
        <f t="shared" si="53"/>
        <v>0.75417829382577439</v>
      </c>
      <c r="BB38">
        <f t="shared" si="54"/>
        <v>36.646244334862907</v>
      </c>
      <c r="BC38">
        <f t="shared" si="55"/>
        <v>376.86413635698824</v>
      </c>
      <c r="BD38">
        <f t="shared" si="56"/>
        <v>1.2418235566825071E-2</v>
      </c>
    </row>
    <row r="39" spans="1:56" x14ac:dyDescent="0.25">
      <c r="A39" s="1">
        <v>20</v>
      </c>
      <c r="B39" s="1" t="s">
        <v>88</v>
      </c>
      <c r="C39" s="1">
        <v>1282.4999985806644</v>
      </c>
      <c r="D39" s="1">
        <v>0</v>
      </c>
      <c r="E39">
        <f t="shared" si="29"/>
        <v>12.770715545104093</v>
      </c>
      <c r="F39">
        <f t="shared" si="30"/>
        <v>0.27072504903633526</v>
      </c>
      <c r="G39">
        <f t="shared" si="31"/>
        <v>288.80105596366229</v>
      </c>
      <c r="H39">
        <f t="shared" si="32"/>
        <v>5.8208677929447754</v>
      </c>
      <c r="I39">
        <f t="shared" si="33"/>
        <v>1.6876350733393397</v>
      </c>
      <c r="J39">
        <f t="shared" si="34"/>
        <v>20.94683837890625</v>
      </c>
      <c r="K39" s="1">
        <v>6</v>
      </c>
      <c r="L39">
        <f t="shared" si="35"/>
        <v>1.4200000166893005</v>
      </c>
      <c r="M39" s="1">
        <v>1</v>
      </c>
      <c r="N39">
        <f t="shared" si="36"/>
        <v>2.8400000333786011</v>
      </c>
      <c r="O39" s="1">
        <v>19.032379150390625</v>
      </c>
      <c r="P39" s="1">
        <v>20.94683837890625</v>
      </c>
      <c r="Q39" s="1">
        <v>18.008590698242187</v>
      </c>
      <c r="R39" s="1">
        <v>400.93887329101562</v>
      </c>
      <c r="S39" s="1">
        <v>382.93472290039062</v>
      </c>
      <c r="T39" s="1">
        <v>4.0050725936889648</v>
      </c>
      <c r="U39" s="1">
        <v>10.915586471557617</v>
      </c>
      <c r="V39" s="1">
        <v>13.286651611328125</v>
      </c>
      <c r="W39" s="1">
        <v>36.21197509765625</v>
      </c>
      <c r="X39" s="1">
        <v>499.87567138671875</v>
      </c>
      <c r="Y39" s="1">
        <v>1501.0726318359375</v>
      </c>
      <c r="Z39" s="1">
        <v>261.14297485351562</v>
      </c>
      <c r="AA39" s="1">
        <v>73.3038330078125</v>
      </c>
      <c r="AB39" s="1">
        <v>-0.4499468207359314</v>
      </c>
      <c r="AC39" s="1">
        <v>0.25497710704803467</v>
      </c>
      <c r="AD39" s="1">
        <v>1</v>
      </c>
      <c r="AE39" s="1">
        <v>-0.21956524252891541</v>
      </c>
      <c r="AF39" s="1">
        <v>2.737391471862793</v>
      </c>
      <c r="AG39" s="1">
        <v>1</v>
      </c>
      <c r="AH39" s="1">
        <v>0</v>
      </c>
      <c r="AI39" s="1">
        <v>0.15999999642372131</v>
      </c>
      <c r="AJ39" s="1">
        <v>111115</v>
      </c>
      <c r="AK39">
        <f t="shared" si="37"/>
        <v>0.83312611897786437</v>
      </c>
      <c r="AL39">
        <f t="shared" si="38"/>
        <v>5.8208677929447753E-3</v>
      </c>
      <c r="AM39">
        <f t="shared" si="39"/>
        <v>294.09683837890623</v>
      </c>
      <c r="AN39">
        <f t="shared" si="40"/>
        <v>292.1823791503906</v>
      </c>
      <c r="AO39">
        <f t="shared" si="41"/>
        <v>240.17161572549594</v>
      </c>
      <c r="AP39">
        <f t="shared" si="42"/>
        <v>-0.44443258227000915</v>
      </c>
      <c r="AQ39">
        <f t="shared" si="43"/>
        <v>2.4877894012327366</v>
      </c>
      <c r="AR39">
        <f t="shared" si="44"/>
        <v>33.93805342986083</v>
      </c>
      <c r="AS39">
        <f t="shared" si="45"/>
        <v>23.022466958303212</v>
      </c>
      <c r="AT39">
        <f t="shared" si="46"/>
        <v>19.989608764648438</v>
      </c>
      <c r="AU39">
        <f t="shared" si="47"/>
        <v>2.3451035158917768</v>
      </c>
      <c r="AV39">
        <f t="shared" si="48"/>
        <v>0.24716396593386206</v>
      </c>
      <c r="AW39">
        <f t="shared" si="49"/>
        <v>0.8001543278933968</v>
      </c>
      <c r="AX39">
        <f t="shared" si="50"/>
        <v>1.5449491879983799</v>
      </c>
      <c r="AY39">
        <f t="shared" si="51"/>
        <v>0.15643455316875302</v>
      </c>
      <c r="AZ39">
        <f t="shared" si="52"/>
        <v>21.170224378840214</v>
      </c>
      <c r="BA39">
        <f t="shared" si="53"/>
        <v>0.75417829382577439</v>
      </c>
      <c r="BB39">
        <f t="shared" si="54"/>
        <v>36.646244334862907</v>
      </c>
      <c r="BC39">
        <f t="shared" si="55"/>
        <v>376.86413635698824</v>
      </c>
      <c r="BD39">
        <f t="shared" si="56"/>
        <v>1.2418235566825071E-2</v>
      </c>
    </row>
    <row r="40" spans="1:56" x14ac:dyDescent="0.25">
      <c r="A40" s="1">
        <v>21</v>
      </c>
      <c r="B40" s="1" t="s">
        <v>88</v>
      </c>
      <c r="C40" s="1">
        <v>1282.9999985694885</v>
      </c>
      <c r="D40" s="1">
        <v>0</v>
      </c>
      <c r="E40">
        <f t="shared" si="29"/>
        <v>12.768007640007726</v>
      </c>
      <c r="F40">
        <f t="shared" si="30"/>
        <v>0.27074436915601197</v>
      </c>
      <c r="G40">
        <f t="shared" si="31"/>
        <v>288.83709656834753</v>
      </c>
      <c r="H40">
        <f t="shared" si="32"/>
        <v>5.8208055896696349</v>
      </c>
      <c r="I40">
        <f t="shared" si="33"/>
        <v>1.6875132803749717</v>
      </c>
      <c r="J40">
        <f t="shared" si="34"/>
        <v>20.945869445800781</v>
      </c>
      <c r="K40" s="1">
        <v>6</v>
      </c>
      <c r="L40">
        <f t="shared" si="35"/>
        <v>1.4200000166893005</v>
      </c>
      <c r="M40" s="1">
        <v>1</v>
      </c>
      <c r="N40">
        <f t="shared" si="36"/>
        <v>2.8400000333786011</v>
      </c>
      <c r="O40" s="1">
        <v>19.031953811645508</v>
      </c>
      <c r="P40" s="1">
        <v>20.945869445800781</v>
      </c>
      <c r="Q40" s="1">
        <v>18.008905410766602</v>
      </c>
      <c r="R40" s="1">
        <v>400.9503173828125</v>
      </c>
      <c r="S40" s="1">
        <v>382.94802856445312</v>
      </c>
      <c r="T40" s="1">
        <v>4.004249095916748</v>
      </c>
      <c r="U40" s="1">
        <v>10.915200233459473</v>
      </c>
      <c r="V40" s="1">
        <v>13.284302711486816</v>
      </c>
      <c r="W40" s="1">
        <v>36.211738586425781</v>
      </c>
      <c r="X40" s="1">
        <v>499.83889770507812</v>
      </c>
      <c r="Y40" s="1">
        <v>1501.0537109375</v>
      </c>
      <c r="Z40" s="1">
        <v>261.21237182617188</v>
      </c>
      <c r="AA40" s="1">
        <v>73.304008483886719</v>
      </c>
      <c r="AB40" s="1">
        <v>-0.4499468207359314</v>
      </c>
      <c r="AC40" s="1">
        <v>0.25497710704803467</v>
      </c>
      <c r="AD40" s="1">
        <v>1</v>
      </c>
      <c r="AE40" s="1">
        <v>-0.21956524252891541</v>
      </c>
      <c r="AF40" s="1">
        <v>2.737391471862793</v>
      </c>
      <c r="AG40" s="1">
        <v>1</v>
      </c>
      <c r="AH40" s="1">
        <v>0</v>
      </c>
      <c r="AI40" s="1">
        <v>0.15999999642372131</v>
      </c>
      <c r="AJ40" s="1">
        <v>111115</v>
      </c>
      <c r="AK40">
        <f t="shared" si="37"/>
        <v>0.83306482950846339</v>
      </c>
      <c r="AL40">
        <f t="shared" si="38"/>
        <v>5.8208055896696352E-3</v>
      </c>
      <c r="AM40">
        <f t="shared" si="39"/>
        <v>294.09586944580076</v>
      </c>
      <c r="AN40">
        <f t="shared" si="40"/>
        <v>292.18195381164549</v>
      </c>
      <c r="AO40">
        <f t="shared" si="41"/>
        <v>240.16858838181361</v>
      </c>
      <c r="AP40">
        <f t="shared" si="42"/>
        <v>-0.44436448565988013</v>
      </c>
      <c r="AQ40">
        <f t="shared" si="43"/>
        <v>2.4876412108918071</v>
      </c>
      <c r="AR40">
        <f t="shared" si="44"/>
        <v>33.935950602737186</v>
      </c>
      <c r="AS40">
        <f t="shared" si="45"/>
        <v>23.020750369277714</v>
      </c>
      <c r="AT40">
        <f t="shared" si="46"/>
        <v>19.988911628723145</v>
      </c>
      <c r="AU40">
        <f t="shared" si="47"/>
        <v>2.3450022704829148</v>
      </c>
      <c r="AV40">
        <f t="shared" si="48"/>
        <v>0.24718006944371143</v>
      </c>
      <c r="AW40">
        <f t="shared" si="49"/>
        <v>0.80012793051683551</v>
      </c>
      <c r="AX40">
        <f t="shared" si="50"/>
        <v>1.5448743399660794</v>
      </c>
      <c r="AY40">
        <f t="shared" si="51"/>
        <v>0.15644487450546068</v>
      </c>
      <c r="AZ40">
        <f t="shared" si="52"/>
        <v>21.172916977307356</v>
      </c>
      <c r="BA40">
        <f t="shared" si="53"/>
        <v>0.75424620320178515</v>
      </c>
      <c r="BB40">
        <f t="shared" si="54"/>
        <v>36.647516811319733</v>
      </c>
      <c r="BC40">
        <f t="shared" si="55"/>
        <v>376.87872922944405</v>
      </c>
      <c r="BD40">
        <f t="shared" si="56"/>
        <v>1.2415552758600351E-2</v>
      </c>
    </row>
    <row r="41" spans="1:56" x14ac:dyDescent="0.25">
      <c r="A41" s="1">
        <v>22</v>
      </c>
      <c r="B41" s="1" t="s">
        <v>89</v>
      </c>
      <c r="C41" s="1">
        <v>1283.4999985583127</v>
      </c>
      <c r="D41" s="1">
        <v>0</v>
      </c>
      <c r="E41">
        <f t="shared" si="29"/>
        <v>12.800789777861336</v>
      </c>
      <c r="F41">
        <f t="shared" si="30"/>
        <v>0.27079019255623998</v>
      </c>
      <c r="G41">
        <f t="shared" si="31"/>
        <v>288.66709327002945</v>
      </c>
      <c r="H41">
        <f t="shared" si="32"/>
        <v>5.8207922949281272</v>
      </c>
      <c r="I41">
        <f t="shared" si="33"/>
        <v>1.6872581304107714</v>
      </c>
      <c r="J41">
        <f t="shared" si="34"/>
        <v>20.944616317749023</v>
      </c>
      <c r="K41" s="1">
        <v>6</v>
      </c>
      <c r="L41">
        <f t="shared" si="35"/>
        <v>1.4200000166893005</v>
      </c>
      <c r="M41" s="1">
        <v>1</v>
      </c>
      <c r="N41">
        <f t="shared" si="36"/>
        <v>2.8400000333786011</v>
      </c>
      <c r="O41" s="1">
        <v>19.031898498535156</v>
      </c>
      <c r="P41" s="1">
        <v>20.944616317749023</v>
      </c>
      <c r="Q41" s="1">
        <v>18.009788513183594</v>
      </c>
      <c r="R41" s="1">
        <v>401.01260375976562</v>
      </c>
      <c r="S41" s="1">
        <v>382.97003173828125</v>
      </c>
      <c r="T41" s="1">
        <v>4.004786491394043</v>
      </c>
      <c r="U41" s="1">
        <v>10.916016578674316</v>
      </c>
      <c r="V41" s="1">
        <v>13.28619384765625</v>
      </c>
      <c r="W41" s="1">
        <v>36.214744567871094</v>
      </c>
      <c r="X41" s="1">
        <v>499.81716918945312</v>
      </c>
      <c r="Y41" s="1">
        <v>1501.0418701171875</v>
      </c>
      <c r="Z41" s="1">
        <v>261.24627685546875</v>
      </c>
      <c r="AA41" s="1">
        <v>73.304344177246094</v>
      </c>
      <c r="AB41" s="1">
        <v>-0.4499468207359314</v>
      </c>
      <c r="AC41" s="1">
        <v>0.25497710704803467</v>
      </c>
      <c r="AD41" s="1">
        <v>1</v>
      </c>
      <c r="AE41" s="1">
        <v>-0.21956524252891541</v>
      </c>
      <c r="AF41" s="1">
        <v>2.737391471862793</v>
      </c>
      <c r="AG41" s="1">
        <v>1</v>
      </c>
      <c r="AH41" s="1">
        <v>0</v>
      </c>
      <c r="AI41" s="1">
        <v>0.15999999642372131</v>
      </c>
      <c r="AJ41" s="1">
        <v>111115</v>
      </c>
      <c r="AK41">
        <f t="shared" si="37"/>
        <v>0.83302861531575512</v>
      </c>
      <c r="AL41">
        <f t="shared" si="38"/>
        <v>5.820792294928127E-3</v>
      </c>
      <c r="AM41">
        <f t="shared" si="39"/>
        <v>294.094616317749</v>
      </c>
      <c r="AN41">
        <f t="shared" si="40"/>
        <v>292.18189849853513</v>
      </c>
      <c r="AO41">
        <f t="shared" si="41"/>
        <v>240.16669385060595</v>
      </c>
      <c r="AP41">
        <f t="shared" si="42"/>
        <v>-0.44422427196512088</v>
      </c>
      <c r="AQ41">
        <f t="shared" si="43"/>
        <v>2.4874495667384378</v>
      </c>
      <c r="AR41">
        <f t="shared" si="44"/>
        <v>33.933180832010635</v>
      </c>
      <c r="AS41">
        <f t="shared" si="45"/>
        <v>23.017164253336318</v>
      </c>
      <c r="AT41">
        <f t="shared" si="46"/>
        <v>19.98825740814209</v>
      </c>
      <c r="AU41">
        <f t="shared" si="47"/>
        <v>2.3449072611753161</v>
      </c>
      <c r="AV41">
        <f t="shared" si="48"/>
        <v>0.2472182628988458</v>
      </c>
      <c r="AW41">
        <f t="shared" si="49"/>
        <v>0.80019143632766643</v>
      </c>
      <c r="AX41">
        <f t="shared" si="50"/>
        <v>1.5447158248476498</v>
      </c>
      <c r="AY41">
        <f t="shared" si="51"/>
        <v>0.15646935417550092</v>
      </c>
      <c r="AZ41">
        <f t="shared" si="52"/>
        <v>21.160551957711441</v>
      </c>
      <c r="BA41">
        <f t="shared" si="53"/>
        <v>0.75375896113798879</v>
      </c>
      <c r="BB41">
        <f t="shared" si="54"/>
        <v>36.65321184514999</v>
      </c>
      <c r="BC41">
        <f t="shared" si="55"/>
        <v>376.88514934496857</v>
      </c>
      <c r="BD41">
        <f t="shared" si="56"/>
        <v>1.2449152223923935E-2</v>
      </c>
    </row>
    <row r="42" spans="1:56" x14ac:dyDescent="0.25">
      <c r="A42" s="1">
        <v>23</v>
      </c>
      <c r="B42" s="1" t="s">
        <v>89</v>
      </c>
      <c r="C42" s="1">
        <v>1283.9999985471368</v>
      </c>
      <c r="D42" s="1">
        <v>0</v>
      </c>
      <c r="E42">
        <f t="shared" si="29"/>
        <v>12.844655214415903</v>
      </c>
      <c r="F42">
        <f t="shared" si="30"/>
        <v>0.27098422439063713</v>
      </c>
      <c r="G42">
        <f t="shared" si="31"/>
        <v>288.44736871288126</v>
      </c>
      <c r="H42">
        <f t="shared" si="32"/>
        <v>5.8227320774805778</v>
      </c>
      <c r="I42">
        <f t="shared" si="33"/>
        <v>1.6867233577094438</v>
      </c>
      <c r="J42">
        <f t="shared" si="34"/>
        <v>20.941823959350586</v>
      </c>
      <c r="K42" s="1">
        <v>6</v>
      </c>
      <c r="L42">
        <f t="shared" si="35"/>
        <v>1.4200000166893005</v>
      </c>
      <c r="M42" s="1">
        <v>1</v>
      </c>
      <c r="N42">
        <f t="shared" si="36"/>
        <v>2.8400000333786011</v>
      </c>
      <c r="O42" s="1">
        <v>19.031970977783203</v>
      </c>
      <c r="P42" s="1">
        <v>20.941823959350586</v>
      </c>
      <c r="Q42" s="1">
        <v>18.009920120239258</v>
      </c>
      <c r="R42" s="1">
        <v>401.06375122070312</v>
      </c>
      <c r="S42" s="1">
        <v>382.96807861328125</v>
      </c>
      <c r="T42" s="1">
        <v>4.0041141510009766</v>
      </c>
      <c r="U42" s="1">
        <v>10.917470932006836</v>
      </c>
      <c r="V42" s="1">
        <v>13.283923149108887</v>
      </c>
      <c r="W42" s="1">
        <v>36.219455718994141</v>
      </c>
      <c r="X42" s="1">
        <v>499.82919311523438</v>
      </c>
      <c r="Y42" s="1">
        <v>1500.92626953125</v>
      </c>
      <c r="Z42" s="1">
        <v>261.26708984375</v>
      </c>
      <c r="AA42" s="1">
        <v>73.304450988769531</v>
      </c>
      <c r="AB42" s="1">
        <v>-0.4499468207359314</v>
      </c>
      <c r="AC42" s="1">
        <v>0.25497710704803467</v>
      </c>
      <c r="AD42" s="1">
        <v>1</v>
      </c>
      <c r="AE42" s="1">
        <v>-0.21956524252891541</v>
      </c>
      <c r="AF42" s="1">
        <v>2.737391471862793</v>
      </c>
      <c r="AG42" s="1">
        <v>1</v>
      </c>
      <c r="AH42" s="1">
        <v>0</v>
      </c>
      <c r="AI42" s="1">
        <v>0.15999999642372131</v>
      </c>
      <c r="AJ42" s="1">
        <v>111115</v>
      </c>
      <c r="AK42">
        <f t="shared" si="37"/>
        <v>0.83304865519205717</v>
      </c>
      <c r="AL42">
        <f t="shared" si="38"/>
        <v>5.8227320774805781E-3</v>
      </c>
      <c r="AM42">
        <f t="shared" si="39"/>
        <v>294.09182395935056</v>
      </c>
      <c r="AN42">
        <f t="shared" si="40"/>
        <v>292.18197097778318</v>
      </c>
      <c r="AO42">
        <f t="shared" si="41"/>
        <v>240.14819775726937</v>
      </c>
      <c r="AP42">
        <f t="shared" si="42"/>
        <v>-0.44509138288478989</v>
      </c>
      <c r="AQ42">
        <f t="shared" si="43"/>
        <v>2.4870225705660549</v>
      </c>
      <c r="AR42">
        <f t="shared" si="44"/>
        <v>33.927306418911378</v>
      </c>
      <c r="AS42">
        <f t="shared" si="45"/>
        <v>23.009835486904542</v>
      </c>
      <c r="AT42">
        <f t="shared" si="46"/>
        <v>19.986897468566895</v>
      </c>
      <c r="AU42">
        <f t="shared" si="47"/>
        <v>2.3447097744865113</v>
      </c>
      <c r="AV42">
        <f t="shared" si="48"/>
        <v>0.24737997448637994</v>
      </c>
      <c r="AW42">
        <f t="shared" si="49"/>
        <v>0.8002992128566111</v>
      </c>
      <c r="AX42">
        <f t="shared" si="50"/>
        <v>1.5444105616299002</v>
      </c>
      <c r="AY42">
        <f t="shared" si="51"/>
        <v>0.1565730024800023</v>
      </c>
      <c r="AZ42">
        <f t="shared" si="52"/>
        <v>21.144476002652937</v>
      </c>
      <c r="BA42">
        <f t="shared" si="53"/>
        <v>0.75318906410514075</v>
      </c>
      <c r="BB42">
        <f t="shared" si="54"/>
        <v>36.666510463640492</v>
      </c>
      <c r="BC42">
        <f t="shared" si="55"/>
        <v>376.86234469227401</v>
      </c>
      <c r="BD42">
        <f t="shared" si="56"/>
        <v>1.2497101168486426E-2</v>
      </c>
    </row>
    <row r="43" spans="1:56" x14ac:dyDescent="0.25">
      <c r="A43" s="1">
        <v>24</v>
      </c>
      <c r="B43" s="1" t="s">
        <v>90</v>
      </c>
      <c r="C43" s="1">
        <v>1284.4999985359609</v>
      </c>
      <c r="D43" s="1">
        <v>0</v>
      </c>
      <c r="E43">
        <f t="shared" si="29"/>
        <v>12.877272997299125</v>
      </c>
      <c r="F43">
        <f t="shared" si="30"/>
        <v>0.27114111141665065</v>
      </c>
      <c r="G43">
        <f t="shared" si="31"/>
        <v>288.24793624791891</v>
      </c>
      <c r="H43">
        <f t="shared" si="32"/>
        <v>5.8238332770996255</v>
      </c>
      <c r="I43">
        <f t="shared" si="33"/>
        <v>1.6861518861824596</v>
      </c>
      <c r="J43">
        <f t="shared" si="34"/>
        <v>20.93907356262207</v>
      </c>
      <c r="K43" s="1">
        <v>6</v>
      </c>
      <c r="L43">
        <f t="shared" si="35"/>
        <v>1.4200000166893005</v>
      </c>
      <c r="M43" s="1">
        <v>1</v>
      </c>
      <c r="N43">
        <f t="shared" si="36"/>
        <v>2.8400000333786011</v>
      </c>
      <c r="O43" s="1">
        <v>19.03245735168457</v>
      </c>
      <c r="P43" s="1">
        <v>20.93907356262207</v>
      </c>
      <c r="Q43" s="1">
        <v>18.009939193725586</v>
      </c>
      <c r="R43" s="1">
        <v>401.06094360351562</v>
      </c>
      <c r="S43" s="1">
        <v>382.92413330078125</v>
      </c>
      <c r="T43" s="1">
        <v>4.004216194152832</v>
      </c>
      <c r="U43" s="1">
        <v>10.919546127319336</v>
      </c>
      <c r="V43" s="1">
        <v>13.283838272094727</v>
      </c>
      <c r="W43" s="1">
        <v>36.225185394287109</v>
      </c>
      <c r="X43" s="1">
        <v>499.780029296875</v>
      </c>
      <c r="Y43" s="1">
        <v>1500.9547119140625</v>
      </c>
      <c r="Z43" s="1">
        <v>261.24993896484375</v>
      </c>
      <c r="AA43" s="1">
        <v>73.304344177246094</v>
      </c>
      <c r="AB43" s="1">
        <v>-0.4499468207359314</v>
      </c>
      <c r="AC43" s="1">
        <v>0.25497710704803467</v>
      </c>
      <c r="AD43" s="1">
        <v>1</v>
      </c>
      <c r="AE43" s="1">
        <v>-0.21956524252891541</v>
      </c>
      <c r="AF43" s="1">
        <v>2.737391471862793</v>
      </c>
      <c r="AG43" s="1">
        <v>1</v>
      </c>
      <c r="AH43" s="1">
        <v>0</v>
      </c>
      <c r="AI43" s="1">
        <v>0.15999999642372131</v>
      </c>
      <c r="AJ43" s="1">
        <v>111115</v>
      </c>
      <c r="AK43">
        <f t="shared" si="37"/>
        <v>0.83296671549479151</v>
      </c>
      <c r="AL43">
        <f t="shared" si="38"/>
        <v>5.8238332770996258E-3</v>
      </c>
      <c r="AM43">
        <f t="shared" si="39"/>
        <v>294.08907356262205</v>
      </c>
      <c r="AN43">
        <f t="shared" si="40"/>
        <v>292.18245735168455</v>
      </c>
      <c r="AO43">
        <f t="shared" si="41"/>
        <v>240.15274853841765</v>
      </c>
      <c r="AP43">
        <f t="shared" si="42"/>
        <v>-0.4451959079966829</v>
      </c>
      <c r="AQ43">
        <f t="shared" si="43"/>
        <v>2.4866020537587907</v>
      </c>
      <c r="AR43">
        <f t="shared" si="44"/>
        <v>33.921619266469612</v>
      </c>
      <c r="AS43">
        <f t="shared" si="45"/>
        <v>23.002073139150276</v>
      </c>
      <c r="AT43">
        <f t="shared" si="46"/>
        <v>19.98576545715332</v>
      </c>
      <c r="AU43">
        <f t="shared" si="47"/>
        <v>2.3445453980140045</v>
      </c>
      <c r="AV43">
        <f t="shared" si="48"/>
        <v>0.24751071379767828</v>
      </c>
      <c r="AW43">
        <f t="shared" si="49"/>
        <v>0.80045016757633125</v>
      </c>
      <c r="AX43">
        <f t="shared" si="50"/>
        <v>1.5440952304376734</v>
      </c>
      <c r="AY43">
        <f t="shared" si="51"/>
        <v>0.15665680050146769</v>
      </c>
      <c r="AZ43">
        <f t="shared" si="52"/>
        <v>21.129825927098342</v>
      </c>
      <c r="BA43">
        <f t="shared" si="53"/>
        <v>0.75275468736650353</v>
      </c>
      <c r="BB43">
        <f t="shared" si="54"/>
        <v>36.680571505772832</v>
      </c>
      <c r="BC43">
        <f t="shared" si="55"/>
        <v>376.80289444795187</v>
      </c>
      <c r="BD43">
        <f t="shared" si="56"/>
        <v>1.2535618487453888E-2</v>
      </c>
    </row>
    <row r="44" spans="1:56" x14ac:dyDescent="0.25">
      <c r="A44" s="1">
        <v>25</v>
      </c>
      <c r="B44" s="1" t="s">
        <v>90</v>
      </c>
      <c r="C44" s="1">
        <v>1284.999998524785</v>
      </c>
      <c r="D44" s="1">
        <v>0</v>
      </c>
      <c r="E44">
        <f t="shared" si="29"/>
        <v>12.847528132469602</v>
      </c>
      <c r="F44">
        <f t="shared" si="30"/>
        <v>0.27122353199915</v>
      </c>
      <c r="G44">
        <f t="shared" si="31"/>
        <v>288.46027345745898</v>
      </c>
      <c r="H44">
        <f t="shared" si="32"/>
        <v>5.8241189930556425</v>
      </c>
      <c r="I44">
        <f t="shared" si="33"/>
        <v>1.6857697424520861</v>
      </c>
      <c r="J44">
        <f t="shared" si="34"/>
        <v>20.937168121337891</v>
      </c>
      <c r="K44" s="1">
        <v>6</v>
      </c>
      <c r="L44">
        <f t="shared" si="35"/>
        <v>1.4200000166893005</v>
      </c>
      <c r="M44" s="1">
        <v>1</v>
      </c>
      <c r="N44">
        <f t="shared" si="36"/>
        <v>2.8400000333786011</v>
      </c>
      <c r="O44" s="1">
        <v>19.033540725708008</v>
      </c>
      <c r="P44" s="1">
        <v>20.937168121337891</v>
      </c>
      <c r="Q44" s="1">
        <v>18.010068893432617</v>
      </c>
      <c r="R44" s="1">
        <v>401.02609252929687</v>
      </c>
      <c r="S44" s="1">
        <v>382.92462158203125</v>
      </c>
      <c r="T44" s="1">
        <v>4.0050315856933594</v>
      </c>
      <c r="U44" s="1">
        <v>10.920782089233398</v>
      </c>
      <c r="V44" s="1">
        <v>13.285649299621582</v>
      </c>
      <c r="W44" s="1">
        <v>36.226852416992187</v>
      </c>
      <c r="X44" s="1">
        <v>499.77352905273437</v>
      </c>
      <c r="Y44" s="1">
        <v>1500.890869140625</v>
      </c>
      <c r="Z44" s="1">
        <v>261.2066650390625</v>
      </c>
      <c r="AA44" s="1">
        <v>73.304367065429688</v>
      </c>
      <c r="AB44" s="1">
        <v>-0.4499468207359314</v>
      </c>
      <c r="AC44" s="1">
        <v>0.25497710704803467</v>
      </c>
      <c r="AD44" s="1">
        <v>1</v>
      </c>
      <c r="AE44" s="1">
        <v>-0.21956524252891541</v>
      </c>
      <c r="AF44" s="1">
        <v>2.737391471862793</v>
      </c>
      <c r="AG44" s="1">
        <v>1</v>
      </c>
      <c r="AH44" s="1">
        <v>0</v>
      </c>
      <c r="AI44" s="1">
        <v>0.15999999642372131</v>
      </c>
      <c r="AJ44" s="1">
        <v>111115</v>
      </c>
      <c r="AK44">
        <f t="shared" si="37"/>
        <v>0.83295588175455715</v>
      </c>
      <c r="AL44">
        <f t="shared" si="38"/>
        <v>5.8241189930556426E-3</v>
      </c>
      <c r="AM44">
        <f t="shared" si="39"/>
        <v>294.08716812133787</v>
      </c>
      <c r="AN44">
        <f t="shared" si="40"/>
        <v>292.18354072570799</v>
      </c>
      <c r="AO44">
        <f t="shared" si="41"/>
        <v>240.14253369489597</v>
      </c>
      <c r="AP44">
        <f t="shared" si="42"/>
        <v>-0.44508131641374604</v>
      </c>
      <c r="AQ44">
        <f t="shared" si="43"/>
        <v>2.4863107613628213</v>
      </c>
      <c r="AR44">
        <f t="shared" si="44"/>
        <v>33.917634936314244</v>
      </c>
      <c r="AS44">
        <f t="shared" si="45"/>
        <v>22.996852847080845</v>
      </c>
      <c r="AT44">
        <f t="shared" si="46"/>
        <v>19.985354423522949</v>
      </c>
      <c r="AU44">
        <f t="shared" si="47"/>
        <v>2.3444857153742054</v>
      </c>
      <c r="AV44">
        <f t="shared" si="48"/>
        <v>0.24757939239802737</v>
      </c>
      <c r="AW44">
        <f t="shared" si="49"/>
        <v>0.80054101891073515</v>
      </c>
      <c r="AX44">
        <f t="shared" si="50"/>
        <v>1.5439446964634702</v>
      </c>
      <c r="AY44">
        <f t="shared" si="51"/>
        <v>0.15670082084697293</v>
      </c>
      <c r="AZ44">
        <f t="shared" si="52"/>
        <v>21.1453977693198</v>
      </c>
      <c r="BA44">
        <f t="shared" si="53"/>
        <v>0.75330824188244094</v>
      </c>
      <c r="BB44">
        <f t="shared" si="54"/>
        <v>36.689271509699481</v>
      </c>
      <c r="BC44">
        <f t="shared" si="55"/>
        <v>376.81752201337366</v>
      </c>
      <c r="BD44">
        <f t="shared" si="56"/>
        <v>1.2509143560047883E-2</v>
      </c>
    </row>
    <row r="45" spans="1:56" x14ac:dyDescent="0.25">
      <c r="A45" s="1">
        <v>26</v>
      </c>
      <c r="B45" s="1" t="s">
        <v>91</v>
      </c>
      <c r="C45" s="1">
        <v>1285.4999985136092</v>
      </c>
      <c r="D45" s="1">
        <v>0</v>
      </c>
      <c r="E45">
        <f t="shared" si="29"/>
        <v>12.795020263128118</v>
      </c>
      <c r="F45">
        <f t="shared" si="30"/>
        <v>0.27122050436296619</v>
      </c>
      <c r="G45">
        <f t="shared" si="31"/>
        <v>288.77333876876304</v>
      </c>
      <c r="H45">
        <f t="shared" si="32"/>
        <v>5.8238321348631059</v>
      </c>
      <c r="I45">
        <f t="shared" si="33"/>
        <v>1.6856931635182653</v>
      </c>
      <c r="J45">
        <f t="shared" si="34"/>
        <v>20.936456680297852</v>
      </c>
      <c r="K45" s="1">
        <v>6</v>
      </c>
      <c r="L45">
        <f t="shared" si="35"/>
        <v>1.4200000166893005</v>
      </c>
      <c r="M45" s="1">
        <v>1</v>
      </c>
      <c r="N45">
        <f t="shared" si="36"/>
        <v>2.8400000333786011</v>
      </c>
      <c r="O45" s="1">
        <v>19.033716201782227</v>
      </c>
      <c r="P45" s="1">
        <v>20.936456680297852</v>
      </c>
      <c r="Q45" s="1">
        <v>18.009746551513672</v>
      </c>
      <c r="R45" s="1">
        <v>400.94595336914062</v>
      </c>
      <c r="S45" s="1">
        <v>382.90847778320312</v>
      </c>
      <c r="T45" s="1">
        <v>4.0052824020385742</v>
      </c>
      <c r="U45" s="1">
        <v>10.920421600341797</v>
      </c>
      <c r="V45" s="1">
        <v>13.286240577697754</v>
      </c>
      <c r="W45" s="1">
        <v>36.224998474121094</v>
      </c>
      <c r="X45" s="1">
        <v>499.79327392578125</v>
      </c>
      <c r="Y45" s="1">
        <v>1500.920166015625</v>
      </c>
      <c r="Z45" s="1">
        <v>261.1314697265625</v>
      </c>
      <c r="AA45" s="1">
        <v>73.303840637207031</v>
      </c>
      <c r="AB45" s="1">
        <v>-0.4499468207359314</v>
      </c>
      <c r="AC45" s="1">
        <v>0.25497710704803467</v>
      </c>
      <c r="AD45" s="1">
        <v>1</v>
      </c>
      <c r="AE45" s="1">
        <v>-0.21956524252891541</v>
      </c>
      <c r="AF45" s="1">
        <v>2.737391471862793</v>
      </c>
      <c r="AG45" s="1">
        <v>1</v>
      </c>
      <c r="AH45" s="1">
        <v>0</v>
      </c>
      <c r="AI45" s="1">
        <v>0.15999999642372131</v>
      </c>
      <c r="AJ45" s="1">
        <v>111115</v>
      </c>
      <c r="AK45">
        <f t="shared" si="37"/>
        <v>0.83298878987630198</v>
      </c>
      <c r="AL45">
        <f t="shared" si="38"/>
        <v>5.8238321348631061E-3</v>
      </c>
      <c r="AM45">
        <f t="shared" si="39"/>
        <v>294.08645668029783</v>
      </c>
      <c r="AN45">
        <f t="shared" si="40"/>
        <v>292.1837162017822</v>
      </c>
      <c r="AO45">
        <f t="shared" si="41"/>
        <v>240.1472211947912</v>
      </c>
      <c r="AP45">
        <f t="shared" si="42"/>
        <v>-0.44475985252804739</v>
      </c>
      <c r="AQ45">
        <f t="shared" si="43"/>
        <v>2.4862020082008338</v>
      </c>
      <c r="AR45">
        <f t="shared" si="44"/>
        <v>33.916394919953291</v>
      </c>
      <c r="AS45">
        <f t="shared" si="45"/>
        <v>22.995973319611494</v>
      </c>
      <c r="AT45">
        <f t="shared" si="46"/>
        <v>19.985086441040039</v>
      </c>
      <c r="AU45">
        <f t="shared" si="47"/>
        <v>2.3444468046716724</v>
      </c>
      <c r="AV45">
        <f t="shared" si="48"/>
        <v>0.24757686962394526</v>
      </c>
      <c r="AW45">
        <f t="shared" si="49"/>
        <v>0.80050884468256844</v>
      </c>
      <c r="AX45">
        <f t="shared" si="50"/>
        <v>1.5439379599891039</v>
      </c>
      <c r="AY45">
        <f t="shared" si="51"/>
        <v>0.15669920384017968</v>
      </c>
      <c r="AZ45">
        <f t="shared" si="52"/>
        <v>21.168194805379606</v>
      </c>
      <c r="BA45">
        <f t="shared" si="53"/>
        <v>0.75415760037640656</v>
      </c>
      <c r="BB45">
        <f t="shared" si="54"/>
        <v>36.689368467253935</v>
      </c>
      <c r="BC45">
        <f t="shared" si="55"/>
        <v>376.82633794087576</v>
      </c>
      <c r="BD45">
        <f t="shared" si="56"/>
        <v>1.2457760132826583E-2</v>
      </c>
    </row>
    <row r="46" spans="1:56" x14ac:dyDescent="0.25">
      <c r="A46" s="1">
        <v>27</v>
      </c>
      <c r="B46" s="1" t="s">
        <v>91</v>
      </c>
      <c r="C46" s="1">
        <v>1285.9999985024333</v>
      </c>
      <c r="D46" s="1">
        <v>0</v>
      </c>
      <c r="E46">
        <f t="shared" si="29"/>
        <v>12.751813233251061</v>
      </c>
      <c r="F46">
        <f t="shared" si="30"/>
        <v>0.27133707301541488</v>
      </c>
      <c r="G46">
        <f t="shared" si="31"/>
        <v>289.07672045644944</v>
      </c>
      <c r="H46">
        <f t="shared" si="32"/>
        <v>5.8263224866072001</v>
      </c>
      <c r="I46">
        <f t="shared" si="33"/>
        <v>1.6857517848700407</v>
      </c>
      <c r="J46">
        <f t="shared" si="34"/>
        <v>20.937587738037109</v>
      </c>
      <c r="K46" s="1">
        <v>6</v>
      </c>
      <c r="L46">
        <f t="shared" si="35"/>
        <v>1.4200000166893005</v>
      </c>
      <c r="M46" s="1">
        <v>1</v>
      </c>
      <c r="N46">
        <f t="shared" si="36"/>
        <v>2.8400000333786011</v>
      </c>
      <c r="O46" s="1">
        <v>19.034503936767578</v>
      </c>
      <c r="P46" s="1">
        <v>20.937587738037109</v>
      </c>
      <c r="Q46" s="1">
        <v>18.009635925292969</v>
      </c>
      <c r="R46" s="1">
        <v>400.89453125</v>
      </c>
      <c r="S46" s="1">
        <v>382.90985107421875</v>
      </c>
      <c r="T46" s="1">
        <v>4.0046792030334473</v>
      </c>
      <c r="U46" s="1">
        <v>10.921964645385742</v>
      </c>
      <c r="V46" s="1">
        <v>13.283604621887207</v>
      </c>
      <c r="W46" s="1">
        <v>36.228389739990234</v>
      </c>
      <c r="X46" s="1">
        <v>499.85107421875</v>
      </c>
      <c r="Y46" s="1">
        <v>1500.9073486328125</v>
      </c>
      <c r="Z46" s="1">
        <v>261.2083740234375</v>
      </c>
      <c r="AA46" s="1">
        <v>73.303947448730469</v>
      </c>
      <c r="AB46" s="1">
        <v>-0.4499468207359314</v>
      </c>
      <c r="AC46" s="1">
        <v>0.25497710704803467</v>
      </c>
      <c r="AD46" s="1">
        <v>1</v>
      </c>
      <c r="AE46" s="1">
        <v>-0.21956524252891541</v>
      </c>
      <c r="AF46" s="1">
        <v>2.737391471862793</v>
      </c>
      <c r="AG46" s="1">
        <v>1</v>
      </c>
      <c r="AH46" s="1">
        <v>0</v>
      </c>
      <c r="AI46" s="1">
        <v>0.15999999642372131</v>
      </c>
      <c r="AJ46" s="1">
        <v>111115</v>
      </c>
      <c r="AK46">
        <f t="shared" si="37"/>
        <v>0.83308512369791665</v>
      </c>
      <c r="AL46">
        <f t="shared" si="38"/>
        <v>5.8263224866071999E-3</v>
      </c>
      <c r="AM46">
        <f t="shared" si="39"/>
        <v>294.08758773803709</v>
      </c>
      <c r="AN46">
        <f t="shared" si="40"/>
        <v>292.18450393676756</v>
      </c>
      <c r="AO46">
        <f t="shared" si="41"/>
        <v>240.14517041358704</v>
      </c>
      <c r="AP46">
        <f t="shared" si="42"/>
        <v>-0.44613865769313227</v>
      </c>
      <c r="AQ46">
        <f t="shared" si="43"/>
        <v>2.4863749072722894</v>
      </c>
      <c r="AR46">
        <f t="shared" si="44"/>
        <v>33.91870415998109</v>
      </c>
      <c r="AS46">
        <f t="shared" si="45"/>
        <v>22.996739514595347</v>
      </c>
      <c r="AT46">
        <f t="shared" si="46"/>
        <v>19.986045837402344</v>
      </c>
      <c r="AU46">
        <f t="shared" si="47"/>
        <v>2.3445861103696775</v>
      </c>
      <c r="AV46">
        <f t="shared" si="48"/>
        <v>0.24767399676396318</v>
      </c>
      <c r="AW46">
        <f t="shared" si="49"/>
        <v>0.80062312240224853</v>
      </c>
      <c r="AX46">
        <f t="shared" si="50"/>
        <v>1.5439629879674288</v>
      </c>
      <c r="AY46">
        <f t="shared" si="51"/>
        <v>0.15676145912016629</v>
      </c>
      <c r="AZ46">
        <f t="shared" si="52"/>
        <v>21.190464724990917</v>
      </c>
      <c r="BA46">
        <f t="shared" si="53"/>
        <v>0.75494720139863469</v>
      </c>
      <c r="BB46">
        <f t="shared" si="54"/>
        <v>36.693816641641632</v>
      </c>
      <c r="BC46">
        <f t="shared" si="55"/>
        <v>376.84824978458454</v>
      </c>
      <c r="BD46">
        <f t="shared" si="56"/>
        <v>1.2416475249569126E-2</v>
      </c>
    </row>
    <row r="47" spans="1:56" x14ac:dyDescent="0.25">
      <c r="A47" s="1">
        <v>28</v>
      </c>
      <c r="B47" s="1" t="s">
        <v>92</v>
      </c>
      <c r="C47" s="1">
        <v>1286.4999984912574</v>
      </c>
      <c r="D47" s="1">
        <v>0</v>
      </c>
      <c r="E47">
        <f t="shared" si="29"/>
        <v>12.730471673941985</v>
      </c>
      <c r="F47">
        <f t="shared" si="30"/>
        <v>0.27123535351362182</v>
      </c>
      <c r="G47">
        <f t="shared" si="31"/>
        <v>289.16600001057765</v>
      </c>
      <c r="H47">
        <f t="shared" si="32"/>
        <v>5.8262344465198295</v>
      </c>
      <c r="I47">
        <f t="shared" si="33"/>
        <v>1.6862954765902964</v>
      </c>
      <c r="J47">
        <f t="shared" si="34"/>
        <v>20.94066047668457</v>
      </c>
      <c r="K47" s="1">
        <v>6</v>
      </c>
      <c r="L47">
        <f t="shared" si="35"/>
        <v>1.4200000166893005</v>
      </c>
      <c r="M47" s="1">
        <v>1</v>
      </c>
      <c r="N47">
        <f t="shared" si="36"/>
        <v>2.8400000333786011</v>
      </c>
      <c r="O47" s="1">
        <v>19.035879135131836</v>
      </c>
      <c r="P47" s="1">
        <v>20.94066047668457</v>
      </c>
      <c r="Q47" s="1">
        <v>18.010080337524414</v>
      </c>
      <c r="R47" s="1">
        <v>400.85446166992187</v>
      </c>
      <c r="S47" s="1">
        <v>382.89669799804687</v>
      </c>
      <c r="T47" s="1">
        <v>4.0042381286621094</v>
      </c>
      <c r="U47" s="1">
        <v>10.920976638793945</v>
      </c>
      <c r="V47" s="1">
        <v>13.280978202819824</v>
      </c>
      <c r="W47" s="1">
        <v>36.221935272216797</v>
      </c>
      <c r="X47" s="1">
        <v>499.883544921875</v>
      </c>
      <c r="Y47" s="1">
        <v>1500.9205322265625</v>
      </c>
      <c r="Z47" s="1">
        <v>261.18777465820313</v>
      </c>
      <c r="AA47" s="1">
        <v>73.303810119628906</v>
      </c>
      <c r="AB47" s="1">
        <v>-0.4499468207359314</v>
      </c>
      <c r="AC47" s="1">
        <v>0.25497710704803467</v>
      </c>
      <c r="AD47" s="1">
        <v>1</v>
      </c>
      <c r="AE47" s="1">
        <v>-0.21956524252891541</v>
      </c>
      <c r="AF47" s="1">
        <v>2.737391471862793</v>
      </c>
      <c r="AG47" s="1">
        <v>1</v>
      </c>
      <c r="AH47" s="1">
        <v>0</v>
      </c>
      <c r="AI47" s="1">
        <v>0.15999999642372131</v>
      </c>
      <c r="AJ47" s="1">
        <v>111115</v>
      </c>
      <c r="AK47">
        <f t="shared" si="37"/>
        <v>0.83313924153645824</v>
      </c>
      <c r="AL47">
        <f t="shared" si="38"/>
        <v>5.8262344465198294E-3</v>
      </c>
      <c r="AM47">
        <f t="shared" si="39"/>
        <v>294.09066047668455</v>
      </c>
      <c r="AN47">
        <f t="shared" si="40"/>
        <v>292.18587913513181</v>
      </c>
      <c r="AO47">
        <f t="shared" si="41"/>
        <v>240.14727978853989</v>
      </c>
      <c r="AP47">
        <f t="shared" si="42"/>
        <v>-0.44629055589498523</v>
      </c>
      <c r="AQ47">
        <f t="shared" si="43"/>
        <v>2.4868446744413508</v>
      </c>
      <c r="AR47">
        <f t="shared" si="44"/>
        <v>33.925176200021788</v>
      </c>
      <c r="AS47">
        <f t="shared" si="45"/>
        <v>23.004199561227843</v>
      </c>
      <c r="AT47">
        <f t="shared" si="46"/>
        <v>19.988269805908203</v>
      </c>
      <c r="AU47">
        <f t="shared" si="47"/>
        <v>2.3449090616118902</v>
      </c>
      <c r="AV47">
        <f t="shared" si="48"/>
        <v>0.24758924261323562</v>
      </c>
      <c r="AW47">
        <f t="shared" si="49"/>
        <v>0.80054919785105449</v>
      </c>
      <c r="AX47">
        <f t="shared" si="50"/>
        <v>1.5443598637608358</v>
      </c>
      <c r="AY47">
        <f t="shared" si="51"/>
        <v>0.15670713448207851</v>
      </c>
      <c r="AZ47">
        <f t="shared" si="52"/>
        <v>21.196969557827995</v>
      </c>
      <c r="BA47">
        <f t="shared" si="53"/>
        <v>0.75520630374319042</v>
      </c>
      <c r="BB47">
        <f t="shared" si="54"/>
        <v>36.683113845611857</v>
      </c>
      <c r="BC47">
        <f t="shared" si="55"/>
        <v>376.84524146359882</v>
      </c>
      <c r="BD47">
        <f t="shared" si="56"/>
        <v>1.2392178282783484E-2</v>
      </c>
    </row>
    <row r="48" spans="1:56" x14ac:dyDescent="0.25">
      <c r="A48" s="1">
        <v>29</v>
      </c>
      <c r="B48" s="1" t="s">
        <v>92</v>
      </c>
      <c r="C48" s="1">
        <v>1286.9999984800816</v>
      </c>
      <c r="D48" s="1">
        <v>0</v>
      </c>
      <c r="E48">
        <f t="shared" si="29"/>
        <v>12.778744514050944</v>
      </c>
      <c r="F48">
        <f t="shared" si="30"/>
        <v>0.27125768657086008</v>
      </c>
      <c r="G48">
        <f t="shared" si="31"/>
        <v>288.84829007406978</v>
      </c>
      <c r="H48">
        <f t="shared" si="32"/>
        <v>5.8275180388393775</v>
      </c>
      <c r="I48">
        <f t="shared" si="33"/>
        <v>1.6865257185809686</v>
      </c>
      <c r="J48">
        <f t="shared" si="34"/>
        <v>20.942401885986328</v>
      </c>
      <c r="K48" s="1">
        <v>6</v>
      </c>
      <c r="L48">
        <f t="shared" si="35"/>
        <v>1.4200000166893005</v>
      </c>
      <c r="M48" s="1">
        <v>1</v>
      </c>
      <c r="N48">
        <f t="shared" si="36"/>
        <v>2.8400000333786011</v>
      </c>
      <c r="O48" s="1">
        <v>19.03679084777832</v>
      </c>
      <c r="P48" s="1">
        <v>20.942401885986328</v>
      </c>
      <c r="Q48" s="1">
        <v>18.009792327880859</v>
      </c>
      <c r="R48" s="1">
        <v>400.89096069335937</v>
      </c>
      <c r="S48" s="1">
        <v>382.8763427734375</v>
      </c>
      <c r="T48" s="1">
        <v>4.0038681030273437</v>
      </c>
      <c r="U48" s="1">
        <v>10.921537399291992</v>
      </c>
      <c r="V48" s="1">
        <v>13.278911590576172</v>
      </c>
      <c r="W48" s="1">
        <v>36.221508026123047</v>
      </c>
      <c r="X48" s="1">
        <v>499.92611694335937</v>
      </c>
      <c r="Y48" s="1">
        <v>1500.92529296875</v>
      </c>
      <c r="Z48" s="1">
        <v>261.17913818359375</v>
      </c>
      <c r="AA48" s="1">
        <v>73.3033447265625</v>
      </c>
      <c r="AB48" s="1">
        <v>-0.4499468207359314</v>
      </c>
      <c r="AC48" s="1">
        <v>0.25497710704803467</v>
      </c>
      <c r="AD48" s="1">
        <v>1</v>
      </c>
      <c r="AE48" s="1">
        <v>-0.21956524252891541</v>
      </c>
      <c r="AF48" s="1">
        <v>2.737391471862793</v>
      </c>
      <c r="AG48" s="1">
        <v>1</v>
      </c>
      <c r="AH48" s="1">
        <v>0</v>
      </c>
      <c r="AI48" s="1">
        <v>0.15999999642372131</v>
      </c>
      <c r="AJ48" s="1">
        <v>111115</v>
      </c>
      <c r="AK48">
        <f t="shared" si="37"/>
        <v>0.83321019490559878</v>
      </c>
      <c r="AL48">
        <f t="shared" si="38"/>
        <v>5.8275180388393773E-3</v>
      </c>
      <c r="AM48">
        <f t="shared" si="39"/>
        <v>294.09240188598631</v>
      </c>
      <c r="AN48">
        <f t="shared" si="40"/>
        <v>292.1867908477783</v>
      </c>
      <c r="AO48">
        <f t="shared" si="41"/>
        <v>240.14804150727286</v>
      </c>
      <c r="AP48">
        <f t="shared" si="42"/>
        <v>-0.44706537138392444</v>
      </c>
      <c r="AQ48">
        <f t="shared" si="43"/>
        <v>2.4871109395053144</v>
      </c>
      <c r="AR48">
        <f t="shared" si="44"/>
        <v>33.929023959040094</v>
      </c>
      <c r="AS48">
        <f t="shared" si="45"/>
        <v>23.007486559748102</v>
      </c>
      <c r="AT48">
        <f t="shared" si="46"/>
        <v>19.989596366882324</v>
      </c>
      <c r="AU48">
        <f t="shared" si="47"/>
        <v>2.3451017153243776</v>
      </c>
      <c r="AV48">
        <f t="shared" si="48"/>
        <v>0.24760785131228491</v>
      </c>
      <c r="AW48">
        <f t="shared" si="49"/>
        <v>0.80058522092434581</v>
      </c>
      <c r="AX48">
        <f t="shared" si="50"/>
        <v>1.5445164944000318</v>
      </c>
      <c r="AY48">
        <f t="shared" si="51"/>
        <v>0.15671906200898944</v>
      </c>
      <c r="AZ48">
        <f t="shared" si="52"/>
        <v>21.173545780977662</v>
      </c>
      <c r="BA48">
        <f t="shared" si="53"/>
        <v>0.75441665573208916</v>
      </c>
      <c r="BB48">
        <f t="shared" si="54"/>
        <v>36.68155998066873</v>
      </c>
      <c r="BC48">
        <f t="shared" si="55"/>
        <v>376.80193964272843</v>
      </c>
      <c r="BD48">
        <f t="shared" si="56"/>
        <v>1.2440070871563177E-2</v>
      </c>
    </row>
    <row r="49" spans="1:114" x14ac:dyDescent="0.25">
      <c r="A49" s="1">
        <v>30</v>
      </c>
      <c r="B49" s="1" t="s">
        <v>93</v>
      </c>
      <c r="C49" s="1">
        <v>1287.4999984689057</v>
      </c>
      <c r="D49" s="1">
        <v>0</v>
      </c>
      <c r="E49">
        <f t="shared" si="29"/>
        <v>12.777492015157069</v>
      </c>
      <c r="F49">
        <f t="shared" si="30"/>
        <v>0.27116949785809369</v>
      </c>
      <c r="G49">
        <f t="shared" si="31"/>
        <v>288.82521455634583</v>
      </c>
      <c r="H49">
        <f t="shared" si="32"/>
        <v>5.827083449526171</v>
      </c>
      <c r="I49">
        <f t="shared" si="33"/>
        <v>1.6868894570623247</v>
      </c>
      <c r="J49">
        <f t="shared" si="34"/>
        <v>20.944284439086914</v>
      </c>
      <c r="K49" s="1">
        <v>6</v>
      </c>
      <c r="L49">
        <f t="shared" si="35"/>
        <v>1.4200000166893005</v>
      </c>
      <c r="M49" s="1">
        <v>1</v>
      </c>
      <c r="N49">
        <f t="shared" si="36"/>
        <v>2.8400000333786011</v>
      </c>
      <c r="O49" s="1">
        <v>19.037380218505859</v>
      </c>
      <c r="P49" s="1">
        <v>20.944284439086914</v>
      </c>
      <c r="Q49" s="1">
        <v>18.009761810302734</v>
      </c>
      <c r="R49" s="1">
        <v>400.88381958007812</v>
      </c>
      <c r="S49" s="1">
        <v>382.87210083007812</v>
      </c>
      <c r="T49" s="1">
        <v>4.0038447380065918</v>
      </c>
      <c r="U49" s="1">
        <v>10.920557022094727</v>
      </c>
      <c r="V49" s="1">
        <v>13.278280258178711</v>
      </c>
      <c r="W49" s="1">
        <v>36.216739654541016</v>
      </c>
      <c r="X49" s="1">
        <v>499.95849609375</v>
      </c>
      <c r="Y49" s="1">
        <v>1500.966064453125</v>
      </c>
      <c r="Z49" s="1">
        <v>261.1324462890625</v>
      </c>
      <c r="AA49" s="1">
        <v>73.302978515625</v>
      </c>
      <c r="AB49" s="1">
        <v>-0.4499468207359314</v>
      </c>
      <c r="AC49" s="1">
        <v>0.25497710704803467</v>
      </c>
      <c r="AD49" s="1">
        <v>1</v>
      </c>
      <c r="AE49" s="1">
        <v>-0.21956524252891541</v>
      </c>
      <c r="AF49" s="1">
        <v>2.737391471862793</v>
      </c>
      <c r="AG49" s="1">
        <v>1</v>
      </c>
      <c r="AH49" s="1">
        <v>0</v>
      </c>
      <c r="AI49" s="1">
        <v>0.15999999642372131</v>
      </c>
      <c r="AJ49" s="1">
        <v>111115</v>
      </c>
      <c r="AK49">
        <f t="shared" si="37"/>
        <v>0.83326416015624982</v>
      </c>
      <c r="AL49">
        <f t="shared" si="38"/>
        <v>5.8270834495261709E-3</v>
      </c>
      <c r="AM49">
        <f t="shared" si="39"/>
        <v>294.09428443908689</v>
      </c>
      <c r="AN49">
        <f t="shared" si="40"/>
        <v>292.18738021850584</v>
      </c>
      <c r="AO49">
        <f t="shared" si="41"/>
        <v>240.15456494462705</v>
      </c>
      <c r="AP49">
        <f t="shared" si="42"/>
        <v>-0.4469285804561085</v>
      </c>
      <c r="AQ49">
        <f t="shared" si="43"/>
        <v>2.4873988138315921</v>
      </c>
      <c r="AR49">
        <f t="shared" si="44"/>
        <v>33.933120648042795</v>
      </c>
      <c r="AS49">
        <f t="shared" si="45"/>
        <v>23.012563625948069</v>
      </c>
      <c r="AT49">
        <f t="shared" si="46"/>
        <v>19.990832328796387</v>
      </c>
      <c r="AU49">
        <f t="shared" si="47"/>
        <v>2.3452812240030578</v>
      </c>
      <c r="AV49">
        <f t="shared" si="48"/>
        <v>0.24753436777909052</v>
      </c>
      <c r="AW49">
        <f t="shared" si="49"/>
        <v>0.80050935676926749</v>
      </c>
      <c r="AX49">
        <f t="shared" si="50"/>
        <v>1.5447718672337905</v>
      </c>
      <c r="AY49">
        <f t="shared" si="51"/>
        <v>0.15667196176022863</v>
      </c>
      <c r="AZ49">
        <f t="shared" si="52"/>
        <v>21.171748497394599</v>
      </c>
      <c r="BA49">
        <f t="shared" si="53"/>
        <v>0.75436474459790659</v>
      </c>
      <c r="BB49">
        <f t="shared" si="54"/>
        <v>36.67333757552165</v>
      </c>
      <c r="BC49">
        <f t="shared" si="55"/>
        <v>376.79829307735741</v>
      </c>
      <c r="BD49">
        <f t="shared" si="56"/>
        <v>1.2436183673055665E-2</v>
      </c>
      <c r="BE49">
        <f>AVERAGE(E35:E49)</f>
        <v>12.784050399388978</v>
      </c>
      <c r="BF49">
        <f>AVERAGE(O35:O49)</f>
        <v>19.03350346883138</v>
      </c>
      <c r="BG49">
        <f>AVERAGE(P35:P49)</f>
        <v>20.942979049682616</v>
      </c>
      <c r="BH49" t="e">
        <f>AVERAGE(B35:B49)</f>
        <v>#DIV/0!</v>
      </c>
      <c r="BI49">
        <f t="shared" ref="BI49:DJ49" si="57">AVERAGE(C35:C49)</f>
        <v>1284.1999985426664</v>
      </c>
      <c r="BJ49">
        <f t="shared" si="57"/>
        <v>0</v>
      </c>
      <c r="BK49">
        <f t="shared" si="57"/>
        <v>12.784050399388978</v>
      </c>
      <c r="BL49">
        <f t="shared" si="57"/>
        <v>0.27098819469232743</v>
      </c>
      <c r="BM49">
        <f t="shared" si="57"/>
        <v>288.77752405131201</v>
      </c>
      <c r="BN49">
        <f t="shared" si="57"/>
        <v>5.8233473113391208</v>
      </c>
      <c r="BO49">
        <f t="shared" si="57"/>
        <v>1.6868632100414931</v>
      </c>
      <c r="BP49">
        <f t="shared" si="57"/>
        <v>20.942979049682616</v>
      </c>
      <c r="BQ49">
        <f t="shared" si="57"/>
        <v>6</v>
      </c>
      <c r="BR49">
        <f t="shared" si="57"/>
        <v>1.4200000166893005</v>
      </c>
      <c r="BS49">
        <f t="shared" si="57"/>
        <v>1</v>
      </c>
      <c r="BT49">
        <f t="shared" si="57"/>
        <v>2.8400000333786011</v>
      </c>
      <c r="BU49">
        <f t="shared" si="57"/>
        <v>19.03350346883138</v>
      </c>
      <c r="BV49">
        <f t="shared" si="57"/>
        <v>20.942979049682616</v>
      </c>
      <c r="BW49">
        <f t="shared" si="57"/>
        <v>18.009414164225259</v>
      </c>
      <c r="BX49">
        <f t="shared" si="57"/>
        <v>400.93785400390624</v>
      </c>
      <c r="BY49">
        <f t="shared" si="57"/>
        <v>382.91639607747396</v>
      </c>
      <c r="BZ49">
        <f t="shared" si="57"/>
        <v>4.0045117696126304</v>
      </c>
      <c r="CA49">
        <f t="shared" si="57"/>
        <v>10.918061637878418</v>
      </c>
      <c r="CB49">
        <f t="shared" si="57"/>
        <v>13.28386370340983</v>
      </c>
      <c r="CC49">
        <f t="shared" si="57"/>
        <v>36.217658742268881</v>
      </c>
      <c r="CD49">
        <f t="shared" si="57"/>
        <v>499.86774902343751</v>
      </c>
      <c r="CE49">
        <f t="shared" si="57"/>
        <v>1500.9955647786458</v>
      </c>
      <c r="CF49">
        <f t="shared" si="57"/>
        <v>261.17777913411459</v>
      </c>
      <c r="CG49">
        <f t="shared" si="57"/>
        <v>73.303858439127609</v>
      </c>
      <c r="CH49">
        <f t="shared" si="57"/>
        <v>-0.4499468207359314</v>
      </c>
      <c r="CI49">
        <f t="shared" si="57"/>
        <v>0.25497710704803467</v>
      </c>
      <c r="CJ49">
        <f t="shared" si="57"/>
        <v>1</v>
      </c>
      <c r="CK49">
        <f t="shared" si="57"/>
        <v>-0.21956524252891541</v>
      </c>
      <c r="CL49">
        <f t="shared" si="57"/>
        <v>2.737391471862793</v>
      </c>
      <c r="CM49">
        <f t="shared" si="57"/>
        <v>1</v>
      </c>
      <c r="CN49">
        <f t="shared" si="57"/>
        <v>0</v>
      </c>
      <c r="CO49">
        <f t="shared" si="57"/>
        <v>0.15999999642372131</v>
      </c>
      <c r="CP49">
        <f t="shared" si="57"/>
        <v>111115</v>
      </c>
      <c r="CQ49">
        <f t="shared" si="57"/>
        <v>0.83311291503906204</v>
      </c>
      <c r="CR49">
        <f t="shared" si="57"/>
        <v>5.8233473113391224E-3</v>
      </c>
      <c r="CS49">
        <f t="shared" si="57"/>
        <v>294.09297904968264</v>
      </c>
      <c r="CT49">
        <f t="shared" si="57"/>
        <v>292.18350346883142</v>
      </c>
      <c r="CU49">
        <f t="shared" si="57"/>
        <v>240.1592849966049</v>
      </c>
      <c r="CV49">
        <f t="shared" si="57"/>
        <v>-0.44523642677051339</v>
      </c>
      <c r="CW49">
        <f t="shared" si="57"/>
        <v>2.4871992547096728</v>
      </c>
      <c r="CX49">
        <f t="shared" si="57"/>
        <v>33.929990985090008</v>
      </c>
      <c r="CY49">
        <f t="shared" si="57"/>
        <v>23.011929347211591</v>
      </c>
      <c r="CZ49">
        <f t="shared" si="57"/>
        <v>19.988241259256998</v>
      </c>
      <c r="DA49">
        <f t="shared" si="57"/>
        <v>2.3449049294037461</v>
      </c>
      <c r="DB49">
        <f t="shared" si="57"/>
        <v>0.24738326855672499</v>
      </c>
      <c r="DC49">
        <f t="shared" si="57"/>
        <v>0.80033604466817976</v>
      </c>
      <c r="DD49">
        <f t="shared" si="57"/>
        <v>1.5445688847355661</v>
      </c>
      <c r="DE49">
        <f t="shared" si="57"/>
        <v>0.1565751150676355</v>
      </c>
      <c r="DF49">
        <f t="shared" si="57"/>
        <v>21.168506688338677</v>
      </c>
      <c r="DG49">
        <f t="shared" si="57"/>
        <v>0.75415296278817012</v>
      </c>
      <c r="DH49">
        <f t="shared" si="57"/>
        <v>36.665735119204129</v>
      </c>
      <c r="DI49">
        <f t="shared" si="57"/>
        <v>376.83947078298939</v>
      </c>
      <c r="DJ49">
        <f t="shared" si="57"/>
        <v>1.2438636058498421E-2</v>
      </c>
    </row>
    <row r="50" spans="1:114" x14ac:dyDescent="0.25">
      <c r="A50" s="1" t="s">
        <v>9</v>
      </c>
      <c r="B50" s="1" t="s">
        <v>94</v>
      </c>
    </row>
    <row r="51" spans="1:114" x14ac:dyDescent="0.25">
      <c r="A51" s="1" t="s">
        <v>9</v>
      </c>
      <c r="B51" s="1" t="s">
        <v>95</v>
      </c>
    </row>
    <row r="52" spans="1:114" x14ac:dyDescent="0.25">
      <c r="A52" s="1" t="s">
        <v>9</v>
      </c>
      <c r="B52" s="1" t="s">
        <v>96</v>
      </c>
    </row>
    <row r="53" spans="1:114" x14ac:dyDescent="0.25">
      <c r="A53" s="1">
        <v>31</v>
      </c>
      <c r="B53" s="1" t="s">
        <v>97</v>
      </c>
      <c r="C53" s="1">
        <v>1624.4999987147748</v>
      </c>
      <c r="D53" s="1">
        <v>0</v>
      </c>
      <c r="E53">
        <f t="shared" ref="E53:E67" si="58">(R53-S53*(1000-T53)/(1000-U53))*AK53</f>
        <v>12.697410346798771</v>
      </c>
      <c r="F53">
        <f t="shared" ref="F53:F67" si="59">IF(AV53&lt;&gt;0,1/(1/AV53-1/N53),0)</f>
        <v>0.25092597316914717</v>
      </c>
      <c r="G53">
        <f t="shared" ref="G53:G67" si="60">((AY53-AL53/2)*S53-E53)/(AY53+AL53/2)</f>
        <v>280.88648344681644</v>
      </c>
      <c r="H53">
        <f t="shared" ref="H53:H67" si="61">AL53*1000</f>
        <v>6.188322376030821</v>
      </c>
      <c r="I53">
        <f t="shared" ref="I53:I67" si="62">(AQ53-AW53)</f>
        <v>1.9133607591161359</v>
      </c>
      <c r="J53">
        <f t="shared" ref="J53:J67" si="63">(P53+AP53*D53)</f>
        <v>23.886640548706055</v>
      </c>
      <c r="K53" s="1">
        <v>6</v>
      </c>
      <c r="L53">
        <f t="shared" ref="L53:L67" si="64">(K53*AE53+AF53)</f>
        <v>1.4200000166893005</v>
      </c>
      <c r="M53" s="1">
        <v>1</v>
      </c>
      <c r="N53">
        <f t="shared" ref="N53:N67" si="65">L53*(M53+1)*(M53+1)/(M53*M53+1)</f>
        <v>2.8400000333786011</v>
      </c>
      <c r="O53" s="1">
        <v>23.421266555786133</v>
      </c>
      <c r="P53" s="1">
        <v>23.886640548706055</v>
      </c>
      <c r="Q53" s="1">
        <v>23.092975616455078</v>
      </c>
      <c r="R53" s="1">
        <v>400.12188720703125</v>
      </c>
      <c r="S53" s="1">
        <v>382.04400634765625</v>
      </c>
      <c r="T53" s="1">
        <v>7.1578936576843262</v>
      </c>
      <c r="U53" s="1">
        <v>14.477960586547852</v>
      </c>
      <c r="V53" s="1">
        <v>18.140356063842773</v>
      </c>
      <c r="W53" s="1">
        <v>36.69171142578125</v>
      </c>
      <c r="X53" s="1">
        <v>499.89117431640625</v>
      </c>
      <c r="Y53" s="1">
        <v>1499.266845703125</v>
      </c>
      <c r="Z53" s="1">
        <v>263.501220703125</v>
      </c>
      <c r="AA53" s="1">
        <v>73.303146362304688</v>
      </c>
      <c r="AB53" s="1">
        <v>-0.2084001898765564</v>
      </c>
      <c r="AC53" s="1">
        <v>0.22335231304168701</v>
      </c>
      <c r="AD53" s="1">
        <v>1</v>
      </c>
      <c r="AE53" s="1">
        <v>-0.21956524252891541</v>
      </c>
      <c r="AF53" s="1">
        <v>2.737391471862793</v>
      </c>
      <c r="AG53" s="1">
        <v>1</v>
      </c>
      <c r="AH53" s="1">
        <v>0</v>
      </c>
      <c r="AI53" s="1">
        <v>0.15999999642372131</v>
      </c>
      <c r="AJ53" s="1">
        <v>111115</v>
      </c>
      <c r="AK53">
        <f t="shared" ref="AK53:AK67" si="66">X53*0.000001/(K53*0.0001)</f>
        <v>0.83315195719401025</v>
      </c>
      <c r="AL53">
        <f t="shared" ref="AL53:AL67" si="67">(U53-T53)/(1000-U53)*AK53</f>
        <v>6.1883223760308206E-3</v>
      </c>
      <c r="AM53">
        <f t="shared" ref="AM53:AM67" si="68">(P53+273.15)</f>
        <v>297.03664054870603</v>
      </c>
      <c r="AN53">
        <f t="shared" ref="AN53:AN67" si="69">(O53+273.15)</f>
        <v>296.57126655578611</v>
      </c>
      <c r="AO53">
        <f t="shared" ref="AO53:AO67" si="70">(Y53*AG53+Z53*AH53)*AI53</f>
        <v>239.88268995070393</v>
      </c>
      <c r="AP53">
        <f t="shared" ref="AP53:AP67" si="71">((AO53+0.00000010773*(AN53^4-AM53^4))-AL53*44100)/(L53*51.4+0.00000043092*AM53^3)</f>
        <v>-0.45402239756951757</v>
      </c>
      <c r="AQ53">
        <f t="shared" ref="AQ53:AQ67" si="72">0.61365*EXP(17.502*J53/(240.97+J53))</f>
        <v>2.9746408230195316</v>
      </c>
      <c r="AR53">
        <f t="shared" ref="AR53:AR67" si="73">AQ53*1000/AA53</f>
        <v>40.579988317516573</v>
      </c>
      <c r="AS53">
        <f t="shared" ref="AS53:AS67" si="74">(AR53-U53)</f>
        <v>26.102027730968722</v>
      </c>
      <c r="AT53">
        <f t="shared" ref="AT53:AT67" si="75">IF(D53,P53,(O53+P53)/2)</f>
        <v>23.653953552246094</v>
      </c>
      <c r="AU53">
        <f t="shared" ref="AU53:AU67" si="76">0.61365*EXP(17.502*AT53/(240.97+AT53))</f>
        <v>2.9332808365399861</v>
      </c>
      <c r="AV53">
        <f t="shared" ref="AV53:AV67" si="77">IF(AS53&lt;&gt;0,(1000-(AR53+U53)/2)/AS53*AL53,0)</f>
        <v>0.23055542923587202</v>
      </c>
      <c r="AW53">
        <f t="shared" ref="AW53:AW67" si="78">U53*AA53/1000</f>
        <v>1.0612800639033957</v>
      </c>
      <c r="AX53">
        <f t="shared" ref="AX53:AX67" si="79">(AU53-AW53)</f>
        <v>1.8720007726365904</v>
      </c>
      <c r="AY53">
        <f t="shared" ref="AY53:AY67" si="80">1/(1.6/F53+1.37/N53)</f>
        <v>0.14579858932617698</v>
      </c>
      <c r="AZ53">
        <f t="shared" ref="AZ53:AZ67" si="81">G53*AA53*0.001</f>
        <v>20.589863007295058</v>
      </c>
      <c r="BA53">
        <f t="shared" ref="BA53:BA67" si="82">G53/S53</f>
        <v>0.73522023321892538</v>
      </c>
      <c r="BB53">
        <f t="shared" ref="BB53:BB67" si="83">(1-AL53*AA53/AQ53/F53)*100</f>
        <v>39.226339553773315</v>
      </c>
      <c r="BC53">
        <f t="shared" ref="BC53:BC67" si="84">(S53-E53/(N53/1.35))</f>
        <v>376.00826558472886</v>
      </c>
      <c r="BD53">
        <f t="shared" ref="BD53:BD67" si="85">E53*BB53/100/BC53</f>
        <v>1.32463292779634E-2</v>
      </c>
    </row>
    <row r="54" spans="1:114" x14ac:dyDescent="0.25">
      <c r="A54" s="1">
        <v>32</v>
      </c>
      <c r="B54" s="1" t="s">
        <v>98</v>
      </c>
      <c r="C54" s="1">
        <v>1624.4999987147748</v>
      </c>
      <c r="D54" s="1">
        <v>0</v>
      </c>
      <c r="E54">
        <f t="shared" si="58"/>
        <v>12.697410346798771</v>
      </c>
      <c r="F54">
        <f t="shared" si="59"/>
        <v>0.25092597316914717</v>
      </c>
      <c r="G54">
        <f t="shared" si="60"/>
        <v>280.88648344681644</v>
      </c>
      <c r="H54">
        <f t="shared" si="61"/>
        <v>6.188322376030821</v>
      </c>
      <c r="I54">
        <f t="shared" si="62"/>
        <v>1.9133607591161359</v>
      </c>
      <c r="J54">
        <f t="shared" si="63"/>
        <v>23.886640548706055</v>
      </c>
      <c r="K54" s="1">
        <v>6</v>
      </c>
      <c r="L54">
        <f t="shared" si="64"/>
        <v>1.4200000166893005</v>
      </c>
      <c r="M54" s="1">
        <v>1</v>
      </c>
      <c r="N54">
        <f t="shared" si="65"/>
        <v>2.8400000333786011</v>
      </c>
      <c r="O54" s="1">
        <v>23.421266555786133</v>
      </c>
      <c r="P54" s="1">
        <v>23.886640548706055</v>
      </c>
      <c r="Q54" s="1">
        <v>23.092975616455078</v>
      </c>
      <c r="R54" s="1">
        <v>400.12188720703125</v>
      </c>
      <c r="S54" s="1">
        <v>382.04400634765625</v>
      </c>
      <c r="T54" s="1">
        <v>7.1578936576843262</v>
      </c>
      <c r="U54" s="1">
        <v>14.477960586547852</v>
      </c>
      <c r="V54" s="1">
        <v>18.140356063842773</v>
      </c>
      <c r="W54" s="1">
        <v>36.69171142578125</v>
      </c>
      <c r="X54" s="1">
        <v>499.89117431640625</v>
      </c>
      <c r="Y54" s="1">
        <v>1499.266845703125</v>
      </c>
      <c r="Z54" s="1">
        <v>263.501220703125</v>
      </c>
      <c r="AA54" s="1">
        <v>73.303146362304688</v>
      </c>
      <c r="AB54" s="1">
        <v>-0.2084001898765564</v>
      </c>
      <c r="AC54" s="1">
        <v>0.22335231304168701</v>
      </c>
      <c r="AD54" s="1">
        <v>1</v>
      </c>
      <c r="AE54" s="1">
        <v>-0.21956524252891541</v>
      </c>
      <c r="AF54" s="1">
        <v>2.737391471862793</v>
      </c>
      <c r="AG54" s="1">
        <v>1</v>
      </c>
      <c r="AH54" s="1">
        <v>0</v>
      </c>
      <c r="AI54" s="1">
        <v>0.15999999642372131</v>
      </c>
      <c r="AJ54" s="1">
        <v>111115</v>
      </c>
      <c r="AK54">
        <f t="shared" si="66"/>
        <v>0.83315195719401025</v>
      </c>
      <c r="AL54">
        <f t="shared" si="67"/>
        <v>6.1883223760308206E-3</v>
      </c>
      <c r="AM54">
        <f t="shared" si="68"/>
        <v>297.03664054870603</v>
      </c>
      <c r="AN54">
        <f t="shared" si="69"/>
        <v>296.57126655578611</v>
      </c>
      <c r="AO54">
        <f t="shared" si="70"/>
        <v>239.88268995070393</v>
      </c>
      <c r="AP54">
        <f t="shared" si="71"/>
        <v>-0.45402239756951757</v>
      </c>
      <c r="AQ54">
        <f t="shared" si="72"/>
        <v>2.9746408230195316</v>
      </c>
      <c r="AR54">
        <f t="shared" si="73"/>
        <v>40.579988317516573</v>
      </c>
      <c r="AS54">
        <f t="shared" si="74"/>
        <v>26.102027730968722</v>
      </c>
      <c r="AT54">
        <f t="shared" si="75"/>
        <v>23.653953552246094</v>
      </c>
      <c r="AU54">
        <f t="shared" si="76"/>
        <v>2.9332808365399861</v>
      </c>
      <c r="AV54">
        <f t="shared" si="77"/>
        <v>0.23055542923587202</v>
      </c>
      <c r="AW54">
        <f t="shared" si="78"/>
        <v>1.0612800639033957</v>
      </c>
      <c r="AX54">
        <f t="shared" si="79"/>
        <v>1.8720007726365904</v>
      </c>
      <c r="AY54">
        <f t="shared" si="80"/>
        <v>0.14579858932617698</v>
      </c>
      <c r="AZ54">
        <f t="shared" si="81"/>
        <v>20.589863007295058</v>
      </c>
      <c r="BA54">
        <f t="shared" si="82"/>
        <v>0.73522023321892538</v>
      </c>
      <c r="BB54">
        <f t="shared" si="83"/>
        <v>39.226339553773315</v>
      </c>
      <c r="BC54">
        <f t="shared" si="84"/>
        <v>376.00826558472886</v>
      </c>
      <c r="BD54">
        <f t="shared" si="85"/>
        <v>1.32463292779634E-2</v>
      </c>
    </row>
    <row r="55" spans="1:114" x14ac:dyDescent="0.25">
      <c r="A55" s="1">
        <v>33</v>
      </c>
      <c r="B55" s="1" t="s">
        <v>98</v>
      </c>
      <c r="C55" s="1">
        <v>1624.999998703599</v>
      </c>
      <c r="D55" s="1">
        <v>0</v>
      </c>
      <c r="E55">
        <f t="shared" si="58"/>
        <v>12.704427294430507</v>
      </c>
      <c r="F55">
        <f t="shared" si="59"/>
        <v>0.25093678081846293</v>
      </c>
      <c r="G55">
        <f t="shared" si="60"/>
        <v>280.81892207887267</v>
      </c>
      <c r="H55">
        <f t="shared" si="61"/>
        <v>6.1886676344759337</v>
      </c>
      <c r="I55">
        <f t="shared" si="62"/>
        <v>1.9133901690022701</v>
      </c>
      <c r="J55">
        <f t="shared" si="63"/>
        <v>23.88671875</v>
      </c>
      <c r="K55" s="1">
        <v>6</v>
      </c>
      <c r="L55">
        <f t="shared" si="64"/>
        <v>1.4200000166893005</v>
      </c>
      <c r="M55" s="1">
        <v>1</v>
      </c>
      <c r="N55">
        <f t="shared" si="65"/>
        <v>2.8400000333786011</v>
      </c>
      <c r="O55" s="1">
        <v>23.421274185180664</v>
      </c>
      <c r="P55" s="1">
        <v>23.88671875</v>
      </c>
      <c r="Q55" s="1">
        <v>23.092863082885742</v>
      </c>
      <c r="R55" s="1">
        <v>400.10540771484375</v>
      </c>
      <c r="S55" s="1">
        <v>382.01934814453125</v>
      </c>
      <c r="T55" s="1">
        <v>7.1573739051818848</v>
      </c>
      <c r="U55" s="1">
        <v>14.477762222290039</v>
      </c>
      <c r="V55" s="1">
        <v>18.139015197753906</v>
      </c>
      <c r="W55" s="1">
        <v>36.691158294677734</v>
      </c>
      <c r="X55" s="1">
        <v>499.897216796875</v>
      </c>
      <c r="Y55" s="1">
        <v>1499.254638671875</v>
      </c>
      <c r="Z55" s="1">
        <v>263.59457397460937</v>
      </c>
      <c r="AA55" s="1">
        <v>73.303085327148438</v>
      </c>
      <c r="AB55" s="1">
        <v>-0.2084001898765564</v>
      </c>
      <c r="AC55" s="1">
        <v>0.22335231304168701</v>
      </c>
      <c r="AD55" s="1">
        <v>1</v>
      </c>
      <c r="AE55" s="1">
        <v>-0.21956524252891541</v>
      </c>
      <c r="AF55" s="1">
        <v>2.737391471862793</v>
      </c>
      <c r="AG55" s="1">
        <v>1</v>
      </c>
      <c r="AH55" s="1">
        <v>0</v>
      </c>
      <c r="AI55" s="1">
        <v>0.15999999642372131</v>
      </c>
      <c r="AJ55" s="1">
        <v>111115</v>
      </c>
      <c r="AK55">
        <f t="shared" si="66"/>
        <v>0.83316202799479155</v>
      </c>
      <c r="AL55">
        <f t="shared" si="67"/>
        <v>6.1886676344759337E-3</v>
      </c>
      <c r="AM55">
        <f t="shared" si="68"/>
        <v>297.03671874999998</v>
      </c>
      <c r="AN55">
        <f t="shared" si="69"/>
        <v>296.57127418518064</v>
      </c>
      <c r="AO55">
        <f t="shared" si="70"/>
        <v>239.88073682574759</v>
      </c>
      <c r="AP55">
        <f t="shared" si="71"/>
        <v>-0.45423563992722249</v>
      </c>
      <c r="AQ55">
        <f t="shared" si="72"/>
        <v>2.974654808528963</v>
      </c>
      <c r="AR55">
        <f t="shared" si="73"/>
        <v>40.580212896267732</v>
      </c>
      <c r="AS55">
        <f t="shared" si="74"/>
        <v>26.102450673977692</v>
      </c>
      <c r="AT55">
        <f t="shared" si="75"/>
        <v>23.653996467590332</v>
      </c>
      <c r="AU55">
        <f t="shared" si="76"/>
        <v>2.9332884181088859</v>
      </c>
      <c r="AV55">
        <f t="shared" si="77"/>
        <v>0.2305645533182735</v>
      </c>
      <c r="AW55">
        <f t="shared" si="78"/>
        <v>1.0612646395266929</v>
      </c>
      <c r="AX55">
        <f t="shared" si="79"/>
        <v>1.8720237785821929</v>
      </c>
      <c r="AY55">
        <f t="shared" si="80"/>
        <v>0.1458044273427169</v>
      </c>
      <c r="AZ55">
        <f t="shared" si="81"/>
        <v>20.584893406625451</v>
      </c>
      <c r="BA55">
        <f t="shared" si="82"/>
        <v>0.73509083621761762</v>
      </c>
      <c r="BB55">
        <f t="shared" si="83"/>
        <v>39.225902831152681</v>
      </c>
      <c r="BC55">
        <f t="shared" si="84"/>
        <v>375.98027186076177</v>
      </c>
      <c r="BD55">
        <f t="shared" si="85"/>
        <v>1.3254488808958791E-2</v>
      </c>
    </row>
    <row r="56" spans="1:114" x14ac:dyDescent="0.25">
      <c r="A56" s="1">
        <v>34</v>
      </c>
      <c r="B56" s="1" t="s">
        <v>99</v>
      </c>
      <c r="C56" s="1">
        <v>1625.4999986924231</v>
      </c>
      <c r="D56" s="1">
        <v>0</v>
      </c>
      <c r="E56">
        <f t="shared" si="58"/>
        <v>12.669328619886089</v>
      </c>
      <c r="F56">
        <f t="shared" si="59"/>
        <v>0.25085548659676038</v>
      </c>
      <c r="G56">
        <f t="shared" si="60"/>
        <v>281.03545254509078</v>
      </c>
      <c r="H56">
        <f t="shared" si="61"/>
        <v>6.187417158832317</v>
      </c>
      <c r="I56">
        <f t="shared" si="62"/>
        <v>1.9135664791059013</v>
      </c>
      <c r="J56">
        <f t="shared" si="63"/>
        <v>23.887025833129883</v>
      </c>
      <c r="K56" s="1">
        <v>6</v>
      </c>
      <c r="L56">
        <f t="shared" si="64"/>
        <v>1.4200000166893005</v>
      </c>
      <c r="M56" s="1">
        <v>1</v>
      </c>
      <c r="N56">
        <f t="shared" si="65"/>
        <v>2.8400000333786011</v>
      </c>
      <c r="O56" s="1">
        <v>23.422189712524414</v>
      </c>
      <c r="P56" s="1">
        <v>23.887025833129883</v>
      </c>
      <c r="Q56" s="1">
        <v>23.093128204345703</v>
      </c>
      <c r="R56" s="1">
        <v>400.07073974609375</v>
      </c>
      <c r="S56" s="1">
        <v>382.02749633789062</v>
      </c>
      <c r="T56" s="1">
        <v>7.1573123931884766</v>
      </c>
      <c r="U56" s="1">
        <v>14.476161956787109</v>
      </c>
      <c r="V56" s="1">
        <v>18.137786865234375</v>
      </c>
      <c r="W56" s="1">
        <v>36.6849365234375</v>
      </c>
      <c r="X56" s="1">
        <v>499.902099609375</v>
      </c>
      <c r="Y56" s="1">
        <v>1499.31884765625</v>
      </c>
      <c r="Z56" s="1">
        <v>263.64068603515625</v>
      </c>
      <c r="AA56" s="1">
        <v>73.302803039550781</v>
      </c>
      <c r="AB56" s="1">
        <v>-0.2084001898765564</v>
      </c>
      <c r="AC56" s="1">
        <v>0.22335231304168701</v>
      </c>
      <c r="AD56" s="1">
        <v>1</v>
      </c>
      <c r="AE56" s="1">
        <v>-0.21956524252891541</v>
      </c>
      <c r="AF56" s="1">
        <v>2.737391471862793</v>
      </c>
      <c r="AG56" s="1">
        <v>1</v>
      </c>
      <c r="AH56" s="1">
        <v>0</v>
      </c>
      <c r="AI56" s="1">
        <v>0.15999999642372131</v>
      </c>
      <c r="AJ56" s="1">
        <v>111115</v>
      </c>
      <c r="AK56">
        <f t="shared" si="66"/>
        <v>0.83317016601562488</v>
      </c>
      <c r="AL56">
        <f t="shared" si="67"/>
        <v>6.1874171588323168E-3</v>
      </c>
      <c r="AM56">
        <f t="shared" si="68"/>
        <v>297.03702583312986</v>
      </c>
      <c r="AN56">
        <f t="shared" si="69"/>
        <v>296.57218971252439</v>
      </c>
      <c r="AO56">
        <f t="shared" si="70"/>
        <v>239.89101026301796</v>
      </c>
      <c r="AP56">
        <f t="shared" si="71"/>
        <v>-0.45337829542402913</v>
      </c>
      <c r="AQ56">
        <f t="shared" si="72"/>
        <v>2.9747097277929049</v>
      </c>
      <c r="AR56">
        <f t="shared" si="73"/>
        <v>40.581118380805847</v>
      </c>
      <c r="AS56">
        <f t="shared" si="74"/>
        <v>26.104956424018738</v>
      </c>
      <c r="AT56">
        <f t="shared" si="75"/>
        <v>23.654607772827148</v>
      </c>
      <c r="AU56">
        <f t="shared" si="76"/>
        <v>2.9333964152065288</v>
      </c>
      <c r="AV56">
        <f t="shared" si="77"/>
        <v>0.23049592117902803</v>
      </c>
      <c r="AW56">
        <f t="shared" si="78"/>
        <v>1.0611432486870036</v>
      </c>
      <c r="AX56">
        <f t="shared" si="79"/>
        <v>1.8722531665195252</v>
      </c>
      <c r="AY56">
        <f t="shared" si="80"/>
        <v>0.14576051340974883</v>
      </c>
      <c r="AZ56">
        <f t="shared" si="81"/>
        <v>20.600686425043808</v>
      </c>
      <c r="BA56">
        <f t="shared" si="82"/>
        <v>0.73564195048548087</v>
      </c>
      <c r="BB56">
        <f t="shared" si="83"/>
        <v>39.219848038717373</v>
      </c>
      <c r="BC56">
        <f t="shared" si="84"/>
        <v>376.00510428302186</v>
      </c>
      <c r="BD56">
        <f t="shared" si="85"/>
        <v>1.3214957391921285E-2</v>
      </c>
    </row>
    <row r="57" spans="1:114" x14ac:dyDescent="0.25">
      <c r="A57" s="1">
        <v>35</v>
      </c>
      <c r="B57" s="1" t="s">
        <v>99</v>
      </c>
      <c r="C57" s="1">
        <v>1625.9999986812472</v>
      </c>
      <c r="D57" s="1">
        <v>0</v>
      </c>
      <c r="E57">
        <f t="shared" si="58"/>
        <v>12.674120646503395</v>
      </c>
      <c r="F57">
        <f t="shared" si="59"/>
        <v>0.25092012374408001</v>
      </c>
      <c r="G57">
        <f t="shared" si="60"/>
        <v>280.98780966023099</v>
      </c>
      <c r="H57">
        <f t="shared" si="61"/>
        <v>6.188405086345349</v>
      </c>
      <c r="I57">
        <f t="shared" si="62"/>
        <v>1.9134256523959896</v>
      </c>
      <c r="J57">
        <f t="shared" si="63"/>
        <v>23.886144638061523</v>
      </c>
      <c r="K57" s="1">
        <v>6</v>
      </c>
      <c r="L57">
        <f t="shared" si="64"/>
        <v>1.4200000166893005</v>
      </c>
      <c r="M57" s="1">
        <v>1</v>
      </c>
      <c r="N57">
        <f t="shared" si="65"/>
        <v>2.8400000333786011</v>
      </c>
      <c r="O57" s="1">
        <v>23.422508239746094</v>
      </c>
      <c r="P57" s="1">
        <v>23.886144638061523</v>
      </c>
      <c r="Q57" s="1">
        <v>23.093044281005859</v>
      </c>
      <c r="R57" s="1">
        <v>400.03851318359375</v>
      </c>
      <c r="S57" s="1">
        <v>381.98895263671875</v>
      </c>
      <c r="T57" s="1">
        <v>7.1557197570800781</v>
      </c>
      <c r="U57" s="1">
        <v>14.47590160369873</v>
      </c>
      <c r="V57" s="1">
        <v>18.133443832397461</v>
      </c>
      <c r="W57" s="1">
        <v>36.683650970458984</v>
      </c>
      <c r="X57" s="1">
        <v>499.89105224609375</v>
      </c>
      <c r="Y57" s="1">
        <v>1499.362548828125</v>
      </c>
      <c r="Z57" s="1">
        <v>263.54006958007813</v>
      </c>
      <c r="AA57" s="1">
        <v>73.302963256835938</v>
      </c>
      <c r="AB57" s="1">
        <v>-0.2084001898765564</v>
      </c>
      <c r="AC57" s="1">
        <v>0.22335231304168701</v>
      </c>
      <c r="AD57" s="1">
        <v>1</v>
      </c>
      <c r="AE57" s="1">
        <v>-0.21956524252891541</v>
      </c>
      <c r="AF57" s="1">
        <v>2.737391471862793</v>
      </c>
      <c r="AG57" s="1">
        <v>1</v>
      </c>
      <c r="AH57" s="1">
        <v>0</v>
      </c>
      <c r="AI57" s="1">
        <v>0.15999999642372131</v>
      </c>
      <c r="AJ57" s="1">
        <v>111115</v>
      </c>
      <c r="AK57">
        <f t="shared" si="66"/>
        <v>0.83315175374348949</v>
      </c>
      <c r="AL57">
        <f t="shared" si="67"/>
        <v>6.1884050863453494E-3</v>
      </c>
      <c r="AM57">
        <f t="shared" si="68"/>
        <v>297.0361446380615</v>
      </c>
      <c r="AN57">
        <f t="shared" si="69"/>
        <v>296.57250823974607</v>
      </c>
      <c r="AO57">
        <f t="shared" si="70"/>
        <v>239.89800245036167</v>
      </c>
      <c r="AP57">
        <f t="shared" si="71"/>
        <v>-0.45365224468370829</v>
      </c>
      <c r="AQ57">
        <f t="shared" si="72"/>
        <v>2.9745521357614901</v>
      </c>
      <c r="AR57">
        <f t="shared" si="73"/>
        <v>40.578879810620691</v>
      </c>
      <c r="AS57">
        <f t="shared" si="74"/>
        <v>26.102978206921961</v>
      </c>
      <c r="AT57">
        <f t="shared" si="75"/>
        <v>23.654326438903809</v>
      </c>
      <c r="AU57">
        <f t="shared" si="76"/>
        <v>2.9333467125222086</v>
      </c>
      <c r="AV57">
        <f t="shared" si="77"/>
        <v>0.23055049098127375</v>
      </c>
      <c r="AW57">
        <f t="shared" si="78"/>
        <v>1.0611264833655005</v>
      </c>
      <c r="AX57">
        <f t="shared" si="79"/>
        <v>1.872220229156708</v>
      </c>
      <c r="AY57">
        <f t="shared" si="80"/>
        <v>0.14579542960117761</v>
      </c>
      <c r="AZ57">
        <f t="shared" si="81"/>
        <v>20.597239087142725</v>
      </c>
      <c r="BA57">
        <f t="shared" si="82"/>
        <v>0.73559145551378702</v>
      </c>
      <c r="BB57">
        <f t="shared" si="83"/>
        <v>39.222450276665235</v>
      </c>
      <c r="BC57">
        <f t="shared" si="84"/>
        <v>375.96428268190027</v>
      </c>
      <c r="BD57">
        <f t="shared" si="85"/>
        <v>1.3222268437625379E-2</v>
      </c>
    </row>
    <row r="58" spans="1:114" x14ac:dyDescent="0.25">
      <c r="A58" s="1">
        <v>36</v>
      </c>
      <c r="B58" s="1" t="s">
        <v>100</v>
      </c>
      <c r="C58" s="1">
        <v>1626.4999986700714</v>
      </c>
      <c r="D58" s="1">
        <v>0</v>
      </c>
      <c r="E58">
        <f t="shared" si="58"/>
        <v>12.621999080581963</v>
      </c>
      <c r="F58">
        <f t="shared" si="59"/>
        <v>0.25090537157979198</v>
      </c>
      <c r="G58">
        <f t="shared" si="60"/>
        <v>281.34210975716047</v>
      </c>
      <c r="H58">
        <f t="shared" si="61"/>
        <v>6.1881443011128869</v>
      </c>
      <c r="I58">
        <f t="shared" si="62"/>
        <v>1.91344383342827</v>
      </c>
      <c r="J58">
        <f t="shared" si="63"/>
        <v>23.88603401184082</v>
      </c>
      <c r="K58" s="1">
        <v>6</v>
      </c>
      <c r="L58">
        <f t="shared" si="64"/>
        <v>1.4200000166893005</v>
      </c>
      <c r="M58" s="1">
        <v>1</v>
      </c>
      <c r="N58">
        <f t="shared" si="65"/>
        <v>2.8400000333786011</v>
      </c>
      <c r="O58" s="1">
        <v>23.423477172851563</v>
      </c>
      <c r="P58" s="1">
        <v>23.88603401184082</v>
      </c>
      <c r="Q58" s="1">
        <v>23.093149185180664</v>
      </c>
      <c r="R58" s="1">
        <v>399.98504638671875</v>
      </c>
      <c r="S58" s="1">
        <v>381.99838256835937</v>
      </c>
      <c r="T58" s="1">
        <v>7.155663013458252</v>
      </c>
      <c r="U58" s="1">
        <v>14.475422859191895</v>
      </c>
      <c r="V58" s="1">
        <v>18.132192611694336</v>
      </c>
      <c r="W58" s="1">
        <v>36.680198669433594</v>
      </c>
      <c r="X58" s="1">
        <v>499.8990478515625</v>
      </c>
      <c r="Y58" s="1">
        <v>1499.380615234375</v>
      </c>
      <c r="Z58" s="1">
        <v>263.53598022460937</v>
      </c>
      <c r="AA58" s="1">
        <v>73.302764892578125</v>
      </c>
      <c r="AB58" s="1">
        <v>-0.2084001898765564</v>
      </c>
      <c r="AC58" s="1">
        <v>0.22335231304168701</v>
      </c>
      <c r="AD58" s="1">
        <v>1</v>
      </c>
      <c r="AE58" s="1">
        <v>-0.21956524252891541</v>
      </c>
      <c r="AF58" s="1">
        <v>2.737391471862793</v>
      </c>
      <c r="AG58" s="1">
        <v>1</v>
      </c>
      <c r="AH58" s="1">
        <v>0</v>
      </c>
      <c r="AI58" s="1">
        <v>0.15999999642372131</v>
      </c>
      <c r="AJ58" s="1">
        <v>111115</v>
      </c>
      <c r="AK58">
        <f t="shared" si="66"/>
        <v>0.83316507975260412</v>
      </c>
      <c r="AL58">
        <f t="shared" si="67"/>
        <v>6.1881443011128868E-3</v>
      </c>
      <c r="AM58">
        <f t="shared" si="68"/>
        <v>297.0360340118408</v>
      </c>
      <c r="AN58">
        <f t="shared" si="69"/>
        <v>296.57347717285154</v>
      </c>
      <c r="AO58">
        <f t="shared" si="70"/>
        <v>239.90089307529706</v>
      </c>
      <c r="AP58">
        <f t="shared" si="71"/>
        <v>-0.45333750954636176</v>
      </c>
      <c r="AQ58">
        <f t="shared" si="72"/>
        <v>2.9745323519962645</v>
      </c>
      <c r="AR58">
        <f t="shared" si="73"/>
        <v>40.578719729812462</v>
      </c>
      <c r="AS58">
        <f t="shared" si="74"/>
        <v>26.103296870620568</v>
      </c>
      <c r="AT58">
        <f t="shared" si="75"/>
        <v>23.654755592346191</v>
      </c>
      <c r="AU58">
        <f t="shared" si="76"/>
        <v>2.9334225304713968</v>
      </c>
      <c r="AV58">
        <f t="shared" si="77"/>
        <v>0.23053803669254366</v>
      </c>
      <c r="AW58">
        <f t="shared" si="78"/>
        <v>1.0610885185679946</v>
      </c>
      <c r="AX58">
        <f t="shared" si="79"/>
        <v>1.8723340119034022</v>
      </c>
      <c r="AY58">
        <f t="shared" si="80"/>
        <v>0.14578746077502369</v>
      </c>
      <c r="AZ58">
        <f t="shared" si="81"/>
        <v>20.623154525911044</v>
      </c>
      <c r="BA58">
        <f t="shared" si="82"/>
        <v>0.73650078794983831</v>
      </c>
      <c r="BB58">
        <f t="shared" si="83"/>
        <v>39.221198422150231</v>
      </c>
      <c r="BC58">
        <f t="shared" si="84"/>
        <v>375.99848870972642</v>
      </c>
      <c r="BD58">
        <f t="shared" si="85"/>
        <v>1.3166274474201016E-2</v>
      </c>
    </row>
    <row r="59" spans="1:114" x14ac:dyDescent="0.25">
      <c r="A59" s="1">
        <v>37</v>
      </c>
      <c r="B59" s="1" t="s">
        <v>100</v>
      </c>
      <c r="C59" s="1">
        <v>1626.9999986588955</v>
      </c>
      <c r="D59" s="1">
        <v>0</v>
      </c>
      <c r="E59">
        <f t="shared" si="58"/>
        <v>12.601794580201968</v>
      </c>
      <c r="F59">
        <f t="shared" si="59"/>
        <v>0.25088980750616258</v>
      </c>
      <c r="G59">
        <f t="shared" si="60"/>
        <v>281.4919718027578</v>
      </c>
      <c r="H59">
        <f t="shared" si="61"/>
        <v>6.188262692520377</v>
      </c>
      <c r="I59">
        <f t="shared" si="62"/>
        <v>1.9135968031127002</v>
      </c>
      <c r="J59">
        <f t="shared" si="63"/>
        <v>23.887075424194336</v>
      </c>
      <c r="K59" s="1">
        <v>6</v>
      </c>
      <c r="L59">
        <f t="shared" si="64"/>
        <v>1.4200000166893005</v>
      </c>
      <c r="M59" s="1">
        <v>1</v>
      </c>
      <c r="N59">
        <f t="shared" si="65"/>
        <v>2.8400000333786011</v>
      </c>
      <c r="O59" s="1">
        <v>23.424261093139648</v>
      </c>
      <c r="P59" s="1">
        <v>23.887075424194336</v>
      </c>
      <c r="Q59" s="1">
        <v>23.093225479125977</v>
      </c>
      <c r="R59" s="1">
        <v>399.9810791015625</v>
      </c>
      <c r="S59" s="1">
        <v>382.01934814453125</v>
      </c>
      <c r="T59" s="1">
        <v>7.1562681198120117</v>
      </c>
      <c r="U59" s="1">
        <v>14.475801467895508</v>
      </c>
      <c r="V59" s="1">
        <v>18.132959365844727</v>
      </c>
      <c r="W59" s="1">
        <v>36.679611206054687</v>
      </c>
      <c r="X59" s="1">
        <v>499.92388916015625</v>
      </c>
      <c r="Y59" s="1">
        <v>1499.292724609375</v>
      </c>
      <c r="Z59" s="1">
        <v>263.70318603515625</v>
      </c>
      <c r="AA59" s="1">
        <v>73.303146362304688</v>
      </c>
      <c r="AB59" s="1">
        <v>-0.2084001898765564</v>
      </c>
      <c r="AC59" s="1">
        <v>0.22335231304168701</v>
      </c>
      <c r="AD59" s="1">
        <v>1</v>
      </c>
      <c r="AE59" s="1">
        <v>-0.21956524252891541</v>
      </c>
      <c r="AF59" s="1">
        <v>2.737391471862793</v>
      </c>
      <c r="AG59" s="1">
        <v>1</v>
      </c>
      <c r="AH59" s="1">
        <v>0</v>
      </c>
      <c r="AI59" s="1">
        <v>0.15999999642372131</v>
      </c>
      <c r="AJ59" s="1">
        <v>111115</v>
      </c>
      <c r="AK59">
        <f t="shared" si="66"/>
        <v>0.83320648193359359</v>
      </c>
      <c r="AL59">
        <f t="shared" si="67"/>
        <v>6.1882626925203769E-3</v>
      </c>
      <c r="AM59">
        <f t="shared" si="68"/>
        <v>297.03707542419431</v>
      </c>
      <c r="AN59">
        <f t="shared" si="69"/>
        <v>296.57426109313963</v>
      </c>
      <c r="AO59">
        <f t="shared" si="70"/>
        <v>239.88683057561138</v>
      </c>
      <c r="AP59">
        <f t="shared" si="71"/>
        <v>-0.45360066324990572</v>
      </c>
      <c r="AQ59">
        <f t="shared" si="72"/>
        <v>2.9747185968255097</v>
      </c>
      <c r="AR59">
        <f t="shared" si="73"/>
        <v>40.581049306162186</v>
      </c>
      <c r="AS59">
        <f t="shared" si="74"/>
        <v>26.105247838266678</v>
      </c>
      <c r="AT59">
        <f t="shared" si="75"/>
        <v>23.655668258666992</v>
      </c>
      <c r="AU59">
        <f t="shared" si="76"/>
        <v>2.9335837756743519</v>
      </c>
      <c r="AV59">
        <f t="shared" si="77"/>
        <v>0.23052489683291086</v>
      </c>
      <c r="AW59">
        <f t="shared" si="78"/>
        <v>1.0611217937128095</v>
      </c>
      <c r="AX59">
        <f t="shared" si="79"/>
        <v>1.8724619819615425</v>
      </c>
      <c r="AY59">
        <f t="shared" si="80"/>
        <v>0.14577905330012736</v>
      </c>
      <c r="AZ59">
        <f t="shared" si="81"/>
        <v>20.634247208871301</v>
      </c>
      <c r="BA59">
        <f t="shared" si="82"/>
        <v>0.7368526572540498</v>
      </c>
      <c r="BB59">
        <f t="shared" si="83"/>
        <v>39.219754410625981</v>
      </c>
      <c r="BC59">
        <f t="shared" si="84"/>
        <v>376.0290585377266</v>
      </c>
      <c r="BD59">
        <f t="shared" si="85"/>
        <v>1.3143646145078231E-2</v>
      </c>
    </row>
    <row r="60" spans="1:114" x14ac:dyDescent="0.25">
      <c r="A60" s="1">
        <v>38</v>
      </c>
      <c r="B60" s="1" t="s">
        <v>101</v>
      </c>
      <c r="C60" s="1">
        <v>1627.4999986477196</v>
      </c>
      <c r="D60" s="1">
        <v>0</v>
      </c>
      <c r="E60">
        <f t="shared" si="58"/>
        <v>12.567929813961815</v>
      </c>
      <c r="F60">
        <f t="shared" si="59"/>
        <v>0.25084318330731598</v>
      </c>
      <c r="G60">
        <f t="shared" si="60"/>
        <v>281.71039460089651</v>
      </c>
      <c r="H60">
        <f t="shared" si="61"/>
        <v>6.1868355060504854</v>
      </c>
      <c r="I60">
        <f t="shared" si="62"/>
        <v>1.913478193756988</v>
      </c>
      <c r="J60">
        <f t="shared" si="63"/>
        <v>23.886001586914063</v>
      </c>
      <c r="K60" s="1">
        <v>6</v>
      </c>
      <c r="L60">
        <f t="shared" si="64"/>
        <v>1.4200000166893005</v>
      </c>
      <c r="M60" s="1">
        <v>1</v>
      </c>
      <c r="N60">
        <f t="shared" si="65"/>
        <v>2.8400000333786011</v>
      </c>
      <c r="O60" s="1">
        <v>23.424419403076172</v>
      </c>
      <c r="P60" s="1">
        <v>23.886001586914063</v>
      </c>
      <c r="Q60" s="1">
        <v>23.092554092407227</v>
      </c>
      <c r="R60" s="1">
        <v>399.94610595703125</v>
      </c>
      <c r="S60" s="1">
        <v>382.0242919921875</v>
      </c>
      <c r="T60" s="1">
        <v>7.1564540863037109</v>
      </c>
      <c r="U60" s="1">
        <v>14.474855422973633</v>
      </c>
      <c r="V60" s="1">
        <v>18.133188247680664</v>
      </c>
      <c r="W60" s="1">
        <v>36.676723480224609</v>
      </c>
      <c r="X60" s="1">
        <v>499.88638305664062</v>
      </c>
      <c r="Y60" s="1">
        <v>1499.3233642578125</v>
      </c>
      <c r="Z60" s="1">
        <v>263.74069213867187</v>
      </c>
      <c r="AA60" s="1">
        <v>73.302864074707031</v>
      </c>
      <c r="AB60" s="1">
        <v>-0.2084001898765564</v>
      </c>
      <c r="AC60" s="1">
        <v>0.22335231304168701</v>
      </c>
      <c r="AD60" s="1">
        <v>1</v>
      </c>
      <c r="AE60" s="1">
        <v>-0.21956524252891541</v>
      </c>
      <c r="AF60" s="1">
        <v>2.737391471862793</v>
      </c>
      <c r="AG60" s="1">
        <v>1</v>
      </c>
      <c r="AH60" s="1">
        <v>0</v>
      </c>
      <c r="AI60" s="1">
        <v>0.15999999642372131</v>
      </c>
      <c r="AJ60" s="1">
        <v>111115</v>
      </c>
      <c r="AK60">
        <f t="shared" si="66"/>
        <v>0.83314397176106758</v>
      </c>
      <c r="AL60">
        <f t="shared" si="67"/>
        <v>6.1868355060504853E-3</v>
      </c>
      <c r="AM60">
        <f t="shared" si="68"/>
        <v>297.03600158691404</v>
      </c>
      <c r="AN60">
        <f t="shared" si="69"/>
        <v>296.57441940307615</v>
      </c>
      <c r="AO60">
        <f t="shared" si="70"/>
        <v>239.89173291925181</v>
      </c>
      <c r="AP60">
        <f t="shared" si="71"/>
        <v>-0.45263137968050543</v>
      </c>
      <c r="AQ60">
        <f t="shared" si="72"/>
        <v>2.9745265533282601</v>
      </c>
      <c r="AR60">
        <f t="shared" si="73"/>
        <v>40.578585719334981</v>
      </c>
      <c r="AS60">
        <f t="shared" si="74"/>
        <v>26.103730296361348</v>
      </c>
      <c r="AT60">
        <f t="shared" si="75"/>
        <v>23.655210494995117</v>
      </c>
      <c r="AU60">
        <f t="shared" si="76"/>
        <v>2.9335028993685945</v>
      </c>
      <c r="AV60">
        <f t="shared" si="77"/>
        <v>0.23048553388916962</v>
      </c>
      <c r="AW60">
        <f t="shared" si="78"/>
        <v>1.0610483595712721</v>
      </c>
      <c r="AX60">
        <f t="shared" si="79"/>
        <v>1.8724545397973225</v>
      </c>
      <c r="AY60">
        <f t="shared" si="80"/>
        <v>0.14575386718088856</v>
      </c>
      <c r="AZ60">
        <f t="shared" si="81"/>
        <v>20.650178763861597</v>
      </c>
      <c r="BA60">
        <f t="shared" si="82"/>
        <v>0.737414872577416</v>
      </c>
      <c r="BB60">
        <f t="shared" si="83"/>
        <v>39.218787527695255</v>
      </c>
      <c r="BC60">
        <f t="shared" si="84"/>
        <v>376.0501000733712</v>
      </c>
      <c r="BD60">
        <f t="shared" si="85"/>
        <v>1.310726865756944E-2</v>
      </c>
    </row>
    <row r="61" spans="1:114" x14ac:dyDescent="0.25">
      <c r="A61" s="1">
        <v>39</v>
      </c>
      <c r="B61" s="1" t="s">
        <v>101</v>
      </c>
      <c r="C61" s="1">
        <v>1627.9999986365438</v>
      </c>
      <c r="D61" s="1">
        <v>0</v>
      </c>
      <c r="E61">
        <f t="shared" si="58"/>
        <v>12.610989377418612</v>
      </c>
      <c r="F61">
        <f t="shared" si="59"/>
        <v>0.25088589419675372</v>
      </c>
      <c r="G61">
        <f t="shared" si="60"/>
        <v>281.42088557107343</v>
      </c>
      <c r="H61">
        <f t="shared" si="61"/>
        <v>6.1860827680791663</v>
      </c>
      <c r="I61">
        <f t="shared" si="62"/>
        <v>1.9129531710373051</v>
      </c>
      <c r="J61">
        <f t="shared" si="63"/>
        <v>23.882762908935547</v>
      </c>
      <c r="K61" s="1">
        <v>6</v>
      </c>
      <c r="L61">
        <f t="shared" si="64"/>
        <v>1.4200000166893005</v>
      </c>
      <c r="M61" s="1">
        <v>1</v>
      </c>
      <c r="N61">
        <f t="shared" si="65"/>
        <v>2.8400000333786011</v>
      </c>
      <c r="O61" s="1">
        <v>23.424484252929687</v>
      </c>
      <c r="P61" s="1">
        <v>23.882762908935547</v>
      </c>
      <c r="Q61" s="1">
        <v>23.091297149658203</v>
      </c>
      <c r="R61" s="1">
        <v>399.9801025390625</v>
      </c>
      <c r="S61" s="1">
        <v>382.00604248046875</v>
      </c>
      <c r="T61" s="1">
        <v>7.156186580657959</v>
      </c>
      <c r="U61" s="1">
        <v>14.474127769470215</v>
      </c>
      <c r="V61" s="1">
        <v>18.132427215576172</v>
      </c>
      <c r="W61" s="1">
        <v>36.674709320068359</v>
      </c>
      <c r="X61" s="1">
        <v>499.85736083984375</v>
      </c>
      <c r="Y61" s="1">
        <v>1499.305419921875</v>
      </c>
      <c r="Z61" s="1">
        <v>263.77655029296875</v>
      </c>
      <c r="AA61" s="1">
        <v>73.302810668945313</v>
      </c>
      <c r="AB61" s="1">
        <v>-0.2084001898765564</v>
      </c>
      <c r="AC61" s="1">
        <v>0.22335231304168701</v>
      </c>
      <c r="AD61" s="1">
        <v>1</v>
      </c>
      <c r="AE61" s="1">
        <v>-0.21956524252891541</v>
      </c>
      <c r="AF61" s="1">
        <v>2.737391471862793</v>
      </c>
      <c r="AG61" s="1">
        <v>1</v>
      </c>
      <c r="AH61" s="1">
        <v>0</v>
      </c>
      <c r="AI61" s="1">
        <v>0.15999999642372131</v>
      </c>
      <c r="AJ61" s="1">
        <v>111115</v>
      </c>
      <c r="AK61">
        <f t="shared" si="66"/>
        <v>0.83309560139973948</v>
      </c>
      <c r="AL61">
        <f t="shared" si="67"/>
        <v>6.1860827680791661E-3</v>
      </c>
      <c r="AM61">
        <f t="shared" si="68"/>
        <v>297.03276290893552</v>
      </c>
      <c r="AN61">
        <f t="shared" si="69"/>
        <v>296.57448425292966</v>
      </c>
      <c r="AO61">
        <f t="shared" si="70"/>
        <v>239.88886182556598</v>
      </c>
      <c r="AP61">
        <f t="shared" si="71"/>
        <v>-0.45183094511323763</v>
      </c>
      <c r="AQ61">
        <f t="shared" si="72"/>
        <v>2.9739474185209041</v>
      </c>
      <c r="AR61">
        <f t="shared" si="73"/>
        <v>40.570714702223761</v>
      </c>
      <c r="AS61">
        <f t="shared" si="74"/>
        <v>26.096586932753546</v>
      </c>
      <c r="AT61">
        <f t="shared" si="75"/>
        <v>23.653623580932617</v>
      </c>
      <c r="AU61">
        <f t="shared" si="76"/>
        <v>2.9332225432715346</v>
      </c>
      <c r="AV61">
        <f t="shared" si="77"/>
        <v>0.23052159302816255</v>
      </c>
      <c r="AW61">
        <f t="shared" si="78"/>
        <v>1.0609942474835989</v>
      </c>
      <c r="AX61">
        <f t="shared" si="79"/>
        <v>1.8722282957879357</v>
      </c>
      <c r="AY61">
        <f t="shared" si="80"/>
        <v>0.14577693937860398</v>
      </c>
      <c r="AZ61">
        <f t="shared" si="81"/>
        <v>20.62894189330332</v>
      </c>
      <c r="BA61">
        <f t="shared" si="82"/>
        <v>0.73669223592310573</v>
      </c>
      <c r="BB61">
        <f t="shared" si="83"/>
        <v>39.224740229650834</v>
      </c>
      <c r="BC61">
        <f t="shared" si="84"/>
        <v>376.01138210743295</v>
      </c>
      <c r="BD61">
        <f t="shared" si="85"/>
        <v>1.3155526824632066E-2</v>
      </c>
    </row>
    <row r="62" spans="1:114" x14ac:dyDescent="0.25">
      <c r="A62" s="1">
        <v>40</v>
      </c>
      <c r="B62" s="1" t="s">
        <v>102</v>
      </c>
      <c r="C62" s="1">
        <v>1628.4999986253679</v>
      </c>
      <c r="D62" s="1">
        <v>0</v>
      </c>
      <c r="E62">
        <f t="shared" si="58"/>
        <v>12.630484405665804</v>
      </c>
      <c r="F62">
        <f t="shared" si="59"/>
        <v>0.25080033791772044</v>
      </c>
      <c r="G62">
        <f t="shared" si="60"/>
        <v>281.25222550555901</v>
      </c>
      <c r="H62">
        <f t="shared" si="61"/>
        <v>6.1855551346161333</v>
      </c>
      <c r="I62">
        <f t="shared" si="62"/>
        <v>1.9133884544310458</v>
      </c>
      <c r="J62">
        <f t="shared" si="63"/>
        <v>23.885149002075195</v>
      </c>
      <c r="K62" s="1">
        <v>6</v>
      </c>
      <c r="L62">
        <f t="shared" si="64"/>
        <v>1.4200000166893005</v>
      </c>
      <c r="M62" s="1">
        <v>1</v>
      </c>
      <c r="N62">
        <f t="shared" si="65"/>
        <v>2.8400000333786011</v>
      </c>
      <c r="O62" s="1">
        <v>23.424900054931641</v>
      </c>
      <c r="P62" s="1">
        <v>23.885149002075195</v>
      </c>
      <c r="Q62" s="1">
        <v>23.091560363769531</v>
      </c>
      <c r="R62" s="1">
        <v>399.9952392578125</v>
      </c>
      <c r="S62" s="1">
        <v>381.99810791015625</v>
      </c>
      <c r="T62" s="1">
        <v>7.1566705703735352</v>
      </c>
      <c r="U62" s="1">
        <v>14.473977088928223</v>
      </c>
      <c r="V62" s="1">
        <v>18.13323974609375</v>
      </c>
      <c r="W62" s="1">
        <v>36.673488616943359</v>
      </c>
      <c r="X62" s="1">
        <v>499.858154296875</v>
      </c>
      <c r="Y62" s="1">
        <v>1499.3131103515625</v>
      </c>
      <c r="Z62" s="1">
        <v>263.75091552734375</v>
      </c>
      <c r="AA62" s="1">
        <v>73.302978515625</v>
      </c>
      <c r="AB62" s="1">
        <v>-0.2084001898765564</v>
      </c>
      <c r="AC62" s="1">
        <v>0.22335231304168701</v>
      </c>
      <c r="AD62" s="1">
        <v>1</v>
      </c>
      <c r="AE62" s="1">
        <v>-0.21956524252891541</v>
      </c>
      <c r="AF62" s="1">
        <v>2.737391471862793</v>
      </c>
      <c r="AG62" s="1">
        <v>1</v>
      </c>
      <c r="AH62" s="1">
        <v>0</v>
      </c>
      <c r="AI62" s="1">
        <v>0.15999999642372131</v>
      </c>
      <c r="AJ62" s="1">
        <v>111115</v>
      </c>
      <c r="AK62">
        <f t="shared" si="66"/>
        <v>0.83309692382812495</v>
      </c>
      <c r="AL62">
        <f t="shared" si="67"/>
        <v>6.185555134616133E-3</v>
      </c>
      <c r="AM62">
        <f t="shared" si="68"/>
        <v>297.03514900207517</v>
      </c>
      <c r="AN62">
        <f t="shared" si="69"/>
        <v>296.57490005493162</v>
      </c>
      <c r="AO62">
        <f t="shared" si="70"/>
        <v>239.89009229428848</v>
      </c>
      <c r="AP62">
        <f t="shared" si="71"/>
        <v>-0.45180306775367662</v>
      </c>
      <c r="AQ62">
        <f t="shared" si="72"/>
        <v>2.9743740860163999</v>
      </c>
      <c r="AR62">
        <f t="shared" si="73"/>
        <v>40.576442407212589</v>
      </c>
      <c r="AS62">
        <f t="shared" si="74"/>
        <v>26.102465318284366</v>
      </c>
      <c r="AT62">
        <f t="shared" si="75"/>
        <v>23.655024528503418</v>
      </c>
      <c r="AU62">
        <f t="shared" si="76"/>
        <v>2.9334700439263592</v>
      </c>
      <c r="AV62">
        <f t="shared" si="77"/>
        <v>0.23044936019564213</v>
      </c>
      <c r="AW62">
        <f t="shared" si="78"/>
        <v>1.0609856315853541</v>
      </c>
      <c r="AX62">
        <f t="shared" si="79"/>
        <v>1.8724844123410052</v>
      </c>
      <c r="AY62">
        <f t="shared" si="80"/>
        <v>0.1457307217718464</v>
      </c>
      <c r="AZ62">
        <f t="shared" si="81"/>
        <v>20.616625843705712</v>
      </c>
      <c r="BA62">
        <f t="shared" si="82"/>
        <v>0.73626601724348828</v>
      </c>
      <c r="BB62">
        <f t="shared" si="83"/>
        <v>39.217774424085746</v>
      </c>
      <c r="BC62">
        <f t="shared" si="84"/>
        <v>375.99418053436534</v>
      </c>
      <c r="BD62">
        <f t="shared" si="85"/>
        <v>1.3174126460796668E-2</v>
      </c>
    </row>
    <row r="63" spans="1:114" x14ac:dyDescent="0.25">
      <c r="A63" s="1">
        <v>41</v>
      </c>
      <c r="B63" s="1" t="s">
        <v>102</v>
      </c>
      <c r="C63" s="1">
        <v>1628.999998614192</v>
      </c>
      <c r="D63" s="1">
        <v>0</v>
      </c>
      <c r="E63">
        <f t="shared" si="58"/>
        <v>12.642665052460432</v>
      </c>
      <c r="F63">
        <f t="shared" si="59"/>
        <v>0.25076704682183942</v>
      </c>
      <c r="G63">
        <f t="shared" si="60"/>
        <v>281.17582815285169</v>
      </c>
      <c r="H63">
        <f t="shared" si="61"/>
        <v>6.1855824233524288</v>
      </c>
      <c r="I63">
        <f t="shared" si="62"/>
        <v>1.913617600486075</v>
      </c>
      <c r="J63">
        <f t="shared" si="63"/>
        <v>23.886472702026367</v>
      </c>
      <c r="K63" s="1">
        <v>6</v>
      </c>
      <c r="L63">
        <f t="shared" si="64"/>
        <v>1.4200000166893005</v>
      </c>
      <c r="M63" s="1">
        <v>1</v>
      </c>
      <c r="N63">
        <f t="shared" si="65"/>
        <v>2.8400000333786011</v>
      </c>
      <c r="O63" s="1">
        <v>23.425319671630859</v>
      </c>
      <c r="P63" s="1">
        <v>23.886472702026367</v>
      </c>
      <c r="Q63" s="1">
        <v>23.091821670532227</v>
      </c>
      <c r="R63" s="1">
        <v>400.02896118164062</v>
      </c>
      <c r="S63" s="1">
        <v>382.01657104492187</v>
      </c>
      <c r="T63" s="1">
        <v>7.156613826751709</v>
      </c>
      <c r="U63" s="1">
        <v>14.474149703979492</v>
      </c>
      <c r="V63" s="1">
        <v>18.132549285888672</v>
      </c>
      <c r="W63" s="1">
        <v>36.672824859619141</v>
      </c>
      <c r="X63" s="1">
        <v>499.8446044921875</v>
      </c>
      <c r="Y63" s="1">
        <v>1499.29541015625</v>
      </c>
      <c r="Z63" s="1">
        <v>263.77151489257812</v>
      </c>
      <c r="AA63" s="1">
        <v>73.302627563476563</v>
      </c>
      <c r="AB63" s="1">
        <v>-0.2084001898765564</v>
      </c>
      <c r="AC63" s="1">
        <v>0.22335231304168701</v>
      </c>
      <c r="AD63" s="1">
        <v>1</v>
      </c>
      <c r="AE63" s="1">
        <v>-0.21956524252891541</v>
      </c>
      <c r="AF63" s="1">
        <v>2.737391471862793</v>
      </c>
      <c r="AG63" s="1">
        <v>1</v>
      </c>
      <c r="AH63" s="1">
        <v>0</v>
      </c>
      <c r="AI63" s="1">
        <v>0.15999999642372131</v>
      </c>
      <c r="AJ63" s="1">
        <v>111115</v>
      </c>
      <c r="AK63">
        <f t="shared" si="66"/>
        <v>0.8330743408203124</v>
      </c>
      <c r="AL63">
        <f t="shared" si="67"/>
        <v>6.1855824233524289E-3</v>
      </c>
      <c r="AM63">
        <f t="shared" si="68"/>
        <v>297.03647270202634</v>
      </c>
      <c r="AN63">
        <f t="shared" si="69"/>
        <v>296.57531967163084</v>
      </c>
      <c r="AO63">
        <f t="shared" si="70"/>
        <v>239.88726026310178</v>
      </c>
      <c r="AP63">
        <f t="shared" si="71"/>
        <v>-0.45197154378684912</v>
      </c>
      <c r="AQ63">
        <f t="shared" si="72"/>
        <v>2.9746108055348883</v>
      </c>
      <c r="AR63">
        <f t="shared" si="73"/>
        <v>40.579866021296681</v>
      </c>
      <c r="AS63">
        <f t="shared" si="74"/>
        <v>26.105716317317189</v>
      </c>
      <c r="AT63">
        <f t="shared" si="75"/>
        <v>23.655896186828613</v>
      </c>
      <c r="AU63">
        <f t="shared" si="76"/>
        <v>2.9336240460620906</v>
      </c>
      <c r="AV63">
        <f t="shared" si="77"/>
        <v>0.23042125235075667</v>
      </c>
      <c r="AW63">
        <f t="shared" si="78"/>
        <v>1.0609932050488133</v>
      </c>
      <c r="AX63">
        <f t="shared" si="79"/>
        <v>1.8726308410132773</v>
      </c>
      <c r="AY63">
        <f t="shared" si="80"/>
        <v>0.14571273728195872</v>
      </c>
      <c r="AZ63">
        <f t="shared" si="81"/>
        <v>20.610927010940578</v>
      </c>
      <c r="BA63">
        <f t="shared" si="82"/>
        <v>0.73603044858435684</v>
      </c>
      <c r="BB63">
        <f t="shared" si="83"/>
        <v>39.214565702932028</v>
      </c>
      <c r="BC63">
        <f t="shared" si="84"/>
        <v>376.00685357301143</v>
      </c>
      <c r="BD63">
        <f t="shared" si="85"/>
        <v>1.3185308050870525E-2</v>
      </c>
    </row>
    <row r="64" spans="1:114" x14ac:dyDescent="0.25">
      <c r="A64" s="1">
        <v>42</v>
      </c>
      <c r="B64" s="1" t="s">
        <v>103</v>
      </c>
      <c r="C64" s="1">
        <v>1629.4999986030161</v>
      </c>
      <c r="D64" s="1">
        <v>0</v>
      </c>
      <c r="E64">
        <f t="shared" si="58"/>
        <v>12.670100895323047</v>
      </c>
      <c r="F64">
        <f t="shared" si="59"/>
        <v>0.25072696595391952</v>
      </c>
      <c r="G64">
        <f t="shared" si="60"/>
        <v>280.98347523722254</v>
      </c>
      <c r="H64">
        <f t="shared" si="61"/>
        <v>6.1851378383125954</v>
      </c>
      <c r="I64">
        <f t="shared" si="62"/>
        <v>1.9137752213823411</v>
      </c>
      <c r="J64">
        <f t="shared" si="63"/>
        <v>23.88722038269043</v>
      </c>
      <c r="K64" s="1">
        <v>6</v>
      </c>
      <c r="L64">
        <f t="shared" si="64"/>
        <v>1.4200000166893005</v>
      </c>
      <c r="M64" s="1">
        <v>1</v>
      </c>
      <c r="N64">
        <f t="shared" si="65"/>
        <v>2.8400000333786011</v>
      </c>
      <c r="O64" s="1">
        <v>23.425298690795898</v>
      </c>
      <c r="P64" s="1">
        <v>23.88722038269043</v>
      </c>
      <c r="Q64" s="1">
        <v>23.092294692993164</v>
      </c>
      <c r="R64" s="1">
        <v>400.0675048828125</v>
      </c>
      <c r="S64" s="1">
        <v>382.02255249023437</v>
      </c>
      <c r="T64" s="1">
        <v>7.1567816734313965</v>
      </c>
      <c r="U64" s="1">
        <v>14.473709106445313</v>
      </c>
      <c r="V64" s="1">
        <v>18.133140563964844</v>
      </c>
      <c r="W64" s="1">
        <v>36.672046661376953</v>
      </c>
      <c r="X64" s="1">
        <v>499.8504638671875</v>
      </c>
      <c r="Y64" s="1">
        <v>1499.209228515625</v>
      </c>
      <c r="Z64" s="1">
        <v>263.80303955078125</v>
      </c>
      <c r="AA64" s="1">
        <v>73.303207397460938</v>
      </c>
      <c r="AB64" s="1">
        <v>-0.2084001898765564</v>
      </c>
      <c r="AC64" s="1">
        <v>0.22335231304168701</v>
      </c>
      <c r="AD64" s="1">
        <v>1</v>
      </c>
      <c r="AE64" s="1">
        <v>-0.21956524252891541</v>
      </c>
      <c r="AF64" s="1">
        <v>2.737391471862793</v>
      </c>
      <c r="AG64" s="1">
        <v>1</v>
      </c>
      <c r="AH64" s="1">
        <v>0</v>
      </c>
      <c r="AI64" s="1">
        <v>0.15999999642372131</v>
      </c>
      <c r="AJ64" s="1">
        <v>111115</v>
      </c>
      <c r="AK64">
        <f t="shared" si="66"/>
        <v>0.83308410644531228</v>
      </c>
      <c r="AL64">
        <f t="shared" si="67"/>
        <v>6.1851378383125958E-3</v>
      </c>
      <c r="AM64">
        <f t="shared" si="68"/>
        <v>297.03722038269041</v>
      </c>
      <c r="AN64">
        <f t="shared" si="69"/>
        <v>296.57529869079588</v>
      </c>
      <c r="AO64">
        <f t="shared" si="70"/>
        <v>239.87347120090999</v>
      </c>
      <c r="AP64">
        <f t="shared" si="71"/>
        <v>-0.45200505142234187</v>
      </c>
      <c r="AQ64">
        <f t="shared" si="72"/>
        <v>2.9747445218226209</v>
      </c>
      <c r="AR64">
        <f t="shared" si="73"/>
        <v>40.58136918474947</v>
      </c>
      <c r="AS64">
        <f t="shared" si="74"/>
        <v>26.107660078304157</v>
      </c>
      <c r="AT64">
        <f t="shared" si="75"/>
        <v>23.656259536743164</v>
      </c>
      <c r="AU64">
        <f t="shared" si="76"/>
        <v>2.9336882437885912</v>
      </c>
      <c r="AV64">
        <f t="shared" si="77"/>
        <v>0.23038741106277769</v>
      </c>
      <c r="AW64">
        <f t="shared" si="78"/>
        <v>1.0609693004402798</v>
      </c>
      <c r="AX64">
        <f t="shared" si="79"/>
        <v>1.8727189433483113</v>
      </c>
      <c r="AY64">
        <f t="shared" si="80"/>
        <v>0.14569108438138925</v>
      </c>
      <c r="AZ64">
        <f t="shared" si="81"/>
        <v>20.596989960573453</v>
      </c>
      <c r="BA64">
        <f t="shared" si="82"/>
        <v>0.73551541239022877</v>
      </c>
      <c r="BB64">
        <f t="shared" si="83"/>
        <v>39.211469976986265</v>
      </c>
      <c r="BC64">
        <f t="shared" si="84"/>
        <v>375.99979333260944</v>
      </c>
      <c r="BD64">
        <f t="shared" si="85"/>
        <v>1.3213126434430388E-2</v>
      </c>
    </row>
    <row r="65" spans="1:114" x14ac:dyDescent="0.25">
      <c r="A65" s="1">
        <v>43</v>
      </c>
      <c r="B65" s="1" t="s">
        <v>103</v>
      </c>
      <c r="C65" s="1">
        <v>1629.9999985918403</v>
      </c>
      <c r="D65" s="1">
        <v>0</v>
      </c>
      <c r="E65">
        <f t="shared" si="58"/>
        <v>12.703531381809581</v>
      </c>
      <c r="F65">
        <f t="shared" si="59"/>
        <v>0.25076539105479262</v>
      </c>
      <c r="G65">
        <f t="shared" si="60"/>
        <v>280.77686855691752</v>
      </c>
      <c r="H65">
        <f t="shared" si="61"/>
        <v>6.186302119819814</v>
      </c>
      <c r="I65">
        <f t="shared" si="62"/>
        <v>1.9138595189868648</v>
      </c>
      <c r="J65">
        <f t="shared" si="63"/>
        <v>23.888284683227539</v>
      </c>
      <c r="K65" s="1">
        <v>6</v>
      </c>
      <c r="L65">
        <f t="shared" si="64"/>
        <v>1.4200000166893005</v>
      </c>
      <c r="M65" s="1">
        <v>1</v>
      </c>
      <c r="N65">
        <f t="shared" si="65"/>
        <v>2.8400000333786011</v>
      </c>
      <c r="O65" s="1">
        <v>23.425769805908203</v>
      </c>
      <c r="P65" s="1">
        <v>23.888284683227539</v>
      </c>
      <c r="Q65" s="1">
        <v>23.092277526855469</v>
      </c>
      <c r="R65" s="1">
        <v>400.11483764648437</v>
      </c>
      <c r="S65" s="1">
        <v>382.02938842773437</v>
      </c>
      <c r="T65" s="1">
        <v>7.1569676399230957</v>
      </c>
      <c r="U65" s="1">
        <v>14.475173950195313</v>
      </c>
      <c r="V65" s="1">
        <v>18.133073806762695</v>
      </c>
      <c r="W65" s="1">
        <v>36.674667358398438</v>
      </c>
      <c r="X65" s="1">
        <v>499.8564453125</v>
      </c>
      <c r="Y65" s="1">
        <v>1499.1912841796875</v>
      </c>
      <c r="Z65" s="1">
        <v>263.82427978515625</v>
      </c>
      <c r="AA65" s="1">
        <v>73.303115844726563</v>
      </c>
      <c r="AB65" s="1">
        <v>-0.2084001898765564</v>
      </c>
      <c r="AC65" s="1">
        <v>0.22335231304168701</v>
      </c>
      <c r="AD65" s="1">
        <v>1</v>
      </c>
      <c r="AE65" s="1">
        <v>-0.21956524252891541</v>
      </c>
      <c r="AF65" s="1">
        <v>2.737391471862793</v>
      </c>
      <c r="AG65" s="1">
        <v>1</v>
      </c>
      <c r="AH65" s="1">
        <v>0</v>
      </c>
      <c r="AI65" s="1">
        <v>0.15999999642372131</v>
      </c>
      <c r="AJ65" s="1">
        <v>111115</v>
      </c>
      <c r="AK65">
        <f t="shared" si="66"/>
        <v>0.83309407552083325</v>
      </c>
      <c r="AL65">
        <f t="shared" si="67"/>
        <v>6.1863021198198141E-3</v>
      </c>
      <c r="AM65">
        <f t="shared" si="68"/>
        <v>297.03828468322752</v>
      </c>
      <c r="AN65">
        <f t="shared" si="69"/>
        <v>296.57576980590818</v>
      </c>
      <c r="AO65">
        <f t="shared" si="70"/>
        <v>239.87060010722416</v>
      </c>
      <c r="AP65">
        <f t="shared" si="71"/>
        <v>-0.45272745100706169</v>
      </c>
      <c r="AQ65">
        <f t="shared" si="72"/>
        <v>2.9749348719305999</v>
      </c>
      <c r="AR65">
        <f t="shared" si="73"/>
        <v>40.584016622597865</v>
      </c>
      <c r="AS65">
        <f t="shared" si="74"/>
        <v>26.108842672402552</v>
      </c>
      <c r="AT65">
        <f t="shared" si="75"/>
        <v>23.657027244567871</v>
      </c>
      <c r="AU65">
        <f t="shared" si="76"/>
        <v>2.9338238886944819</v>
      </c>
      <c r="AV65">
        <f t="shared" si="77"/>
        <v>0.2304198543622463</v>
      </c>
      <c r="AW65">
        <f t="shared" si="78"/>
        <v>1.0610753529437351</v>
      </c>
      <c r="AX65">
        <f t="shared" si="79"/>
        <v>1.8727485357507467</v>
      </c>
      <c r="AY65">
        <f t="shared" si="80"/>
        <v>0.14571184279601224</v>
      </c>
      <c r="AZ65">
        <f t="shared" si="81"/>
        <v>20.58181932234729</v>
      </c>
      <c r="BA65">
        <f t="shared" si="82"/>
        <v>0.73496143768538891</v>
      </c>
      <c r="BB65">
        <f t="shared" si="83"/>
        <v>39.2133092762624</v>
      </c>
      <c r="BC65">
        <f t="shared" si="84"/>
        <v>375.99073801791707</v>
      </c>
      <c r="BD65">
        <f t="shared" si="85"/>
        <v>1.324893021571893E-2</v>
      </c>
    </row>
    <row r="66" spans="1:114" x14ac:dyDescent="0.25">
      <c r="A66" s="1">
        <v>44</v>
      </c>
      <c r="B66" s="1" t="s">
        <v>104</v>
      </c>
      <c r="C66" s="1">
        <v>1630.4999985806644</v>
      </c>
      <c r="D66" s="1">
        <v>0</v>
      </c>
      <c r="E66">
        <f t="shared" si="58"/>
        <v>12.729861126968073</v>
      </c>
      <c r="F66">
        <f t="shared" si="59"/>
        <v>0.25071346093314867</v>
      </c>
      <c r="G66">
        <f t="shared" si="60"/>
        <v>280.6098214828483</v>
      </c>
      <c r="H66">
        <f t="shared" si="61"/>
        <v>6.1856297324447258</v>
      </c>
      <c r="I66">
        <f t="shared" si="62"/>
        <v>1.9140119495270125</v>
      </c>
      <c r="J66">
        <f t="shared" si="63"/>
        <v>23.889068603515625</v>
      </c>
      <c r="K66" s="1">
        <v>6</v>
      </c>
      <c r="L66">
        <f t="shared" si="64"/>
        <v>1.4200000166893005</v>
      </c>
      <c r="M66" s="1">
        <v>1</v>
      </c>
      <c r="N66">
        <f t="shared" si="65"/>
        <v>2.8400000333786011</v>
      </c>
      <c r="O66" s="1">
        <v>23.426059722900391</v>
      </c>
      <c r="P66" s="1">
        <v>23.889068603515625</v>
      </c>
      <c r="Q66" s="1">
        <v>23.092260360717773</v>
      </c>
      <c r="R66" s="1">
        <v>400.17608642578125</v>
      </c>
      <c r="S66" s="1">
        <v>382.05810546875</v>
      </c>
      <c r="T66" s="1">
        <v>7.1571974754333496</v>
      </c>
      <c r="U66" s="1">
        <v>14.475022315979004</v>
      </c>
      <c r="V66" s="1">
        <v>18.133319854736328</v>
      </c>
      <c r="W66" s="1">
        <v>36.673599243164062</v>
      </c>
      <c r="X66" s="1">
        <v>499.8282470703125</v>
      </c>
      <c r="Y66" s="1">
        <v>1499.16943359375</v>
      </c>
      <c r="Z66" s="1">
        <v>263.91348266601562</v>
      </c>
      <c r="AA66" s="1">
        <v>73.30303955078125</v>
      </c>
      <c r="AB66" s="1">
        <v>-0.2084001898765564</v>
      </c>
      <c r="AC66" s="1">
        <v>0.22335231304168701</v>
      </c>
      <c r="AD66" s="1">
        <v>1</v>
      </c>
      <c r="AE66" s="1">
        <v>-0.21956524252891541</v>
      </c>
      <c r="AF66" s="1">
        <v>2.737391471862793</v>
      </c>
      <c r="AG66" s="1">
        <v>1</v>
      </c>
      <c r="AH66" s="1">
        <v>0</v>
      </c>
      <c r="AI66" s="1">
        <v>0.15999999642372131</v>
      </c>
      <c r="AJ66" s="1">
        <v>111115</v>
      </c>
      <c r="AK66">
        <f t="shared" si="66"/>
        <v>0.83304707845052073</v>
      </c>
      <c r="AL66">
        <f t="shared" si="67"/>
        <v>6.1856297324447262E-3</v>
      </c>
      <c r="AM66">
        <f t="shared" si="68"/>
        <v>297.0390686035156</v>
      </c>
      <c r="AN66">
        <f t="shared" si="69"/>
        <v>296.57605972290037</v>
      </c>
      <c r="AO66">
        <f t="shared" si="70"/>
        <v>239.86710401355231</v>
      </c>
      <c r="AP66">
        <f t="shared" si="71"/>
        <v>-0.45248300569112226</v>
      </c>
      <c r="AQ66">
        <f t="shared" si="72"/>
        <v>2.9750750828536625</v>
      </c>
      <c r="AR66">
        <f t="shared" si="73"/>
        <v>40.585971619807879</v>
      </c>
      <c r="AS66">
        <f t="shared" si="74"/>
        <v>26.110949303828875</v>
      </c>
      <c r="AT66">
        <f t="shared" si="75"/>
        <v>23.657564163208008</v>
      </c>
      <c r="AU66">
        <f t="shared" si="76"/>
        <v>2.933918759136422</v>
      </c>
      <c r="AV66">
        <f t="shared" si="77"/>
        <v>0.23037600823532922</v>
      </c>
      <c r="AW66">
        <f t="shared" si="78"/>
        <v>1.06106313332665</v>
      </c>
      <c r="AX66">
        <f t="shared" si="79"/>
        <v>1.8728556258097719</v>
      </c>
      <c r="AY66">
        <f t="shared" si="80"/>
        <v>0.14568378844995183</v>
      </c>
      <c r="AZ66">
        <f t="shared" si="81"/>
        <v>20.569552842494897</v>
      </c>
      <c r="BA66">
        <f t="shared" si="82"/>
        <v>0.73446896549561747</v>
      </c>
      <c r="BB66">
        <f t="shared" si="83"/>
        <v>39.210255162954056</v>
      </c>
      <c r="BC66">
        <f t="shared" si="84"/>
        <v>376.00693915909244</v>
      </c>
      <c r="BD66">
        <f t="shared" si="85"/>
        <v>1.3274784345567524E-2</v>
      </c>
    </row>
    <row r="67" spans="1:114" x14ac:dyDescent="0.25">
      <c r="A67" s="1">
        <v>45</v>
      </c>
      <c r="B67" s="1" t="s">
        <v>104</v>
      </c>
      <c r="C67" s="1">
        <v>1630.9999985694885</v>
      </c>
      <c r="D67" s="1">
        <v>0</v>
      </c>
      <c r="E67">
        <f t="shared" si="58"/>
        <v>12.745673421666131</v>
      </c>
      <c r="F67">
        <f t="shared" si="59"/>
        <v>0.25069308756467218</v>
      </c>
      <c r="G67">
        <f t="shared" si="60"/>
        <v>280.50640311687482</v>
      </c>
      <c r="H67">
        <f t="shared" si="61"/>
        <v>6.1860132669317451</v>
      </c>
      <c r="I67">
        <f t="shared" si="62"/>
        <v>1.9142541388707075</v>
      </c>
      <c r="J67">
        <f t="shared" si="63"/>
        <v>23.890335083007813</v>
      </c>
      <c r="K67" s="1">
        <v>6</v>
      </c>
      <c r="L67">
        <f t="shared" si="64"/>
        <v>1.4200000166893005</v>
      </c>
      <c r="M67" s="1">
        <v>1</v>
      </c>
      <c r="N67">
        <f t="shared" si="65"/>
        <v>2.8400000333786011</v>
      </c>
      <c r="O67" s="1">
        <v>23.427391052246094</v>
      </c>
      <c r="P67" s="1">
        <v>23.890335083007813</v>
      </c>
      <c r="Q67" s="1">
        <v>23.092660903930664</v>
      </c>
      <c r="R67" s="1">
        <v>400.20748901367187</v>
      </c>
      <c r="S67" s="1">
        <v>382.06982421875</v>
      </c>
      <c r="T67" s="1">
        <v>7.1564741134643555</v>
      </c>
      <c r="U67" s="1">
        <v>14.474930763244629</v>
      </c>
      <c r="V67" s="1">
        <v>18.129877090454102</v>
      </c>
      <c r="W67" s="1">
        <v>36.670112609863281</v>
      </c>
      <c r="X67" s="1">
        <v>499.81613159179687</v>
      </c>
      <c r="Y67" s="1">
        <v>1499.1878662109375</v>
      </c>
      <c r="Z67" s="1">
        <v>263.8736572265625</v>
      </c>
      <c r="AA67" s="1">
        <v>73.302421569824219</v>
      </c>
      <c r="AB67" s="1">
        <v>-0.2084001898765564</v>
      </c>
      <c r="AC67" s="1">
        <v>0.22335231304168701</v>
      </c>
      <c r="AD67" s="1">
        <v>1</v>
      </c>
      <c r="AE67" s="1">
        <v>-0.21956524252891541</v>
      </c>
      <c r="AF67" s="1">
        <v>2.737391471862793</v>
      </c>
      <c r="AG67" s="1">
        <v>1</v>
      </c>
      <c r="AH67" s="1">
        <v>0</v>
      </c>
      <c r="AI67" s="1">
        <v>0.15999999642372131</v>
      </c>
      <c r="AJ67" s="1">
        <v>111115</v>
      </c>
      <c r="AK67">
        <f t="shared" si="66"/>
        <v>0.83302688598632801</v>
      </c>
      <c r="AL67">
        <f t="shared" si="67"/>
        <v>6.1860132669317456E-3</v>
      </c>
      <c r="AM67">
        <f t="shared" si="68"/>
        <v>297.04033508300779</v>
      </c>
      <c r="AN67">
        <f t="shared" si="69"/>
        <v>296.57739105224607</v>
      </c>
      <c r="AO67">
        <f t="shared" si="70"/>
        <v>239.87005323223639</v>
      </c>
      <c r="AP67">
        <f t="shared" si="71"/>
        <v>-0.45264006296903853</v>
      </c>
      <c r="AQ67">
        <f t="shared" si="72"/>
        <v>2.9753016158720826</v>
      </c>
      <c r="AR67">
        <f t="shared" si="73"/>
        <v>40.589404171838432</v>
      </c>
      <c r="AS67">
        <f t="shared" si="74"/>
        <v>26.114473408593803</v>
      </c>
      <c r="AT67">
        <f t="shared" si="75"/>
        <v>23.658863067626953</v>
      </c>
      <c r="AU67">
        <f t="shared" si="76"/>
        <v>2.9341482791876139</v>
      </c>
      <c r="AV67">
        <f t="shared" si="77"/>
        <v>0.23035880599953007</v>
      </c>
      <c r="AW67">
        <f t="shared" si="78"/>
        <v>1.0610474770013751</v>
      </c>
      <c r="AX67">
        <f t="shared" si="79"/>
        <v>1.8731008021862388</v>
      </c>
      <c r="AY67">
        <f t="shared" si="80"/>
        <v>0.14567278186849941</v>
      </c>
      <c r="AZ67">
        <f t="shared" si="81"/>
        <v>20.561798614308213</v>
      </c>
      <c r="BA67">
        <f t="shared" si="82"/>
        <v>0.73417575881699015</v>
      </c>
      <c r="BB67">
        <f t="shared" si="83"/>
        <v>39.206686955771566</v>
      </c>
      <c r="BC67">
        <f t="shared" si="84"/>
        <v>376.01114150148982</v>
      </c>
      <c r="BD67">
        <f t="shared" si="85"/>
        <v>1.3289915450066043E-2</v>
      </c>
      <c r="BE67">
        <f>AVERAGE(E53:E67)</f>
        <v>12.664515092698332</v>
      </c>
      <c r="BF67">
        <f>AVERAGE(O53:O67)</f>
        <v>23.423992411295572</v>
      </c>
      <c r="BG67">
        <f>AVERAGE(P53:P67)</f>
        <v>23.886771647135415</v>
      </c>
      <c r="BH67" t="e">
        <f>AVERAGE(B53:B67)</f>
        <v>#DIV/0!</v>
      </c>
      <c r="BI67">
        <f t="shared" ref="BI67:DJ67" si="86">AVERAGE(C53:C67)</f>
        <v>1627.5333319803078</v>
      </c>
      <c r="BJ67">
        <f t="shared" si="86"/>
        <v>0</v>
      </c>
      <c r="BK67">
        <f t="shared" si="86"/>
        <v>12.664515092698332</v>
      </c>
      <c r="BL67">
        <f t="shared" si="86"/>
        <v>0.25083699228891432</v>
      </c>
      <c r="BM67">
        <f t="shared" si="86"/>
        <v>281.05900899746598</v>
      </c>
      <c r="BN67">
        <f t="shared" si="86"/>
        <v>6.1869786943303726</v>
      </c>
      <c r="BO67">
        <f t="shared" si="86"/>
        <v>1.913565513583716</v>
      </c>
      <c r="BP67">
        <f t="shared" si="86"/>
        <v>23.886771647135415</v>
      </c>
      <c r="BQ67">
        <f t="shared" si="86"/>
        <v>6</v>
      </c>
      <c r="BR67">
        <f t="shared" si="86"/>
        <v>1.4200000166893005</v>
      </c>
      <c r="BS67">
        <f t="shared" si="86"/>
        <v>1</v>
      </c>
      <c r="BT67">
        <f t="shared" si="86"/>
        <v>2.8400000333786011</v>
      </c>
      <c r="BU67">
        <f t="shared" si="86"/>
        <v>23.423992411295572</v>
      </c>
      <c r="BV67">
        <f t="shared" si="86"/>
        <v>23.886771647135415</v>
      </c>
      <c r="BW67">
        <f t="shared" si="86"/>
        <v>23.092539215087889</v>
      </c>
      <c r="BX67">
        <f t="shared" si="86"/>
        <v>400.06272583007814</v>
      </c>
      <c r="BY67">
        <f t="shared" si="86"/>
        <v>382.02442830403646</v>
      </c>
      <c r="BZ67">
        <f t="shared" si="86"/>
        <v>7.1567646980285646</v>
      </c>
      <c r="CA67">
        <f t="shared" si="86"/>
        <v>14.475527826944987</v>
      </c>
      <c r="CB67">
        <f t="shared" si="86"/>
        <v>18.134461720784504</v>
      </c>
      <c r="CC67">
        <f t="shared" si="86"/>
        <v>36.679410044352217</v>
      </c>
      <c r="CD67">
        <f t="shared" si="86"/>
        <v>499.87289632161458</v>
      </c>
      <c r="CE67">
        <f t="shared" si="86"/>
        <v>1499.27587890625</v>
      </c>
      <c r="CF67">
        <f t="shared" si="86"/>
        <v>263.69807128906251</v>
      </c>
      <c r="CG67">
        <f t="shared" si="86"/>
        <v>73.302941385904944</v>
      </c>
      <c r="CH67">
        <f t="shared" si="86"/>
        <v>-0.2084001898765564</v>
      </c>
      <c r="CI67">
        <f t="shared" si="86"/>
        <v>0.22335231304168701</v>
      </c>
      <c r="CJ67">
        <f t="shared" si="86"/>
        <v>1</v>
      </c>
      <c r="CK67">
        <f t="shared" si="86"/>
        <v>-0.21956524252891541</v>
      </c>
      <c r="CL67">
        <f t="shared" si="86"/>
        <v>2.737391471862793</v>
      </c>
      <c r="CM67">
        <f t="shared" si="86"/>
        <v>1</v>
      </c>
      <c r="CN67">
        <f t="shared" si="86"/>
        <v>0</v>
      </c>
      <c r="CO67">
        <f t="shared" si="86"/>
        <v>0.15999999642372131</v>
      </c>
      <c r="CP67">
        <f t="shared" si="86"/>
        <v>111115</v>
      </c>
      <c r="CQ67">
        <f t="shared" si="86"/>
        <v>0.83312149386935752</v>
      </c>
      <c r="CR67">
        <f t="shared" si="86"/>
        <v>6.1869786943303719E-3</v>
      </c>
      <c r="CS67">
        <f t="shared" si="86"/>
        <v>297.03677164713542</v>
      </c>
      <c r="CT67">
        <f t="shared" si="86"/>
        <v>296.57399241129559</v>
      </c>
      <c r="CU67">
        <f t="shared" si="86"/>
        <v>239.88413526317163</v>
      </c>
      <c r="CV67">
        <f t="shared" si="86"/>
        <v>-0.45295611035960631</v>
      </c>
      <c r="CW67">
        <f t="shared" si="86"/>
        <v>2.9746642815215747</v>
      </c>
      <c r="CX67">
        <f t="shared" si="86"/>
        <v>40.580421813850904</v>
      </c>
      <c r="CY67">
        <f t="shared" si="86"/>
        <v>26.104893986905932</v>
      </c>
      <c r="CZ67">
        <f t="shared" si="86"/>
        <v>23.655382029215495</v>
      </c>
      <c r="DA67">
        <f t="shared" si="86"/>
        <v>2.9335332152332692</v>
      </c>
      <c r="DB67">
        <f t="shared" si="86"/>
        <v>0.23048030510662584</v>
      </c>
      <c r="DC67">
        <f t="shared" si="86"/>
        <v>1.0610987679378581</v>
      </c>
      <c r="DD67">
        <f t="shared" si="86"/>
        <v>1.8724344472954109</v>
      </c>
      <c r="DE67">
        <f t="shared" si="86"/>
        <v>0.14575052174601991</v>
      </c>
      <c r="DF67">
        <f t="shared" si="86"/>
        <v>20.602452061314633</v>
      </c>
      <c r="DG67">
        <f t="shared" si="86"/>
        <v>0.73570955350501432</v>
      </c>
      <c r="DH67">
        <f t="shared" si="86"/>
        <v>39.218628156213086</v>
      </c>
      <c r="DI67">
        <f t="shared" si="86"/>
        <v>376.00432436945897</v>
      </c>
      <c r="DJ67">
        <f t="shared" si="86"/>
        <v>1.3209552016890875E-2</v>
      </c>
    </row>
    <row r="68" spans="1:114" x14ac:dyDescent="0.25">
      <c r="A68" s="1" t="s">
        <v>9</v>
      </c>
      <c r="B68" s="1" t="s">
        <v>105</v>
      </c>
    </row>
    <row r="69" spans="1:114" x14ac:dyDescent="0.25">
      <c r="A69" s="1" t="s">
        <v>9</v>
      </c>
      <c r="B69" s="1" t="s">
        <v>106</v>
      </c>
    </row>
    <row r="70" spans="1:114" x14ac:dyDescent="0.25">
      <c r="A70" s="1">
        <v>46</v>
      </c>
      <c r="B70" s="1" t="s">
        <v>107</v>
      </c>
      <c r="C70" s="1">
        <v>1841.9999988600612</v>
      </c>
      <c r="D70" s="1">
        <v>0</v>
      </c>
      <c r="E70">
        <f t="shared" ref="E70:E84" si="87">(R70-S70*(1000-T70)/(1000-U70))*AK70</f>
        <v>12.452431001521225</v>
      </c>
      <c r="F70">
        <f t="shared" ref="F70:F84" si="88">IF(AV70&lt;&gt;0,1/(1/AV70-1/N70),0)</f>
        <v>0.22784108558821672</v>
      </c>
      <c r="G70">
        <f t="shared" ref="G70:G84" si="89">((AY70-AL70/2)*S70-E70)/(AY70+AL70/2)</f>
        <v>273.6568756837006</v>
      </c>
      <c r="H70">
        <f t="shared" ref="H70:H84" si="90">AL70*1000</f>
        <v>6.1438024792493202</v>
      </c>
      <c r="I70">
        <f t="shared" ref="I70:I84" si="91">(AQ70-AW70)</f>
        <v>2.0656030109942263</v>
      </c>
      <c r="J70">
        <f t="shared" ref="J70:J84" si="92">(P70+AP70*D70)</f>
        <v>26.215810775756836</v>
      </c>
      <c r="K70" s="1">
        <v>6</v>
      </c>
      <c r="L70">
        <f t="shared" ref="L70:L84" si="93">(K70*AE70+AF70)</f>
        <v>1.4200000166893005</v>
      </c>
      <c r="M70" s="1">
        <v>1</v>
      </c>
      <c r="N70">
        <f t="shared" ref="N70:N84" si="94">L70*(M70+1)*(M70+1)/(M70*M70+1)</f>
        <v>2.8400000333786011</v>
      </c>
      <c r="O70" s="1">
        <v>27.457975387573242</v>
      </c>
      <c r="P70" s="1">
        <v>26.215810775756836</v>
      </c>
      <c r="Q70" s="1">
        <v>27.971086502075195</v>
      </c>
      <c r="R70" s="1">
        <v>399.9970703125</v>
      </c>
      <c r="S70" s="1">
        <v>382.231201171875</v>
      </c>
      <c r="T70" s="1">
        <v>11.206484794616699</v>
      </c>
      <c r="U70" s="1">
        <v>18.445068359375</v>
      </c>
      <c r="V70" s="1">
        <v>22.341829299926758</v>
      </c>
      <c r="W70" s="1">
        <v>36.773044586181641</v>
      </c>
      <c r="X70" s="1">
        <v>499.86129760742187</v>
      </c>
      <c r="Y70" s="1">
        <v>1500.2376708984375</v>
      </c>
      <c r="Z70" s="1">
        <v>266.1046142578125</v>
      </c>
      <c r="AA70" s="1">
        <v>73.297996520996094</v>
      </c>
      <c r="AB70" s="1">
        <v>-0.2711138129234314</v>
      </c>
      <c r="AC70" s="1">
        <v>0.17170703411102295</v>
      </c>
      <c r="AD70" s="1">
        <v>1</v>
      </c>
      <c r="AE70" s="1">
        <v>-0.21956524252891541</v>
      </c>
      <c r="AF70" s="1">
        <v>2.737391471862793</v>
      </c>
      <c r="AG70" s="1">
        <v>1</v>
      </c>
      <c r="AH70" s="1">
        <v>0</v>
      </c>
      <c r="AI70" s="1">
        <v>0.15999999642372131</v>
      </c>
      <c r="AJ70" s="1">
        <v>111115</v>
      </c>
      <c r="AK70">
        <f t="shared" ref="AK70:AK84" si="95">X70*0.000001/(K70*0.0001)</f>
        <v>0.83310216267903636</v>
      </c>
      <c r="AL70">
        <f t="shared" ref="AL70:AL84" si="96">(U70-T70)/(1000-U70)*AK70</f>
        <v>6.1438024792493202E-3</v>
      </c>
      <c r="AM70">
        <f t="shared" ref="AM70:AM84" si="97">(P70+273.15)</f>
        <v>299.36581077575681</v>
      </c>
      <c r="AN70">
        <f t="shared" ref="AN70:AN84" si="98">(O70+273.15)</f>
        <v>300.60797538757322</v>
      </c>
      <c r="AO70">
        <f t="shared" ref="AO70:AO84" si="99">(Y70*AG70+Z70*AH70)*AI70</f>
        <v>240.03802197848199</v>
      </c>
      <c r="AP70">
        <f t="shared" ref="AP70:AP84" si="100">((AO70+0.00000010773*(AN70^4-AM70^4))-AL70*44100)/(L70*51.4+0.00000043092*AM70^3)</f>
        <v>-0.19459807036038571</v>
      </c>
      <c r="AQ70">
        <f t="shared" ref="AQ70:AQ84" si="101">0.61365*EXP(17.502*J70/(240.97+J70))</f>
        <v>3.4175895674292303</v>
      </c>
      <c r="AR70">
        <f t="shared" ref="AR70:AR84" si="102">AQ70*1000/AA70</f>
        <v>46.625961549307384</v>
      </c>
      <c r="AS70">
        <f t="shared" ref="AS70:AS84" si="103">(AR70-U70)</f>
        <v>28.180893189932384</v>
      </c>
      <c r="AT70">
        <f t="shared" ref="AT70:AT84" si="104">IF(D70,P70,(O70+P70)/2)</f>
        <v>26.836893081665039</v>
      </c>
      <c r="AU70">
        <f t="shared" ref="AU70:AU84" si="105">0.61365*EXP(17.502*AT70/(240.97+AT70))</f>
        <v>3.545015536595804</v>
      </c>
      <c r="AV70">
        <f t="shared" ref="AV70:AV84" si="106">IF(AS70&lt;&gt;0,(1000-(AR70+U70)/2)/AS70*AL70,0)</f>
        <v>0.21091988326092678</v>
      </c>
      <c r="AW70">
        <f t="shared" ref="AW70:AW84" si="107">U70*AA70/1000</f>
        <v>1.351986556435004</v>
      </c>
      <c r="AX70">
        <f t="shared" ref="AX70:AX84" si="108">(AU70-AW70)</f>
        <v>2.1930289801608001</v>
      </c>
      <c r="AY70">
        <f t="shared" ref="AY70:AY84" si="109">1/(1.6/F70+1.37/N70)</f>
        <v>0.13324747202269882</v>
      </c>
      <c r="AZ70">
        <f t="shared" ref="AZ70:AZ84" si="110">G70*AA70*0.001</f>
        <v>20.058500721810546</v>
      </c>
      <c r="BA70">
        <f t="shared" ref="BA70:BA84" si="111">G70/S70</f>
        <v>0.71594593754958114</v>
      </c>
      <c r="BB70">
        <f t="shared" ref="BB70:BB84" si="112">(1-AL70*AA70/AQ70/F70)*100</f>
        <v>42.166776126566127</v>
      </c>
      <c r="BC70">
        <f t="shared" ref="BC70:BC84" si="113">(S70-E70/(N70/1.35))</f>
        <v>376.31191185691864</v>
      </c>
      <c r="BD70">
        <f t="shared" ref="BD70:BD84" si="114">E70*BB70/100/BC70</f>
        <v>1.3953288581316625E-2</v>
      </c>
    </row>
    <row r="71" spans="1:114" x14ac:dyDescent="0.25">
      <c r="A71" s="1">
        <v>47</v>
      </c>
      <c r="B71" s="1" t="s">
        <v>107</v>
      </c>
      <c r="C71" s="1">
        <v>1841.9999988600612</v>
      </c>
      <c r="D71" s="1">
        <v>0</v>
      </c>
      <c r="E71">
        <f t="shared" si="87"/>
        <v>12.452431001521225</v>
      </c>
      <c r="F71">
        <f t="shared" si="88"/>
        <v>0.22784108558821672</v>
      </c>
      <c r="G71">
        <f t="shared" si="89"/>
        <v>273.6568756837006</v>
      </c>
      <c r="H71">
        <f t="shared" si="90"/>
        <v>6.1438024792493202</v>
      </c>
      <c r="I71">
        <f t="shared" si="91"/>
        <v>2.0656030109942263</v>
      </c>
      <c r="J71">
        <f t="shared" si="92"/>
        <v>26.215810775756836</v>
      </c>
      <c r="K71" s="1">
        <v>6</v>
      </c>
      <c r="L71">
        <f t="shared" si="93"/>
        <v>1.4200000166893005</v>
      </c>
      <c r="M71" s="1">
        <v>1</v>
      </c>
      <c r="N71">
        <f t="shared" si="94"/>
        <v>2.8400000333786011</v>
      </c>
      <c r="O71" s="1">
        <v>27.457975387573242</v>
      </c>
      <c r="P71" s="1">
        <v>26.215810775756836</v>
      </c>
      <c r="Q71" s="1">
        <v>27.971086502075195</v>
      </c>
      <c r="R71" s="1">
        <v>399.9970703125</v>
      </c>
      <c r="S71" s="1">
        <v>382.231201171875</v>
      </c>
      <c r="T71" s="1">
        <v>11.206484794616699</v>
      </c>
      <c r="U71" s="1">
        <v>18.445068359375</v>
      </c>
      <c r="V71" s="1">
        <v>22.341829299926758</v>
      </c>
      <c r="W71" s="1">
        <v>36.773044586181641</v>
      </c>
      <c r="X71" s="1">
        <v>499.86129760742187</v>
      </c>
      <c r="Y71" s="1">
        <v>1500.2376708984375</v>
      </c>
      <c r="Z71" s="1">
        <v>266.1046142578125</v>
      </c>
      <c r="AA71" s="1">
        <v>73.297996520996094</v>
      </c>
      <c r="AB71" s="1">
        <v>-0.2711138129234314</v>
      </c>
      <c r="AC71" s="1">
        <v>0.17170703411102295</v>
      </c>
      <c r="AD71" s="1">
        <v>1</v>
      </c>
      <c r="AE71" s="1">
        <v>-0.21956524252891541</v>
      </c>
      <c r="AF71" s="1">
        <v>2.737391471862793</v>
      </c>
      <c r="AG71" s="1">
        <v>1</v>
      </c>
      <c r="AH71" s="1">
        <v>0</v>
      </c>
      <c r="AI71" s="1">
        <v>0.15999999642372131</v>
      </c>
      <c r="AJ71" s="1">
        <v>111115</v>
      </c>
      <c r="AK71">
        <f t="shared" si="95"/>
        <v>0.83310216267903636</v>
      </c>
      <c r="AL71">
        <f t="shared" si="96"/>
        <v>6.1438024792493202E-3</v>
      </c>
      <c r="AM71">
        <f t="shared" si="97"/>
        <v>299.36581077575681</v>
      </c>
      <c r="AN71">
        <f t="shared" si="98"/>
        <v>300.60797538757322</v>
      </c>
      <c r="AO71">
        <f t="shared" si="99"/>
        <v>240.03802197848199</v>
      </c>
      <c r="AP71">
        <f t="shared" si="100"/>
        <v>-0.19459807036038571</v>
      </c>
      <c r="AQ71">
        <f t="shared" si="101"/>
        <v>3.4175895674292303</v>
      </c>
      <c r="AR71">
        <f t="shared" si="102"/>
        <v>46.625961549307384</v>
      </c>
      <c r="AS71">
        <f t="shared" si="103"/>
        <v>28.180893189932384</v>
      </c>
      <c r="AT71">
        <f t="shared" si="104"/>
        <v>26.836893081665039</v>
      </c>
      <c r="AU71">
        <f t="shared" si="105"/>
        <v>3.545015536595804</v>
      </c>
      <c r="AV71">
        <f t="shared" si="106"/>
        <v>0.21091988326092678</v>
      </c>
      <c r="AW71">
        <f t="shared" si="107"/>
        <v>1.351986556435004</v>
      </c>
      <c r="AX71">
        <f t="shared" si="108"/>
        <v>2.1930289801608001</v>
      </c>
      <c r="AY71">
        <f t="shared" si="109"/>
        <v>0.13324747202269882</v>
      </c>
      <c r="AZ71">
        <f t="shared" si="110"/>
        <v>20.058500721810546</v>
      </c>
      <c r="BA71">
        <f t="shared" si="111"/>
        <v>0.71594593754958114</v>
      </c>
      <c r="BB71">
        <f t="shared" si="112"/>
        <v>42.166776126566127</v>
      </c>
      <c r="BC71">
        <f t="shared" si="113"/>
        <v>376.31191185691864</v>
      </c>
      <c r="BD71">
        <f t="shared" si="114"/>
        <v>1.3953288581316625E-2</v>
      </c>
    </row>
    <row r="72" spans="1:114" x14ac:dyDescent="0.25">
      <c r="A72" s="1">
        <v>48</v>
      </c>
      <c r="B72" s="1" t="s">
        <v>108</v>
      </c>
      <c r="C72" s="1">
        <v>1842.4999988488853</v>
      </c>
      <c r="D72" s="1">
        <v>0</v>
      </c>
      <c r="E72">
        <f t="shared" si="87"/>
        <v>12.447115937660204</v>
      </c>
      <c r="F72">
        <f t="shared" si="88"/>
        <v>0.22787660619728817</v>
      </c>
      <c r="G72">
        <f t="shared" si="89"/>
        <v>273.70702956594664</v>
      </c>
      <c r="H72">
        <f t="shared" si="90"/>
        <v>6.1445886056682211</v>
      </c>
      <c r="I72">
        <f t="shared" si="91"/>
        <v>2.0655550649064649</v>
      </c>
      <c r="J72">
        <f t="shared" si="92"/>
        <v>26.216434478759766</v>
      </c>
      <c r="K72" s="1">
        <v>6</v>
      </c>
      <c r="L72">
        <f t="shared" si="93"/>
        <v>1.4200000166893005</v>
      </c>
      <c r="M72" s="1">
        <v>1</v>
      </c>
      <c r="N72">
        <f t="shared" si="94"/>
        <v>2.8400000333786011</v>
      </c>
      <c r="O72" s="1">
        <v>27.459321975708008</v>
      </c>
      <c r="P72" s="1">
        <v>26.216434478759766</v>
      </c>
      <c r="Q72" s="1">
        <v>27.971508026123047</v>
      </c>
      <c r="R72" s="1">
        <v>399.98834228515625</v>
      </c>
      <c r="S72" s="1">
        <v>382.22866821289062</v>
      </c>
      <c r="T72" s="1">
        <v>11.208097457885742</v>
      </c>
      <c r="U72" s="1">
        <v>18.447525024414062</v>
      </c>
      <c r="V72" s="1">
        <v>22.343179702758789</v>
      </c>
      <c r="W72" s="1">
        <v>36.774871826171875</v>
      </c>
      <c r="X72" s="1">
        <v>499.86572265625</v>
      </c>
      <c r="Y72" s="1">
        <v>1500.27783203125</v>
      </c>
      <c r="Z72" s="1">
        <v>266.0767822265625</v>
      </c>
      <c r="AA72" s="1">
        <v>73.297660827636719</v>
      </c>
      <c r="AB72" s="1">
        <v>-0.2711138129234314</v>
      </c>
      <c r="AC72" s="1">
        <v>0.17170703411102295</v>
      </c>
      <c r="AD72" s="1">
        <v>1</v>
      </c>
      <c r="AE72" s="1">
        <v>-0.21956524252891541</v>
      </c>
      <c r="AF72" s="1">
        <v>2.737391471862793</v>
      </c>
      <c r="AG72" s="1">
        <v>1</v>
      </c>
      <c r="AH72" s="1">
        <v>0</v>
      </c>
      <c r="AI72" s="1">
        <v>0.15999999642372131</v>
      </c>
      <c r="AJ72" s="1">
        <v>111115</v>
      </c>
      <c r="AK72">
        <f t="shared" si="95"/>
        <v>0.83310953776041663</v>
      </c>
      <c r="AL72">
        <f t="shared" si="96"/>
        <v>6.1445886056682207E-3</v>
      </c>
      <c r="AM72">
        <f t="shared" si="97"/>
        <v>299.36643447875974</v>
      </c>
      <c r="AN72">
        <f t="shared" si="98"/>
        <v>300.60932197570799</v>
      </c>
      <c r="AO72">
        <f t="shared" si="99"/>
        <v>240.04444775958837</v>
      </c>
      <c r="AP72">
        <f t="shared" si="100"/>
        <v>-0.19483078937202683</v>
      </c>
      <c r="AQ72">
        <f t="shared" si="101"/>
        <v>3.4177154972553079</v>
      </c>
      <c r="AR72">
        <f t="shared" si="102"/>
        <v>46.62789315053648</v>
      </c>
      <c r="AS72">
        <f t="shared" si="103"/>
        <v>28.180368126122417</v>
      </c>
      <c r="AT72">
        <f t="shared" si="104"/>
        <v>26.837878227233887</v>
      </c>
      <c r="AU72">
        <f t="shared" si="105"/>
        <v>3.5452209064467626</v>
      </c>
      <c r="AV72">
        <f t="shared" si="106"/>
        <v>0.21095032337935432</v>
      </c>
      <c r="AW72">
        <f t="shared" si="107"/>
        <v>1.3521604323488428</v>
      </c>
      <c r="AX72">
        <f t="shared" si="108"/>
        <v>2.19306047409792</v>
      </c>
      <c r="AY72">
        <f t="shared" si="109"/>
        <v>0.1332669099479997</v>
      </c>
      <c r="AZ72">
        <f t="shared" si="110"/>
        <v>20.062085019264693</v>
      </c>
      <c r="BA72">
        <f t="shared" si="111"/>
        <v>0.71608189633096675</v>
      </c>
      <c r="BB72">
        <f t="shared" si="112"/>
        <v>42.170787831668676</v>
      </c>
      <c r="BC72">
        <f t="shared" si="113"/>
        <v>376.3119054247399</v>
      </c>
      <c r="BD72">
        <f t="shared" si="114"/>
        <v>1.3948660081078089E-2</v>
      </c>
    </row>
    <row r="73" spans="1:114" x14ac:dyDescent="0.25">
      <c r="A73" s="1">
        <v>49</v>
      </c>
      <c r="B73" s="1" t="s">
        <v>108</v>
      </c>
      <c r="C73" s="1">
        <v>1842.9999988377094</v>
      </c>
      <c r="D73" s="1">
        <v>0</v>
      </c>
      <c r="E73">
        <f t="shared" si="87"/>
        <v>12.42471221631236</v>
      </c>
      <c r="F73">
        <f t="shared" si="88"/>
        <v>0.22786330288659068</v>
      </c>
      <c r="G73">
        <f t="shared" si="89"/>
        <v>273.85601613785758</v>
      </c>
      <c r="H73">
        <f t="shared" si="90"/>
        <v>6.1456268982182634</v>
      </c>
      <c r="I73">
        <f t="shared" si="91"/>
        <v>2.0660102510573806</v>
      </c>
      <c r="J73">
        <f t="shared" si="92"/>
        <v>26.219289779663086</v>
      </c>
      <c r="K73" s="1">
        <v>6</v>
      </c>
      <c r="L73">
        <f t="shared" si="93"/>
        <v>1.4200000166893005</v>
      </c>
      <c r="M73" s="1">
        <v>1</v>
      </c>
      <c r="N73">
        <f t="shared" si="94"/>
        <v>2.8400000333786011</v>
      </c>
      <c r="O73" s="1">
        <v>27.459814071655273</v>
      </c>
      <c r="P73" s="1">
        <v>26.219289779663086</v>
      </c>
      <c r="Q73" s="1">
        <v>27.972557067871094</v>
      </c>
      <c r="R73" s="1">
        <v>399.9554443359375</v>
      </c>
      <c r="S73" s="1">
        <v>382.22128295898438</v>
      </c>
      <c r="T73" s="1">
        <v>11.208110809326172</v>
      </c>
      <c r="U73" s="1">
        <v>18.449140548706055</v>
      </c>
      <c r="V73" s="1">
        <v>22.342611312866211</v>
      </c>
      <c r="W73" s="1">
        <v>36.777114868164063</v>
      </c>
      <c r="X73" s="1">
        <v>499.8387451171875</v>
      </c>
      <c r="Y73" s="1">
        <v>1500.2977294921875</v>
      </c>
      <c r="Z73" s="1">
        <v>266.04220581054687</v>
      </c>
      <c r="AA73" s="1">
        <v>73.297821044921875</v>
      </c>
      <c r="AB73" s="1">
        <v>-0.2711138129234314</v>
      </c>
      <c r="AC73" s="1">
        <v>0.17170703411102295</v>
      </c>
      <c r="AD73" s="1">
        <v>1</v>
      </c>
      <c r="AE73" s="1">
        <v>-0.21956524252891541</v>
      </c>
      <c r="AF73" s="1">
        <v>2.737391471862793</v>
      </c>
      <c r="AG73" s="1">
        <v>1</v>
      </c>
      <c r="AH73" s="1">
        <v>0</v>
      </c>
      <c r="AI73" s="1">
        <v>0.15999999642372131</v>
      </c>
      <c r="AJ73" s="1">
        <v>111115</v>
      </c>
      <c r="AK73">
        <f t="shared" si="95"/>
        <v>0.83306457519531241</v>
      </c>
      <c r="AL73">
        <f t="shared" si="96"/>
        <v>6.1456268982182632E-3</v>
      </c>
      <c r="AM73">
        <f t="shared" si="97"/>
        <v>299.36928977966306</v>
      </c>
      <c r="AN73">
        <f t="shared" si="98"/>
        <v>300.60981407165525</v>
      </c>
      <c r="AO73">
        <f t="shared" si="99"/>
        <v>240.04763135326721</v>
      </c>
      <c r="AP73">
        <f t="shared" si="100"/>
        <v>-0.19565624123490324</v>
      </c>
      <c r="AQ73">
        <f t="shared" si="101"/>
        <v>3.4182920534290484</v>
      </c>
      <c r="AR73">
        <f t="shared" si="102"/>
        <v>46.63565716822724</v>
      </c>
      <c r="AS73">
        <f t="shared" si="103"/>
        <v>28.186516619521186</v>
      </c>
      <c r="AT73">
        <f t="shared" si="104"/>
        <v>26.83955192565918</v>
      </c>
      <c r="AU73">
        <f t="shared" si="105"/>
        <v>3.5455698403161029</v>
      </c>
      <c r="AV73">
        <f t="shared" si="106"/>
        <v>0.21093892291548169</v>
      </c>
      <c r="AW73">
        <f t="shared" si="107"/>
        <v>1.3522818023716681</v>
      </c>
      <c r="AX73">
        <f t="shared" si="108"/>
        <v>2.1932880379444351</v>
      </c>
      <c r="AY73">
        <f t="shared" si="109"/>
        <v>0.13325963002950844</v>
      </c>
      <c r="AZ73">
        <f t="shared" si="110"/>
        <v>20.073049262947922</v>
      </c>
      <c r="BA73">
        <f t="shared" si="111"/>
        <v>0.71648552382480668</v>
      </c>
      <c r="BB73">
        <f t="shared" si="112"/>
        <v>42.167268971760166</v>
      </c>
      <c r="BC73">
        <f t="shared" si="113"/>
        <v>376.31516982698298</v>
      </c>
      <c r="BD73">
        <f t="shared" si="114"/>
        <v>1.3922271115534264E-2</v>
      </c>
    </row>
    <row r="74" spans="1:114" x14ac:dyDescent="0.25">
      <c r="A74" s="1">
        <v>50</v>
      </c>
      <c r="B74" s="1" t="s">
        <v>109</v>
      </c>
      <c r="C74" s="1">
        <v>1843.4999988265336</v>
      </c>
      <c r="D74" s="1">
        <v>0</v>
      </c>
      <c r="E74">
        <f t="shared" si="87"/>
        <v>12.385923267892643</v>
      </c>
      <c r="F74">
        <f t="shared" si="88"/>
        <v>0.2278469484760331</v>
      </c>
      <c r="G74">
        <f t="shared" si="89"/>
        <v>274.15483776415499</v>
      </c>
      <c r="H74">
        <f t="shared" si="90"/>
        <v>6.1454171051022115</v>
      </c>
      <c r="I74">
        <f t="shared" si="91"/>
        <v>2.0660766066243132</v>
      </c>
      <c r="J74">
        <f t="shared" si="92"/>
        <v>26.220125198364258</v>
      </c>
      <c r="K74" s="1">
        <v>6</v>
      </c>
      <c r="L74">
        <f t="shared" si="93"/>
        <v>1.4200000166893005</v>
      </c>
      <c r="M74" s="1">
        <v>1</v>
      </c>
      <c r="N74">
        <f t="shared" si="94"/>
        <v>2.8400000333786011</v>
      </c>
      <c r="O74" s="1">
        <v>27.460765838623047</v>
      </c>
      <c r="P74" s="1">
        <v>26.220125198364258</v>
      </c>
      <c r="Q74" s="1">
        <v>27.972795486450195</v>
      </c>
      <c r="R74" s="1">
        <v>399.93203735351562</v>
      </c>
      <c r="S74" s="1">
        <v>382.2431640625</v>
      </c>
      <c r="T74" s="1">
        <v>11.20923900604248</v>
      </c>
      <c r="U74" s="1">
        <v>18.450506210327148</v>
      </c>
      <c r="V74" s="1">
        <v>22.343652725219727</v>
      </c>
      <c r="W74" s="1">
        <v>36.777847290039063</v>
      </c>
      <c r="X74" s="1">
        <v>499.80459594726562</v>
      </c>
      <c r="Y74" s="1">
        <v>1500.2161865234375</v>
      </c>
      <c r="Z74" s="1">
        <v>266.150634765625</v>
      </c>
      <c r="AA74" s="1">
        <v>73.297943115234375</v>
      </c>
      <c r="AB74" s="1">
        <v>-0.2711138129234314</v>
      </c>
      <c r="AC74" s="1">
        <v>0.17170703411102295</v>
      </c>
      <c r="AD74" s="1">
        <v>1</v>
      </c>
      <c r="AE74" s="1">
        <v>-0.21956524252891541</v>
      </c>
      <c r="AF74" s="1">
        <v>2.737391471862793</v>
      </c>
      <c r="AG74" s="1">
        <v>1</v>
      </c>
      <c r="AH74" s="1">
        <v>0</v>
      </c>
      <c r="AI74" s="1">
        <v>0.15999999642372131</v>
      </c>
      <c r="AJ74" s="1">
        <v>111115</v>
      </c>
      <c r="AK74">
        <f t="shared" si="95"/>
        <v>0.83300765991210923</v>
      </c>
      <c r="AL74">
        <f t="shared" si="96"/>
        <v>6.1454171051022119E-3</v>
      </c>
      <c r="AM74">
        <f t="shared" si="97"/>
        <v>299.37012519836424</v>
      </c>
      <c r="AN74">
        <f t="shared" si="98"/>
        <v>300.61076583862302</v>
      </c>
      <c r="AO74">
        <f t="shared" si="99"/>
        <v>240.03458447855883</v>
      </c>
      <c r="AP74">
        <f t="shared" si="100"/>
        <v>-0.19568336743539788</v>
      </c>
      <c r="AQ74">
        <f t="shared" si="101"/>
        <v>3.4184607612761511</v>
      </c>
      <c r="AR74">
        <f t="shared" si="102"/>
        <v>46.637881173580325</v>
      </c>
      <c r="AS74">
        <f t="shared" si="103"/>
        <v>28.187374963253177</v>
      </c>
      <c r="AT74">
        <f t="shared" si="104"/>
        <v>26.840445518493652</v>
      </c>
      <c r="AU74">
        <f t="shared" si="105"/>
        <v>3.5457561494790388</v>
      </c>
      <c r="AV74">
        <f t="shared" si="106"/>
        <v>0.21092490763211333</v>
      </c>
      <c r="AW74">
        <f t="shared" si="107"/>
        <v>1.3523841546518378</v>
      </c>
      <c r="AX74">
        <f t="shared" si="108"/>
        <v>2.193371994827201</v>
      </c>
      <c r="AY74">
        <f t="shared" si="109"/>
        <v>0.13325068039473736</v>
      </c>
      <c r="AZ74">
        <f t="shared" si="110"/>
        <v>20.094985703203339</v>
      </c>
      <c r="BA74">
        <f t="shared" si="111"/>
        <v>0.71722626730697625</v>
      </c>
      <c r="BB74">
        <f t="shared" si="112"/>
        <v>42.16785018140363</v>
      </c>
      <c r="BC74">
        <f t="shared" si="113"/>
        <v>376.35548933886173</v>
      </c>
      <c r="BD74">
        <f t="shared" si="114"/>
        <v>1.3877511329417662E-2</v>
      </c>
    </row>
    <row r="75" spans="1:114" x14ac:dyDescent="0.25">
      <c r="A75" s="1">
        <v>51</v>
      </c>
      <c r="B75" s="1" t="s">
        <v>109</v>
      </c>
      <c r="C75" s="1">
        <v>1843.4999988265336</v>
      </c>
      <c r="D75" s="1">
        <v>0</v>
      </c>
      <c r="E75">
        <f t="shared" si="87"/>
        <v>12.385923267892643</v>
      </c>
      <c r="F75">
        <f t="shared" si="88"/>
        <v>0.2278469484760331</v>
      </c>
      <c r="G75">
        <f t="shared" si="89"/>
        <v>274.15483776415499</v>
      </c>
      <c r="H75">
        <f t="shared" si="90"/>
        <v>6.1454171051022115</v>
      </c>
      <c r="I75">
        <f t="shared" si="91"/>
        <v>2.0660766066243132</v>
      </c>
      <c r="J75">
        <f t="shared" si="92"/>
        <v>26.220125198364258</v>
      </c>
      <c r="K75" s="1">
        <v>6</v>
      </c>
      <c r="L75">
        <f t="shared" si="93"/>
        <v>1.4200000166893005</v>
      </c>
      <c r="M75" s="1">
        <v>1</v>
      </c>
      <c r="N75">
        <f t="shared" si="94"/>
        <v>2.8400000333786011</v>
      </c>
      <c r="O75" s="1">
        <v>27.460765838623047</v>
      </c>
      <c r="P75" s="1">
        <v>26.220125198364258</v>
      </c>
      <c r="Q75" s="1">
        <v>27.972795486450195</v>
      </c>
      <c r="R75" s="1">
        <v>399.93203735351562</v>
      </c>
      <c r="S75" s="1">
        <v>382.2431640625</v>
      </c>
      <c r="T75" s="1">
        <v>11.20923900604248</v>
      </c>
      <c r="U75" s="1">
        <v>18.450506210327148</v>
      </c>
      <c r="V75" s="1">
        <v>22.343652725219727</v>
      </c>
      <c r="W75" s="1">
        <v>36.777847290039063</v>
      </c>
      <c r="X75" s="1">
        <v>499.80459594726562</v>
      </c>
      <c r="Y75" s="1">
        <v>1500.2161865234375</v>
      </c>
      <c r="Z75" s="1">
        <v>266.150634765625</v>
      </c>
      <c r="AA75" s="1">
        <v>73.297943115234375</v>
      </c>
      <c r="AB75" s="1">
        <v>-0.2711138129234314</v>
      </c>
      <c r="AC75" s="1">
        <v>0.17170703411102295</v>
      </c>
      <c r="AD75" s="1">
        <v>1</v>
      </c>
      <c r="AE75" s="1">
        <v>-0.21956524252891541</v>
      </c>
      <c r="AF75" s="1">
        <v>2.737391471862793</v>
      </c>
      <c r="AG75" s="1">
        <v>1</v>
      </c>
      <c r="AH75" s="1">
        <v>0</v>
      </c>
      <c r="AI75" s="1">
        <v>0.15999999642372131</v>
      </c>
      <c r="AJ75" s="1">
        <v>111115</v>
      </c>
      <c r="AK75">
        <f t="shared" si="95"/>
        <v>0.83300765991210923</v>
      </c>
      <c r="AL75">
        <f t="shared" si="96"/>
        <v>6.1454171051022119E-3</v>
      </c>
      <c r="AM75">
        <f t="shared" si="97"/>
        <v>299.37012519836424</v>
      </c>
      <c r="AN75">
        <f t="shared" si="98"/>
        <v>300.61076583862302</v>
      </c>
      <c r="AO75">
        <f t="shared" si="99"/>
        <v>240.03458447855883</v>
      </c>
      <c r="AP75">
        <f t="shared" si="100"/>
        <v>-0.19568336743539788</v>
      </c>
      <c r="AQ75">
        <f t="shared" si="101"/>
        <v>3.4184607612761511</v>
      </c>
      <c r="AR75">
        <f t="shared" si="102"/>
        <v>46.637881173580325</v>
      </c>
      <c r="AS75">
        <f t="shared" si="103"/>
        <v>28.187374963253177</v>
      </c>
      <c r="AT75">
        <f t="shared" si="104"/>
        <v>26.840445518493652</v>
      </c>
      <c r="AU75">
        <f t="shared" si="105"/>
        <v>3.5457561494790388</v>
      </c>
      <c r="AV75">
        <f t="shared" si="106"/>
        <v>0.21092490763211333</v>
      </c>
      <c r="AW75">
        <f t="shared" si="107"/>
        <v>1.3523841546518378</v>
      </c>
      <c r="AX75">
        <f t="shared" si="108"/>
        <v>2.193371994827201</v>
      </c>
      <c r="AY75">
        <f t="shared" si="109"/>
        <v>0.13325068039473736</v>
      </c>
      <c r="AZ75">
        <f t="shared" si="110"/>
        <v>20.094985703203339</v>
      </c>
      <c r="BA75">
        <f t="shared" si="111"/>
        <v>0.71722626730697625</v>
      </c>
      <c r="BB75">
        <f t="shared" si="112"/>
        <v>42.16785018140363</v>
      </c>
      <c r="BC75">
        <f t="shared" si="113"/>
        <v>376.35548933886173</v>
      </c>
      <c r="BD75">
        <f t="shared" si="114"/>
        <v>1.3877511329417662E-2</v>
      </c>
    </row>
    <row r="76" spans="1:114" x14ac:dyDescent="0.25">
      <c r="A76" s="1">
        <v>52</v>
      </c>
      <c r="B76" s="1" t="s">
        <v>109</v>
      </c>
      <c r="C76" s="1">
        <v>1843.9999988153577</v>
      </c>
      <c r="D76" s="1">
        <v>0</v>
      </c>
      <c r="E76">
        <f t="shared" si="87"/>
        <v>12.407292516877041</v>
      </c>
      <c r="F76">
        <f t="shared" si="88"/>
        <v>0.22786898077450843</v>
      </c>
      <c r="G76">
        <f t="shared" si="89"/>
        <v>273.99634673620045</v>
      </c>
      <c r="H76">
        <f t="shared" si="90"/>
        <v>6.1456360730496176</v>
      </c>
      <c r="I76">
        <f t="shared" si="91"/>
        <v>2.065964874663921</v>
      </c>
      <c r="J76">
        <f t="shared" si="92"/>
        <v>26.220258712768555</v>
      </c>
      <c r="K76" s="1">
        <v>6</v>
      </c>
      <c r="L76">
        <f t="shared" si="93"/>
        <v>1.4200000166893005</v>
      </c>
      <c r="M76" s="1">
        <v>1</v>
      </c>
      <c r="N76">
        <f t="shared" si="94"/>
        <v>2.8400000333786011</v>
      </c>
      <c r="O76" s="1">
        <v>27.463106155395508</v>
      </c>
      <c r="P76" s="1">
        <v>26.220258712768555</v>
      </c>
      <c r="Q76" s="1">
        <v>27.972488403320313</v>
      </c>
      <c r="R76" s="1">
        <v>399.94607543945313</v>
      </c>
      <c r="S76" s="1">
        <v>382.23187255859375</v>
      </c>
      <c r="T76" s="1">
        <v>11.21100902557373</v>
      </c>
      <c r="U76" s="1">
        <v>18.452381134033203</v>
      </c>
      <c r="V76" s="1">
        <v>22.344141006469727</v>
      </c>
      <c r="W76" s="1">
        <v>36.776584625244141</v>
      </c>
      <c r="X76" s="1">
        <v>499.814208984375</v>
      </c>
      <c r="Y76" s="1">
        <v>1500.1614990234375</v>
      </c>
      <c r="Z76" s="1">
        <v>266.21282958984375</v>
      </c>
      <c r="AA76" s="1">
        <v>73.298011779785156</v>
      </c>
      <c r="AB76" s="1">
        <v>-0.2711138129234314</v>
      </c>
      <c r="AC76" s="1">
        <v>0.17170703411102295</v>
      </c>
      <c r="AD76" s="1">
        <v>1</v>
      </c>
      <c r="AE76" s="1">
        <v>-0.21956524252891541</v>
      </c>
      <c r="AF76" s="1">
        <v>2.737391471862793</v>
      </c>
      <c r="AG76" s="1">
        <v>1</v>
      </c>
      <c r="AH76" s="1">
        <v>0</v>
      </c>
      <c r="AI76" s="1">
        <v>0.15999999642372131</v>
      </c>
      <c r="AJ76" s="1">
        <v>111115</v>
      </c>
      <c r="AK76">
        <f t="shared" si="95"/>
        <v>0.83302368164062479</v>
      </c>
      <c r="AL76">
        <f t="shared" si="96"/>
        <v>6.1456360730496179E-3</v>
      </c>
      <c r="AM76">
        <f t="shared" si="97"/>
        <v>299.37025871276853</v>
      </c>
      <c r="AN76">
        <f t="shared" si="98"/>
        <v>300.61310615539549</v>
      </c>
      <c r="AO76">
        <f t="shared" si="99"/>
        <v>240.0258344787544</v>
      </c>
      <c r="AP76">
        <f t="shared" si="100"/>
        <v>-0.19559526470430036</v>
      </c>
      <c r="AQ76">
        <f t="shared" si="101"/>
        <v>3.4184877243913721</v>
      </c>
      <c r="AR76">
        <f t="shared" si="102"/>
        <v>46.638205339891037</v>
      </c>
      <c r="AS76">
        <f t="shared" si="103"/>
        <v>28.185824205857834</v>
      </c>
      <c r="AT76">
        <f t="shared" si="104"/>
        <v>26.841682434082031</v>
      </c>
      <c r="AU76">
        <f t="shared" si="105"/>
        <v>3.5460140536399511</v>
      </c>
      <c r="AV76">
        <f t="shared" si="106"/>
        <v>0.21094378867547511</v>
      </c>
      <c r="AW76">
        <f t="shared" si="107"/>
        <v>1.3525228497274511</v>
      </c>
      <c r="AX76">
        <f t="shared" si="108"/>
        <v>2.1934912039125001</v>
      </c>
      <c r="AY76">
        <f t="shared" si="109"/>
        <v>0.1332627371245094</v>
      </c>
      <c r="AZ76">
        <f t="shared" si="110"/>
        <v>20.083387450688118</v>
      </c>
      <c r="BA76">
        <f t="shared" si="111"/>
        <v>0.71683280858322074</v>
      </c>
      <c r="BB76">
        <f t="shared" si="112"/>
        <v>42.1717834057294</v>
      </c>
      <c r="BC76">
        <f t="shared" si="113"/>
        <v>376.33403991742381</v>
      </c>
      <c r="BD76">
        <f t="shared" si="114"/>
        <v>1.390354305414615E-2</v>
      </c>
    </row>
    <row r="77" spans="1:114" x14ac:dyDescent="0.25">
      <c r="A77" s="1">
        <v>53</v>
      </c>
      <c r="B77" s="1" t="s">
        <v>110</v>
      </c>
      <c r="C77" s="1">
        <v>1844.4999988041818</v>
      </c>
      <c r="D77" s="1">
        <v>0</v>
      </c>
      <c r="E77">
        <f t="shared" si="87"/>
        <v>12.418934591914134</v>
      </c>
      <c r="F77">
        <f t="shared" si="88"/>
        <v>0.22784079223503734</v>
      </c>
      <c r="G77">
        <f t="shared" si="89"/>
        <v>273.88445202274733</v>
      </c>
      <c r="H77">
        <f t="shared" si="90"/>
        <v>6.1458516665114944</v>
      </c>
      <c r="I77">
        <f t="shared" si="91"/>
        <v>2.0662654584926505</v>
      </c>
      <c r="J77">
        <f t="shared" si="92"/>
        <v>26.221467971801758</v>
      </c>
      <c r="K77" s="1">
        <v>6</v>
      </c>
      <c r="L77">
        <f t="shared" si="93"/>
        <v>1.4200000166893005</v>
      </c>
      <c r="M77" s="1">
        <v>1</v>
      </c>
      <c r="N77">
        <f t="shared" si="94"/>
        <v>2.8400000333786011</v>
      </c>
      <c r="O77" s="1">
        <v>27.464078903198242</v>
      </c>
      <c r="P77" s="1">
        <v>26.221467971801758</v>
      </c>
      <c r="Q77" s="1">
        <v>27.972478866577148</v>
      </c>
      <c r="R77" s="1">
        <v>399.94586181640625</v>
      </c>
      <c r="S77" s="1">
        <v>382.21749877929687</v>
      </c>
      <c r="T77" s="1">
        <v>11.209952354431152</v>
      </c>
      <c r="U77" s="1">
        <v>18.451662063598633</v>
      </c>
      <c r="V77" s="1">
        <v>22.340702056884766</v>
      </c>
      <c r="W77" s="1">
        <v>36.772956848144531</v>
      </c>
      <c r="X77" s="1">
        <v>499.80880737304687</v>
      </c>
      <c r="Y77" s="1">
        <v>1500.027099609375</v>
      </c>
      <c r="Z77" s="1">
        <v>266.0875244140625</v>
      </c>
      <c r="AA77" s="1">
        <v>73.297813415527344</v>
      </c>
      <c r="AB77" s="1">
        <v>-0.2711138129234314</v>
      </c>
      <c r="AC77" s="1">
        <v>0.17170703411102295</v>
      </c>
      <c r="AD77" s="1">
        <v>1</v>
      </c>
      <c r="AE77" s="1">
        <v>-0.21956524252891541</v>
      </c>
      <c r="AF77" s="1">
        <v>2.737391471862793</v>
      </c>
      <c r="AG77" s="1">
        <v>1</v>
      </c>
      <c r="AH77" s="1">
        <v>0</v>
      </c>
      <c r="AI77" s="1">
        <v>0.15999999642372131</v>
      </c>
      <c r="AJ77" s="1">
        <v>111115</v>
      </c>
      <c r="AK77">
        <f t="shared" si="95"/>
        <v>0.83301467895507797</v>
      </c>
      <c r="AL77">
        <f t="shared" si="96"/>
        <v>6.1458516665114944E-3</v>
      </c>
      <c r="AM77">
        <f t="shared" si="97"/>
        <v>299.37146797180174</v>
      </c>
      <c r="AN77">
        <f t="shared" si="98"/>
        <v>300.61407890319822</v>
      </c>
      <c r="AO77">
        <f t="shared" si="99"/>
        <v>240.00433057298505</v>
      </c>
      <c r="AP77">
        <f t="shared" si="100"/>
        <v>-0.1959924034272941</v>
      </c>
      <c r="AQ77">
        <f t="shared" si="101"/>
        <v>3.418731941636667</v>
      </c>
      <c r="AR77">
        <f t="shared" si="102"/>
        <v>46.641663404824655</v>
      </c>
      <c r="AS77">
        <f t="shared" si="103"/>
        <v>28.190001341226022</v>
      </c>
      <c r="AT77">
        <f t="shared" si="104"/>
        <v>26.8427734375</v>
      </c>
      <c r="AU77">
        <f t="shared" si="105"/>
        <v>3.5462415478493519</v>
      </c>
      <c r="AV77">
        <f t="shared" si="106"/>
        <v>0.21091963186293558</v>
      </c>
      <c r="AW77">
        <f t="shared" si="107"/>
        <v>1.3524664831440167</v>
      </c>
      <c r="AX77">
        <f t="shared" si="108"/>
        <v>2.1937750647053349</v>
      </c>
      <c r="AY77">
        <f t="shared" si="109"/>
        <v>0.13324731148956184</v>
      </c>
      <c r="AZ77">
        <f t="shared" si="110"/>
        <v>20.075131461777286</v>
      </c>
      <c r="BA77">
        <f t="shared" si="111"/>
        <v>0.71656701458583905</v>
      </c>
      <c r="BB77">
        <f t="shared" si="112"/>
        <v>42.166888101023972</v>
      </c>
      <c r="BC77">
        <f t="shared" si="113"/>
        <v>376.31413205322718</v>
      </c>
      <c r="BD77">
        <f t="shared" si="114"/>
        <v>1.3915709793144566E-2</v>
      </c>
    </row>
    <row r="78" spans="1:114" x14ac:dyDescent="0.25">
      <c r="A78" s="1">
        <v>54</v>
      </c>
      <c r="B78" s="1" t="s">
        <v>110</v>
      </c>
      <c r="C78" s="1">
        <v>1844.9999987930059</v>
      </c>
      <c r="D78" s="1">
        <v>0</v>
      </c>
      <c r="E78">
        <f t="shared" si="87"/>
        <v>12.443471448498878</v>
      </c>
      <c r="F78">
        <f t="shared" si="88"/>
        <v>0.22775183271286834</v>
      </c>
      <c r="G78">
        <f t="shared" si="89"/>
        <v>273.66607064761644</v>
      </c>
      <c r="H78">
        <f t="shared" si="90"/>
        <v>6.1445679624230527</v>
      </c>
      <c r="I78">
        <f t="shared" si="91"/>
        <v>2.0665918590984389</v>
      </c>
      <c r="J78">
        <f t="shared" si="92"/>
        <v>26.222824096679688</v>
      </c>
      <c r="K78" s="1">
        <v>6</v>
      </c>
      <c r="L78">
        <f t="shared" si="93"/>
        <v>1.4200000166893005</v>
      </c>
      <c r="M78" s="1">
        <v>1</v>
      </c>
      <c r="N78">
        <f t="shared" si="94"/>
        <v>2.8400000333786011</v>
      </c>
      <c r="O78" s="1">
        <v>27.464515686035156</v>
      </c>
      <c r="P78" s="1">
        <v>26.222824096679688</v>
      </c>
      <c r="Q78" s="1">
        <v>27.973594665527344</v>
      </c>
      <c r="R78" s="1">
        <v>399.971435546875</v>
      </c>
      <c r="S78" s="1">
        <v>382.21466064453125</v>
      </c>
      <c r="T78" s="1">
        <v>11.210796356201172</v>
      </c>
      <c r="U78" s="1">
        <v>18.450822830200195</v>
      </c>
      <c r="V78" s="1">
        <v>22.341962814331055</v>
      </c>
      <c r="W78" s="1">
        <v>36.770587921142578</v>
      </c>
      <c r="X78" s="1">
        <v>499.82101440429687</v>
      </c>
      <c r="Y78" s="1">
        <v>1499.9449462890625</v>
      </c>
      <c r="Z78" s="1">
        <v>266.17718505859375</v>
      </c>
      <c r="AA78" s="1">
        <v>73.298301696777344</v>
      </c>
      <c r="AB78" s="1">
        <v>-0.2711138129234314</v>
      </c>
      <c r="AC78" s="1">
        <v>0.17170703411102295</v>
      </c>
      <c r="AD78" s="1">
        <v>1</v>
      </c>
      <c r="AE78" s="1">
        <v>-0.21956524252891541</v>
      </c>
      <c r="AF78" s="1">
        <v>2.737391471862793</v>
      </c>
      <c r="AG78" s="1">
        <v>1</v>
      </c>
      <c r="AH78" s="1">
        <v>0</v>
      </c>
      <c r="AI78" s="1">
        <v>0.15999999642372131</v>
      </c>
      <c r="AJ78" s="1">
        <v>111115</v>
      </c>
      <c r="AK78">
        <f t="shared" si="95"/>
        <v>0.83303502400716145</v>
      </c>
      <c r="AL78">
        <f t="shared" si="96"/>
        <v>6.1445679624230528E-3</v>
      </c>
      <c r="AM78">
        <f t="shared" si="97"/>
        <v>299.37282409667966</v>
      </c>
      <c r="AN78">
        <f t="shared" si="98"/>
        <v>300.61451568603513</v>
      </c>
      <c r="AO78">
        <f t="shared" si="99"/>
        <v>239.99118604202886</v>
      </c>
      <c r="AP78">
        <f t="shared" si="100"/>
        <v>-0.19560291380654163</v>
      </c>
      <c r="AQ78">
        <f t="shared" si="101"/>
        <v>3.4190058374602401</v>
      </c>
      <c r="AR78">
        <f t="shared" si="102"/>
        <v>46.645089426547536</v>
      </c>
      <c r="AS78">
        <f t="shared" si="103"/>
        <v>28.19426659634734</v>
      </c>
      <c r="AT78">
        <f t="shared" si="104"/>
        <v>26.843669891357422</v>
      </c>
      <c r="AU78">
        <f t="shared" si="105"/>
        <v>3.5464284844452165</v>
      </c>
      <c r="AV78">
        <f t="shared" si="106"/>
        <v>0.21084339305795011</v>
      </c>
      <c r="AW78">
        <f t="shared" si="107"/>
        <v>1.3524139783618012</v>
      </c>
      <c r="AX78">
        <f t="shared" si="108"/>
        <v>2.1940145060834153</v>
      </c>
      <c r="AY78">
        <f t="shared" si="109"/>
        <v>0.13319862849663905</v>
      </c>
      <c r="AZ78">
        <f t="shared" si="110"/>
        <v>20.059258210500573</v>
      </c>
      <c r="BA78">
        <f t="shared" si="111"/>
        <v>0.71600097752956793</v>
      </c>
      <c r="BB78">
        <f t="shared" si="112"/>
        <v>42.160631623039592</v>
      </c>
      <c r="BC78">
        <f t="shared" si="113"/>
        <v>376.29963027198266</v>
      </c>
      <c r="BD78">
        <f t="shared" si="114"/>
        <v>1.3941672370838706E-2</v>
      </c>
    </row>
    <row r="79" spans="1:114" x14ac:dyDescent="0.25">
      <c r="A79" s="1">
        <v>55</v>
      </c>
      <c r="B79" s="1" t="s">
        <v>111</v>
      </c>
      <c r="C79" s="1">
        <v>1845.4999987818301</v>
      </c>
      <c r="D79" s="1">
        <v>0</v>
      </c>
      <c r="E79">
        <f t="shared" si="87"/>
        <v>12.439385133776836</v>
      </c>
      <c r="F79">
        <f t="shared" si="88"/>
        <v>0.22775224102868649</v>
      </c>
      <c r="G79">
        <f t="shared" si="89"/>
        <v>273.7051079661054</v>
      </c>
      <c r="H79">
        <f t="shared" si="90"/>
        <v>6.1456157226261467</v>
      </c>
      <c r="I79">
        <f t="shared" si="91"/>
        <v>2.0669389093734774</v>
      </c>
      <c r="J79">
        <f t="shared" si="92"/>
        <v>26.224498748779297</v>
      </c>
      <c r="K79" s="1">
        <v>6</v>
      </c>
      <c r="L79">
        <f t="shared" si="93"/>
        <v>1.4200000166893005</v>
      </c>
      <c r="M79" s="1">
        <v>1</v>
      </c>
      <c r="N79">
        <f t="shared" si="94"/>
        <v>2.8400000333786011</v>
      </c>
      <c r="O79" s="1">
        <v>27.464853286743164</v>
      </c>
      <c r="P79" s="1">
        <v>26.224498748779297</v>
      </c>
      <c r="Q79" s="1">
        <v>27.973779678344727</v>
      </c>
      <c r="R79" s="1">
        <v>399.97732543945312</v>
      </c>
      <c r="S79" s="1">
        <v>382.22659301757812</v>
      </c>
      <c r="T79" s="1">
        <v>11.210111618041992</v>
      </c>
      <c r="U79" s="1">
        <v>18.450677871704102</v>
      </c>
      <c r="V79" s="1">
        <v>22.340187072753906</v>
      </c>
      <c r="W79" s="1">
        <v>36.769622802734375</v>
      </c>
      <c r="X79" s="1">
        <v>499.86904907226563</v>
      </c>
      <c r="Y79" s="1">
        <v>1499.950439453125</v>
      </c>
      <c r="Z79" s="1">
        <v>266.27334594726562</v>
      </c>
      <c r="AA79" s="1">
        <v>73.29840087890625</v>
      </c>
      <c r="AB79" s="1">
        <v>-0.2711138129234314</v>
      </c>
      <c r="AC79" s="1">
        <v>0.17170703411102295</v>
      </c>
      <c r="AD79" s="1">
        <v>1</v>
      </c>
      <c r="AE79" s="1">
        <v>-0.21956524252891541</v>
      </c>
      <c r="AF79" s="1">
        <v>2.737391471862793</v>
      </c>
      <c r="AG79" s="1">
        <v>1</v>
      </c>
      <c r="AH79" s="1">
        <v>0</v>
      </c>
      <c r="AI79" s="1">
        <v>0.15999999642372131</v>
      </c>
      <c r="AJ79" s="1">
        <v>111115</v>
      </c>
      <c r="AK79">
        <f t="shared" si="95"/>
        <v>0.83311508178710925</v>
      </c>
      <c r="AL79">
        <f t="shared" si="96"/>
        <v>6.1456157226261465E-3</v>
      </c>
      <c r="AM79">
        <f t="shared" si="97"/>
        <v>299.37449874877927</v>
      </c>
      <c r="AN79">
        <f t="shared" si="98"/>
        <v>300.61485328674314</v>
      </c>
      <c r="AO79">
        <f t="shared" si="99"/>
        <v>239.99206494825921</v>
      </c>
      <c r="AP79">
        <f t="shared" si="100"/>
        <v>-0.19632082761434583</v>
      </c>
      <c r="AQ79">
        <f t="shared" si="101"/>
        <v>3.4193440925012095</v>
      </c>
      <c r="AR79">
        <f t="shared" si="102"/>
        <v>46.649641076756772</v>
      </c>
      <c r="AS79">
        <f t="shared" si="103"/>
        <v>28.198963205052671</v>
      </c>
      <c r="AT79">
        <f t="shared" si="104"/>
        <v>26.84467601776123</v>
      </c>
      <c r="AU79">
        <f t="shared" si="105"/>
        <v>3.5466383011894482</v>
      </c>
      <c r="AV79">
        <f t="shared" si="106"/>
        <v>0.2108437429969767</v>
      </c>
      <c r="AW79">
        <f t="shared" si="107"/>
        <v>1.3524051831277319</v>
      </c>
      <c r="AX79">
        <f t="shared" si="108"/>
        <v>2.1942331180617165</v>
      </c>
      <c r="AY79">
        <f t="shared" si="109"/>
        <v>0.13319885195256825</v>
      </c>
      <c r="AZ79">
        <f t="shared" si="110"/>
        <v>20.062146726303908</v>
      </c>
      <c r="BA79">
        <f t="shared" si="111"/>
        <v>0.71608075671887661</v>
      </c>
      <c r="BB79">
        <f t="shared" si="112"/>
        <v>42.156517069766764</v>
      </c>
      <c r="BC79">
        <f t="shared" si="113"/>
        <v>376.31350508334287</v>
      </c>
      <c r="BD79">
        <f t="shared" si="114"/>
        <v>1.3935220092973438E-2</v>
      </c>
    </row>
    <row r="80" spans="1:114" x14ac:dyDescent="0.25">
      <c r="A80" s="1">
        <v>56</v>
      </c>
      <c r="B80" s="1" t="s">
        <v>111</v>
      </c>
      <c r="C80" s="1">
        <v>1845.9999987706542</v>
      </c>
      <c r="D80" s="1">
        <v>0</v>
      </c>
      <c r="E80">
        <f t="shared" si="87"/>
        <v>12.432567734216716</v>
      </c>
      <c r="F80">
        <f t="shared" si="88"/>
        <v>0.22767790851293651</v>
      </c>
      <c r="G80">
        <f t="shared" si="89"/>
        <v>273.72759563294863</v>
      </c>
      <c r="H80">
        <f t="shared" si="90"/>
        <v>6.1446782288329809</v>
      </c>
      <c r="I80">
        <f t="shared" si="91"/>
        <v>2.0672536212400319</v>
      </c>
      <c r="J80">
        <f t="shared" si="92"/>
        <v>26.225910186767578</v>
      </c>
      <c r="K80" s="1">
        <v>6</v>
      </c>
      <c r="L80">
        <f t="shared" si="93"/>
        <v>1.4200000166893005</v>
      </c>
      <c r="M80" s="1">
        <v>1</v>
      </c>
      <c r="N80">
        <f t="shared" si="94"/>
        <v>2.8400000333786011</v>
      </c>
      <c r="O80" s="1">
        <v>27.465358734130859</v>
      </c>
      <c r="P80" s="1">
        <v>26.225910186767578</v>
      </c>
      <c r="Q80" s="1">
        <v>27.973505020141602</v>
      </c>
      <c r="R80" s="1">
        <v>399.97247314453125</v>
      </c>
      <c r="S80" s="1">
        <v>382.22930908203125</v>
      </c>
      <c r="T80" s="1">
        <v>11.210311889648437</v>
      </c>
      <c r="U80" s="1">
        <v>18.4501953125</v>
      </c>
      <c r="V80" s="1">
        <v>22.340021133422852</v>
      </c>
      <c r="W80" s="1">
        <v>36.767730712890625</v>
      </c>
      <c r="X80" s="1">
        <v>499.84017944335937</v>
      </c>
      <c r="Y80" s="1">
        <v>1499.9061279296875</v>
      </c>
      <c r="Z80" s="1">
        <v>266.28021240234375</v>
      </c>
      <c r="AA80" s="1">
        <v>73.298713684082031</v>
      </c>
      <c r="AB80" s="1">
        <v>-0.2711138129234314</v>
      </c>
      <c r="AC80" s="1">
        <v>0.17170703411102295</v>
      </c>
      <c r="AD80" s="1">
        <v>1</v>
      </c>
      <c r="AE80" s="1">
        <v>-0.21956524252891541</v>
      </c>
      <c r="AF80" s="1">
        <v>2.737391471862793</v>
      </c>
      <c r="AG80" s="1">
        <v>1</v>
      </c>
      <c r="AH80" s="1">
        <v>0</v>
      </c>
      <c r="AI80" s="1">
        <v>0.15999999642372131</v>
      </c>
      <c r="AJ80" s="1">
        <v>111115</v>
      </c>
      <c r="AK80">
        <f t="shared" si="95"/>
        <v>0.83306696573893213</v>
      </c>
      <c r="AL80">
        <f t="shared" si="96"/>
        <v>6.144678228832981E-3</v>
      </c>
      <c r="AM80">
        <f t="shared" si="97"/>
        <v>299.37591018676756</v>
      </c>
      <c r="AN80">
        <f t="shared" si="98"/>
        <v>300.61535873413084</v>
      </c>
      <c r="AO80">
        <f t="shared" si="99"/>
        <v>239.98497510466768</v>
      </c>
      <c r="AP80">
        <f t="shared" si="100"/>
        <v>-0.19603835319798724</v>
      </c>
      <c r="AQ80">
        <f t="shared" si="101"/>
        <v>3.4196292048663617</v>
      </c>
      <c r="AR80">
        <f t="shared" si="102"/>
        <v>46.653331729735228</v>
      </c>
      <c r="AS80">
        <f t="shared" si="103"/>
        <v>28.203136417235228</v>
      </c>
      <c r="AT80">
        <f t="shared" si="104"/>
        <v>26.845634460449219</v>
      </c>
      <c r="AU80">
        <f t="shared" si="105"/>
        <v>3.5468381840906691</v>
      </c>
      <c r="AV80">
        <f t="shared" si="106"/>
        <v>0.21078003624383446</v>
      </c>
      <c r="AW80">
        <f t="shared" si="107"/>
        <v>1.3523755836263298</v>
      </c>
      <c r="AX80">
        <f t="shared" si="108"/>
        <v>2.1944626004643393</v>
      </c>
      <c r="AY80">
        <f t="shared" si="109"/>
        <v>0.13315817170688449</v>
      </c>
      <c r="AZ80">
        <f t="shared" si="110"/>
        <v>20.063880659731684</v>
      </c>
      <c r="BA80">
        <f t="shared" si="111"/>
        <v>0.71613450127709388</v>
      </c>
      <c r="BB80">
        <f t="shared" si="112"/>
        <v>42.151035666870449</v>
      </c>
      <c r="BC80">
        <f t="shared" si="113"/>
        <v>376.31946181304176</v>
      </c>
      <c r="BD80">
        <f t="shared" si="114"/>
        <v>1.3925551537276093E-2</v>
      </c>
    </row>
    <row r="81" spans="1:114" x14ac:dyDescent="0.25">
      <c r="A81" s="1">
        <v>57</v>
      </c>
      <c r="B81" s="1" t="s">
        <v>112</v>
      </c>
      <c r="C81" s="1">
        <v>1846.4999987594783</v>
      </c>
      <c r="D81" s="1">
        <v>0</v>
      </c>
      <c r="E81">
        <f t="shared" si="87"/>
        <v>12.455588586035431</v>
      </c>
      <c r="F81">
        <f t="shared" si="88"/>
        <v>0.22767536691569981</v>
      </c>
      <c r="G81">
        <f t="shared" si="89"/>
        <v>273.53556669820034</v>
      </c>
      <c r="H81">
        <f t="shared" si="90"/>
        <v>6.1455707136800664</v>
      </c>
      <c r="I81">
        <f t="shared" si="91"/>
        <v>2.0675767975036381</v>
      </c>
      <c r="J81">
        <f t="shared" si="92"/>
        <v>26.227655410766602</v>
      </c>
      <c r="K81" s="1">
        <v>6</v>
      </c>
      <c r="L81">
        <f t="shared" si="93"/>
        <v>1.4200000166893005</v>
      </c>
      <c r="M81" s="1">
        <v>1</v>
      </c>
      <c r="N81">
        <f t="shared" si="94"/>
        <v>2.8400000333786011</v>
      </c>
      <c r="O81" s="1">
        <v>27.465595245361328</v>
      </c>
      <c r="P81" s="1">
        <v>26.227655410766602</v>
      </c>
      <c r="Q81" s="1">
        <v>27.973316192626953</v>
      </c>
      <c r="R81" s="1">
        <v>399.97955322265625</v>
      </c>
      <c r="S81" s="1">
        <v>382.20858764648437</v>
      </c>
      <c r="T81" s="1">
        <v>11.209638595581055</v>
      </c>
      <c r="U81" s="1">
        <v>18.450534820556641</v>
      </c>
      <c r="V81" s="1">
        <v>22.338443756103516</v>
      </c>
      <c r="W81" s="1">
        <v>36.768024444580078</v>
      </c>
      <c r="X81" s="1">
        <v>499.84268188476562</v>
      </c>
      <c r="Y81" s="1">
        <v>1499.88525390625</v>
      </c>
      <c r="Z81" s="1">
        <v>266.20681762695312</v>
      </c>
      <c r="AA81" s="1">
        <v>73.298957824707031</v>
      </c>
      <c r="AB81" s="1">
        <v>-0.2711138129234314</v>
      </c>
      <c r="AC81" s="1">
        <v>0.17170703411102295</v>
      </c>
      <c r="AD81" s="1">
        <v>1</v>
      </c>
      <c r="AE81" s="1">
        <v>-0.21956524252891541</v>
      </c>
      <c r="AF81" s="1">
        <v>2.737391471862793</v>
      </c>
      <c r="AG81" s="1">
        <v>1</v>
      </c>
      <c r="AH81" s="1">
        <v>0</v>
      </c>
      <c r="AI81" s="1">
        <v>0.15999999642372131</v>
      </c>
      <c r="AJ81" s="1">
        <v>111115</v>
      </c>
      <c r="AK81">
        <f t="shared" si="95"/>
        <v>0.83307113647460918</v>
      </c>
      <c r="AL81">
        <f t="shared" si="96"/>
        <v>6.1455707136800659E-3</v>
      </c>
      <c r="AM81">
        <f t="shared" si="97"/>
        <v>299.37765541076658</v>
      </c>
      <c r="AN81">
        <f t="shared" si="98"/>
        <v>300.61559524536131</v>
      </c>
      <c r="AO81">
        <f t="shared" si="99"/>
        <v>239.98163526099233</v>
      </c>
      <c r="AP81">
        <f t="shared" si="100"/>
        <v>-0.1967488055575437</v>
      </c>
      <c r="AQ81">
        <f t="shared" si="101"/>
        <v>3.4199817711589078</v>
      </c>
      <c r="AR81">
        <f t="shared" si="102"/>
        <v>46.65798631595451</v>
      </c>
      <c r="AS81">
        <f t="shared" si="103"/>
        <v>28.207451495397869</v>
      </c>
      <c r="AT81">
        <f t="shared" si="104"/>
        <v>26.846625328063965</v>
      </c>
      <c r="AU81">
        <f t="shared" si="105"/>
        <v>3.5470448395384908</v>
      </c>
      <c r="AV81">
        <f t="shared" si="106"/>
        <v>0.21077785791092515</v>
      </c>
      <c r="AW81">
        <f t="shared" si="107"/>
        <v>1.3524049736552697</v>
      </c>
      <c r="AX81">
        <f t="shared" si="108"/>
        <v>2.1946398658832211</v>
      </c>
      <c r="AY81">
        <f t="shared" si="109"/>
        <v>0.13315678072688858</v>
      </c>
      <c r="AZ81">
        <f t="shared" si="110"/>
        <v>20.049871966968723</v>
      </c>
      <c r="BA81">
        <f t="shared" si="111"/>
        <v>0.71567090729840221</v>
      </c>
      <c r="BB81">
        <f t="shared" si="112"/>
        <v>42.147759405140931</v>
      </c>
      <c r="BC81">
        <f t="shared" si="113"/>
        <v>376.28779736707588</v>
      </c>
      <c r="BD81">
        <f t="shared" si="114"/>
        <v>1.3951426398808191E-2</v>
      </c>
    </row>
    <row r="82" spans="1:114" x14ac:dyDescent="0.25">
      <c r="A82" s="1">
        <v>58</v>
      </c>
      <c r="B82" s="1" t="s">
        <v>112</v>
      </c>
      <c r="C82" s="1">
        <v>1846.9999987483025</v>
      </c>
      <c r="D82" s="1">
        <v>0</v>
      </c>
      <c r="E82">
        <f t="shared" si="87"/>
        <v>12.47059707852755</v>
      </c>
      <c r="F82">
        <f t="shared" si="88"/>
        <v>0.22762221355346179</v>
      </c>
      <c r="G82">
        <f t="shared" si="89"/>
        <v>273.41731060270655</v>
      </c>
      <c r="H82">
        <f t="shared" si="90"/>
        <v>6.1445311677469485</v>
      </c>
      <c r="I82">
        <f t="shared" si="91"/>
        <v>2.0676845095150291</v>
      </c>
      <c r="J82">
        <f t="shared" si="92"/>
        <v>26.227642059326172</v>
      </c>
      <c r="K82" s="1">
        <v>6</v>
      </c>
      <c r="L82">
        <f t="shared" si="93"/>
        <v>1.4200000166893005</v>
      </c>
      <c r="M82" s="1">
        <v>1</v>
      </c>
      <c r="N82">
        <f t="shared" si="94"/>
        <v>2.8400000333786011</v>
      </c>
      <c r="O82" s="1">
        <v>27.466773986816406</v>
      </c>
      <c r="P82" s="1">
        <v>26.227642059326172</v>
      </c>
      <c r="Q82" s="1">
        <v>27.973224639892578</v>
      </c>
      <c r="R82" s="1">
        <v>400.00912475585937</v>
      </c>
      <c r="S82" s="1">
        <v>382.22183227539062</v>
      </c>
      <c r="T82" s="1">
        <v>11.20980167388916</v>
      </c>
      <c r="U82" s="1">
        <v>18.448951721191406</v>
      </c>
      <c r="V82" s="1">
        <v>22.337320327758789</v>
      </c>
      <c r="W82" s="1">
        <v>36.762485504150391</v>
      </c>
      <c r="X82" s="1">
        <v>499.87948608398437</v>
      </c>
      <c r="Y82" s="1">
        <v>1499.8360595703125</v>
      </c>
      <c r="Z82" s="1">
        <v>266.23809814453125</v>
      </c>
      <c r="AA82" s="1">
        <v>73.299263000488281</v>
      </c>
      <c r="AB82" s="1">
        <v>-0.2711138129234314</v>
      </c>
      <c r="AC82" s="1">
        <v>0.17170703411102295</v>
      </c>
      <c r="AD82" s="1">
        <v>1</v>
      </c>
      <c r="AE82" s="1">
        <v>-0.21956524252891541</v>
      </c>
      <c r="AF82" s="1">
        <v>2.737391471862793</v>
      </c>
      <c r="AG82" s="1">
        <v>1</v>
      </c>
      <c r="AH82" s="1">
        <v>0</v>
      </c>
      <c r="AI82" s="1">
        <v>0.15999999642372131</v>
      </c>
      <c r="AJ82" s="1">
        <v>111115</v>
      </c>
      <c r="AK82">
        <f t="shared" si="95"/>
        <v>0.83313247680664049</v>
      </c>
      <c r="AL82">
        <f t="shared" si="96"/>
        <v>6.1445311677469482E-3</v>
      </c>
      <c r="AM82">
        <f t="shared" si="97"/>
        <v>299.37764205932615</v>
      </c>
      <c r="AN82">
        <f t="shared" si="98"/>
        <v>300.61677398681638</v>
      </c>
      <c r="AO82">
        <f t="shared" si="99"/>
        <v>239.97376416741827</v>
      </c>
      <c r="AP82">
        <f t="shared" si="100"/>
        <v>-0.19613466307857519</v>
      </c>
      <c r="AQ82">
        <f t="shared" si="101"/>
        <v>3.4199790738099489</v>
      </c>
      <c r="AR82">
        <f t="shared" si="102"/>
        <v>46.657755259928969</v>
      </c>
      <c r="AS82">
        <f t="shared" si="103"/>
        <v>28.208803538737563</v>
      </c>
      <c r="AT82">
        <f t="shared" si="104"/>
        <v>26.847208023071289</v>
      </c>
      <c r="AU82">
        <f t="shared" si="105"/>
        <v>3.5471663713751087</v>
      </c>
      <c r="AV82">
        <f t="shared" si="106"/>
        <v>0.21073230080270017</v>
      </c>
      <c r="AW82">
        <f t="shared" si="107"/>
        <v>1.3522945642949198</v>
      </c>
      <c r="AX82">
        <f t="shared" si="108"/>
        <v>2.1948718070801889</v>
      </c>
      <c r="AY82">
        <f t="shared" si="109"/>
        <v>0.13312769019110296</v>
      </c>
      <c r="AZ82">
        <f t="shared" si="110"/>
        <v>20.04128735875398</v>
      </c>
      <c r="BA82">
        <f t="shared" si="111"/>
        <v>0.71533671683544631</v>
      </c>
      <c r="BB82">
        <f t="shared" si="112"/>
        <v>42.143751691919618</v>
      </c>
      <c r="BC82">
        <f t="shared" si="113"/>
        <v>376.29390767745178</v>
      </c>
      <c r="BD82">
        <f t="shared" si="114"/>
        <v>1.3966682319447385E-2</v>
      </c>
    </row>
    <row r="83" spans="1:114" x14ac:dyDescent="0.25">
      <c r="A83" s="1">
        <v>59</v>
      </c>
      <c r="B83" s="1" t="s">
        <v>113</v>
      </c>
      <c r="C83" s="1">
        <v>1847.4999987371266</v>
      </c>
      <c r="D83" s="1">
        <v>0</v>
      </c>
      <c r="E83">
        <f t="shared" si="87"/>
        <v>12.474060907585832</v>
      </c>
      <c r="F83">
        <f t="shared" si="88"/>
        <v>0.22757192143219412</v>
      </c>
      <c r="G83">
        <f t="shared" si="89"/>
        <v>273.36280001657207</v>
      </c>
      <c r="H83">
        <f t="shared" si="90"/>
        <v>6.1440828412300368</v>
      </c>
      <c r="I83">
        <f t="shared" si="91"/>
        <v>2.0679514962938441</v>
      </c>
      <c r="J83">
        <f t="shared" si="92"/>
        <v>26.228498458862305</v>
      </c>
      <c r="K83" s="1">
        <v>6</v>
      </c>
      <c r="L83">
        <f t="shared" si="93"/>
        <v>1.4200000166893005</v>
      </c>
      <c r="M83" s="1">
        <v>1</v>
      </c>
      <c r="N83">
        <f t="shared" si="94"/>
        <v>2.8400000333786011</v>
      </c>
      <c r="O83" s="1">
        <v>27.467266082763672</v>
      </c>
      <c r="P83" s="1">
        <v>26.228498458862305</v>
      </c>
      <c r="Q83" s="1">
        <v>27.973321914672852</v>
      </c>
      <c r="R83" s="1">
        <v>400.00418090820312</v>
      </c>
      <c r="S83" s="1">
        <v>382.21328735351562</v>
      </c>
      <c r="T83" s="1">
        <v>11.209190368652344</v>
      </c>
      <c r="U83" s="1">
        <v>18.447704315185547</v>
      </c>
      <c r="V83" s="1">
        <v>22.335416793823242</v>
      </c>
      <c r="W83" s="1">
        <v>36.758869171142578</v>
      </c>
      <c r="X83" s="1">
        <v>499.8875732421875</v>
      </c>
      <c r="Y83" s="1">
        <v>1499.883056640625</v>
      </c>
      <c r="Z83" s="1">
        <v>266.18487548828125</v>
      </c>
      <c r="AA83" s="1">
        <v>73.299125671386719</v>
      </c>
      <c r="AB83" s="1">
        <v>-0.2711138129234314</v>
      </c>
      <c r="AC83" s="1">
        <v>0.17170703411102295</v>
      </c>
      <c r="AD83" s="1">
        <v>1</v>
      </c>
      <c r="AE83" s="1">
        <v>-0.21956524252891541</v>
      </c>
      <c r="AF83" s="1">
        <v>2.737391471862793</v>
      </c>
      <c r="AG83" s="1">
        <v>1</v>
      </c>
      <c r="AH83" s="1">
        <v>0</v>
      </c>
      <c r="AI83" s="1">
        <v>0.15999999642372131</v>
      </c>
      <c r="AJ83" s="1">
        <v>111115</v>
      </c>
      <c r="AK83">
        <f t="shared" si="95"/>
        <v>0.83314595540364578</v>
      </c>
      <c r="AL83">
        <f t="shared" si="96"/>
        <v>6.1440828412300365E-3</v>
      </c>
      <c r="AM83">
        <f t="shared" si="97"/>
        <v>299.37849845886228</v>
      </c>
      <c r="AN83">
        <f t="shared" si="98"/>
        <v>300.61726608276365</v>
      </c>
      <c r="AO83">
        <f t="shared" si="99"/>
        <v>239.98128369850019</v>
      </c>
      <c r="AP83">
        <f t="shared" si="100"/>
        <v>-0.19586064021231281</v>
      </c>
      <c r="AQ83">
        <f t="shared" si="101"/>
        <v>3.4201520932412128</v>
      </c>
      <c r="AR83">
        <f t="shared" si="102"/>
        <v>46.660203132222549</v>
      </c>
      <c r="AS83">
        <f t="shared" si="103"/>
        <v>28.212498817037002</v>
      </c>
      <c r="AT83">
        <f t="shared" si="104"/>
        <v>26.847882270812988</v>
      </c>
      <c r="AU83">
        <f t="shared" si="105"/>
        <v>3.5473070027670168</v>
      </c>
      <c r="AV83">
        <f t="shared" si="106"/>
        <v>0.21068919457614713</v>
      </c>
      <c r="AW83">
        <f t="shared" si="107"/>
        <v>1.3522005969473685</v>
      </c>
      <c r="AX83">
        <f t="shared" si="108"/>
        <v>2.1951064058196481</v>
      </c>
      <c r="AY83">
        <f t="shared" si="109"/>
        <v>0.13310016479305437</v>
      </c>
      <c r="AZ83">
        <f t="shared" si="110"/>
        <v>20.037254232296874</v>
      </c>
      <c r="BA83">
        <f t="shared" si="111"/>
        <v>0.71521009096613153</v>
      </c>
      <c r="BB83">
        <f t="shared" si="112"/>
        <v>42.138223797022391</v>
      </c>
      <c r="BC83">
        <f t="shared" si="113"/>
        <v>376.28371621713529</v>
      </c>
      <c r="BD83">
        <f t="shared" si="114"/>
        <v>1.396910755176611E-2</v>
      </c>
    </row>
    <row r="84" spans="1:114" x14ac:dyDescent="0.25">
      <c r="A84" s="1">
        <v>60</v>
      </c>
      <c r="B84" s="1" t="s">
        <v>113</v>
      </c>
      <c r="C84" s="1">
        <v>1847.9999987259507</v>
      </c>
      <c r="D84" s="1">
        <v>0</v>
      </c>
      <c r="E84">
        <f t="shared" si="87"/>
        <v>12.466642602320277</v>
      </c>
      <c r="F84">
        <f t="shared" si="88"/>
        <v>0.22756008789382351</v>
      </c>
      <c r="G84">
        <f t="shared" si="89"/>
        <v>273.43521028795868</v>
      </c>
      <c r="H84">
        <f t="shared" si="90"/>
        <v>6.1449787773534004</v>
      </c>
      <c r="I84">
        <f t="shared" si="91"/>
        <v>2.0683531698282795</v>
      </c>
      <c r="J84">
        <f t="shared" si="92"/>
        <v>26.230947494506836</v>
      </c>
      <c r="K84" s="1">
        <v>6</v>
      </c>
      <c r="L84">
        <f t="shared" si="93"/>
        <v>1.4200000166893005</v>
      </c>
      <c r="M84" s="1">
        <v>1</v>
      </c>
      <c r="N84">
        <f t="shared" si="94"/>
        <v>2.8400000333786011</v>
      </c>
      <c r="O84" s="1">
        <v>27.467695236206055</v>
      </c>
      <c r="P84" s="1">
        <v>26.230947494506836</v>
      </c>
      <c r="Q84" s="1">
        <v>27.973102569580078</v>
      </c>
      <c r="R84" s="1">
        <v>400.02310180664062</v>
      </c>
      <c r="S84" s="1">
        <v>382.23974609375</v>
      </c>
      <c r="T84" s="1">
        <v>11.209026336669922</v>
      </c>
      <c r="U84" s="1">
        <v>18.448896408081055</v>
      </c>
      <c r="V84" s="1">
        <v>22.334623336791992</v>
      </c>
      <c r="W84" s="1">
        <v>36.760478973388672</v>
      </c>
      <c r="X84" s="1">
        <v>499.8662109375</v>
      </c>
      <c r="Y84" s="1">
        <v>1499.8558349609375</v>
      </c>
      <c r="Z84" s="1">
        <v>266.08200073242187</v>
      </c>
      <c r="AA84" s="1">
        <v>73.2994384765625</v>
      </c>
      <c r="AB84" s="1">
        <v>-0.2711138129234314</v>
      </c>
      <c r="AC84" s="1">
        <v>0.17170703411102295</v>
      </c>
      <c r="AD84" s="1">
        <v>1</v>
      </c>
      <c r="AE84" s="1">
        <v>-0.21956524252891541</v>
      </c>
      <c r="AF84" s="1">
        <v>2.737391471862793</v>
      </c>
      <c r="AG84" s="1">
        <v>1</v>
      </c>
      <c r="AH84" s="1">
        <v>0</v>
      </c>
      <c r="AI84" s="1">
        <v>0.15999999642372131</v>
      </c>
      <c r="AJ84" s="1">
        <v>111115</v>
      </c>
      <c r="AK84">
        <f t="shared" si="95"/>
        <v>0.83311035156249991</v>
      </c>
      <c r="AL84">
        <f t="shared" si="96"/>
        <v>6.1449787773534001E-3</v>
      </c>
      <c r="AM84">
        <f t="shared" si="97"/>
        <v>299.38094749450681</v>
      </c>
      <c r="AN84">
        <f t="shared" si="98"/>
        <v>300.61769523620603</v>
      </c>
      <c r="AO84">
        <f t="shared" si="99"/>
        <v>239.97692822984754</v>
      </c>
      <c r="AP84">
        <f t="shared" si="100"/>
        <v>-0.1966542965382829</v>
      </c>
      <c r="AQ84">
        <f t="shared" si="101"/>
        <v>3.4206469170528919</v>
      </c>
      <c r="AR84">
        <f t="shared" si="102"/>
        <v>46.666754727550114</v>
      </c>
      <c r="AS84">
        <f t="shared" si="103"/>
        <v>28.217858319469059</v>
      </c>
      <c r="AT84">
        <f t="shared" si="104"/>
        <v>26.849321365356445</v>
      </c>
      <c r="AU84">
        <f t="shared" si="105"/>
        <v>3.5476071785537688</v>
      </c>
      <c r="AV84">
        <f t="shared" si="106"/>
        <v>0.21067905164513057</v>
      </c>
      <c r="AW84">
        <f t="shared" si="107"/>
        <v>1.3522937472246122</v>
      </c>
      <c r="AX84">
        <f t="shared" si="108"/>
        <v>2.1953134313291569</v>
      </c>
      <c r="AY84">
        <f t="shared" si="109"/>
        <v>0.13309368806160887</v>
      </c>
      <c r="AZ84">
        <f t="shared" si="110"/>
        <v>20.042647373828157</v>
      </c>
      <c r="BA84">
        <f t="shared" si="111"/>
        <v>0.71535002071944298</v>
      </c>
      <c r="BB84">
        <f t="shared" si="112"/>
        <v>42.134901863642305</v>
      </c>
      <c r="BC84">
        <f t="shared" si="113"/>
        <v>376.31370126440868</v>
      </c>
      <c r="BD84">
        <f t="shared" si="114"/>
        <v>1.3958587233282534E-2</v>
      </c>
      <c r="BE84">
        <f>AVERAGE(E70:E84)</f>
        <v>12.4371384861702</v>
      </c>
      <c r="BF84">
        <f>AVERAGE(O70:O84)</f>
        <v>27.463057454427084</v>
      </c>
      <c r="BG84">
        <f>AVERAGE(P70:P84)</f>
        <v>26.222486623128255</v>
      </c>
      <c r="BH84" t="e">
        <f>AVERAGE(B70:B84)</f>
        <v>#DIV/0!</v>
      </c>
      <c r="BI84">
        <f t="shared" ref="BI84:DJ84" si="115">AVERAGE(C70:C84)</f>
        <v>1844.6999987997115</v>
      </c>
      <c r="BJ84">
        <f t="shared" si="115"/>
        <v>0</v>
      </c>
      <c r="BK84">
        <f t="shared" si="115"/>
        <v>12.4371384861702</v>
      </c>
      <c r="BL84">
        <f t="shared" si="115"/>
        <v>0.22776248815143962</v>
      </c>
      <c r="BM84">
        <f t="shared" si="115"/>
        <v>273.72779554737139</v>
      </c>
      <c r="BN84">
        <f t="shared" si="115"/>
        <v>6.1449445217362202</v>
      </c>
      <c r="BO84">
        <f t="shared" si="115"/>
        <v>2.0666336831473489</v>
      </c>
      <c r="BP84">
        <f t="shared" si="115"/>
        <v>26.222486623128255</v>
      </c>
      <c r="BQ84">
        <f t="shared" si="115"/>
        <v>6</v>
      </c>
      <c r="BR84">
        <f t="shared" si="115"/>
        <v>1.4200000166893005</v>
      </c>
      <c r="BS84">
        <f t="shared" si="115"/>
        <v>1</v>
      </c>
      <c r="BT84">
        <f t="shared" si="115"/>
        <v>2.8400000333786011</v>
      </c>
      <c r="BU84">
        <f t="shared" si="115"/>
        <v>27.463057454427084</v>
      </c>
      <c r="BV84">
        <f t="shared" si="115"/>
        <v>26.222486623128255</v>
      </c>
      <c r="BW84">
        <f t="shared" si="115"/>
        <v>27.972709401448569</v>
      </c>
      <c r="BX84">
        <f t="shared" si="115"/>
        <v>399.97540893554685</v>
      </c>
      <c r="BY84">
        <f t="shared" si="115"/>
        <v>382.2268046061198</v>
      </c>
      <c r="BZ84">
        <f t="shared" si="115"/>
        <v>11.209166272481282</v>
      </c>
      <c r="CA84">
        <f t="shared" si="115"/>
        <v>18.449309412638346</v>
      </c>
      <c r="CB84">
        <f t="shared" si="115"/>
        <v>22.340638224283854</v>
      </c>
      <c r="CC84">
        <f t="shared" si="115"/>
        <v>36.770740763346353</v>
      </c>
      <c r="CD84">
        <f t="shared" si="115"/>
        <v>499.8443644205729</v>
      </c>
      <c r="CE84">
        <f t="shared" si="115"/>
        <v>1500.0622395833334</v>
      </c>
      <c r="CF84">
        <f t="shared" si="115"/>
        <v>266.15815836588541</v>
      </c>
      <c r="CG84">
        <f t="shared" si="115"/>
        <v>73.298359171549478</v>
      </c>
      <c r="CH84">
        <f t="shared" si="115"/>
        <v>-0.2711138129234314</v>
      </c>
      <c r="CI84">
        <f t="shared" si="115"/>
        <v>0.17170703411102295</v>
      </c>
      <c r="CJ84">
        <f t="shared" si="115"/>
        <v>1</v>
      </c>
      <c r="CK84">
        <f t="shared" si="115"/>
        <v>-0.21956524252891541</v>
      </c>
      <c r="CL84">
        <f t="shared" si="115"/>
        <v>2.737391471862793</v>
      </c>
      <c r="CM84">
        <f t="shared" si="115"/>
        <v>1</v>
      </c>
      <c r="CN84">
        <f t="shared" si="115"/>
        <v>0</v>
      </c>
      <c r="CO84">
        <f t="shared" si="115"/>
        <v>0.15999999642372131</v>
      </c>
      <c r="CP84">
        <f t="shared" si="115"/>
        <v>111115</v>
      </c>
      <c r="CQ84">
        <f t="shared" si="115"/>
        <v>0.83307394070095486</v>
      </c>
      <c r="CR84">
        <f t="shared" si="115"/>
        <v>6.1449445217362196E-3</v>
      </c>
      <c r="CS84">
        <f t="shared" si="115"/>
        <v>299.37248662312828</v>
      </c>
      <c r="CT84">
        <f t="shared" si="115"/>
        <v>300.61305745442706</v>
      </c>
      <c r="CU84">
        <f t="shared" si="115"/>
        <v>240.00995296869272</v>
      </c>
      <c r="CV84">
        <f t="shared" si="115"/>
        <v>-0.19573320495571209</v>
      </c>
      <c r="CW84">
        <f t="shared" si="115"/>
        <v>3.4189377909475955</v>
      </c>
      <c r="CX84">
        <f t="shared" si="115"/>
        <v>46.644124411863373</v>
      </c>
      <c r="CY84">
        <f t="shared" si="115"/>
        <v>28.19481499922502</v>
      </c>
      <c r="CZ84">
        <f t="shared" si="115"/>
        <v>26.842772038777671</v>
      </c>
      <c r="DA84">
        <f t="shared" si="115"/>
        <v>3.5462413388241045</v>
      </c>
      <c r="DB84">
        <f t="shared" si="115"/>
        <v>0.21085252172353275</v>
      </c>
      <c r="DC84">
        <f t="shared" si="115"/>
        <v>1.3523041078002462</v>
      </c>
      <c r="DD84">
        <f t="shared" si="115"/>
        <v>2.1939372310238587</v>
      </c>
      <c r="DE84">
        <f t="shared" si="115"/>
        <v>0.13320445795701322</v>
      </c>
      <c r="DF84">
        <f t="shared" si="115"/>
        <v>20.063798171539318</v>
      </c>
      <c r="DG84">
        <f t="shared" si="115"/>
        <v>0.71613970829219409</v>
      </c>
      <c r="DH84">
        <f t="shared" si="115"/>
        <v>42.158586802901588</v>
      </c>
      <c r="DI84">
        <f t="shared" si="115"/>
        <v>376.31478462055827</v>
      </c>
      <c r="DJ84">
        <f t="shared" si="115"/>
        <v>1.3933335424650939E-2</v>
      </c>
    </row>
    <row r="85" spans="1:114" x14ac:dyDescent="0.25">
      <c r="A85" s="1" t="s">
        <v>9</v>
      </c>
      <c r="B85" s="1" t="s">
        <v>114</v>
      </c>
    </row>
    <row r="86" spans="1:114" x14ac:dyDescent="0.25">
      <c r="A86" s="1" t="s">
        <v>9</v>
      </c>
      <c r="B86" s="1" t="s">
        <v>115</v>
      </c>
    </row>
    <row r="87" spans="1:114" x14ac:dyDescent="0.25">
      <c r="A87" s="1" t="s">
        <v>9</v>
      </c>
      <c r="B87" s="1" t="s">
        <v>116</v>
      </c>
    </row>
    <row r="88" spans="1:114" x14ac:dyDescent="0.25">
      <c r="A88" s="1">
        <v>61</v>
      </c>
      <c r="B88" s="1" t="s">
        <v>117</v>
      </c>
      <c r="C88" s="1">
        <v>2122.999999307096</v>
      </c>
      <c r="D88" s="1">
        <v>0</v>
      </c>
      <c r="E88">
        <f t="shared" ref="E88:E102" si="116">(R88-S88*(1000-T88)/(1000-U88))*AK88</f>
        <v>11.37617915480182</v>
      </c>
      <c r="F88">
        <f t="shared" ref="F88:F102" si="117">IF(AV88&lt;&gt;0,1/(1/AV88-1/N88),0)</f>
        <v>0.19479428515283564</v>
      </c>
      <c r="G88">
        <f t="shared" ref="G88:G102" si="118">((AY88-AL88/2)*S88-E88)/(AY88+AL88/2)</f>
        <v>265.94395701897531</v>
      </c>
      <c r="H88">
        <f t="shared" ref="H88:H102" si="119">AL88*1000</f>
        <v>6.1581851913457513</v>
      </c>
      <c r="I88">
        <f t="shared" ref="I88:I102" si="120">(AQ88-AW88)</f>
        <v>2.379383854861211</v>
      </c>
      <c r="J88">
        <f t="shared" ref="J88:J102" si="121">(P88+AP88*D88)</f>
        <v>29.155267715454102</v>
      </c>
      <c r="K88" s="1">
        <v>6</v>
      </c>
      <c r="L88">
        <f t="shared" ref="L88:L102" si="122">(K88*AE88+AF88)</f>
        <v>1.4200000166893005</v>
      </c>
      <c r="M88" s="1">
        <v>1</v>
      </c>
      <c r="N88">
        <f t="shared" ref="N88:N102" si="123">L88*(M88+1)*(M88+1)/(M88*M88+1)</f>
        <v>2.8400000333786011</v>
      </c>
      <c r="O88" s="1">
        <v>31.887571334838867</v>
      </c>
      <c r="P88" s="1">
        <v>29.155267715454102</v>
      </c>
      <c r="Q88" s="1">
        <v>33.051185607910156</v>
      </c>
      <c r="R88" s="1">
        <v>398.71084594726562</v>
      </c>
      <c r="S88" s="1">
        <v>382.22906494140625</v>
      </c>
      <c r="T88" s="1">
        <v>15.677713394165039</v>
      </c>
      <c r="U88" s="1">
        <v>22.900827407836914</v>
      </c>
      <c r="V88" s="1">
        <v>24.220294952392578</v>
      </c>
      <c r="W88" s="1">
        <v>35.379188537597656</v>
      </c>
      <c r="X88" s="1">
        <v>499.82522583007812</v>
      </c>
      <c r="Y88" s="1">
        <v>1498.9677734375</v>
      </c>
      <c r="Z88" s="1">
        <v>267.92337036132812</v>
      </c>
      <c r="AA88" s="1">
        <v>73.301498413085938</v>
      </c>
      <c r="AB88" s="1">
        <v>2.7500689029693604E-2</v>
      </c>
      <c r="AC88" s="1">
        <v>0.12541759014129639</v>
      </c>
      <c r="AD88" s="1">
        <v>1</v>
      </c>
      <c r="AE88" s="1">
        <v>-0.21956524252891541</v>
      </c>
      <c r="AF88" s="1">
        <v>2.737391471862793</v>
      </c>
      <c r="AG88" s="1">
        <v>1</v>
      </c>
      <c r="AH88" s="1">
        <v>0</v>
      </c>
      <c r="AI88" s="1">
        <v>0.15999999642372131</v>
      </c>
      <c r="AJ88" s="1">
        <v>111115</v>
      </c>
      <c r="AK88">
        <f t="shared" ref="AK88:AK102" si="124">X88*0.000001/(K88*0.0001)</f>
        <v>0.83304204305013019</v>
      </c>
      <c r="AL88">
        <f t="shared" ref="AL88:AL102" si="125">(U88-T88)/(1000-U88)*AK88</f>
        <v>6.1581851913457509E-3</v>
      </c>
      <c r="AM88">
        <f t="shared" ref="AM88:AM102" si="126">(P88+273.15)</f>
        <v>302.30526771545408</v>
      </c>
      <c r="AN88">
        <f t="shared" ref="AN88:AN102" si="127">(O88+273.15)</f>
        <v>305.03757133483884</v>
      </c>
      <c r="AO88">
        <f t="shared" ref="AO88:AO102" si="128">(Y88*AG88+Z88*AH88)*AI88</f>
        <v>239.8348383892735</v>
      </c>
      <c r="AP88">
        <f t="shared" ref="AP88:AP102" si="129">((AO88+0.00000010773*(AN88^4-AM88^4))-AL88*44100)/(L88*51.4+0.00000043092*AM88^3)</f>
        <v>1.4499845966161705E-2</v>
      </c>
      <c r="AQ88">
        <f t="shared" ref="AQ88:AQ102" si="130">0.61365*EXP(17.502*J88/(240.97+J88))</f>
        <v>4.0580488187551236</v>
      </c>
      <c r="AR88">
        <f t="shared" ref="AR88:AR102" si="131">AQ88*1000/AA88</f>
        <v>55.361062278512335</v>
      </c>
      <c r="AS88">
        <f t="shared" ref="AS88:AS102" si="132">(AR88-U88)</f>
        <v>32.460234870675421</v>
      </c>
      <c r="AT88">
        <f t="shared" ref="AT88:AT102" si="133">IF(D88,P88,(O88+P88)/2)</f>
        <v>30.521419525146484</v>
      </c>
      <c r="AU88">
        <f t="shared" ref="AU88:AU102" si="134">0.61365*EXP(17.502*AT88/(240.97+AT88))</f>
        <v>4.3897273769335809</v>
      </c>
      <c r="AV88">
        <f t="shared" ref="AV88:AV102" si="135">IF(AS88&lt;&gt;0,(1000-(AR88+U88)/2)/AS88*AL88,0)</f>
        <v>0.18229102807986006</v>
      </c>
      <c r="AW88">
        <f t="shared" ref="AW88:AW102" si="136">U88*AA88/1000</f>
        <v>1.6786649638939124</v>
      </c>
      <c r="AX88">
        <f t="shared" ref="AX88:AX102" si="137">(AU88-AW88)</f>
        <v>2.7110624130396683</v>
      </c>
      <c r="AY88">
        <f t="shared" ref="AY88:AY102" si="138">1/(1.6/F88+1.37/N88)</f>
        <v>0.11499291823639911</v>
      </c>
      <c r="AZ88">
        <f t="shared" ref="AZ88:AZ102" si="139">G88*AA88*0.001</f>
        <v>19.494090543396215</v>
      </c>
      <c r="BA88">
        <f t="shared" ref="BA88:BA102" si="140">G88/S88</f>
        <v>0.6957711524625767</v>
      </c>
      <c r="BB88">
        <f t="shared" ref="BB88:BB102" si="141">(1-AL88*AA88/AQ88/F88)*100</f>
        <v>42.895265232156923</v>
      </c>
      <c r="BC88">
        <f t="shared" ref="BC88:BC102" si="142">(S88-E88/(N88/1.35))</f>
        <v>376.82137420954666</v>
      </c>
      <c r="BD88">
        <f t="shared" ref="BD88:BD102" si="143">E88*BB88/100/BC88</f>
        <v>1.2950014398662949E-2</v>
      </c>
    </row>
    <row r="89" spans="1:114" x14ac:dyDescent="0.25">
      <c r="A89" s="1">
        <v>62</v>
      </c>
      <c r="B89" s="1" t="s">
        <v>117</v>
      </c>
      <c r="C89" s="1">
        <v>2122.999999307096</v>
      </c>
      <c r="D89" s="1">
        <v>0</v>
      </c>
      <c r="E89">
        <f t="shared" si="116"/>
        <v>11.37617915480182</v>
      </c>
      <c r="F89">
        <f t="shared" si="117"/>
        <v>0.19479428515283564</v>
      </c>
      <c r="G89">
        <f t="shared" si="118"/>
        <v>265.94395701897531</v>
      </c>
      <c r="H89">
        <f t="shared" si="119"/>
        <v>6.1581851913457513</v>
      </c>
      <c r="I89">
        <f t="shared" si="120"/>
        <v>2.379383854861211</v>
      </c>
      <c r="J89">
        <f t="shared" si="121"/>
        <v>29.155267715454102</v>
      </c>
      <c r="K89" s="1">
        <v>6</v>
      </c>
      <c r="L89">
        <f t="shared" si="122"/>
        <v>1.4200000166893005</v>
      </c>
      <c r="M89" s="1">
        <v>1</v>
      </c>
      <c r="N89">
        <f t="shared" si="123"/>
        <v>2.8400000333786011</v>
      </c>
      <c r="O89" s="1">
        <v>31.887571334838867</v>
      </c>
      <c r="P89" s="1">
        <v>29.155267715454102</v>
      </c>
      <c r="Q89" s="1">
        <v>33.051185607910156</v>
      </c>
      <c r="R89" s="1">
        <v>398.71084594726562</v>
      </c>
      <c r="S89" s="1">
        <v>382.22906494140625</v>
      </c>
      <c r="T89" s="1">
        <v>15.677713394165039</v>
      </c>
      <c r="U89" s="1">
        <v>22.900827407836914</v>
      </c>
      <c r="V89" s="1">
        <v>24.220294952392578</v>
      </c>
      <c r="W89" s="1">
        <v>35.379188537597656</v>
      </c>
      <c r="X89" s="1">
        <v>499.82522583007812</v>
      </c>
      <c r="Y89" s="1">
        <v>1498.9677734375</v>
      </c>
      <c r="Z89" s="1">
        <v>267.92337036132812</v>
      </c>
      <c r="AA89" s="1">
        <v>73.301498413085938</v>
      </c>
      <c r="AB89" s="1">
        <v>2.7500689029693604E-2</v>
      </c>
      <c r="AC89" s="1">
        <v>0.12541759014129639</v>
      </c>
      <c r="AD89" s="1">
        <v>1</v>
      </c>
      <c r="AE89" s="1">
        <v>-0.21956524252891541</v>
      </c>
      <c r="AF89" s="1">
        <v>2.737391471862793</v>
      </c>
      <c r="AG89" s="1">
        <v>1</v>
      </c>
      <c r="AH89" s="1">
        <v>0</v>
      </c>
      <c r="AI89" s="1">
        <v>0.15999999642372131</v>
      </c>
      <c r="AJ89" s="1">
        <v>111115</v>
      </c>
      <c r="AK89">
        <f t="shared" si="124"/>
        <v>0.83304204305013019</v>
      </c>
      <c r="AL89">
        <f t="shared" si="125"/>
        <v>6.1581851913457509E-3</v>
      </c>
      <c r="AM89">
        <f t="shared" si="126"/>
        <v>302.30526771545408</v>
      </c>
      <c r="AN89">
        <f t="shared" si="127"/>
        <v>305.03757133483884</v>
      </c>
      <c r="AO89">
        <f t="shared" si="128"/>
        <v>239.8348383892735</v>
      </c>
      <c r="AP89">
        <f t="shared" si="129"/>
        <v>1.4499845966161705E-2</v>
      </c>
      <c r="AQ89">
        <f t="shared" si="130"/>
        <v>4.0580488187551236</v>
      </c>
      <c r="AR89">
        <f t="shared" si="131"/>
        <v>55.361062278512335</v>
      </c>
      <c r="AS89">
        <f t="shared" si="132"/>
        <v>32.460234870675421</v>
      </c>
      <c r="AT89">
        <f t="shared" si="133"/>
        <v>30.521419525146484</v>
      </c>
      <c r="AU89">
        <f t="shared" si="134"/>
        <v>4.3897273769335809</v>
      </c>
      <c r="AV89">
        <f t="shared" si="135"/>
        <v>0.18229102807986006</v>
      </c>
      <c r="AW89">
        <f t="shared" si="136"/>
        <v>1.6786649638939124</v>
      </c>
      <c r="AX89">
        <f t="shared" si="137"/>
        <v>2.7110624130396683</v>
      </c>
      <c r="AY89">
        <f t="shared" si="138"/>
        <v>0.11499291823639911</v>
      </c>
      <c r="AZ89">
        <f t="shared" si="139"/>
        <v>19.494090543396215</v>
      </c>
      <c r="BA89">
        <f t="shared" si="140"/>
        <v>0.6957711524625767</v>
      </c>
      <c r="BB89">
        <f t="shared" si="141"/>
        <v>42.895265232156923</v>
      </c>
      <c r="BC89">
        <f t="shared" si="142"/>
        <v>376.82137420954666</v>
      </c>
      <c r="BD89">
        <f t="shared" si="143"/>
        <v>1.2950014398662949E-2</v>
      </c>
    </row>
    <row r="90" spans="1:114" x14ac:dyDescent="0.25">
      <c r="A90" s="1">
        <v>63</v>
      </c>
      <c r="B90" s="1" t="s">
        <v>117</v>
      </c>
      <c r="C90" s="1">
        <v>2122.999999307096</v>
      </c>
      <c r="D90" s="1">
        <v>0</v>
      </c>
      <c r="E90">
        <f t="shared" si="116"/>
        <v>11.37617915480182</v>
      </c>
      <c r="F90">
        <f t="shared" si="117"/>
        <v>0.19479428515283564</v>
      </c>
      <c r="G90">
        <f t="shared" si="118"/>
        <v>265.94395701897531</v>
      </c>
      <c r="H90">
        <f t="shared" si="119"/>
        <v>6.1581851913457513</v>
      </c>
      <c r="I90">
        <f t="shared" si="120"/>
        <v>2.379383854861211</v>
      </c>
      <c r="J90">
        <f t="shared" si="121"/>
        <v>29.155267715454102</v>
      </c>
      <c r="K90" s="1">
        <v>6</v>
      </c>
      <c r="L90">
        <f t="shared" si="122"/>
        <v>1.4200000166893005</v>
      </c>
      <c r="M90" s="1">
        <v>1</v>
      </c>
      <c r="N90">
        <f t="shared" si="123"/>
        <v>2.8400000333786011</v>
      </c>
      <c r="O90" s="1">
        <v>31.887571334838867</v>
      </c>
      <c r="P90" s="1">
        <v>29.155267715454102</v>
      </c>
      <c r="Q90" s="1">
        <v>33.051185607910156</v>
      </c>
      <c r="R90" s="1">
        <v>398.71084594726562</v>
      </c>
      <c r="S90" s="1">
        <v>382.22906494140625</v>
      </c>
      <c r="T90" s="1">
        <v>15.677713394165039</v>
      </c>
      <c r="U90" s="1">
        <v>22.900827407836914</v>
      </c>
      <c r="V90" s="1">
        <v>24.220294952392578</v>
      </c>
      <c r="W90" s="1">
        <v>35.379188537597656</v>
      </c>
      <c r="X90" s="1">
        <v>499.82522583007812</v>
      </c>
      <c r="Y90" s="1">
        <v>1498.9677734375</v>
      </c>
      <c r="Z90" s="1">
        <v>267.92337036132812</v>
      </c>
      <c r="AA90" s="1">
        <v>73.301498413085938</v>
      </c>
      <c r="AB90" s="1">
        <v>2.7500689029693604E-2</v>
      </c>
      <c r="AC90" s="1">
        <v>0.12541759014129639</v>
      </c>
      <c r="AD90" s="1">
        <v>1</v>
      </c>
      <c r="AE90" s="1">
        <v>-0.21956524252891541</v>
      </c>
      <c r="AF90" s="1">
        <v>2.737391471862793</v>
      </c>
      <c r="AG90" s="1">
        <v>1</v>
      </c>
      <c r="AH90" s="1">
        <v>0</v>
      </c>
      <c r="AI90" s="1">
        <v>0.15999999642372131</v>
      </c>
      <c r="AJ90" s="1">
        <v>111115</v>
      </c>
      <c r="AK90">
        <f t="shared" si="124"/>
        <v>0.83304204305013019</v>
      </c>
      <c r="AL90">
        <f t="shared" si="125"/>
        <v>6.1581851913457509E-3</v>
      </c>
      <c r="AM90">
        <f t="shared" si="126"/>
        <v>302.30526771545408</v>
      </c>
      <c r="AN90">
        <f t="shared" si="127"/>
        <v>305.03757133483884</v>
      </c>
      <c r="AO90">
        <f t="shared" si="128"/>
        <v>239.8348383892735</v>
      </c>
      <c r="AP90">
        <f t="shared" si="129"/>
        <v>1.4499845966161705E-2</v>
      </c>
      <c r="AQ90">
        <f t="shared" si="130"/>
        <v>4.0580488187551236</v>
      </c>
      <c r="AR90">
        <f t="shared" si="131"/>
        <v>55.361062278512335</v>
      </c>
      <c r="AS90">
        <f t="shared" si="132"/>
        <v>32.460234870675421</v>
      </c>
      <c r="AT90">
        <f t="shared" si="133"/>
        <v>30.521419525146484</v>
      </c>
      <c r="AU90">
        <f t="shared" si="134"/>
        <v>4.3897273769335809</v>
      </c>
      <c r="AV90">
        <f t="shared" si="135"/>
        <v>0.18229102807986006</v>
      </c>
      <c r="AW90">
        <f t="shared" si="136"/>
        <v>1.6786649638939124</v>
      </c>
      <c r="AX90">
        <f t="shared" si="137"/>
        <v>2.7110624130396683</v>
      </c>
      <c r="AY90">
        <f t="shared" si="138"/>
        <v>0.11499291823639911</v>
      </c>
      <c r="AZ90">
        <f t="shared" si="139"/>
        <v>19.494090543396215</v>
      </c>
      <c r="BA90">
        <f t="shared" si="140"/>
        <v>0.6957711524625767</v>
      </c>
      <c r="BB90">
        <f t="shared" si="141"/>
        <v>42.895265232156923</v>
      </c>
      <c r="BC90">
        <f t="shared" si="142"/>
        <v>376.82137420954666</v>
      </c>
      <c r="BD90">
        <f t="shared" si="143"/>
        <v>1.2950014398662949E-2</v>
      </c>
    </row>
    <row r="91" spans="1:114" x14ac:dyDescent="0.25">
      <c r="A91" s="1">
        <v>64</v>
      </c>
      <c r="B91" s="1" t="s">
        <v>118</v>
      </c>
      <c r="C91" s="1">
        <v>2123.4999992959201</v>
      </c>
      <c r="D91" s="1">
        <v>0</v>
      </c>
      <c r="E91">
        <f t="shared" si="116"/>
        <v>11.385299346236193</v>
      </c>
      <c r="F91">
        <f t="shared" si="117"/>
        <v>0.19472423862212992</v>
      </c>
      <c r="G91">
        <f t="shared" si="118"/>
        <v>265.77237549833956</v>
      </c>
      <c r="H91">
        <f t="shared" si="119"/>
        <v>6.1565757843298563</v>
      </c>
      <c r="I91">
        <f t="shared" si="120"/>
        <v>2.3795561646860603</v>
      </c>
      <c r="J91">
        <f t="shared" si="121"/>
        <v>29.156145095825195</v>
      </c>
      <c r="K91" s="1">
        <v>6</v>
      </c>
      <c r="L91">
        <f t="shared" si="122"/>
        <v>1.4200000166893005</v>
      </c>
      <c r="M91" s="1">
        <v>1</v>
      </c>
      <c r="N91">
        <f t="shared" si="123"/>
        <v>2.8400000333786011</v>
      </c>
      <c r="O91" s="1">
        <v>31.888864517211914</v>
      </c>
      <c r="P91" s="1">
        <v>29.156145095825195</v>
      </c>
      <c r="Q91" s="1">
        <v>33.050796508789063</v>
      </c>
      <c r="R91" s="1">
        <v>398.65777587890625</v>
      </c>
      <c r="S91" s="1">
        <v>382.16549682617187</v>
      </c>
      <c r="T91" s="1">
        <v>15.679753303527832</v>
      </c>
      <c r="U91" s="1">
        <v>22.901308059692383</v>
      </c>
      <c r="V91" s="1">
        <v>24.221643447875977</v>
      </c>
      <c r="W91" s="1">
        <v>35.377300262451172</v>
      </c>
      <c r="X91" s="1">
        <v>499.80224609375</v>
      </c>
      <c r="Y91" s="1">
        <v>1499.0225830078125</v>
      </c>
      <c r="Z91" s="1">
        <v>268.08779907226562</v>
      </c>
      <c r="AA91" s="1">
        <v>73.301422119140625</v>
      </c>
      <c r="AB91" s="1">
        <v>2.7500689029693604E-2</v>
      </c>
      <c r="AC91" s="1">
        <v>0.12541759014129639</v>
      </c>
      <c r="AD91" s="1">
        <v>1</v>
      </c>
      <c r="AE91" s="1">
        <v>-0.21956524252891541</v>
      </c>
      <c r="AF91" s="1">
        <v>2.737391471862793</v>
      </c>
      <c r="AG91" s="1">
        <v>1</v>
      </c>
      <c r="AH91" s="1">
        <v>0</v>
      </c>
      <c r="AI91" s="1">
        <v>0.15999999642372131</v>
      </c>
      <c r="AJ91" s="1">
        <v>111115</v>
      </c>
      <c r="AK91">
        <f t="shared" si="124"/>
        <v>0.83300374348958328</v>
      </c>
      <c r="AL91">
        <f t="shared" si="125"/>
        <v>6.1565757843298563E-3</v>
      </c>
      <c r="AM91">
        <f t="shared" si="126"/>
        <v>302.30614509582517</v>
      </c>
      <c r="AN91">
        <f t="shared" si="127"/>
        <v>305.03886451721189</v>
      </c>
      <c r="AO91">
        <f t="shared" si="128"/>
        <v>239.84360792032749</v>
      </c>
      <c r="AP91">
        <f t="shared" si="129"/>
        <v>1.5502450516074268E-2</v>
      </c>
      <c r="AQ91">
        <f t="shared" si="130"/>
        <v>4.0582546138500488</v>
      </c>
      <c r="AR91">
        <f t="shared" si="131"/>
        <v>55.363927418133251</v>
      </c>
      <c r="AS91">
        <f t="shared" si="132"/>
        <v>32.462619358440868</v>
      </c>
      <c r="AT91">
        <f t="shared" si="133"/>
        <v>30.522504806518555</v>
      </c>
      <c r="AU91">
        <f t="shared" si="134"/>
        <v>4.389999979592238</v>
      </c>
      <c r="AV91">
        <f t="shared" si="135"/>
        <v>0.1822296836944198</v>
      </c>
      <c r="AW91">
        <f t="shared" si="136"/>
        <v>1.6786984491639887</v>
      </c>
      <c r="AX91">
        <f t="shared" si="137"/>
        <v>2.7113015304282495</v>
      </c>
      <c r="AY91">
        <f t="shared" si="138"/>
        <v>0.11495386068221551</v>
      </c>
      <c r="AZ91">
        <f t="shared" si="139"/>
        <v>19.481493084010534</v>
      </c>
      <c r="BA91">
        <f t="shared" si="140"/>
        <v>0.69543791290825563</v>
      </c>
      <c r="BB91">
        <f t="shared" si="141"/>
        <v>42.892608308816726</v>
      </c>
      <c r="BC91">
        <f t="shared" si="142"/>
        <v>376.75347079209689</v>
      </c>
      <c r="BD91">
        <f t="shared" si="143"/>
        <v>1.2961929303797142E-2</v>
      </c>
    </row>
    <row r="92" spans="1:114" x14ac:dyDescent="0.25">
      <c r="A92" s="1">
        <v>65</v>
      </c>
      <c r="B92" s="1" t="s">
        <v>118</v>
      </c>
      <c r="C92" s="1">
        <v>2123.9999992847443</v>
      </c>
      <c r="D92" s="1">
        <v>0</v>
      </c>
      <c r="E92">
        <f t="shared" si="116"/>
        <v>11.340797583401958</v>
      </c>
      <c r="F92">
        <f t="shared" si="117"/>
        <v>0.19475257296110257</v>
      </c>
      <c r="G92">
        <f t="shared" si="118"/>
        <v>266.1745561722089</v>
      </c>
      <c r="H92">
        <f t="shared" si="119"/>
        <v>6.1575484404120777</v>
      </c>
      <c r="I92">
        <f t="shared" si="120"/>
        <v>2.3796043770256379</v>
      </c>
      <c r="J92">
        <f t="shared" si="121"/>
        <v>29.157363891601563</v>
      </c>
      <c r="K92" s="1">
        <v>6</v>
      </c>
      <c r="L92">
        <f t="shared" si="122"/>
        <v>1.4200000166893005</v>
      </c>
      <c r="M92" s="1">
        <v>1</v>
      </c>
      <c r="N92">
        <f t="shared" si="123"/>
        <v>2.8400000333786011</v>
      </c>
      <c r="O92" s="1">
        <v>31.890335083007813</v>
      </c>
      <c r="P92" s="1">
        <v>29.157363891601563</v>
      </c>
      <c r="Q92" s="1">
        <v>33.050838470458984</v>
      </c>
      <c r="R92" s="1">
        <v>398.617919921875</v>
      </c>
      <c r="S92" s="1">
        <v>382.178466796875</v>
      </c>
      <c r="T92" s="1">
        <v>15.681806564331055</v>
      </c>
      <c r="U92" s="1">
        <v>22.904502868652344</v>
      </c>
      <c r="V92" s="1">
        <v>24.222848892211914</v>
      </c>
      <c r="W92" s="1">
        <v>35.379364013671875</v>
      </c>
      <c r="X92" s="1">
        <v>499.80056762695312</v>
      </c>
      <c r="Y92" s="1">
        <v>1499.006103515625</v>
      </c>
      <c r="Z92" s="1">
        <v>268.21505737304687</v>
      </c>
      <c r="AA92" s="1">
        <v>73.30157470703125</v>
      </c>
      <c r="AB92" s="1">
        <v>2.7500689029693604E-2</v>
      </c>
      <c r="AC92" s="1">
        <v>0.12541759014129639</v>
      </c>
      <c r="AD92" s="1">
        <v>1</v>
      </c>
      <c r="AE92" s="1">
        <v>-0.21956524252891541</v>
      </c>
      <c r="AF92" s="1">
        <v>2.737391471862793</v>
      </c>
      <c r="AG92" s="1">
        <v>1</v>
      </c>
      <c r="AH92" s="1">
        <v>0</v>
      </c>
      <c r="AI92" s="1">
        <v>0.15999999642372131</v>
      </c>
      <c r="AJ92" s="1">
        <v>111115</v>
      </c>
      <c r="AK92">
        <f t="shared" si="124"/>
        <v>0.83300094604492181</v>
      </c>
      <c r="AL92">
        <f t="shared" si="125"/>
        <v>6.157548440412078E-3</v>
      </c>
      <c r="AM92">
        <f t="shared" si="126"/>
        <v>302.30736389160154</v>
      </c>
      <c r="AN92">
        <f t="shared" si="127"/>
        <v>305.04033508300779</v>
      </c>
      <c r="AO92">
        <f t="shared" si="128"/>
        <v>239.84097120163642</v>
      </c>
      <c r="AP92">
        <f t="shared" si="129"/>
        <v>1.5007045748313859E-2</v>
      </c>
      <c r="AQ92">
        <f t="shared" si="130"/>
        <v>4.0585405051795691</v>
      </c>
      <c r="AR92">
        <f t="shared" si="131"/>
        <v>55.367712377265818</v>
      </c>
      <c r="AS92">
        <f t="shared" si="132"/>
        <v>32.463209508613474</v>
      </c>
      <c r="AT92">
        <f t="shared" si="133"/>
        <v>30.523849487304688</v>
      </c>
      <c r="AU92">
        <f t="shared" si="134"/>
        <v>4.3903377590564041</v>
      </c>
      <c r="AV92">
        <f t="shared" si="135"/>
        <v>0.18225449829243417</v>
      </c>
      <c r="AW92">
        <f t="shared" si="136"/>
        <v>1.6789361281539315</v>
      </c>
      <c r="AX92">
        <f t="shared" si="137"/>
        <v>2.7114016309024729</v>
      </c>
      <c r="AY92">
        <f t="shared" si="138"/>
        <v>0.11496965993899842</v>
      </c>
      <c r="AZ92">
        <f t="shared" si="139"/>
        <v>19.511014114368056</v>
      </c>
      <c r="BA92">
        <f t="shared" si="140"/>
        <v>0.69646664921516543</v>
      </c>
      <c r="BB92">
        <f t="shared" si="141"/>
        <v>42.895799847458363</v>
      </c>
      <c r="BC92">
        <f t="shared" si="142"/>
        <v>376.78759476953246</v>
      </c>
      <c r="BD92">
        <f t="shared" si="143"/>
        <v>1.2911056255599599E-2</v>
      </c>
    </row>
    <row r="93" spans="1:114" x14ac:dyDescent="0.25">
      <c r="A93" s="1">
        <v>66</v>
      </c>
      <c r="B93" s="1" t="s">
        <v>119</v>
      </c>
      <c r="C93" s="1">
        <v>2124.4999992735684</v>
      </c>
      <c r="D93" s="1">
        <v>0</v>
      </c>
      <c r="E93">
        <f t="shared" si="116"/>
        <v>11.333974191969443</v>
      </c>
      <c r="F93">
        <f t="shared" si="117"/>
        <v>0.19471504999782369</v>
      </c>
      <c r="G93">
        <f t="shared" si="118"/>
        <v>266.17469188335565</v>
      </c>
      <c r="H93">
        <f t="shared" si="119"/>
        <v>6.1576855818298091</v>
      </c>
      <c r="I93">
        <f t="shared" si="120"/>
        <v>2.3800882352158723</v>
      </c>
      <c r="J93">
        <f t="shared" si="121"/>
        <v>29.159772872924805</v>
      </c>
      <c r="K93" s="1">
        <v>6</v>
      </c>
      <c r="L93">
        <f t="shared" si="122"/>
        <v>1.4200000166893005</v>
      </c>
      <c r="M93" s="1">
        <v>1</v>
      </c>
      <c r="N93">
        <f t="shared" si="123"/>
        <v>2.8400000333786011</v>
      </c>
      <c r="O93" s="1">
        <v>31.890050888061523</v>
      </c>
      <c r="P93" s="1">
        <v>29.159772872924805</v>
      </c>
      <c r="Q93" s="1">
        <v>33.050567626953125</v>
      </c>
      <c r="R93" s="1">
        <v>398.57058715820312</v>
      </c>
      <c r="S93" s="1">
        <v>382.13970947265625</v>
      </c>
      <c r="T93" s="1">
        <v>15.68271541595459</v>
      </c>
      <c r="U93" s="1">
        <v>22.905494689941406</v>
      </c>
      <c r="V93" s="1">
        <v>24.224767684936523</v>
      </c>
      <c r="W93" s="1">
        <v>35.381649017333984</v>
      </c>
      <c r="X93" s="1">
        <v>499.80545043945313</v>
      </c>
      <c r="Y93" s="1">
        <v>1499.0269775390625</v>
      </c>
      <c r="Z93" s="1">
        <v>268.21487426757812</v>
      </c>
      <c r="AA93" s="1">
        <v>73.301948547363281</v>
      </c>
      <c r="AB93" s="1">
        <v>2.7500689029693604E-2</v>
      </c>
      <c r="AC93" s="1">
        <v>0.12541759014129639</v>
      </c>
      <c r="AD93" s="1">
        <v>1</v>
      </c>
      <c r="AE93" s="1">
        <v>-0.21956524252891541</v>
      </c>
      <c r="AF93" s="1">
        <v>2.737391471862793</v>
      </c>
      <c r="AG93" s="1">
        <v>1</v>
      </c>
      <c r="AH93" s="1">
        <v>0</v>
      </c>
      <c r="AI93" s="1">
        <v>0.15999999642372131</v>
      </c>
      <c r="AJ93" s="1">
        <v>111115</v>
      </c>
      <c r="AK93">
        <f t="shared" si="124"/>
        <v>0.83300908406575502</v>
      </c>
      <c r="AL93">
        <f t="shared" si="125"/>
        <v>6.1576855818298087E-3</v>
      </c>
      <c r="AM93">
        <f t="shared" si="126"/>
        <v>302.30977287292478</v>
      </c>
      <c r="AN93">
        <f t="shared" si="127"/>
        <v>305.0400508880615</v>
      </c>
      <c r="AO93">
        <f t="shared" si="128"/>
        <v>239.84431104531177</v>
      </c>
      <c r="AP93">
        <f t="shared" si="129"/>
        <v>1.459631361012167E-2</v>
      </c>
      <c r="AQ93">
        <f t="shared" si="130"/>
        <v>4.0591056284298599</v>
      </c>
      <c r="AR93">
        <f t="shared" si="131"/>
        <v>55.375139527254333</v>
      </c>
      <c r="AS93">
        <f t="shared" si="132"/>
        <v>32.469644837312927</v>
      </c>
      <c r="AT93">
        <f t="shared" si="133"/>
        <v>30.524911880493164</v>
      </c>
      <c r="AU93">
        <f t="shared" si="134"/>
        <v>4.3906046448011127</v>
      </c>
      <c r="AV93">
        <f t="shared" si="135"/>
        <v>0.18222163639753541</v>
      </c>
      <c r="AW93">
        <f t="shared" si="136"/>
        <v>1.6790173932139878</v>
      </c>
      <c r="AX93">
        <f t="shared" si="137"/>
        <v>2.7115872515871251</v>
      </c>
      <c r="AY93">
        <f t="shared" si="138"/>
        <v>0.11494873704102807</v>
      </c>
      <c r="AZ93">
        <f t="shared" si="139"/>
        <v>19.511123569044013</v>
      </c>
      <c r="BA93">
        <f t="shared" si="140"/>
        <v>0.69653764130053486</v>
      </c>
      <c r="BB93">
        <f t="shared" si="141"/>
        <v>42.891184096471299</v>
      </c>
      <c r="BC93">
        <f t="shared" si="142"/>
        <v>376.75208095880862</v>
      </c>
      <c r="BD93">
        <f t="shared" si="143"/>
        <v>1.2903115820229951E-2</v>
      </c>
    </row>
    <row r="94" spans="1:114" x14ac:dyDescent="0.25">
      <c r="A94" s="1">
        <v>67</v>
      </c>
      <c r="B94" s="1" t="s">
        <v>119</v>
      </c>
      <c r="C94" s="1">
        <v>2124.9999992623925</v>
      </c>
      <c r="D94" s="1">
        <v>0</v>
      </c>
      <c r="E94">
        <f t="shared" si="116"/>
        <v>11.34446625726957</v>
      </c>
      <c r="F94">
        <f t="shared" si="117"/>
        <v>0.19468040605741671</v>
      </c>
      <c r="G94">
        <f t="shared" si="118"/>
        <v>266.06235236096148</v>
      </c>
      <c r="H94">
        <f t="shared" si="119"/>
        <v>6.1577458603703183</v>
      </c>
      <c r="I94">
        <f t="shared" si="120"/>
        <v>2.3804973647542909</v>
      </c>
      <c r="J94">
        <f t="shared" si="121"/>
        <v>29.161909103393555</v>
      </c>
      <c r="K94" s="1">
        <v>6</v>
      </c>
      <c r="L94">
        <f t="shared" si="122"/>
        <v>1.4200000166893005</v>
      </c>
      <c r="M94" s="1">
        <v>1</v>
      </c>
      <c r="N94">
        <f t="shared" si="123"/>
        <v>2.8400000333786011</v>
      </c>
      <c r="O94" s="1">
        <v>31.891996383666992</v>
      </c>
      <c r="P94" s="1">
        <v>29.161909103393555</v>
      </c>
      <c r="Q94" s="1">
        <v>33.050308227539062</v>
      </c>
      <c r="R94" s="1">
        <v>398.579833984375</v>
      </c>
      <c r="S94" s="1">
        <v>382.13519287109375</v>
      </c>
      <c r="T94" s="1">
        <v>15.683399200439453</v>
      </c>
      <c r="U94" s="1">
        <v>22.906755447387695</v>
      </c>
      <c r="V94" s="1">
        <v>24.223150253295898</v>
      </c>
      <c r="W94" s="1">
        <v>35.379688262939453</v>
      </c>
      <c r="X94" s="1">
        <v>499.769775390625</v>
      </c>
      <c r="Y94" s="1">
        <v>1499.0693359375</v>
      </c>
      <c r="Z94" s="1">
        <v>268.113037109375</v>
      </c>
      <c r="AA94" s="1">
        <v>73.301933288574219</v>
      </c>
      <c r="AB94" s="1">
        <v>2.7500689029693604E-2</v>
      </c>
      <c r="AC94" s="1">
        <v>0.12541759014129639</v>
      </c>
      <c r="AD94" s="1">
        <v>1</v>
      </c>
      <c r="AE94" s="1">
        <v>-0.21956524252891541</v>
      </c>
      <c r="AF94" s="1">
        <v>2.737391471862793</v>
      </c>
      <c r="AG94" s="1">
        <v>1</v>
      </c>
      <c r="AH94" s="1">
        <v>0</v>
      </c>
      <c r="AI94" s="1">
        <v>0.15999999642372131</v>
      </c>
      <c r="AJ94" s="1">
        <v>111115</v>
      </c>
      <c r="AK94">
        <f t="shared" si="124"/>
        <v>0.83294962565104169</v>
      </c>
      <c r="AL94">
        <f t="shared" si="125"/>
        <v>6.1577458603703185E-3</v>
      </c>
      <c r="AM94">
        <f t="shared" si="126"/>
        <v>302.31190910339353</v>
      </c>
      <c r="AN94">
        <f t="shared" si="127"/>
        <v>305.04199638366697</v>
      </c>
      <c r="AO94">
        <f t="shared" si="128"/>
        <v>239.85108838891028</v>
      </c>
      <c r="AP94">
        <f t="shared" si="129"/>
        <v>1.4625500179250416E-2</v>
      </c>
      <c r="AQ94">
        <f t="shared" si="130"/>
        <v>4.0596068244163881</v>
      </c>
      <c r="AR94">
        <f t="shared" si="131"/>
        <v>55.381988472726547</v>
      </c>
      <c r="AS94">
        <f t="shared" si="132"/>
        <v>32.475233025338852</v>
      </c>
      <c r="AT94">
        <f t="shared" si="133"/>
        <v>30.526952743530273</v>
      </c>
      <c r="AU94">
        <f t="shared" si="134"/>
        <v>4.391117373412067</v>
      </c>
      <c r="AV94">
        <f t="shared" si="135"/>
        <v>0.18219129517438604</v>
      </c>
      <c r="AW94">
        <f t="shared" si="136"/>
        <v>1.679109459662097</v>
      </c>
      <c r="AX94">
        <f t="shared" si="137"/>
        <v>2.7120079137499697</v>
      </c>
      <c r="AY94">
        <f t="shared" si="138"/>
        <v>0.11492941909638647</v>
      </c>
      <c r="AZ94">
        <f t="shared" si="139"/>
        <v>19.502884803364328</v>
      </c>
      <c r="BA94">
        <f t="shared" si="140"/>
        <v>0.69625189546651545</v>
      </c>
      <c r="BB94">
        <f t="shared" si="141"/>
        <v>42.887526094862508</v>
      </c>
      <c r="BC94">
        <f t="shared" si="142"/>
        <v>376.74257693189799</v>
      </c>
      <c r="BD94">
        <f t="shared" si="143"/>
        <v>1.2914284777769749E-2</v>
      </c>
    </row>
    <row r="95" spans="1:114" x14ac:dyDescent="0.25">
      <c r="A95" s="1">
        <v>68</v>
      </c>
      <c r="B95" s="1" t="s">
        <v>120</v>
      </c>
      <c r="C95" s="1">
        <v>2125.4999992512167</v>
      </c>
      <c r="D95" s="1">
        <v>0</v>
      </c>
      <c r="E95">
        <f t="shared" si="116"/>
        <v>11.393045911940657</v>
      </c>
      <c r="F95">
        <f t="shared" si="117"/>
        <v>0.19451945093169337</v>
      </c>
      <c r="G95">
        <f t="shared" si="118"/>
        <v>265.5722796912591</v>
      </c>
      <c r="H95">
        <f t="shared" si="119"/>
        <v>6.1542753176699909</v>
      </c>
      <c r="I95">
        <f t="shared" si="120"/>
        <v>2.380984855004479</v>
      </c>
      <c r="J95">
        <f t="shared" si="121"/>
        <v>29.163700103759766</v>
      </c>
      <c r="K95" s="1">
        <v>6</v>
      </c>
      <c r="L95">
        <f t="shared" si="122"/>
        <v>1.4200000166893005</v>
      </c>
      <c r="M95" s="1">
        <v>1</v>
      </c>
      <c r="N95">
        <f t="shared" si="123"/>
        <v>2.8400000333786011</v>
      </c>
      <c r="O95" s="1">
        <v>31.893928527832031</v>
      </c>
      <c r="P95" s="1">
        <v>29.163700103759766</v>
      </c>
      <c r="Q95" s="1">
        <v>33.051044464111328</v>
      </c>
      <c r="R95" s="1">
        <v>398.63836669921875</v>
      </c>
      <c r="S95" s="1">
        <v>382.13595581054687</v>
      </c>
      <c r="T95" s="1">
        <v>15.686161041259766</v>
      </c>
      <c r="U95" s="1">
        <v>22.905904769897461</v>
      </c>
      <c r="V95" s="1">
        <v>24.224691390991211</v>
      </c>
      <c r="W95" s="1">
        <v>35.374397277832031</v>
      </c>
      <c r="X95" s="1">
        <v>499.73846435546875</v>
      </c>
      <c r="Y95" s="1">
        <v>1499.1273193359375</v>
      </c>
      <c r="Z95" s="1">
        <v>268.1087646484375</v>
      </c>
      <c r="AA95" s="1">
        <v>73.301719665527344</v>
      </c>
      <c r="AB95" s="1">
        <v>2.7500689029693604E-2</v>
      </c>
      <c r="AC95" s="1">
        <v>0.12541759014129639</v>
      </c>
      <c r="AD95" s="1">
        <v>1</v>
      </c>
      <c r="AE95" s="1">
        <v>-0.21956524252891541</v>
      </c>
      <c r="AF95" s="1">
        <v>2.737391471862793</v>
      </c>
      <c r="AG95" s="1">
        <v>1</v>
      </c>
      <c r="AH95" s="1">
        <v>0</v>
      </c>
      <c r="AI95" s="1">
        <v>0.15999999642372131</v>
      </c>
      <c r="AJ95" s="1">
        <v>111115</v>
      </c>
      <c r="AK95">
        <f t="shared" si="124"/>
        <v>0.83289744059244775</v>
      </c>
      <c r="AL95">
        <f t="shared" si="125"/>
        <v>6.1542753176699909E-3</v>
      </c>
      <c r="AM95">
        <f t="shared" si="126"/>
        <v>302.31370010375974</v>
      </c>
      <c r="AN95">
        <f t="shared" si="127"/>
        <v>305.04392852783201</v>
      </c>
      <c r="AO95">
        <f t="shared" si="128"/>
        <v>239.86036573245292</v>
      </c>
      <c r="AP95">
        <f t="shared" si="129"/>
        <v>1.6564792743473934E-2</v>
      </c>
      <c r="AQ95">
        <f t="shared" si="130"/>
        <v>4.0600270651327683</v>
      </c>
      <c r="AR95">
        <f t="shared" si="131"/>
        <v>55.387882899043852</v>
      </c>
      <c r="AS95">
        <f t="shared" si="132"/>
        <v>32.481978129146391</v>
      </c>
      <c r="AT95">
        <f t="shared" si="133"/>
        <v>30.528814315795898</v>
      </c>
      <c r="AU95">
        <f t="shared" si="134"/>
        <v>4.3915851040679268</v>
      </c>
      <c r="AV95">
        <f t="shared" si="135"/>
        <v>0.18205032130955567</v>
      </c>
      <c r="AW95">
        <f t="shared" si="136"/>
        <v>1.6790422101282894</v>
      </c>
      <c r="AX95">
        <f t="shared" si="137"/>
        <v>2.7125428939396374</v>
      </c>
      <c r="AY95">
        <f t="shared" si="138"/>
        <v>0.11483966327247484</v>
      </c>
      <c r="AZ95">
        <f t="shared" si="139"/>
        <v>19.466904796863695</v>
      </c>
      <c r="BA95">
        <f t="shared" si="140"/>
        <v>0.69496804907550491</v>
      </c>
      <c r="BB95">
        <f t="shared" si="141"/>
        <v>42.87856350556968</v>
      </c>
      <c r="BC95">
        <f t="shared" si="142"/>
        <v>376.72024743014157</v>
      </c>
      <c r="BD95">
        <f t="shared" si="143"/>
        <v>1.2967644982968653E-2</v>
      </c>
    </row>
    <row r="96" spans="1:114" x14ac:dyDescent="0.25">
      <c r="A96" s="1">
        <v>69</v>
      </c>
      <c r="B96" s="1" t="s">
        <v>120</v>
      </c>
      <c r="C96" s="1">
        <v>2125.9999992400408</v>
      </c>
      <c r="D96" s="1">
        <v>0</v>
      </c>
      <c r="E96">
        <f t="shared" si="116"/>
        <v>11.458030875780636</v>
      </c>
      <c r="F96">
        <f t="shared" si="117"/>
        <v>0.1945836428141057</v>
      </c>
      <c r="G96">
        <f t="shared" si="118"/>
        <v>265.07898224159214</v>
      </c>
      <c r="H96">
        <f t="shared" si="119"/>
        <v>6.1565224626813269</v>
      </c>
      <c r="I96">
        <f t="shared" si="120"/>
        <v>2.3810991688569096</v>
      </c>
      <c r="J96">
        <f t="shared" si="121"/>
        <v>29.165546417236328</v>
      </c>
      <c r="K96" s="1">
        <v>6</v>
      </c>
      <c r="L96">
        <f t="shared" si="122"/>
        <v>1.4200000166893005</v>
      </c>
      <c r="M96" s="1">
        <v>1</v>
      </c>
      <c r="N96">
        <f t="shared" si="123"/>
        <v>2.8400000333786011</v>
      </c>
      <c r="O96" s="1">
        <v>31.894268035888672</v>
      </c>
      <c r="P96" s="1">
        <v>29.165546417236328</v>
      </c>
      <c r="Q96" s="1">
        <v>33.051197052001953</v>
      </c>
      <c r="R96" s="1">
        <v>398.74676513671875</v>
      </c>
      <c r="S96" s="1">
        <v>382.16595458984375</v>
      </c>
      <c r="T96" s="1">
        <v>15.6883544921875</v>
      </c>
      <c r="U96" s="1">
        <v>22.910320281982422</v>
      </c>
      <c r="V96" s="1">
        <v>24.227546691894531</v>
      </c>
      <c r="W96" s="1">
        <v>35.380439758300781</v>
      </c>
      <c r="X96" s="1">
        <v>499.76486206054687</v>
      </c>
      <c r="Y96" s="1">
        <v>1499.03564453125</v>
      </c>
      <c r="Z96" s="1">
        <v>268.10028076171875</v>
      </c>
      <c r="AA96" s="1">
        <v>73.301513671875</v>
      </c>
      <c r="AB96" s="1">
        <v>2.7500689029693604E-2</v>
      </c>
      <c r="AC96" s="1">
        <v>0.12541759014129639</v>
      </c>
      <c r="AD96" s="1">
        <v>0.66666668653488159</v>
      </c>
      <c r="AE96" s="1">
        <v>-0.21956524252891541</v>
      </c>
      <c r="AF96" s="1">
        <v>2.737391471862793</v>
      </c>
      <c r="AG96" s="1">
        <v>1</v>
      </c>
      <c r="AH96" s="1">
        <v>0</v>
      </c>
      <c r="AI96" s="1">
        <v>0.15999999642372131</v>
      </c>
      <c r="AJ96" s="1">
        <v>111115</v>
      </c>
      <c r="AK96">
        <f t="shared" si="124"/>
        <v>0.83294143676757804</v>
      </c>
      <c r="AL96">
        <f t="shared" si="125"/>
        <v>6.1565224626813266E-3</v>
      </c>
      <c r="AM96">
        <f t="shared" si="126"/>
        <v>302.31554641723631</v>
      </c>
      <c r="AN96">
        <f t="shared" si="127"/>
        <v>305.04426803588865</v>
      </c>
      <c r="AO96">
        <f t="shared" si="128"/>
        <v>239.84569776403077</v>
      </c>
      <c r="AP96">
        <f t="shared" si="129"/>
        <v>1.5014623793632777E-2</v>
      </c>
      <c r="AQ96">
        <f t="shared" si="130"/>
        <v>4.060460324233679</v>
      </c>
      <c r="AR96">
        <f t="shared" si="131"/>
        <v>55.393949194689462</v>
      </c>
      <c r="AS96">
        <f t="shared" si="132"/>
        <v>32.48362891270704</v>
      </c>
      <c r="AT96">
        <f t="shared" si="133"/>
        <v>30.5299072265625</v>
      </c>
      <c r="AU96">
        <f t="shared" si="134"/>
        <v>4.3918597243574009</v>
      </c>
      <c r="AV96">
        <f t="shared" si="135"/>
        <v>0.18210654608816815</v>
      </c>
      <c r="AW96">
        <f t="shared" si="136"/>
        <v>1.6793611553767696</v>
      </c>
      <c r="AX96">
        <f t="shared" si="137"/>
        <v>2.7124985689806316</v>
      </c>
      <c r="AY96">
        <f t="shared" si="138"/>
        <v>0.11487546054231226</v>
      </c>
      <c r="AZ96">
        <f t="shared" si="139"/>
        <v>19.430690640908775</v>
      </c>
      <c r="BA96">
        <f t="shared" si="140"/>
        <v>0.69362270254053848</v>
      </c>
      <c r="BB96">
        <f t="shared" si="141"/>
        <v>42.882813003543028</v>
      </c>
      <c r="BC96">
        <f t="shared" si="142"/>
        <v>376.71935546994797</v>
      </c>
      <c r="BD96">
        <f t="shared" si="143"/>
        <v>1.3042934701934105E-2</v>
      </c>
    </row>
    <row r="97" spans="1:114" x14ac:dyDescent="0.25">
      <c r="A97" s="1">
        <v>70</v>
      </c>
      <c r="B97" s="1" t="s">
        <v>121</v>
      </c>
      <c r="C97" s="1">
        <v>2126.4999992288649</v>
      </c>
      <c r="D97" s="1">
        <v>0</v>
      </c>
      <c r="E97">
        <f t="shared" si="116"/>
        <v>11.522651635869867</v>
      </c>
      <c r="F97">
        <f t="shared" si="117"/>
        <v>0.19450354330544403</v>
      </c>
      <c r="G97">
        <f t="shared" si="118"/>
        <v>264.49752282954205</v>
      </c>
      <c r="H97">
        <f t="shared" si="119"/>
        <v>6.155544673510545</v>
      </c>
      <c r="I97">
        <f t="shared" si="120"/>
        <v>2.3816210644323945</v>
      </c>
      <c r="J97">
        <f t="shared" si="121"/>
        <v>29.168048858642578</v>
      </c>
      <c r="K97" s="1">
        <v>6</v>
      </c>
      <c r="L97">
        <f t="shared" si="122"/>
        <v>1.4200000166893005</v>
      </c>
      <c r="M97" s="1">
        <v>1</v>
      </c>
      <c r="N97">
        <f t="shared" si="123"/>
        <v>2.8400000333786011</v>
      </c>
      <c r="O97" s="1">
        <v>31.895307540893555</v>
      </c>
      <c r="P97" s="1">
        <v>29.168048858642578</v>
      </c>
      <c r="Q97" s="1">
        <v>33.052013397216797</v>
      </c>
      <c r="R97" s="1">
        <v>398.83328247070312</v>
      </c>
      <c r="S97" s="1">
        <v>382.1746826171875</v>
      </c>
      <c r="T97" s="1">
        <v>15.690203666687012</v>
      </c>
      <c r="U97" s="1">
        <v>22.911272048950195</v>
      </c>
      <c r="V97" s="1">
        <v>24.228912353515625</v>
      </c>
      <c r="W97" s="1">
        <v>35.379734039306641</v>
      </c>
      <c r="X97" s="1">
        <v>499.74710083007812</v>
      </c>
      <c r="Y97" s="1">
        <v>1499.1541748046875</v>
      </c>
      <c r="Z97" s="1">
        <v>267.98892211914062</v>
      </c>
      <c r="AA97" s="1">
        <v>73.301322937011719</v>
      </c>
      <c r="AB97" s="1">
        <v>2.7500689029693604E-2</v>
      </c>
      <c r="AC97" s="1">
        <v>0.12541759014129639</v>
      </c>
      <c r="AD97" s="1">
        <v>0.66666668653488159</v>
      </c>
      <c r="AE97" s="1">
        <v>-0.21956524252891541</v>
      </c>
      <c r="AF97" s="1">
        <v>2.737391471862793</v>
      </c>
      <c r="AG97" s="1">
        <v>1</v>
      </c>
      <c r="AH97" s="1">
        <v>0</v>
      </c>
      <c r="AI97" s="1">
        <v>0.15999999642372131</v>
      </c>
      <c r="AJ97" s="1">
        <v>111115</v>
      </c>
      <c r="AK97">
        <f t="shared" si="124"/>
        <v>0.83291183471679664</v>
      </c>
      <c r="AL97">
        <f t="shared" si="125"/>
        <v>6.1555446735105449E-3</v>
      </c>
      <c r="AM97">
        <f t="shared" si="126"/>
        <v>302.31804885864256</v>
      </c>
      <c r="AN97">
        <f t="shared" si="127"/>
        <v>305.04530754089353</v>
      </c>
      <c r="AO97">
        <f t="shared" si="128"/>
        <v>239.86466260735688</v>
      </c>
      <c r="AP97">
        <f t="shared" si="129"/>
        <v>1.5544699286032507E-2</v>
      </c>
      <c r="AQ97">
        <f t="shared" si="130"/>
        <v>4.0610476157902227</v>
      </c>
      <c r="AR97">
        <f t="shared" si="131"/>
        <v>55.402105351903487</v>
      </c>
      <c r="AS97">
        <f t="shared" si="132"/>
        <v>32.490833302953291</v>
      </c>
      <c r="AT97">
        <f t="shared" si="133"/>
        <v>30.531678199768066</v>
      </c>
      <c r="AU97">
        <f t="shared" si="134"/>
        <v>4.3923047560160118</v>
      </c>
      <c r="AV97">
        <f t="shared" si="135"/>
        <v>0.18203638767278754</v>
      </c>
      <c r="AW97">
        <f t="shared" si="136"/>
        <v>1.6794265513578284</v>
      </c>
      <c r="AX97">
        <f t="shared" si="137"/>
        <v>2.7128782046581836</v>
      </c>
      <c r="AY97">
        <f t="shared" si="138"/>
        <v>0.11483079201713549</v>
      </c>
      <c r="AZ97">
        <f t="shared" si="139"/>
        <v>19.388018336967892</v>
      </c>
      <c r="BA97">
        <f t="shared" si="140"/>
        <v>0.69208541240415189</v>
      </c>
      <c r="BB97">
        <f t="shared" si="141"/>
        <v>42.876777236458807</v>
      </c>
      <c r="BC97">
        <f t="shared" si="142"/>
        <v>376.6973658828216</v>
      </c>
      <c r="BD97">
        <f t="shared" si="143"/>
        <v>1.3115413382481528E-2</v>
      </c>
    </row>
    <row r="98" spans="1:114" x14ac:dyDescent="0.25">
      <c r="A98" s="1">
        <v>71</v>
      </c>
      <c r="B98" s="1" t="s">
        <v>121</v>
      </c>
      <c r="C98" s="1">
        <v>2126.999999217689</v>
      </c>
      <c r="D98" s="1">
        <v>0</v>
      </c>
      <c r="E98">
        <f t="shared" si="116"/>
        <v>11.598818505719603</v>
      </c>
      <c r="F98">
        <f t="shared" si="117"/>
        <v>0.19458957795480158</v>
      </c>
      <c r="G98">
        <f t="shared" si="118"/>
        <v>263.90038312038769</v>
      </c>
      <c r="H98">
        <f t="shared" si="119"/>
        <v>6.1574697329109584</v>
      </c>
      <c r="I98">
        <f t="shared" si="120"/>
        <v>2.3813718617615081</v>
      </c>
      <c r="J98">
        <f t="shared" si="121"/>
        <v>29.168422698974609</v>
      </c>
      <c r="K98" s="1">
        <v>6</v>
      </c>
      <c r="L98">
        <f t="shared" si="122"/>
        <v>1.4200000166893005</v>
      </c>
      <c r="M98" s="1">
        <v>1</v>
      </c>
      <c r="N98">
        <f t="shared" si="123"/>
        <v>2.8400000333786011</v>
      </c>
      <c r="O98" s="1">
        <v>31.897172927856445</v>
      </c>
      <c r="P98" s="1">
        <v>29.168422698974609</v>
      </c>
      <c r="Q98" s="1">
        <v>33.052028656005859</v>
      </c>
      <c r="R98" s="1">
        <v>398.9312744140625</v>
      </c>
      <c r="S98" s="1">
        <v>382.18099975585937</v>
      </c>
      <c r="T98" s="1">
        <v>15.692888259887695</v>
      </c>
      <c r="U98" s="1">
        <v>22.915878295898438</v>
      </c>
      <c r="V98" s="1">
        <v>24.230487823486328</v>
      </c>
      <c r="W98" s="1">
        <v>35.383094787597656</v>
      </c>
      <c r="X98" s="1">
        <v>499.76803588867187</v>
      </c>
      <c r="Y98" s="1">
        <v>1499.21044921875</v>
      </c>
      <c r="Z98" s="1">
        <v>267.96261596679688</v>
      </c>
      <c r="AA98" s="1">
        <v>73.301292419433594</v>
      </c>
      <c r="AB98" s="1">
        <v>2.7500689029693604E-2</v>
      </c>
      <c r="AC98" s="1">
        <v>0.12541759014129639</v>
      </c>
      <c r="AD98" s="1">
        <v>0.66666668653488159</v>
      </c>
      <c r="AE98" s="1">
        <v>-0.21956524252891541</v>
      </c>
      <c r="AF98" s="1">
        <v>2.737391471862793</v>
      </c>
      <c r="AG98" s="1">
        <v>1</v>
      </c>
      <c r="AH98" s="1">
        <v>0</v>
      </c>
      <c r="AI98" s="1">
        <v>0.15999999642372131</v>
      </c>
      <c r="AJ98" s="1">
        <v>111115</v>
      </c>
      <c r="AK98">
        <f t="shared" si="124"/>
        <v>0.83294672648111967</v>
      </c>
      <c r="AL98">
        <f t="shared" si="125"/>
        <v>6.1574697329109581E-3</v>
      </c>
      <c r="AM98">
        <f t="shared" si="126"/>
        <v>302.31842269897459</v>
      </c>
      <c r="AN98">
        <f t="shared" si="127"/>
        <v>305.04717292785642</v>
      </c>
      <c r="AO98">
        <f t="shared" si="128"/>
        <v>239.87366651340562</v>
      </c>
      <c r="AP98">
        <f t="shared" si="129"/>
        <v>1.4867084670382403E-2</v>
      </c>
      <c r="AQ98">
        <f t="shared" si="130"/>
        <v>4.0611353577773111</v>
      </c>
      <c r="AR98">
        <f t="shared" si="131"/>
        <v>55.403325422139837</v>
      </c>
      <c r="AS98">
        <f t="shared" si="132"/>
        <v>32.487447126241399</v>
      </c>
      <c r="AT98">
        <f t="shared" si="133"/>
        <v>30.532797813415527</v>
      </c>
      <c r="AU98">
        <f t="shared" si="134"/>
        <v>4.3925861264035557</v>
      </c>
      <c r="AV98">
        <f t="shared" si="135"/>
        <v>0.18211174447537112</v>
      </c>
      <c r="AW98">
        <f t="shared" si="136"/>
        <v>1.679763496015803</v>
      </c>
      <c r="AX98">
        <f t="shared" si="137"/>
        <v>2.7128226303877527</v>
      </c>
      <c r="AY98">
        <f t="shared" si="138"/>
        <v>0.1148787702690546</v>
      </c>
      <c r="AZ98">
        <f t="shared" si="139"/>
        <v>19.344239152708095</v>
      </c>
      <c r="BA98">
        <f t="shared" si="140"/>
        <v>0.69051152016706641</v>
      </c>
      <c r="BB98">
        <f t="shared" si="141"/>
        <v>42.885434551764099</v>
      </c>
      <c r="BC98">
        <f t="shared" si="142"/>
        <v>376.66747693942</v>
      </c>
      <c r="BD98">
        <f t="shared" si="143"/>
        <v>1.3205822173620506E-2</v>
      </c>
    </row>
    <row r="99" spans="1:114" x14ac:dyDescent="0.25">
      <c r="A99" s="1">
        <v>72</v>
      </c>
      <c r="B99" s="1" t="s">
        <v>122</v>
      </c>
      <c r="C99" s="1">
        <v>2127.4999992065132</v>
      </c>
      <c r="D99" s="1">
        <v>0</v>
      </c>
      <c r="E99">
        <f t="shared" si="116"/>
        <v>11.622141540276624</v>
      </c>
      <c r="F99">
        <f t="shared" si="117"/>
        <v>0.19450554057653269</v>
      </c>
      <c r="G99">
        <f t="shared" si="118"/>
        <v>263.69159375863774</v>
      </c>
      <c r="H99">
        <f t="shared" si="119"/>
        <v>6.1563767529404796</v>
      </c>
      <c r="I99">
        <f t="shared" si="120"/>
        <v>2.3819075262471285</v>
      </c>
      <c r="J99">
        <f t="shared" si="121"/>
        <v>29.17095947265625</v>
      </c>
      <c r="K99" s="1">
        <v>6</v>
      </c>
      <c r="L99">
        <f t="shared" si="122"/>
        <v>1.4200000166893005</v>
      </c>
      <c r="M99" s="1">
        <v>1</v>
      </c>
      <c r="N99">
        <f t="shared" si="123"/>
        <v>2.8400000333786011</v>
      </c>
      <c r="O99" s="1">
        <v>31.898488998413086</v>
      </c>
      <c r="P99" s="1">
        <v>29.17095947265625</v>
      </c>
      <c r="Q99" s="1">
        <v>33.053108215332031</v>
      </c>
      <c r="R99" s="1">
        <v>398.99459838867187</v>
      </c>
      <c r="S99" s="1">
        <v>382.21585083007812</v>
      </c>
      <c r="T99" s="1">
        <v>15.694621086120605</v>
      </c>
      <c r="U99" s="1">
        <v>22.916631698608398</v>
      </c>
      <c r="V99" s="1">
        <v>24.231422424316406</v>
      </c>
      <c r="W99" s="1">
        <v>35.381717681884766</v>
      </c>
      <c r="X99" s="1">
        <v>499.7467041015625</v>
      </c>
      <c r="Y99" s="1">
        <v>1499.206298828125</v>
      </c>
      <c r="Z99" s="1">
        <v>267.7960205078125</v>
      </c>
      <c r="AA99" s="1">
        <v>73.301490783691406</v>
      </c>
      <c r="AB99" s="1">
        <v>2.7500689029693604E-2</v>
      </c>
      <c r="AC99" s="1">
        <v>0.12541759014129639</v>
      </c>
      <c r="AD99" s="1">
        <v>0.66666668653488159</v>
      </c>
      <c r="AE99" s="1">
        <v>-0.21956524252891541</v>
      </c>
      <c r="AF99" s="1">
        <v>2.737391471862793</v>
      </c>
      <c r="AG99" s="1">
        <v>1</v>
      </c>
      <c r="AH99" s="1">
        <v>0</v>
      </c>
      <c r="AI99" s="1">
        <v>0.15999999642372131</v>
      </c>
      <c r="AJ99" s="1">
        <v>111115</v>
      </c>
      <c r="AK99">
        <f t="shared" si="124"/>
        <v>0.83291117350260402</v>
      </c>
      <c r="AL99">
        <f t="shared" si="125"/>
        <v>6.1563767529404798E-3</v>
      </c>
      <c r="AM99">
        <f t="shared" si="126"/>
        <v>302.32095947265623</v>
      </c>
      <c r="AN99">
        <f t="shared" si="127"/>
        <v>305.04848899841306</v>
      </c>
      <c r="AO99">
        <f t="shared" si="128"/>
        <v>239.87300245092047</v>
      </c>
      <c r="AP99">
        <f t="shared" si="129"/>
        <v>1.5260809563755792E-2</v>
      </c>
      <c r="AQ99">
        <f t="shared" si="130"/>
        <v>4.0617307934959221</v>
      </c>
      <c r="AR99">
        <f t="shared" si="131"/>
        <v>55.411298598030733</v>
      </c>
      <c r="AS99">
        <f t="shared" si="132"/>
        <v>32.494666899422334</v>
      </c>
      <c r="AT99">
        <f t="shared" si="133"/>
        <v>30.534724235534668</v>
      </c>
      <c r="AU99">
        <f t="shared" si="134"/>
        <v>4.3930702927871286</v>
      </c>
      <c r="AV99">
        <f t="shared" si="135"/>
        <v>0.18203813710900207</v>
      </c>
      <c r="AW99">
        <f t="shared" si="136"/>
        <v>1.6798232672487938</v>
      </c>
      <c r="AX99">
        <f t="shared" si="137"/>
        <v>2.713247025538335</v>
      </c>
      <c r="AY99">
        <f t="shared" si="138"/>
        <v>0.11483190584591953</v>
      </c>
      <c r="AZ99">
        <f t="shared" si="139"/>
        <v>19.328986929635683</v>
      </c>
      <c r="BA99">
        <f t="shared" si="140"/>
        <v>0.68990229784025159</v>
      </c>
      <c r="BB99">
        <f t="shared" si="141"/>
        <v>42.879120671047374</v>
      </c>
      <c r="BC99">
        <f t="shared" si="142"/>
        <v>376.69124136001835</v>
      </c>
      <c r="BD99">
        <f t="shared" si="143"/>
        <v>1.3229593758598283E-2</v>
      </c>
    </row>
    <row r="100" spans="1:114" x14ac:dyDescent="0.25">
      <c r="A100" s="1">
        <v>73</v>
      </c>
      <c r="B100" s="1" t="s">
        <v>122</v>
      </c>
      <c r="C100" s="1">
        <v>2127.9999991953373</v>
      </c>
      <c r="D100" s="1">
        <v>0</v>
      </c>
      <c r="E100">
        <f t="shared" si="116"/>
        <v>11.685175435415779</v>
      </c>
      <c r="F100">
        <f t="shared" si="117"/>
        <v>0.194379121618272</v>
      </c>
      <c r="G100">
        <f t="shared" si="118"/>
        <v>263.0886630099393</v>
      </c>
      <c r="H100">
        <f t="shared" si="119"/>
        <v>6.1542842772618895</v>
      </c>
      <c r="I100">
        <f t="shared" si="120"/>
        <v>2.382538854581755</v>
      </c>
      <c r="J100">
        <f t="shared" si="121"/>
        <v>29.173690795898438</v>
      </c>
      <c r="K100" s="1">
        <v>6</v>
      </c>
      <c r="L100">
        <f t="shared" si="122"/>
        <v>1.4200000166893005</v>
      </c>
      <c r="M100" s="1">
        <v>1</v>
      </c>
      <c r="N100">
        <f t="shared" si="123"/>
        <v>2.8400000333786011</v>
      </c>
      <c r="O100" s="1">
        <v>31.898647308349609</v>
      </c>
      <c r="P100" s="1">
        <v>29.173690795898438</v>
      </c>
      <c r="Q100" s="1">
        <v>33.053333282470703</v>
      </c>
      <c r="R100" s="1">
        <v>399.06640625</v>
      </c>
      <c r="S100" s="1">
        <v>382.21286010742188</v>
      </c>
      <c r="T100" s="1">
        <v>15.6971435546875</v>
      </c>
      <c r="U100" s="1">
        <v>22.916742324829102</v>
      </c>
      <c r="V100" s="1">
        <v>24.235122680664063</v>
      </c>
      <c r="W100" s="1">
        <v>35.381603240966797</v>
      </c>
      <c r="X100" s="1">
        <v>499.74368286132812</v>
      </c>
      <c r="Y100" s="1">
        <v>1499.2298583984375</v>
      </c>
      <c r="Z100" s="1">
        <v>267.71405029296875</v>
      </c>
      <c r="AA100" s="1">
        <v>73.301567077636719</v>
      </c>
      <c r="AB100" s="1">
        <v>2.7500689029693604E-2</v>
      </c>
      <c r="AC100" s="1">
        <v>0.12541759014129639</v>
      </c>
      <c r="AD100" s="1">
        <v>0.66666668653488159</v>
      </c>
      <c r="AE100" s="1">
        <v>-0.21956524252891541</v>
      </c>
      <c r="AF100" s="1">
        <v>2.737391471862793</v>
      </c>
      <c r="AG100" s="1">
        <v>1</v>
      </c>
      <c r="AH100" s="1">
        <v>0</v>
      </c>
      <c r="AI100" s="1">
        <v>0.15999999642372131</v>
      </c>
      <c r="AJ100" s="1">
        <v>111115</v>
      </c>
      <c r="AK100">
        <f t="shared" si="124"/>
        <v>0.83290613810221348</v>
      </c>
      <c r="AL100">
        <f t="shared" si="125"/>
        <v>6.1542842772618891E-3</v>
      </c>
      <c r="AM100">
        <f t="shared" si="126"/>
        <v>302.32369079589841</v>
      </c>
      <c r="AN100">
        <f t="shared" si="127"/>
        <v>305.04864730834959</v>
      </c>
      <c r="AO100">
        <f t="shared" si="128"/>
        <v>239.87677198208621</v>
      </c>
      <c r="AP100">
        <f t="shared" si="129"/>
        <v>1.603184191477474E-2</v>
      </c>
      <c r="AQ100">
        <f t="shared" si="130"/>
        <v>4.0623719793061319</v>
      </c>
      <c r="AR100">
        <f t="shared" si="131"/>
        <v>55.419988156644806</v>
      </c>
      <c r="AS100">
        <f t="shared" si="132"/>
        <v>32.503245831815704</v>
      </c>
      <c r="AT100">
        <f t="shared" si="133"/>
        <v>30.536169052124023</v>
      </c>
      <c r="AU100">
        <f t="shared" si="134"/>
        <v>4.3934334480868023</v>
      </c>
      <c r="AV100">
        <f t="shared" si="135"/>
        <v>0.18192740052769196</v>
      </c>
      <c r="AW100">
        <f t="shared" si="136"/>
        <v>1.6798331247243767</v>
      </c>
      <c r="AX100">
        <f t="shared" si="137"/>
        <v>2.7136003233624253</v>
      </c>
      <c r="AY100">
        <f t="shared" si="138"/>
        <v>0.11476140261525292</v>
      </c>
      <c r="AZ100">
        <f t="shared" si="139"/>
        <v>19.28481127898883</v>
      </c>
      <c r="BA100">
        <f t="shared" si="140"/>
        <v>0.68833022242108122</v>
      </c>
      <c r="BB100">
        <f t="shared" si="141"/>
        <v>42.870357115180511</v>
      </c>
      <c r="BC100">
        <f t="shared" si="142"/>
        <v>376.6582873424897</v>
      </c>
      <c r="BD100">
        <f t="shared" si="143"/>
        <v>1.3299790837053993E-2</v>
      </c>
    </row>
    <row r="101" spans="1:114" x14ac:dyDescent="0.25">
      <c r="A101" s="1">
        <v>74</v>
      </c>
      <c r="B101" s="1" t="s">
        <v>123</v>
      </c>
      <c r="C101" s="1">
        <v>2128.4999991841614</v>
      </c>
      <c r="D101" s="1">
        <v>0</v>
      </c>
      <c r="E101">
        <f t="shared" si="116"/>
        <v>11.701067597388061</v>
      </c>
      <c r="F101">
        <f t="shared" si="117"/>
        <v>0.19433942417995556</v>
      </c>
      <c r="G101">
        <f t="shared" si="118"/>
        <v>262.98488332172928</v>
      </c>
      <c r="H101">
        <f t="shared" si="119"/>
        <v>6.1536552875014161</v>
      </c>
      <c r="I101">
        <f t="shared" si="120"/>
        <v>2.3827365480796541</v>
      </c>
      <c r="J101">
        <f t="shared" si="121"/>
        <v>29.175159454345703</v>
      </c>
      <c r="K101" s="1">
        <v>6</v>
      </c>
      <c r="L101">
        <f t="shared" si="122"/>
        <v>1.4200000166893005</v>
      </c>
      <c r="M101" s="1">
        <v>1</v>
      </c>
      <c r="N101">
        <f t="shared" si="123"/>
        <v>2.8400000333786011</v>
      </c>
      <c r="O101" s="1">
        <v>31.901344299316406</v>
      </c>
      <c r="P101" s="1">
        <v>29.175159454345703</v>
      </c>
      <c r="Q101" s="1">
        <v>33.053993225097656</v>
      </c>
      <c r="R101" s="1">
        <v>399.1392822265625</v>
      </c>
      <c r="S101" s="1">
        <v>382.26748657226562</v>
      </c>
      <c r="T101" s="1">
        <v>15.700363159179688</v>
      </c>
      <c r="U101" s="1">
        <v>22.918804168701172</v>
      </c>
      <c r="V101" s="1">
        <v>24.236331939697266</v>
      </c>
      <c r="W101" s="1">
        <v>35.379295349121094</v>
      </c>
      <c r="X101" s="1">
        <v>499.77169799804687</v>
      </c>
      <c r="Y101" s="1">
        <v>1499.2764892578125</v>
      </c>
      <c r="Z101" s="1">
        <v>267.701171875</v>
      </c>
      <c r="AA101" s="1">
        <v>73.3013916015625</v>
      </c>
      <c r="AB101" s="1">
        <v>2.7500689029693604E-2</v>
      </c>
      <c r="AC101" s="1">
        <v>0.12541759014129639</v>
      </c>
      <c r="AD101" s="1">
        <v>0.66666668653488159</v>
      </c>
      <c r="AE101" s="1">
        <v>-0.21956524252891541</v>
      </c>
      <c r="AF101" s="1">
        <v>2.737391471862793</v>
      </c>
      <c r="AG101" s="1">
        <v>1</v>
      </c>
      <c r="AH101" s="1">
        <v>0</v>
      </c>
      <c r="AI101" s="1">
        <v>0.15999999642372131</v>
      </c>
      <c r="AJ101" s="1">
        <v>111115</v>
      </c>
      <c r="AK101">
        <f t="shared" si="124"/>
        <v>0.83295282999674458</v>
      </c>
      <c r="AL101">
        <f t="shared" si="125"/>
        <v>6.153655287501416E-3</v>
      </c>
      <c r="AM101">
        <f t="shared" si="126"/>
        <v>302.32515945434568</v>
      </c>
      <c r="AN101">
        <f t="shared" si="127"/>
        <v>305.05134429931638</v>
      </c>
      <c r="AO101">
        <f t="shared" si="128"/>
        <v>239.88423291941945</v>
      </c>
      <c r="AP101">
        <f t="shared" si="129"/>
        <v>1.662903805073275E-2</v>
      </c>
      <c r="AQ101">
        <f t="shared" si="130"/>
        <v>4.0627167874891414</v>
      </c>
      <c r="AR101">
        <f t="shared" si="131"/>
        <v>55.424824805134264</v>
      </c>
      <c r="AS101">
        <f t="shared" si="132"/>
        <v>32.506020636433092</v>
      </c>
      <c r="AT101">
        <f t="shared" si="133"/>
        <v>30.538251876831055</v>
      </c>
      <c r="AU101">
        <f t="shared" si="134"/>
        <v>4.3939570130436074</v>
      </c>
      <c r="AV101">
        <f t="shared" si="135"/>
        <v>0.18189262568596476</v>
      </c>
      <c r="AW101">
        <f t="shared" si="136"/>
        <v>1.6799802394094876</v>
      </c>
      <c r="AX101">
        <f t="shared" si="137"/>
        <v>2.71397677363412</v>
      </c>
      <c r="AY101">
        <f t="shared" si="138"/>
        <v>0.11473926250190236</v>
      </c>
      <c r="AZ101">
        <f t="shared" si="139"/>
        <v>19.277157917657298</v>
      </c>
      <c r="BA101">
        <f t="shared" si="140"/>
        <v>0.68796037476238092</v>
      </c>
      <c r="BB101">
        <f t="shared" si="141"/>
        <v>42.869513297891039</v>
      </c>
      <c r="BC101">
        <f t="shared" si="142"/>
        <v>376.7053594346537</v>
      </c>
      <c r="BD101">
        <f t="shared" si="143"/>
        <v>1.331595265112665E-2</v>
      </c>
    </row>
    <row r="102" spans="1:114" x14ac:dyDescent="0.25">
      <c r="A102" s="1">
        <v>75</v>
      </c>
      <c r="B102" s="1" t="s">
        <v>123</v>
      </c>
      <c r="C102" s="1">
        <v>2128.9999991729856</v>
      </c>
      <c r="D102" s="1">
        <v>0</v>
      </c>
      <c r="E102">
        <f t="shared" si="116"/>
        <v>11.731873014287151</v>
      </c>
      <c r="F102">
        <f t="shared" si="117"/>
        <v>0.19434307191659059</v>
      </c>
      <c r="G102">
        <f t="shared" si="118"/>
        <v>262.72676372743939</v>
      </c>
      <c r="H102">
        <f t="shared" si="119"/>
        <v>6.1540306118404535</v>
      </c>
      <c r="I102">
        <f t="shared" si="120"/>
        <v>2.3828473899640068</v>
      </c>
      <c r="J102">
        <f t="shared" si="121"/>
        <v>29.176254272460937</v>
      </c>
      <c r="K102" s="1">
        <v>6</v>
      </c>
      <c r="L102">
        <f t="shared" si="122"/>
        <v>1.4200000166893005</v>
      </c>
      <c r="M102" s="1">
        <v>1</v>
      </c>
      <c r="N102">
        <f t="shared" si="123"/>
        <v>2.8400000333786011</v>
      </c>
      <c r="O102" s="1">
        <v>31.900968551635742</v>
      </c>
      <c r="P102" s="1">
        <v>29.176254272460937</v>
      </c>
      <c r="Q102" s="1">
        <v>33.054248809814453</v>
      </c>
      <c r="R102" s="1">
        <v>399.17742919921875</v>
      </c>
      <c r="S102" s="1">
        <v>382.26992797851562</v>
      </c>
      <c r="T102" s="1">
        <v>15.702426910400391</v>
      </c>
      <c r="U102" s="1">
        <v>22.92066764831543</v>
      </c>
      <c r="V102" s="1">
        <v>24.240175247192383</v>
      </c>
      <c r="W102" s="1">
        <v>35.383129119873047</v>
      </c>
      <c r="X102" s="1">
        <v>499.81509399414062</v>
      </c>
      <c r="Y102" s="1">
        <v>1499.316162109375</v>
      </c>
      <c r="Z102" s="1">
        <v>267.71127319335937</v>
      </c>
      <c r="AA102" s="1">
        <v>73.301811218261719</v>
      </c>
      <c r="AB102" s="1">
        <v>2.7500689029693604E-2</v>
      </c>
      <c r="AC102" s="1">
        <v>0.12541759014129639</v>
      </c>
      <c r="AD102" s="1">
        <v>0.66666668653488159</v>
      </c>
      <c r="AE102" s="1">
        <v>-0.21956524252891541</v>
      </c>
      <c r="AF102" s="1">
        <v>2.737391471862793</v>
      </c>
      <c r="AG102" s="1">
        <v>1</v>
      </c>
      <c r="AH102" s="1">
        <v>0</v>
      </c>
      <c r="AI102" s="1">
        <v>0.15999999642372131</v>
      </c>
      <c r="AJ102" s="1">
        <v>111115</v>
      </c>
      <c r="AK102">
        <f t="shared" si="124"/>
        <v>0.83302515665690091</v>
      </c>
      <c r="AL102">
        <f t="shared" si="125"/>
        <v>6.1540306118404537E-3</v>
      </c>
      <c r="AM102">
        <f t="shared" si="126"/>
        <v>302.32625427246091</v>
      </c>
      <c r="AN102">
        <f t="shared" si="127"/>
        <v>305.05096855163572</v>
      </c>
      <c r="AO102">
        <f t="shared" si="128"/>
        <v>239.89058057552757</v>
      </c>
      <c r="AP102">
        <f t="shared" si="129"/>
        <v>1.6301115151066966E-2</v>
      </c>
      <c r="AQ102">
        <f t="shared" si="130"/>
        <v>4.0629738429173434</v>
      </c>
      <c r="AR102">
        <f t="shared" si="131"/>
        <v>55.42801433404599</v>
      </c>
      <c r="AS102">
        <f t="shared" si="132"/>
        <v>32.50734668573056</v>
      </c>
      <c r="AT102">
        <f t="shared" si="133"/>
        <v>30.53861141204834</v>
      </c>
      <c r="AU102">
        <f t="shared" si="134"/>
        <v>4.3940473958292561</v>
      </c>
      <c r="AV102">
        <f t="shared" si="135"/>
        <v>0.18189582113072311</v>
      </c>
      <c r="AW102">
        <f t="shared" si="136"/>
        <v>1.6801264529533364</v>
      </c>
      <c r="AX102">
        <f t="shared" si="137"/>
        <v>2.7139209428759195</v>
      </c>
      <c r="AY102">
        <f t="shared" si="138"/>
        <v>0.11474129694380074</v>
      </c>
      <c r="AZ102">
        <f t="shared" si="139"/>
        <v>19.25834763673361</v>
      </c>
      <c r="BA102">
        <f t="shared" si="140"/>
        <v>0.68728075241692876</v>
      </c>
      <c r="BB102">
        <f t="shared" si="141"/>
        <v>42.870388804152647</v>
      </c>
      <c r="BC102">
        <f t="shared" si="142"/>
        <v>376.69315742107096</v>
      </c>
      <c r="BD102">
        <f t="shared" si="143"/>
        <v>1.3351714720988003E-2</v>
      </c>
      <c r="BE102">
        <f>AVERAGE(E88:E102)</f>
        <v>11.483058623997401</v>
      </c>
      <c r="BF102">
        <f>AVERAGE(O88:O102)</f>
        <v>31.893605804443361</v>
      </c>
      <c r="BG102">
        <f>AVERAGE(P88:P102)</f>
        <v>29.164185078938804</v>
      </c>
      <c r="BH102" t="e">
        <f>AVERAGE(B88:B102)</f>
        <v>#DIV/0!</v>
      </c>
      <c r="BI102">
        <f t="shared" ref="BI102:DJ102" si="144">AVERAGE(C88:C102)</f>
        <v>2125.5999992489815</v>
      </c>
      <c r="BJ102">
        <f t="shared" si="144"/>
        <v>0</v>
      </c>
      <c r="BK102">
        <f t="shared" si="144"/>
        <v>11.483058623997401</v>
      </c>
      <c r="BL102">
        <f t="shared" si="144"/>
        <v>0.19460123309295835</v>
      </c>
      <c r="BM102">
        <f t="shared" si="144"/>
        <v>264.90379457815459</v>
      </c>
      <c r="BN102">
        <f t="shared" si="144"/>
        <v>6.1564180238197581</v>
      </c>
      <c r="BO102">
        <f t="shared" si="144"/>
        <v>2.3808669983462218</v>
      </c>
      <c r="BP102">
        <f t="shared" si="144"/>
        <v>29.164185078938804</v>
      </c>
      <c r="BQ102">
        <f t="shared" si="144"/>
        <v>6</v>
      </c>
      <c r="BR102">
        <f t="shared" si="144"/>
        <v>1.4200000166893005</v>
      </c>
      <c r="BS102">
        <f t="shared" si="144"/>
        <v>1</v>
      </c>
      <c r="BT102">
        <f t="shared" si="144"/>
        <v>2.8400000333786011</v>
      </c>
      <c r="BU102">
        <f t="shared" si="144"/>
        <v>31.893605804443361</v>
      </c>
      <c r="BV102">
        <f t="shared" si="144"/>
        <v>29.164185078938804</v>
      </c>
      <c r="BW102">
        <f t="shared" si="144"/>
        <v>33.05180231730143</v>
      </c>
      <c r="BX102">
        <f t="shared" si="144"/>
        <v>398.80573730468751</v>
      </c>
      <c r="BY102">
        <f t="shared" si="144"/>
        <v>382.1953186035156</v>
      </c>
      <c r="BZ102">
        <f t="shared" si="144"/>
        <v>15.687531789143881</v>
      </c>
      <c r="CA102">
        <f t="shared" si="144"/>
        <v>22.909117635091146</v>
      </c>
      <c r="CB102">
        <f t="shared" si="144"/>
        <v>24.227199045817056</v>
      </c>
      <c r="CC102">
        <f t="shared" si="144"/>
        <v>35.379931894938153</v>
      </c>
      <c r="CD102">
        <f t="shared" si="144"/>
        <v>499.78329060872397</v>
      </c>
      <c r="CE102">
        <f t="shared" si="144"/>
        <v>1499.1056477864583</v>
      </c>
      <c r="CF102">
        <f t="shared" si="144"/>
        <v>267.96559855143227</v>
      </c>
      <c r="CG102">
        <f t="shared" si="144"/>
        <v>73.301565551757818</v>
      </c>
      <c r="CH102">
        <f t="shared" si="144"/>
        <v>2.7500689029693604E-2</v>
      </c>
      <c r="CI102">
        <f t="shared" si="144"/>
        <v>0.12541759014129639</v>
      </c>
      <c r="CJ102">
        <f t="shared" si="144"/>
        <v>0.84444445371627808</v>
      </c>
      <c r="CK102">
        <f t="shared" si="144"/>
        <v>-0.21956524252891541</v>
      </c>
      <c r="CL102">
        <f t="shared" si="144"/>
        <v>2.737391471862793</v>
      </c>
      <c r="CM102">
        <f t="shared" si="144"/>
        <v>1</v>
      </c>
      <c r="CN102">
        <f t="shared" si="144"/>
        <v>0</v>
      </c>
      <c r="CO102">
        <f t="shared" si="144"/>
        <v>0.15999999642372131</v>
      </c>
      <c r="CP102">
        <f t="shared" si="144"/>
        <v>111115</v>
      </c>
      <c r="CQ102">
        <f t="shared" si="144"/>
        <v>0.8329721510145397</v>
      </c>
      <c r="CR102">
        <f t="shared" si="144"/>
        <v>6.1564180238197581E-3</v>
      </c>
      <c r="CS102">
        <f t="shared" si="144"/>
        <v>302.31418507893881</v>
      </c>
      <c r="CT102">
        <f t="shared" si="144"/>
        <v>305.04360580444336</v>
      </c>
      <c r="CU102">
        <f t="shared" si="144"/>
        <v>239.85689828461375</v>
      </c>
      <c r="CV102">
        <f t="shared" si="144"/>
        <v>1.5296323541739813E-2</v>
      </c>
      <c r="CW102">
        <f t="shared" si="144"/>
        <v>4.0601411862855841</v>
      </c>
      <c r="CX102">
        <f t="shared" si="144"/>
        <v>55.389556226169951</v>
      </c>
      <c r="CY102">
        <f t="shared" si="144"/>
        <v>32.480438591078816</v>
      </c>
      <c r="CZ102">
        <f t="shared" si="144"/>
        <v>30.52889544169108</v>
      </c>
      <c r="DA102">
        <f t="shared" si="144"/>
        <v>4.3916057165502842</v>
      </c>
      <c r="DB102">
        <f t="shared" si="144"/>
        <v>0.18212194545317467</v>
      </c>
      <c r="DC102">
        <f t="shared" si="144"/>
        <v>1.6792741879393616</v>
      </c>
      <c r="DD102">
        <f t="shared" si="144"/>
        <v>2.7123315286109224</v>
      </c>
      <c r="DE102">
        <f t="shared" si="144"/>
        <v>0.11488526569837855</v>
      </c>
      <c r="DF102">
        <f t="shared" si="144"/>
        <v>19.417862926095964</v>
      </c>
      <c r="DG102">
        <f t="shared" si="144"/>
        <v>0.69311125919374039</v>
      </c>
      <c r="DH102">
        <f t="shared" si="144"/>
        <v>42.884392148645787</v>
      </c>
      <c r="DI102">
        <f t="shared" si="144"/>
        <v>376.73682249076933</v>
      </c>
      <c r="DJ102">
        <f t="shared" si="144"/>
        <v>1.3071286437477132E-2</v>
      </c>
    </row>
    <row r="103" spans="1:114" x14ac:dyDescent="0.25">
      <c r="A103" s="1" t="s">
        <v>9</v>
      </c>
      <c r="B103" s="1" t="s">
        <v>124</v>
      </c>
    </row>
    <row r="104" spans="1:114" x14ac:dyDescent="0.25">
      <c r="A104" s="1" t="s">
        <v>9</v>
      </c>
      <c r="B104" s="1" t="s">
        <v>125</v>
      </c>
    </row>
    <row r="105" spans="1:114" x14ac:dyDescent="0.25">
      <c r="A105" s="1">
        <v>76</v>
      </c>
      <c r="B105" s="1" t="s">
        <v>126</v>
      </c>
      <c r="C105" s="1">
        <v>2408.4999988935888</v>
      </c>
      <c r="D105" s="1">
        <v>0</v>
      </c>
      <c r="E105">
        <f t="shared" ref="E105:E119" si="145">(R105-S105*(1000-T105)/(1000-U105))*AK105</f>
        <v>10.755868970075582</v>
      </c>
      <c r="F105">
        <f t="shared" ref="F105:F119" si="146">IF(AV105&lt;&gt;0,1/(1/AV105-1/N105),0)</f>
        <v>0.1639712087217694</v>
      </c>
      <c r="G105">
        <f t="shared" ref="G105:G119" si="147">((AY105-AL105/2)*S105-E105)/(AY105+AL105/2)</f>
        <v>255.38327692523654</v>
      </c>
      <c r="H105">
        <f t="shared" ref="H105:H119" si="148">AL105*1000</f>
        <v>5.7855715084022892</v>
      </c>
      <c r="I105">
        <f t="shared" ref="I105:I119" si="149">(AQ105-AW105)</f>
        <v>2.6063366839505022</v>
      </c>
      <c r="J105">
        <f t="shared" ref="J105:J119" si="150">(P105+AP105*D105)</f>
        <v>31.953084945678711</v>
      </c>
      <c r="K105" s="1">
        <v>6</v>
      </c>
      <c r="L105">
        <f t="shared" ref="L105:L119" si="151">(K105*AE105+AF105)</f>
        <v>1.4200000166893005</v>
      </c>
      <c r="M105" s="1">
        <v>1</v>
      </c>
      <c r="N105">
        <f t="shared" ref="N105:N119" si="152">L105*(M105+1)*(M105+1)/(M105*M105+1)</f>
        <v>2.8400000333786011</v>
      </c>
      <c r="O105" s="1">
        <v>36.264152526855469</v>
      </c>
      <c r="P105" s="1">
        <v>31.953084945678711</v>
      </c>
      <c r="Q105" s="1">
        <v>38.129032135009766</v>
      </c>
      <c r="R105" s="1">
        <v>400.05926513671875</v>
      </c>
      <c r="S105" s="1">
        <v>384.48007202148437</v>
      </c>
      <c r="T105" s="1">
        <v>22.677026748657227</v>
      </c>
      <c r="U105" s="1">
        <v>29.416704177856445</v>
      </c>
      <c r="V105" s="1">
        <v>27.445428848266602</v>
      </c>
      <c r="W105" s="1">
        <v>35.602287292480469</v>
      </c>
      <c r="X105" s="1">
        <v>499.9093017578125</v>
      </c>
      <c r="Y105" s="1">
        <v>1499.9420166015625</v>
      </c>
      <c r="Z105" s="1">
        <v>271.039794921875</v>
      </c>
      <c r="AA105" s="1">
        <v>73.294456481933594</v>
      </c>
      <c r="AB105" s="1">
        <v>5.1273882389068604E-2</v>
      </c>
      <c r="AC105" s="1">
        <v>2.7009844779968262E-2</v>
      </c>
      <c r="AD105" s="1">
        <v>1</v>
      </c>
      <c r="AE105" s="1">
        <v>-0.21956524252891541</v>
      </c>
      <c r="AF105" s="1">
        <v>2.737391471862793</v>
      </c>
      <c r="AG105" s="1">
        <v>1</v>
      </c>
      <c r="AH105" s="1">
        <v>0</v>
      </c>
      <c r="AI105" s="1">
        <v>0.15999999642372131</v>
      </c>
      <c r="AJ105" s="1">
        <v>111115</v>
      </c>
      <c r="AK105">
        <f t="shared" ref="AK105:AK119" si="153">X105*0.000001/(K105*0.0001)</f>
        <v>0.83318216959635416</v>
      </c>
      <c r="AL105">
        <f t="shared" ref="AL105:AL119" si="154">(U105-T105)/(1000-U105)*AK105</f>
        <v>5.7855715084022888E-3</v>
      </c>
      <c r="AM105">
        <f t="shared" ref="AM105:AM119" si="155">(P105+273.15)</f>
        <v>305.10308494567869</v>
      </c>
      <c r="AN105">
        <f t="shared" ref="AN105:AN119" si="156">(O105+273.15)</f>
        <v>309.41415252685545</v>
      </c>
      <c r="AO105">
        <f t="shared" ref="AO105:AO119" si="157">(Y105*AG105+Z105*AH105)*AI105</f>
        <v>239.99071729203934</v>
      </c>
      <c r="AP105">
        <f t="shared" ref="AP105:AP119" si="158">((AO105+0.00000010773*(AN105^4-AM105^4))-AL105*44100)/(L105*51.4+0.00000043092*AM105^3)</f>
        <v>0.45452720755510057</v>
      </c>
      <c r="AQ105">
        <f t="shared" ref="AQ105:AQ119" si="159">0.61365*EXP(17.502*J105/(240.97+J105))</f>
        <v>4.7624180281563158</v>
      </c>
      <c r="AR105">
        <f t="shared" ref="AR105:AR119" si="160">AQ105*1000/AA105</f>
        <v>64.976510595043536</v>
      </c>
      <c r="AS105">
        <f t="shared" ref="AS105:AS119" si="161">(AR105-U105)</f>
        <v>35.55980641718709</v>
      </c>
      <c r="AT105">
        <f t="shared" ref="AT105:AT119" si="162">IF(D105,P105,(O105+P105)/2)</f>
        <v>34.10861873626709</v>
      </c>
      <c r="AU105">
        <f t="shared" ref="AU105:AU119" si="163">0.61365*EXP(17.502*AT105/(240.97+AT105))</f>
        <v>5.3754675599695352</v>
      </c>
      <c r="AV105">
        <f t="shared" ref="AV105:AV119" si="164">IF(AS105&lt;&gt;0,(1000-(AR105+U105)/2)/AS105*AL105,0)</f>
        <v>0.15502087094460779</v>
      </c>
      <c r="AW105">
        <f t="shared" ref="AW105:AW119" si="165">U105*AA105/1000</f>
        <v>2.1560813442058135</v>
      </c>
      <c r="AX105">
        <f t="shared" ref="AX105:AX119" si="166">(AU105-AW105)</f>
        <v>3.2193862157637216</v>
      </c>
      <c r="AY105">
        <f t="shared" ref="AY105:AY119" si="167">1/(1.6/F105+1.37/N105)</f>
        <v>9.7654295299469465E-2</v>
      </c>
      <c r="AZ105">
        <f t="shared" ref="AZ105:AZ119" si="168">G105*AA105*0.001</f>
        <v>18.718178476810348</v>
      </c>
      <c r="BA105">
        <f t="shared" ref="BA105:BA119" si="169">G105/S105</f>
        <v>0.66423020465665639</v>
      </c>
      <c r="BB105">
        <f t="shared" ref="BB105:BB119" si="170">(1-AL105*AA105/AQ105/F105)*100</f>
        <v>45.697192603189372</v>
      </c>
      <c r="BC105">
        <f t="shared" ref="BC105:BC119" si="171">(S105-E105/(N105/1.35))</f>
        <v>379.36724704298331</v>
      </c>
      <c r="BD105">
        <f t="shared" ref="BD105:BD119" si="172">E105*BB105/100/BC105</f>
        <v>1.2956126807766361E-2</v>
      </c>
    </row>
    <row r="106" spans="1:114" x14ac:dyDescent="0.25">
      <c r="A106" s="1">
        <v>77</v>
      </c>
      <c r="B106" s="1" t="s">
        <v>127</v>
      </c>
      <c r="C106" s="1">
        <v>2408.4999988935888</v>
      </c>
      <c r="D106" s="1">
        <v>0</v>
      </c>
      <c r="E106">
        <f t="shared" si="145"/>
        <v>10.755868970075582</v>
      </c>
      <c r="F106">
        <f t="shared" si="146"/>
        <v>0.1639712087217694</v>
      </c>
      <c r="G106">
        <f t="shared" si="147"/>
        <v>255.38327692523654</v>
      </c>
      <c r="H106">
        <f t="shared" si="148"/>
        <v>5.7855715084022892</v>
      </c>
      <c r="I106">
        <f t="shared" si="149"/>
        <v>2.6063366839505022</v>
      </c>
      <c r="J106">
        <f t="shared" si="150"/>
        <v>31.953084945678711</v>
      </c>
      <c r="K106" s="1">
        <v>6</v>
      </c>
      <c r="L106">
        <f t="shared" si="151"/>
        <v>1.4200000166893005</v>
      </c>
      <c r="M106" s="1">
        <v>1</v>
      </c>
      <c r="N106">
        <f t="shared" si="152"/>
        <v>2.8400000333786011</v>
      </c>
      <c r="O106" s="1">
        <v>36.264152526855469</v>
      </c>
      <c r="P106" s="1">
        <v>31.953084945678711</v>
      </c>
      <c r="Q106" s="1">
        <v>38.129032135009766</v>
      </c>
      <c r="R106" s="1">
        <v>400.05926513671875</v>
      </c>
      <c r="S106" s="1">
        <v>384.48007202148437</v>
      </c>
      <c r="T106" s="1">
        <v>22.677026748657227</v>
      </c>
      <c r="U106" s="1">
        <v>29.416704177856445</v>
      </c>
      <c r="V106" s="1">
        <v>27.445428848266602</v>
      </c>
      <c r="W106" s="1">
        <v>35.602287292480469</v>
      </c>
      <c r="X106" s="1">
        <v>499.9093017578125</v>
      </c>
      <c r="Y106" s="1">
        <v>1499.9420166015625</v>
      </c>
      <c r="Z106" s="1">
        <v>271.039794921875</v>
      </c>
      <c r="AA106" s="1">
        <v>73.294456481933594</v>
      </c>
      <c r="AB106" s="1">
        <v>5.1273882389068604E-2</v>
      </c>
      <c r="AC106" s="1">
        <v>2.7009844779968262E-2</v>
      </c>
      <c r="AD106" s="1">
        <v>1</v>
      </c>
      <c r="AE106" s="1">
        <v>-0.21956524252891541</v>
      </c>
      <c r="AF106" s="1">
        <v>2.737391471862793</v>
      </c>
      <c r="AG106" s="1">
        <v>1</v>
      </c>
      <c r="AH106" s="1">
        <v>0</v>
      </c>
      <c r="AI106" s="1">
        <v>0.15999999642372131</v>
      </c>
      <c r="AJ106" s="1">
        <v>111115</v>
      </c>
      <c r="AK106">
        <f t="shared" si="153"/>
        <v>0.83318216959635416</v>
      </c>
      <c r="AL106">
        <f t="shared" si="154"/>
        <v>5.7855715084022888E-3</v>
      </c>
      <c r="AM106">
        <f t="shared" si="155"/>
        <v>305.10308494567869</v>
      </c>
      <c r="AN106">
        <f t="shared" si="156"/>
        <v>309.41415252685545</v>
      </c>
      <c r="AO106">
        <f t="shared" si="157"/>
        <v>239.99071729203934</v>
      </c>
      <c r="AP106">
        <f t="shared" si="158"/>
        <v>0.45452720755510057</v>
      </c>
      <c r="AQ106">
        <f t="shared" si="159"/>
        <v>4.7624180281563158</v>
      </c>
      <c r="AR106">
        <f t="shared" si="160"/>
        <v>64.976510595043536</v>
      </c>
      <c r="AS106">
        <f t="shared" si="161"/>
        <v>35.55980641718709</v>
      </c>
      <c r="AT106">
        <f t="shared" si="162"/>
        <v>34.10861873626709</v>
      </c>
      <c r="AU106">
        <f t="shared" si="163"/>
        <v>5.3754675599695352</v>
      </c>
      <c r="AV106">
        <f t="shared" si="164"/>
        <v>0.15502087094460779</v>
      </c>
      <c r="AW106">
        <f t="shared" si="165"/>
        <v>2.1560813442058135</v>
      </c>
      <c r="AX106">
        <f t="shared" si="166"/>
        <v>3.2193862157637216</v>
      </c>
      <c r="AY106">
        <f t="shared" si="167"/>
        <v>9.7654295299469465E-2</v>
      </c>
      <c r="AZ106">
        <f t="shared" si="168"/>
        <v>18.718178476810348</v>
      </c>
      <c r="BA106">
        <f t="shared" si="169"/>
        <v>0.66423020465665639</v>
      </c>
      <c r="BB106">
        <f t="shared" si="170"/>
        <v>45.697192603189372</v>
      </c>
      <c r="BC106">
        <f t="shared" si="171"/>
        <v>379.36724704298331</v>
      </c>
      <c r="BD106">
        <f t="shared" si="172"/>
        <v>1.2956126807766361E-2</v>
      </c>
    </row>
    <row r="107" spans="1:114" x14ac:dyDescent="0.25">
      <c r="A107" s="1">
        <v>78</v>
      </c>
      <c r="B107" s="1" t="s">
        <v>127</v>
      </c>
      <c r="C107" s="1">
        <v>2408.9999988824129</v>
      </c>
      <c r="D107" s="1">
        <v>0</v>
      </c>
      <c r="E107">
        <f t="shared" si="145"/>
        <v>10.671750244681947</v>
      </c>
      <c r="F107">
        <f t="shared" si="146"/>
        <v>0.16401145328945196</v>
      </c>
      <c r="G107">
        <f t="shared" si="147"/>
        <v>256.25578537909371</v>
      </c>
      <c r="H107">
        <f t="shared" si="148"/>
        <v>5.7859378528821255</v>
      </c>
      <c r="I107">
        <f t="shared" si="149"/>
        <v>2.6059100229113992</v>
      </c>
      <c r="J107">
        <f t="shared" si="150"/>
        <v>31.951938629150391</v>
      </c>
      <c r="K107" s="1">
        <v>6</v>
      </c>
      <c r="L107">
        <f t="shared" si="151"/>
        <v>1.4200000166893005</v>
      </c>
      <c r="M107" s="1">
        <v>1</v>
      </c>
      <c r="N107">
        <f t="shared" si="152"/>
        <v>2.8400000333786011</v>
      </c>
      <c r="O107" s="1">
        <v>36.265048980712891</v>
      </c>
      <c r="P107" s="1">
        <v>31.951938629150391</v>
      </c>
      <c r="Q107" s="1">
        <v>38.128822326660156</v>
      </c>
      <c r="R107" s="1">
        <v>399.96701049804687</v>
      </c>
      <c r="S107" s="1">
        <v>384.48849487304687</v>
      </c>
      <c r="T107" s="1">
        <v>22.678089141845703</v>
      </c>
      <c r="U107" s="1">
        <v>29.418207168579102</v>
      </c>
      <c r="V107" s="1">
        <v>27.445459365844727</v>
      </c>
      <c r="W107" s="1">
        <v>35.602481842041016</v>
      </c>
      <c r="X107" s="1">
        <v>499.90750122070312</v>
      </c>
      <c r="Y107" s="1">
        <v>1499.90283203125</v>
      </c>
      <c r="Z107" s="1">
        <v>271.084228515625</v>
      </c>
      <c r="AA107" s="1">
        <v>73.294708251953125</v>
      </c>
      <c r="AB107" s="1">
        <v>5.1273882389068604E-2</v>
      </c>
      <c r="AC107" s="1">
        <v>2.7009844779968262E-2</v>
      </c>
      <c r="AD107" s="1">
        <v>1</v>
      </c>
      <c r="AE107" s="1">
        <v>-0.21956524252891541</v>
      </c>
      <c r="AF107" s="1">
        <v>2.737391471862793</v>
      </c>
      <c r="AG107" s="1">
        <v>1</v>
      </c>
      <c r="AH107" s="1">
        <v>0</v>
      </c>
      <c r="AI107" s="1">
        <v>0.15999999642372131</v>
      </c>
      <c r="AJ107" s="1">
        <v>111115</v>
      </c>
      <c r="AK107">
        <f t="shared" si="153"/>
        <v>0.83317916870117181</v>
      </c>
      <c r="AL107">
        <f t="shared" si="154"/>
        <v>5.7859378528821257E-3</v>
      </c>
      <c r="AM107">
        <f t="shared" si="155"/>
        <v>305.10193862915037</v>
      </c>
      <c r="AN107">
        <f t="shared" si="156"/>
        <v>309.41504898071287</v>
      </c>
      <c r="AO107">
        <f t="shared" si="157"/>
        <v>239.98444776092947</v>
      </c>
      <c r="AP107">
        <f t="shared" si="158"/>
        <v>0.45456369790019924</v>
      </c>
      <c r="AQ107">
        <f t="shared" si="159"/>
        <v>4.7621089346279204</v>
      </c>
      <c r="AR107">
        <f t="shared" si="160"/>
        <v>64.97207026540039</v>
      </c>
      <c r="AS107">
        <f t="shared" si="161"/>
        <v>35.553863096821289</v>
      </c>
      <c r="AT107">
        <f t="shared" si="162"/>
        <v>34.108493804931641</v>
      </c>
      <c r="AU107">
        <f t="shared" si="163"/>
        <v>5.3754301296702067</v>
      </c>
      <c r="AV107">
        <f t="shared" si="164"/>
        <v>0.15505684145474344</v>
      </c>
      <c r="AW107">
        <f t="shared" si="165"/>
        <v>2.1561989117165212</v>
      </c>
      <c r="AX107">
        <f t="shared" si="166"/>
        <v>3.2192312179536855</v>
      </c>
      <c r="AY107">
        <f t="shared" si="167"/>
        <v>9.7677133912832642E-2</v>
      </c>
      <c r="AZ107">
        <f t="shared" si="168"/>
        <v>18.782193027235788</v>
      </c>
      <c r="BA107">
        <f t="shared" si="169"/>
        <v>0.66648492424644867</v>
      </c>
      <c r="BB107">
        <f t="shared" si="170"/>
        <v>45.703369116277656</v>
      </c>
      <c r="BC107">
        <f t="shared" si="171"/>
        <v>379.41565590790731</v>
      </c>
      <c r="BD107">
        <f t="shared" si="172"/>
        <v>1.2854897602533555E-2</v>
      </c>
    </row>
    <row r="108" spans="1:114" x14ac:dyDescent="0.25">
      <c r="A108" s="1">
        <v>79</v>
      </c>
      <c r="B108" s="1" t="s">
        <v>128</v>
      </c>
      <c r="C108" s="1">
        <v>2409.499998871237</v>
      </c>
      <c r="D108" s="1">
        <v>0</v>
      </c>
      <c r="E108">
        <f t="shared" si="145"/>
        <v>10.620615726903758</v>
      </c>
      <c r="F108">
        <f t="shared" si="146"/>
        <v>0.16397043111848639</v>
      </c>
      <c r="G108">
        <f t="shared" si="147"/>
        <v>256.75153381503787</v>
      </c>
      <c r="H108">
        <f t="shared" si="148"/>
        <v>5.7864095774650162</v>
      </c>
      <c r="I108">
        <f t="shared" si="149"/>
        <v>2.6067231148598409</v>
      </c>
      <c r="J108">
        <f t="shared" si="150"/>
        <v>31.955833435058594</v>
      </c>
      <c r="K108" s="1">
        <v>6</v>
      </c>
      <c r="L108">
        <f t="shared" si="151"/>
        <v>1.4200000166893005</v>
      </c>
      <c r="M108" s="1">
        <v>1</v>
      </c>
      <c r="N108">
        <f t="shared" si="152"/>
        <v>2.8400000333786011</v>
      </c>
      <c r="O108" s="1">
        <v>36.265998840332031</v>
      </c>
      <c r="P108" s="1">
        <v>31.955833435058594</v>
      </c>
      <c r="Q108" s="1">
        <v>38.129722595214844</v>
      </c>
      <c r="R108" s="1">
        <v>399.92608642578125</v>
      </c>
      <c r="S108" s="1">
        <v>384.50799560546875</v>
      </c>
      <c r="T108" s="1">
        <v>22.680448532104492</v>
      </c>
      <c r="U108" s="1">
        <v>29.421354293823242</v>
      </c>
      <c r="V108" s="1">
        <v>27.446968078613281</v>
      </c>
      <c r="W108" s="1">
        <v>35.604545593261719</v>
      </c>
      <c r="X108" s="1">
        <v>499.88821411132812</v>
      </c>
      <c r="Y108" s="1">
        <v>1499.9178466796875</v>
      </c>
      <c r="Z108" s="1">
        <v>271.14169311523438</v>
      </c>
      <c r="AA108" s="1">
        <v>73.294929504394531</v>
      </c>
      <c r="AB108" s="1">
        <v>5.1273882389068604E-2</v>
      </c>
      <c r="AC108" s="1">
        <v>2.7009844779968262E-2</v>
      </c>
      <c r="AD108" s="1">
        <v>1</v>
      </c>
      <c r="AE108" s="1">
        <v>-0.21956524252891541</v>
      </c>
      <c r="AF108" s="1">
        <v>2.737391471862793</v>
      </c>
      <c r="AG108" s="1">
        <v>1</v>
      </c>
      <c r="AH108" s="1">
        <v>0</v>
      </c>
      <c r="AI108" s="1">
        <v>0.15999999642372131</v>
      </c>
      <c r="AJ108" s="1">
        <v>111115</v>
      </c>
      <c r="AK108">
        <f t="shared" si="153"/>
        <v>0.83314702351888015</v>
      </c>
      <c r="AL108">
        <f t="shared" si="154"/>
        <v>5.7864095774650161E-3</v>
      </c>
      <c r="AM108">
        <f t="shared" si="155"/>
        <v>305.10583343505857</v>
      </c>
      <c r="AN108">
        <f t="shared" si="156"/>
        <v>309.41599884033201</v>
      </c>
      <c r="AO108">
        <f t="shared" si="157"/>
        <v>239.98685010462577</v>
      </c>
      <c r="AP108">
        <f t="shared" si="158"/>
        <v>0.45392825875687925</v>
      </c>
      <c r="AQ108">
        <f t="shared" si="159"/>
        <v>4.7631592037494306</v>
      </c>
      <c r="AR108">
        <f t="shared" si="160"/>
        <v>64.986203492614678</v>
      </c>
      <c r="AS108">
        <f t="shared" si="161"/>
        <v>35.564849198791435</v>
      </c>
      <c r="AT108">
        <f t="shared" si="162"/>
        <v>34.110916137695313</v>
      </c>
      <c r="AU108">
        <f t="shared" si="163"/>
        <v>5.376155917864148</v>
      </c>
      <c r="AV108">
        <f t="shared" si="164"/>
        <v>0.15502017591493414</v>
      </c>
      <c r="AW108">
        <f t="shared" si="165"/>
        <v>2.1564360888895897</v>
      </c>
      <c r="AX108">
        <f t="shared" si="166"/>
        <v>3.2197198289745583</v>
      </c>
      <c r="AY108">
        <f t="shared" si="167"/>
        <v>9.7653854007860294E-2</v>
      </c>
      <c r="AZ108">
        <f t="shared" si="168"/>
        <v>18.818585571118369</v>
      </c>
      <c r="BA108">
        <f t="shared" si="169"/>
        <v>0.66774042867624095</v>
      </c>
      <c r="BB108">
        <f t="shared" si="170"/>
        <v>45.697169656421423</v>
      </c>
      <c r="BC108">
        <f t="shared" si="171"/>
        <v>379.45946354110004</v>
      </c>
      <c r="BD108">
        <f t="shared" si="172"/>
        <v>1.2790090256252398E-2</v>
      </c>
    </row>
    <row r="109" spans="1:114" x14ac:dyDescent="0.25">
      <c r="A109" s="1">
        <v>80</v>
      </c>
      <c r="B109" s="1" t="s">
        <v>128</v>
      </c>
      <c r="C109" s="1">
        <v>2409.9999988600612</v>
      </c>
      <c r="D109" s="1">
        <v>0</v>
      </c>
      <c r="E109">
        <f t="shared" si="145"/>
        <v>10.594895450634764</v>
      </c>
      <c r="F109">
        <f t="shared" si="146"/>
        <v>0.16398504895814592</v>
      </c>
      <c r="G109">
        <f t="shared" si="147"/>
        <v>257.02241934904777</v>
      </c>
      <c r="H109">
        <f t="shared" si="148"/>
        <v>5.7866018856469248</v>
      </c>
      <c r="I109">
        <f t="shared" si="149"/>
        <v>2.6065869989071553</v>
      </c>
      <c r="J109">
        <f t="shared" si="150"/>
        <v>31.95588493347168</v>
      </c>
      <c r="K109" s="1">
        <v>6</v>
      </c>
      <c r="L109">
        <f t="shared" si="151"/>
        <v>1.4200000166893005</v>
      </c>
      <c r="M109" s="1">
        <v>1</v>
      </c>
      <c r="N109">
        <f t="shared" si="152"/>
        <v>2.8400000333786011</v>
      </c>
      <c r="O109" s="1">
        <v>36.267311096191406</v>
      </c>
      <c r="P109" s="1">
        <v>31.95588493347168</v>
      </c>
      <c r="Q109" s="1">
        <v>38.130165100097656</v>
      </c>
      <c r="R109" s="1">
        <v>399.90078735351562</v>
      </c>
      <c r="S109" s="1">
        <v>384.51348876953125</v>
      </c>
      <c r="T109" s="1">
        <v>22.682306289672852</v>
      </c>
      <c r="U109" s="1">
        <v>29.42340087890625</v>
      </c>
      <c r="V109" s="1">
        <v>27.447238922119141</v>
      </c>
      <c r="W109" s="1">
        <v>35.604454040527344</v>
      </c>
      <c r="X109" s="1">
        <v>499.8897705078125</v>
      </c>
      <c r="Y109" s="1">
        <v>1499.901611328125</v>
      </c>
      <c r="Z109" s="1">
        <v>271.1583251953125</v>
      </c>
      <c r="AA109" s="1">
        <v>73.294929504394531</v>
      </c>
      <c r="AB109" s="1">
        <v>5.1273882389068604E-2</v>
      </c>
      <c r="AC109" s="1">
        <v>2.7009844779968262E-2</v>
      </c>
      <c r="AD109" s="1">
        <v>1</v>
      </c>
      <c r="AE109" s="1">
        <v>-0.21956524252891541</v>
      </c>
      <c r="AF109" s="1">
        <v>2.737391471862793</v>
      </c>
      <c r="AG109" s="1">
        <v>1</v>
      </c>
      <c r="AH109" s="1">
        <v>0</v>
      </c>
      <c r="AI109" s="1">
        <v>0.15999999642372131</v>
      </c>
      <c r="AJ109" s="1">
        <v>111115</v>
      </c>
      <c r="AK109">
        <f t="shared" si="153"/>
        <v>0.83314961751302075</v>
      </c>
      <c r="AL109">
        <f t="shared" si="154"/>
        <v>5.7866018856469244E-3</v>
      </c>
      <c r="AM109">
        <f t="shared" si="155"/>
        <v>305.10588493347166</v>
      </c>
      <c r="AN109">
        <f t="shared" si="156"/>
        <v>309.41731109619138</v>
      </c>
      <c r="AO109">
        <f t="shared" si="157"/>
        <v>239.98425244843384</v>
      </c>
      <c r="AP109">
        <f t="shared" si="158"/>
        <v>0.45398739089818846</v>
      </c>
      <c r="AQ109">
        <f t="shared" si="159"/>
        <v>4.763173092106129</v>
      </c>
      <c r="AR109">
        <f t="shared" si="160"/>
        <v>64.986392978528542</v>
      </c>
      <c r="AS109">
        <f t="shared" si="161"/>
        <v>35.562992099622292</v>
      </c>
      <c r="AT109">
        <f t="shared" si="162"/>
        <v>34.111598014831543</v>
      </c>
      <c r="AU109">
        <f t="shared" si="163"/>
        <v>5.3763602397522368</v>
      </c>
      <c r="AV109">
        <f t="shared" si="164"/>
        <v>0.15503324142756811</v>
      </c>
      <c r="AW109">
        <f t="shared" si="165"/>
        <v>2.1565860931989738</v>
      </c>
      <c r="AX109">
        <f t="shared" si="166"/>
        <v>3.219774146553263</v>
      </c>
      <c r="AY109">
        <f t="shared" si="167"/>
        <v>9.7662149631705053E-2</v>
      </c>
      <c r="AZ109">
        <f t="shared" si="168"/>
        <v>18.838440107237385</v>
      </c>
      <c r="BA109">
        <f t="shared" si="169"/>
        <v>0.66843537835704181</v>
      </c>
      <c r="BB109">
        <f t="shared" si="170"/>
        <v>45.700364042993598</v>
      </c>
      <c r="BC109">
        <f t="shared" si="171"/>
        <v>379.47718289268192</v>
      </c>
      <c r="BD109">
        <f t="shared" si="172"/>
        <v>1.2759412183904532E-2</v>
      </c>
    </row>
    <row r="110" spans="1:114" x14ac:dyDescent="0.25">
      <c r="A110" s="1">
        <v>81</v>
      </c>
      <c r="B110" s="1" t="s">
        <v>129</v>
      </c>
      <c r="C110" s="1">
        <v>2410.4999988488853</v>
      </c>
      <c r="D110" s="1">
        <v>0</v>
      </c>
      <c r="E110">
        <f t="shared" si="145"/>
        <v>10.596018154416099</v>
      </c>
      <c r="F110">
        <f t="shared" si="146"/>
        <v>0.16395047364772855</v>
      </c>
      <c r="G110">
        <f t="shared" si="147"/>
        <v>256.99138506387771</v>
      </c>
      <c r="H110">
        <f t="shared" si="148"/>
        <v>5.7840111931122244</v>
      </c>
      <c r="I110">
        <f t="shared" si="149"/>
        <v>2.6059519743164383</v>
      </c>
      <c r="J110">
        <f t="shared" si="150"/>
        <v>31.953720092773437</v>
      </c>
      <c r="K110" s="1">
        <v>6</v>
      </c>
      <c r="L110">
        <f t="shared" si="151"/>
        <v>1.4200000166893005</v>
      </c>
      <c r="M110" s="1">
        <v>1</v>
      </c>
      <c r="N110">
        <f t="shared" si="152"/>
        <v>2.8400000333786011</v>
      </c>
      <c r="O110" s="1">
        <v>36.267871856689453</v>
      </c>
      <c r="P110" s="1">
        <v>31.953720092773437</v>
      </c>
      <c r="Q110" s="1">
        <v>38.12957763671875</v>
      </c>
      <c r="R110" s="1">
        <v>399.89797973632812</v>
      </c>
      <c r="S110" s="1">
        <v>384.51004028320313</v>
      </c>
      <c r="T110" s="1">
        <v>22.685775756835938</v>
      </c>
      <c r="U110" s="1">
        <v>29.424072265625</v>
      </c>
      <c r="V110" s="1">
        <v>27.450616836547852</v>
      </c>
      <c r="W110" s="1">
        <v>35.604202270507812</v>
      </c>
      <c r="X110" s="1">
        <v>499.87310791015625</v>
      </c>
      <c r="Y110" s="1">
        <v>1499.901123046875</v>
      </c>
      <c r="Z110" s="1">
        <v>271.19549560546875</v>
      </c>
      <c r="AA110" s="1">
        <v>73.294998168945313</v>
      </c>
      <c r="AB110" s="1">
        <v>5.1273882389068604E-2</v>
      </c>
      <c r="AC110" s="1">
        <v>2.7009844779968262E-2</v>
      </c>
      <c r="AD110" s="1">
        <v>1</v>
      </c>
      <c r="AE110" s="1">
        <v>-0.21956524252891541</v>
      </c>
      <c r="AF110" s="1">
        <v>2.737391471862793</v>
      </c>
      <c r="AG110" s="1">
        <v>1</v>
      </c>
      <c r="AH110" s="1">
        <v>0</v>
      </c>
      <c r="AI110" s="1">
        <v>0.15999999642372131</v>
      </c>
      <c r="AJ110" s="1">
        <v>111115</v>
      </c>
      <c r="AK110">
        <f t="shared" si="153"/>
        <v>0.833121846516927</v>
      </c>
      <c r="AL110">
        <f t="shared" si="154"/>
        <v>5.7840111931122245E-3</v>
      </c>
      <c r="AM110">
        <f t="shared" si="155"/>
        <v>305.10372009277341</v>
      </c>
      <c r="AN110">
        <f t="shared" si="156"/>
        <v>309.41787185668943</v>
      </c>
      <c r="AO110">
        <f t="shared" si="157"/>
        <v>239.98417432343558</v>
      </c>
      <c r="AP110">
        <f t="shared" si="158"/>
        <v>0.45572326871954832</v>
      </c>
      <c r="AQ110">
        <f t="shared" si="159"/>
        <v>4.7625892971483372</v>
      </c>
      <c r="AR110">
        <f t="shared" si="160"/>
        <v>64.978367093625494</v>
      </c>
      <c r="AS110">
        <f t="shared" si="161"/>
        <v>35.554294828000494</v>
      </c>
      <c r="AT110">
        <f t="shared" si="162"/>
        <v>34.110795974731445</v>
      </c>
      <c r="AU110">
        <f t="shared" si="163"/>
        <v>5.376119912189254</v>
      </c>
      <c r="AV110">
        <f t="shared" si="164"/>
        <v>0.1550023376027298</v>
      </c>
      <c r="AW110">
        <f t="shared" si="165"/>
        <v>2.1566373228318989</v>
      </c>
      <c r="AX110">
        <f t="shared" si="166"/>
        <v>3.2194825893573551</v>
      </c>
      <c r="AY110">
        <f t="shared" si="167"/>
        <v>9.7642528030922965E-2</v>
      </c>
      <c r="AZ110">
        <f t="shared" si="168"/>
        <v>18.836183097691634</v>
      </c>
      <c r="BA110">
        <f t="shared" si="169"/>
        <v>0.66836066198582456</v>
      </c>
      <c r="BB110">
        <f t="shared" si="170"/>
        <v>45.706522925071233</v>
      </c>
      <c r="BC110">
        <f t="shared" si="171"/>
        <v>379.47320072674569</v>
      </c>
      <c r="BD110">
        <f t="shared" si="172"/>
        <v>1.2762617907187454E-2</v>
      </c>
    </row>
    <row r="111" spans="1:114" x14ac:dyDescent="0.25">
      <c r="A111" s="1">
        <v>82</v>
      </c>
      <c r="B111" s="1" t="s">
        <v>129</v>
      </c>
      <c r="C111" s="1">
        <v>2410.9999988377094</v>
      </c>
      <c r="D111" s="1">
        <v>0</v>
      </c>
      <c r="E111">
        <f t="shared" si="145"/>
        <v>10.665546514782674</v>
      </c>
      <c r="F111">
        <f t="shared" si="146"/>
        <v>0.16385843196817521</v>
      </c>
      <c r="G111">
        <f t="shared" si="147"/>
        <v>256.22151556732854</v>
      </c>
      <c r="H111">
        <f t="shared" si="148"/>
        <v>5.7808308029198567</v>
      </c>
      <c r="I111">
        <f t="shared" si="149"/>
        <v>2.6059050781558262</v>
      </c>
      <c r="J111">
        <f t="shared" si="150"/>
        <v>31.953575134277344</v>
      </c>
      <c r="K111" s="1">
        <v>6</v>
      </c>
      <c r="L111">
        <f t="shared" si="151"/>
        <v>1.4200000166893005</v>
      </c>
      <c r="M111" s="1">
        <v>1</v>
      </c>
      <c r="N111">
        <f t="shared" si="152"/>
        <v>2.8400000333786011</v>
      </c>
      <c r="O111" s="1">
        <v>36.269321441650391</v>
      </c>
      <c r="P111" s="1">
        <v>31.953575134277344</v>
      </c>
      <c r="Q111" s="1">
        <v>38.130359649658203</v>
      </c>
      <c r="R111" s="1">
        <v>399.95669555664062</v>
      </c>
      <c r="S111" s="1">
        <v>384.4869384765625</v>
      </c>
      <c r="T111" s="1">
        <v>22.689567565917969</v>
      </c>
      <c r="U111" s="1">
        <v>29.424154281616211</v>
      </c>
      <c r="V111" s="1">
        <v>27.453044891357422</v>
      </c>
      <c r="W111" s="1">
        <v>35.60150146484375</v>
      </c>
      <c r="X111" s="1">
        <v>499.8734130859375</v>
      </c>
      <c r="Y111" s="1">
        <v>1499.8216552734375</v>
      </c>
      <c r="Z111" s="1">
        <v>271.19833374023438</v>
      </c>
      <c r="AA111" s="1">
        <v>73.295059204101563</v>
      </c>
      <c r="AB111" s="1">
        <v>5.1273882389068604E-2</v>
      </c>
      <c r="AC111" s="1">
        <v>2.7009844779968262E-2</v>
      </c>
      <c r="AD111" s="1">
        <v>1</v>
      </c>
      <c r="AE111" s="1">
        <v>-0.21956524252891541</v>
      </c>
      <c r="AF111" s="1">
        <v>2.737391471862793</v>
      </c>
      <c r="AG111" s="1">
        <v>1</v>
      </c>
      <c r="AH111" s="1">
        <v>0</v>
      </c>
      <c r="AI111" s="1">
        <v>0.15999999642372131</v>
      </c>
      <c r="AJ111" s="1">
        <v>111115</v>
      </c>
      <c r="AK111">
        <f t="shared" si="153"/>
        <v>0.83312235514322908</v>
      </c>
      <c r="AL111">
        <f t="shared" si="154"/>
        <v>5.7808308029198572E-3</v>
      </c>
      <c r="AM111">
        <f t="shared" si="155"/>
        <v>305.10357513427732</v>
      </c>
      <c r="AN111">
        <f t="shared" si="156"/>
        <v>309.41932144165037</v>
      </c>
      <c r="AO111">
        <f t="shared" si="157"/>
        <v>239.97145947996978</v>
      </c>
      <c r="AP111">
        <f t="shared" si="158"/>
        <v>0.45745778226462902</v>
      </c>
      <c r="AQ111">
        <f t="shared" si="159"/>
        <v>4.7625502082575046</v>
      </c>
      <c r="AR111">
        <f t="shared" si="160"/>
        <v>64.977779675372645</v>
      </c>
      <c r="AS111">
        <f t="shared" si="161"/>
        <v>35.553625393756434</v>
      </c>
      <c r="AT111">
        <f t="shared" si="162"/>
        <v>34.111448287963867</v>
      </c>
      <c r="AU111">
        <f t="shared" si="163"/>
        <v>5.376315374087774</v>
      </c>
      <c r="AV111">
        <f t="shared" si="164"/>
        <v>0.15492006618403048</v>
      </c>
      <c r="AW111">
        <f t="shared" si="165"/>
        <v>2.1566451301016785</v>
      </c>
      <c r="AX111">
        <f t="shared" si="166"/>
        <v>3.2196702439860956</v>
      </c>
      <c r="AY111">
        <f t="shared" si="167"/>
        <v>9.7590292179168203E-2</v>
      </c>
      <c r="AZ111">
        <f t="shared" si="168"/>
        <v>18.779771152871973</v>
      </c>
      <c r="BA111">
        <f t="shared" si="169"/>
        <v>0.66639849088904035</v>
      </c>
      <c r="BB111">
        <f t="shared" si="170"/>
        <v>45.705405172025415</v>
      </c>
      <c r="BC111">
        <f t="shared" si="171"/>
        <v>379.41704846750235</v>
      </c>
      <c r="BD111">
        <f t="shared" si="172"/>
        <v>1.2847949948695531E-2</v>
      </c>
    </row>
    <row r="112" spans="1:114" x14ac:dyDescent="0.25">
      <c r="A112" s="1">
        <v>83</v>
      </c>
      <c r="B112" s="1" t="s">
        <v>130</v>
      </c>
      <c r="C112" s="1">
        <v>2411.4999988265336</v>
      </c>
      <c r="D112" s="1">
        <v>0</v>
      </c>
      <c r="E112">
        <f t="shared" si="145"/>
        <v>10.641402747369479</v>
      </c>
      <c r="F112">
        <f t="shared" si="146"/>
        <v>0.16385705531467806</v>
      </c>
      <c r="G112">
        <f t="shared" si="147"/>
        <v>256.48530696972347</v>
      </c>
      <c r="H112">
        <f t="shared" si="148"/>
        <v>5.780984348022268</v>
      </c>
      <c r="I112">
        <f t="shared" si="149"/>
        <v>2.6059738267718973</v>
      </c>
      <c r="J112">
        <f t="shared" si="150"/>
        <v>31.954561233520508</v>
      </c>
      <c r="K112" s="1">
        <v>6</v>
      </c>
      <c r="L112">
        <f t="shared" si="151"/>
        <v>1.4200000166893005</v>
      </c>
      <c r="M112" s="1">
        <v>1</v>
      </c>
      <c r="N112">
        <f t="shared" si="152"/>
        <v>2.8400000333786011</v>
      </c>
      <c r="O112" s="1">
        <v>36.270706176757813</v>
      </c>
      <c r="P112" s="1">
        <v>31.954561233520508</v>
      </c>
      <c r="Q112" s="1">
        <v>38.131351470947266</v>
      </c>
      <c r="R112" s="1">
        <v>399.9549560546875</v>
      </c>
      <c r="S112" s="1">
        <v>384.51345825195312</v>
      </c>
      <c r="T112" s="1">
        <v>22.69202995300293</v>
      </c>
      <c r="U112" s="1">
        <v>29.426979064941406</v>
      </c>
      <c r="V112" s="1">
        <v>27.453811645507812</v>
      </c>
      <c r="W112" s="1">
        <v>35.602046966552734</v>
      </c>
      <c r="X112" s="1">
        <v>499.85833740234375</v>
      </c>
      <c r="Y112" s="1">
        <v>1499.8702392578125</v>
      </c>
      <c r="Z112" s="1">
        <v>271.1788330078125</v>
      </c>
      <c r="AA112" s="1">
        <v>73.294723510742188</v>
      </c>
      <c r="AB112" s="1">
        <v>5.1273882389068604E-2</v>
      </c>
      <c r="AC112" s="1">
        <v>2.7009844779968262E-2</v>
      </c>
      <c r="AD112" s="1">
        <v>1</v>
      </c>
      <c r="AE112" s="1">
        <v>-0.21956524252891541</v>
      </c>
      <c r="AF112" s="1">
        <v>2.737391471862793</v>
      </c>
      <c r="AG112" s="1">
        <v>1</v>
      </c>
      <c r="AH112" s="1">
        <v>0</v>
      </c>
      <c r="AI112" s="1">
        <v>0.15999999642372131</v>
      </c>
      <c r="AJ112" s="1">
        <v>111115</v>
      </c>
      <c r="AK112">
        <f t="shared" si="153"/>
        <v>0.83309722900390615</v>
      </c>
      <c r="AL112">
        <f t="shared" si="154"/>
        <v>5.7809843480222684E-3</v>
      </c>
      <c r="AM112">
        <f t="shared" si="155"/>
        <v>305.10456123352049</v>
      </c>
      <c r="AN112">
        <f t="shared" si="156"/>
        <v>309.42070617675779</v>
      </c>
      <c r="AO112">
        <f t="shared" si="157"/>
        <v>239.97923291729603</v>
      </c>
      <c r="AP112">
        <f t="shared" si="158"/>
        <v>0.45753470738908497</v>
      </c>
      <c r="AQ112">
        <f t="shared" si="159"/>
        <v>4.7628161210931763</v>
      </c>
      <c r="AR112">
        <f t="shared" si="160"/>
        <v>64.981705270982175</v>
      </c>
      <c r="AS112">
        <f t="shared" si="161"/>
        <v>35.554726206040769</v>
      </c>
      <c r="AT112">
        <f t="shared" si="162"/>
        <v>34.11263370513916</v>
      </c>
      <c r="AU112">
        <f t="shared" si="163"/>
        <v>5.3766705933270051</v>
      </c>
      <c r="AV112">
        <f t="shared" si="164"/>
        <v>0.15491883562458048</v>
      </c>
      <c r="AW112">
        <f t="shared" si="165"/>
        <v>2.1568422943212791</v>
      </c>
      <c r="AX112">
        <f t="shared" si="166"/>
        <v>3.2198282990057261</v>
      </c>
      <c r="AY112">
        <f t="shared" si="167"/>
        <v>9.7589510874455151E-2</v>
      </c>
      <c r="AZ112">
        <f t="shared" si="168"/>
        <v>18.799019658913721</v>
      </c>
      <c r="BA112">
        <f t="shared" si="169"/>
        <v>0.66703856904186953</v>
      </c>
      <c r="BB112">
        <f t="shared" si="170"/>
        <v>45.706786971652356</v>
      </c>
      <c r="BC112">
        <f t="shared" si="171"/>
        <v>379.45504503360593</v>
      </c>
      <c r="BD112">
        <f t="shared" si="172"/>
        <v>1.2817969738958062E-2</v>
      </c>
    </row>
    <row r="113" spans="1:114" x14ac:dyDescent="0.25">
      <c r="A113" s="1">
        <v>84</v>
      </c>
      <c r="B113" s="1" t="s">
        <v>130</v>
      </c>
      <c r="C113" s="1">
        <v>2411.9999988153577</v>
      </c>
      <c r="D113" s="1">
        <v>0</v>
      </c>
      <c r="E113">
        <f t="shared" si="145"/>
        <v>10.701726561101314</v>
      </c>
      <c r="F113">
        <f t="shared" si="146"/>
        <v>0.1637975416647599</v>
      </c>
      <c r="G113">
        <f t="shared" si="147"/>
        <v>255.8348654017544</v>
      </c>
      <c r="H113">
        <f t="shared" si="148"/>
        <v>5.7796806921401842</v>
      </c>
      <c r="I113">
        <f t="shared" si="149"/>
        <v>2.6062815367197283</v>
      </c>
      <c r="J113">
        <f t="shared" si="150"/>
        <v>31.956140518188477</v>
      </c>
      <c r="K113" s="1">
        <v>6</v>
      </c>
      <c r="L113">
        <f t="shared" si="151"/>
        <v>1.4200000166893005</v>
      </c>
      <c r="M113" s="1">
        <v>1</v>
      </c>
      <c r="N113">
        <f t="shared" si="152"/>
        <v>2.8400000333786011</v>
      </c>
      <c r="O113" s="1">
        <v>36.270721435546875</v>
      </c>
      <c r="P113" s="1">
        <v>31.956140518188477</v>
      </c>
      <c r="Q113" s="1">
        <v>38.132644653320313</v>
      </c>
      <c r="R113" s="1">
        <v>400.01498413085937</v>
      </c>
      <c r="S113" s="1">
        <v>384.50180053710937</v>
      </c>
      <c r="T113" s="1">
        <v>22.695075988769531</v>
      </c>
      <c r="U113" s="1">
        <v>29.428478240966797</v>
      </c>
      <c r="V113" s="1">
        <v>27.457582473754883</v>
      </c>
      <c r="W113" s="1">
        <v>35.603973388671875</v>
      </c>
      <c r="X113" s="1">
        <v>499.85964965820312</v>
      </c>
      <c r="Y113" s="1">
        <v>1499.879150390625</v>
      </c>
      <c r="Z113" s="1">
        <v>271.32403564453125</v>
      </c>
      <c r="AA113" s="1">
        <v>73.295005798339844</v>
      </c>
      <c r="AB113" s="1">
        <v>5.1273882389068604E-2</v>
      </c>
      <c r="AC113" s="1">
        <v>2.7009844779968262E-2</v>
      </c>
      <c r="AD113" s="1">
        <v>1</v>
      </c>
      <c r="AE113" s="1">
        <v>-0.21956524252891541</v>
      </c>
      <c r="AF113" s="1">
        <v>2.737391471862793</v>
      </c>
      <c r="AG113" s="1">
        <v>1</v>
      </c>
      <c r="AH113" s="1">
        <v>0</v>
      </c>
      <c r="AI113" s="1">
        <v>0.15999999642372131</v>
      </c>
      <c r="AJ113" s="1">
        <v>111115</v>
      </c>
      <c r="AK113">
        <f t="shared" si="153"/>
        <v>0.833099416097005</v>
      </c>
      <c r="AL113">
        <f t="shared" si="154"/>
        <v>5.7796806921401843E-3</v>
      </c>
      <c r="AM113">
        <f t="shared" si="155"/>
        <v>305.10614051818845</v>
      </c>
      <c r="AN113">
        <f t="shared" si="156"/>
        <v>309.42072143554685</v>
      </c>
      <c r="AO113">
        <f t="shared" si="157"/>
        <v>239.98065869851416</v>
      </c>
      <c r="AP113">
        <f t="shared" si="158"/>
        <v>0.4580004743139614</v>
      </c>
      <c r="AQ113">
        <f t="shared" si="159"/>
        <v>4.7632420200277075</v>
      </c>
      <c r="AR113">
        <f t="shared" si="160"/>
        <v>64.987265750862335</v>
      </c>
      <c r="AS113">
        <f t="shared" si="161"/>
        <v>35.558787509895538</v>
      </c>
      <c r="AT113">
        <f t="shared" si="162"/>
        <v>34.113430976867676</v>
      </c>
      <c r="AU113">
        <f t="shared" si="163"/>
        <v>5.376909513320399</v>
      </c>
      <c r="AV113">
        <f t="shared" si="164"/>
        <v>0.15486563663949152</v>
      </c>
      <c r="AW113">
        <f t="shared" si="165"/>
        <v>2.1569604833079792</v>
      </c>
      <c r="AX113">
        <f t="shared" si="166"/>
        <v>3.2199490300124198</v>
      </c>
      <c r="AY113">
        <f t="shared" si="167"/>
        <v>9.7555733959115432E-2</v>
      </c>
      <c r="AZ113">
        <f t="shared" si="168"/>
        <v>18.751417943039083</v>
      </c>
      <c r="BA113">
        <f t="shared" si="169"/>
        <v>0.6653671453407487</v>
      </c>
      <c r="BB113">
        <f t="shared" si="170"/>
        <v>45.703954346777756</v>
      </c>
      <c r="BC113">
        <f t="shared" si="171"/>
        <v>379.4147122667971</v>
      </c>
      <c r="BD113">
        <f t="shared" si="172"/>
        <v>1.2891203381600547E-2</v>
      </c>
    </row>
    <row r="114" spans="1:114" x14ac:dyDescent="0.25">
      <c r="A114" s="1">
        <v>85</v>
      </c>
      <c r="B114" s="1" t="s">
        <v>131</v>
      </c>
      <c r="C114" s="1">
        <v>2412.4999988041818</v>
      </c>
      <c r="D114" s="1">
        <v>0</v>
      </c>
      <c r="E114">
        <f t="shared" si="145"/>
        <v>10.774945137083058</v>
      </c>
      <c r="F114">
        <f t="shared" si="146"/>
        <v>0.16373795628019103</v>
      </c>
      <c r="G114">
        <f t="shared" si="147"/>
        <v>255.05337116003719</v>
      </c>
      <c r="H114">
        <f t="shared" si="148"/>
        <v>5.7787692699134521</v>
      </c>
      <c r="I114">
        <f t="shared" si="149"/>
        <v>2.6067660240185955</v>
      </c>
      <c r="J114">
        <f t="shared" si="150"/>
        <v>31.958194732666016</v>
      </c>
      <c r="K114" s="1">
        <v>6</v>
      </c>
      <c r="L114">
        <f t="shared" si="151"/>
        <v>1.4200000166893005</v>
      </c>
      <c r="M114" s="1">
        <v>1</v>
      </c>
      <c r="N114">
        <f t="shared" si="152"/>
        <v>2.8400000333786011</v>
      </c>
      <c r="O114" s="1">
        <v>36.271438598632812</v>
      </c>
      <c r="P114" s="1">
        <v>31.958194732666016</v>
      </c>
      <c r="Q114" s="1">
        <v>38.133552551269531</v>
      </c>
      <c r="R114" s="1">
        <v>400.08932495117187</v>
      </c>
      <c r="S114" s="1">
        <v>384.48919677734375</v>
      </c>
      <c r="T114" s="1">
        <v>22.697166442871094</v>
      </c>
      <c r="U114" s="1">
        <v>29.429313659667969</v>
      </c>
      <c r="V114" s="1">
        <v>27.459135055541992</v>
      </c>
      <c r="W114" s="1">
        <v>35.603721618652344</v>
      </c>
      <c r="X114" s="1">
        <v>499.87356567382812</v>
      </c>
      <c r="Y114" s="1">
        <v>1499.8818359375</v>
      </c>
      <c r="Z114" s="1">
        <v>271.48190307617187</v>
      </c>
      <c r="AA114" s="1">
        <v>73.2952880859375</v>
      </c>
      <c r="AB114" s="1">
        <v>5.1273882389068604E-2</v>
      </c>
      <c r="AC114" s="1">
        <v>2.7009844779968262E-2</v>
      </c>
      <c r="AD114" s="1">
        <v>1</v>
      </c>
      <c r="AE114" s="1">
        <v>-0.21956524252891541</v>
      </c>
      <c r="AF114" s="1">
        <v>2.737391471862793</v>
      </c>
      <c r="AG114" s="1">
        <v>1</v>
      </c>
      <c r="AH114" s="1">
        <v>0</v>
      </c>
      <c r="AI114" s="1">
        <v>0.15999999642372131</v>
      </c>
      <c r="AJ114" s="1">
        <v>111115</v>
      </c>
      <c r="AK114">
        <f t="shared" si="153"/>
        <v>0.83312260945638006</v>
      </c>
      <c r="AL114">
        <f t="shared" si="154"/>
        <v>5.7787692699134523E-3</v>
      </c>
      <c r="AM114">
        <f t="shared" si="155"/>
        <v>305.10819473266599</v>
      </c>
      <c r="AN114">
        <f t="shared" si="156"/>
        <v>309.42143859863279</v>
      </c>
      <c r="AO114">
        <f t="shared" si="157"/>
        <v>239.98108838600456</v>
      </c>
      <c r="AP114">
        <f t="shared" si="158"/>
        <v>0.4582882143292305</v>
      </c>
      <c r="AQ114">
        <f t="shared" si="159"/>
        <v>4.7637960468753748</v>
      </c>
      <c r="AR114">
        <f t="shared" si="160"/>
        <v>64.994574293642216</v>
      </c>
      <c r="AS114">
        <f t="shared" si="161"/>
        <v>35.565260633974248</v>
      </c>
      <c r="AT114">
        <f t="shared" si="162"/>
        <v>34.114816665649414</v>
      </c>
      <c r="AU114">
        <f t="shared" si="163"/>
        <v>5.3773247873804291</v>
      </c>
      <c r="AV114">
        <f t="shared" si="164"/>
        <v>0.15481237141922274</v>
      </c>
      <c r="AW114">
        <f t="shared" si="165"/>
        <v>2.1570300228567794</v>
      </c>
      <c r="AX114">
        <f t="shared" si="166"/>
        <v>3.2202947645236497</v>
      </c>
      <c r="AY114">
        <f t="shared" si="167"/>
        <v>9.7521915173648208E-2</v>
      </c>
      <c r="AZ114">
        <f t="shared" si="168"/>
        <v>18.694210316464471</v>
      </c>
      <c r="BA114">
        <f t="shared" si="169"/>
        <v>0.66335640454350042</v>
      </c>
      <c r="BB114">
        <f t="shared" si="170"/>
        <v>45.698867693173426</v>
      </c>
      <c r="BC114">
        <f t="shared" si="171"/>
        <v>379.36730390266047</v>
      </c>
      <c r="BD114">
        <f t="shared" si="172"/>
        <v>1.2979579082205348E-2</v>
      </c>
    </row>
    <row r="115" spans="1:114" x14ac:dyDescent="0.25">
      <c r="A115" s="1">
        <v>86</v>
      </c>
      <c r="B115" s="1" t="s">
        <v>131</v>
      </c>
      <c r="C115" s="1">
        <v>2412.9999987930059</v>
      </c>
      <c r="D115" s="1">
        <v>0</v>
      </c>
      <c r="E115">
        <f t="shared" si="145"/>
        <v>10.831244105783425</v>
      </c>
      <c r="F115">
        <f t="shared" si="146"/>
        <v>0.16377666277870467</v>
      </c>
      <c r="G115">
        <f t="shared" si="147"/>
        <v>254.50886475203589</v>
      </c>
      <c r="H115">
        <f t="shared" si="148"/>
        <v>5.7804075275264495</v>
      </c>
      <c r="I115">
        <f t="shared" si="149"/>
        <v>2.6068977274051752</v>
      </c>
      <c r="J115">
        <f t="shared" si="150"/>
        <v>31.959783554077148</v>
      </c>
      <c r="K115" s="1">
        <v>6</v>
      </c>
      <c r="L115">
        <f t="shared" si="151"/>
        <v>1.4200000166893005</v>
      </c>
      <c r="M115" s="1">
        <v>1</v>
      </c>
      <c r="N115">
        <f t="shared" si="152"/>
        <v>2.8400000333786011</v>
      </c>
      <c r="O115" s="1">
        <v>36.272987365722656</v>
      </c>
      <c r="P115" s="1">
        <v>31.959783554077148</v>
      </c>
      <c r="Q115" s="1">
        <v>38.133274078369141</v>
      </c>
      <c r="R115" s="1">
        <v>400.1485595703125</v>
      </c>
      <c r="S115" s="1">
        <v>384.48171997070312</v>
      </c>
      <c r="T115" s="1">
        <v>22.700130462646484</v>
      </c>
      <c r="U115" s="1">
        <v>29.433483123779297</v>
      </c>
      <c r="V115" s="1">
        <v>27.460275650024414</v>
      </c>
      <c r="W115" s="1">
        <v>35.605594635009766</v>
      </c>
      <c r="X115" s="1">
        <v>499.92361450195312</v>
      </c>
      <c r="Y115" s="1">
        <v>1499.9013671875</v>
      </c>
      <c r="Z115" s="1">
        <v>271.50070190429687</v>
      </c>
      <c r="AA115" s="1">
        <v>73.294990539550781</v>
      </c>
      <c r="AB115" s="1">
        <v>5.1273882389068604E-2</v>
      </c>
      <c r="AC115" s="1">
        <v>2.7009844779968262E-2</v>
      </c>
      <c r="AD115" s="1">
        <v>1</v>
      </c>
      <c r="AE115" s="1">
        <v>-0.21956524252891541</v>
      </c>
      <c r="AF115" s="1">
        <v>2.737391471862793</v>
      </c>
      <c r="AG115" s="1">
        <v>1</v>
      </c>
      <c r="AH115" s="1">
        <v>0</v>
      </c>
      <c r="AI115" s="1">
        <v>0.15999999642372131</v>
      </c>
      <c r="AJ115" s="1">
        <v>111115</v>
      </c>
      <c r="AK115">
        <f t="shared" si="153"/>
        <v>0.83320602416992173</v>
      </c>
      <c r="AL115">
        <f t="shared" si="154"/>
        <v>5.7804075275264492E-3</v>
      </c>
      <c r="AM115">
        <f t="shared" si="155"/>
        <v>305.10978355407713</v>
      </c>
      <c r="AN115">
        <f t="shared" si="156"/>
        <v>309.42298736572263</v>
      </c>
      <c r="AO115">
        <f t="shared" si="157"/>
        <v>239.98421338593471</v>
      </c>
      <c r="AP115">
        <f t="shared" si="158"/>
        <v>0.45747996986792022</v>
      </c>
      <c r="AQ115">
        <f t="shared" si="159"/>
        <v>4.7642245945086064</v>
      </c>
      <c r="AR115">
        <f t="shared" si="160"/>
        <v>65.000685032325336</v>
      </c>
      <c r="AS115">
        <f t="shared" si="161"/>
        <v>35.567201908546039</v>
      </c>
      <c r="AT115">
        <f t="shared" si="162"/>
        <v>34.116385459899902</v>
      </c>
      <c r="AU115">
        <f t="shared" si="163"/>
        <v>5.3777949695805045</v>
      </c>
      <c r="AV115">
        <f t="shared" si="164"/>
        <v>0.15484697259725955</v>
      </c>
      <c r="AW115">
        <f t="shared" si="165"/>
        <v>2.1573268671034311</v>
      </c>
      <c r="AX115">
        <f t="shared" si="166"/>
        <v>3.2204681024770734</v>
      </c>
      <c r="AY115">
        <f t="shared" si="167"/>
        <v>9.7543883893515315E-2</v>
      </c>
      <c r="AZ115">
        <f t="shared" si="168"/>
        <v>18.654224834232277</v>
      </c>
      <c r="BA115">
        <f t="shared" si="169"/>
        <v>0.66195309564113747</v>
      </c>
      <c r="BB115">
        <f t="shared" si="170"/>
        <v>45.701415662228264</v>
      </c>
      <c r="BC115">
        <f t="shared" si="171"/>
        <v>379.33306526262118</v>
      </c>
      <c r="BD115">
        <f t="shared" si="172"/>
        <v>1.3049302429640976E-2</v>
      </c>
    </row>
    <row r="116" spans="1:114" x14ac:dyDescent="0.25">
      <c r="A116" s="1">
        <v>87</v>
      </c>
      <c r="B116" s="1" t="s">
        <v>132</v>
      </c>
      <c r="C116" s="1">
        <v>2413.4999987818301</v>
      </c>
      <c r="D116" s="1">
        <v>0</v>
      </c>
      <c r="E116">
        <f t="shared" si="145"/>
        <v>10.882330205324209</v>
      </c>
      <c r="F116">
        <f t="shared" si="146"/>
        <v>0.16367301786703478</v>
      </c>
      <c r="G116">
        <f t="shared" si="147"/>
        <v>253.94997494224253</v>
      </c>
      <c r="H116">
        <f t="shared" si="148"/>
        <v>5.778940853231628</v>
      </c>
      <c r="I116">
        <f t="shared" si="149"/>
        <v>2.6077793742348172</v>
      </c>
      <c r="J116">
        <f t="shared" si="150"/>
        <v>31.96330451965332</v>
      </c>
      <c r="K116" s="1">
        <v>6</v>
      </c>
      <c r="L116">
        <f t="shared" si="151"/>
        <v>1.4200000166893005</v>
      </c>
      <c r="M116" s="1">
        <v>1</v>
      </c>
      <c r="N116">
        <f t="shared" si="152"/>
        <v>2.8400000333786011</v>
      </c>
      <c r="O116" s="1">
        <v>36.274341583251953</v>
      </c>
      <c r="P116" s="1">
        <v>31.96330451965332</v>
      </c>
      <c r="Q116" s="1">
        <v>38.132495880126953</v>
      </c>
      <c r="R116" s="1">
        <v>400.23126220703125</v>
      </c>
      <c r="S116" s="1">
        <v>384.50460815429687</v>
      </c>
      <c r="T116" s="1">
        <v>22.703176498413086</v>
      </c>
      <c r="U116" s="1">
        <v>29.434394836425781</v>
      </c>
      <c r="V116" s="1">
        <v>27.461936950683594</v>
      </c>
      <c r="W116" s="1">
        <v>35.604068756103516</v>
      </c>
      <c r="X116" s="1">
        <v>499.95477294921875</v>
      </c>
      <c r="Y116" s="1">
        <v>1499.9033203125</v>
      </c>
      <c r="Z116" s="1">
        <v>271.46731567382812</v>
      </c>
      <c r="AA116" s="1">
        <v>73.295036315917969</v>
      </c>
      <c r="AB116" s="1">
        <v>5.1273882389068604E-2</v>
      </c>
      <c r="AC116" s="1">
        <v>2.7009844779968262E-2</v>
      </c>
      <c r="AD116" s="1">
        <v>1</v>
      </c>
      <c r="AE116" s="1">
        <v>-0.21956524252891541</v>
      </c>
      <c r="AF116" s="1">
        <v>2.737391471862793</v>
      </c>
      <c r="AG116" s="1">
        <v>1</v>
      </c>
      <c r="AH116" s="1">
        <v>0</v>
      </c>
      <c r="AI116" s="1">
        <v>0.15999999642372131</v>
      </c>
      <c r="AJ116" s="1">
        <v>111115</v>
      </c>
      <c r="AK116">
        <f t="shared" si="153"/>
        <v>0.83325795491536458</v>
      </c>
      <c r="AL116">
        <f t="shared" si="154"/>
        <v>5.7789408532316284E-3</v>
      </c>
      <c r="AM116">
        <f t="shared" si="155"/>
        <v>305.1133045196533</v>
      </c>
      <c r="AN116">
        <f t="shared" si="156"/>
        <v>309.42434158325193</v>
      </c>
      <c r="AO116">
        <f t="shared" si="157"/>
        <v>239.98452588592772</v>
      </c>
      <c r="AP116">
        <f t="shared" si="158"/>
        <v>0.45793746384871936</v>
      </c>
      <c r="AQ116">
        <f t="shared" si="159"/>
        <v>4.7651744127077134</v>
      </c>
      <c r="AR116">
        <f t="shared" si="160"/>
        <v>65.013603270059761</v>
      </c>
      <c r="AS116">
        <f t="shared" si="161"/>
        <v>35.57920843363398</v>
      </c>
      <c r="AT116">
        <f t="shared" si="162"/>
        <v>34.118823051452637</v>
      </c>
      <c r="AU116">
        <f t="shared" si="163"/>
        <v>5.3785256093242086</v>
      </c>
      <c r="AV116">
        <f t="shared" si="164"/>
        <v>0.15475431855434052</v>
      </c>
      <c r="AW116">
        <f t="shared" si="165"/>
        <v>2.1573950384728962</v>
      </c>
      <c r="AX116">
        <f t="shared" si="166"/>
        <v>3.2211305708513125</v>
      </c>
      <c r="AY116">
        <f t="shared" si="167"/>
        <v>9.7485056859275596E-2</v>
      </c>
      <c r="AZ116">
        <f t="shared" si="168"/>
        <v>18.613272635818124</v>
      </c>
      <c r="BA116">
        <f t="shared" si="169"/>
        <v>0.66046015979172767</v>
      </c>
      <c r="BB116">
        <f t="shared" si="170"/>
        <v>45.691610687134279</v>
      </c>
      <c r="BC116">
        <f t="shared" si="171"/>
        <v>379.33166956115525</v>
      </c>
      <c r="BD116">
        <f t="shared" si="172"/>
        <v>1.3108085483233108E-2</v>
      </c>
    </row>
    <row r="117" spans="1:114" x14ac:dyDescent="0.25">
      <c r="A117" s="1">
        <v>88</v>
      </c>
      <c r="B117" s="1" t="s">
        <v>132</v>
      </c>
      <c r="C117" s="1">
        <v>2413.9999987706542</v>
      </c>
      <c r="D117" s="1">
        <v>0</v>
      </c>
      <c r="E117">
        <f t="shared" si="145"/>
        <v>10.906259841231115</v>
      </c>
      <c r="F117">
        <f t="shared" si="146"/>
        <v>0.16353590774014851</v>
      </c>
      <c r="G117">
        <f t="shared" si="147"/>
        <v>253.64542186113064</v>
      </c>
      <c r="H117">
        <f t="shared" si="148"/>
        <v>5.7772787949699751</v>
      </c>
      <c r="I117">
        <f t="shared" si="149"/>
        <v>2.609088368644322</v>
      </c>
      <c r="J117">
        <f t="shared" si="150"/>
        <v>31.968666076660156</v>
      </c>
      <c r="K117" s="1">
        <v>6</v>
      </c>
      <c r="L117">
        <f t="shared" si="151"/>
        <v>1.4200000166893005</v>
      </c>
      <c r="M117" s="1">
        <v>1</v>
      </c>
      <c r="N117">
        <f t="shared" si="152"/>
        <v>2.8400000333786011</v>
      </c>
      <c r="O117" s="1">
        <v>36.275943756103516</v>
      </c>
      <c r="P117" s="1">
        <v>31.968666076660156</v>
      </c>
      <c r="Q117" s="1">
        <v>38.132686614990234</v>
      </c>
      <c r="R117" s="1">
        <v>400.290771484375</v>
      </c>
      <c r="S117" s="1">
        <v>384.5364990234375</v>
      </c>
      <c r="T117" s="1">
        <v>22.707002639770508</v>
      </c>
      <c r="U117" s="1">
        <v>29.436037063598633</v>
      </c>
      <c r="V117" s="1">
        <v>27.464372634887695</v>
      </c>
      <c r="W117" s="1">
        <v>35.603214263916016</v>
      </c>
      <c r="X117" s="1">
        <v>499.97235107421875</v>
      </c>
      <c r="Y117" s="1">
        <v>1499.9049072265625</v>
      </c>
      <c r="Z117" s="1">
        <v>271.4222412109375</v>
      </c>
      <c r="AA117" s="1">
        <v>73.295623779296875</v>
      </c>
      <c r="AB117" s="1">
        <v>5.1273882389068604E-2</v>
      </c>
      <c r="AC117" s="1">
        <v>2.7009844779968262E-2</v>
      </c>
      <c r="AD117" s="1">
        <v>1</v>
      </c>
      <c r="AE117" s="1">
        <v>-0.21956524252891541</v>
      </c>
      <c r="AF117" s="1">
        <v>2.737391471862793</v>
      </c>
      <c r="AG117" s="1">
        <v>1</v>
      </c>
      <c r="AH117" s="1">
        <v>0</v>
      </c>
      <c r="AI117" s="1">
        <v>0.15999999642372131</v>
      </c>
      <c r="AJ117" s="1">
        <v>111115</v>
      </c>
      <c r="AK117">
        <f t="shared" si="153"/>
        <v>0.83328725179036445</v>
      </c>
      <c r="AL117">
        <f t="shared" si="154"/>
        <v>5.7772787949699755E-3</v>
      </c>
      <c r="AM117">
        <f t="shared" si="155"/>
        <v>305.11866607666013</v>
      </c>
      <c r="AN117">
        <f t="shared" si="156"/>
        <v>309.42594375610349</v>
      </c>
      <c r="AO117">
        <f t="shared" si="157"/>
        <v>239.98477979217205</v>
      </c>
      <c r="AP117">
        <f t="shared" si="158"/>
        <v>0.45826695346646218</v>
      </c>
      <c r="AQ117">
        <f t="shared" si="159"/>
        <v>4.7666210668112861</v>
      </c>
      <c r="AR117">
        <f t="shared" si="160"/>
        <v>65.032819437682022</v>
      </c>
      <c r="AS117">
        <f t="shared" si="161"/>
        <v>35.596782374083389</v>
      </c>
      <c r="AT117">
        <f t="shared" si="162"/>
        <v>34.122304916381836</v>
      </c>
      <c r="AU117">
        <f t="shared" si="163"/>
        <v>5.3795694075832001</v>
      </c>
      <c r="AV117">
        <f t="shared" si="164"/>
        <v>0.15463173823970536</v>
      </c>
      <c r="AW117">
        <f t="shared" si="165"/>
        <v>2.157532698166964</v>
      </c>
      <c r="AX117">
        <f t="shared" si="166"/>
        <v>3.2220367094162361</v>
      </c>
      <c r="AY117">
        <f t="shared" si="167"/>
        <v>9.7407230172390294E-2</v>
      </c>
      <c r="AZ117">
        <f t="shared" si="168"/>
        <v>18.591099414074474</v>
      </c>
      <c r="BA117">
        <f t="shared" si="169"/>
        <v>0.65961338521904767</v>
      </c>
      <c r="BB117">
        <f t="shared" si="170"/>
        <v>45.677766614391189</v>
      </c>
      <c r="BC117">
        <f t="shared" si="171"/>
        <v>379.35218542744565</v>
      </c>
      <c r="BD117">
        <f t="shared" si="172"/>
        <v>1.3132218840451149E-2</v>
      </c>
    </row>
    <row r="118" spans="1:114" x14ac:dyDescent="0.25">
      <c r="A118" s="1">
        <v>89</v>
      </c>
      <c r="B118" s="1" t="s">
        <v>133</v>
      </c>
      <c r="C118" s="1">
        <v>2414.4999987594783</v>
      </c>
      <c r="D118" s="1">
        <v>0</v>
      </c>
      <c r="E118">
        <f t="shared" si="145"/>
        <v>10.911885176164574</v>
      </c>
      <c r="F118">
        <f t="shared" si="146"/>
        <v>0.16347517803562114</v>
      </c>
      <c r="G118">
        <f t="shared" si="147"/>
        <v>253.54898725535483</v>
      </c>
      <c r="H118">
        <f t="shared" si="148"/>
        <v>5.7782943424798976</v>
      </c>
      <c r="I118">
        <f t="shared" si="149"/>
        <v>2.610437214619171</v>
      </c>
      <c r="J118">
        <f t="shared" si="150"/>
        <v>31.974039077758789</v>
      </c>
      <c r="K118" s="1">
        <v>6</v>
      </c>
      <c r="L118">
        <f t="shared" si="151"/>
        <v>1.4200000166893005</v>
      </c>
      <c r="M118" s="1">
        <v>1</v>
      </c>
      <c r="N118">
        <f t="shared" si="152"/>
        <v>2.8400000333786011</v>
      </c>
      <c r="O118" s="1">
        <v>36.277477264404297</v>
      </c>
      <c r="P118" s="1">
        <v>31.974039077758789</v>
      </c>
      <c r="Q118" s="1">
        <v>38.133556365966797</v>
      </c>
      <c r="R118" s="1">
        <v>400.30642700195312</v>
      </c>
      <c r="S118" s="1">
        <v>384.54489135742187</v>
      </c>
      <c r="T118" s="1">
        <v>22.707189559936523</v>
      </c>
      <c r="U118" s="1">
        <v>29.43739128112793</v>
      </c>
      <c r="V118" s="1">
        <v>27.462312698364258</v>
      </c>
      <c r="W118" s="1">
        <v>35.601890563964844</v>
      </c>
      <c r="X118" s="1">
        <v>499.97280883789062</v>
      </c>
      <c r="Y118" s="1">
        <v>1499.9085693359375</v>
      </c>
      <c r="Z118" s="1">
        <v>271.37796020507812</v>
      </c>
      <c r="AA118" s="1">
        <v>73.295692443847656</v>
      </c>
      <c r="AB118" s="1">
        <v>5.1273882389068604E-2</v>
      </c>
      <c r="AC118" s="1">
        <v>2.7009844779968262E-2</v>
      </c>
      <c r="AD118" s="1">
        <v>1</v>
      </c>
      <c r="AE118" s="1">
        <v>-0.21956524252891541</v>
      </c>
      <c r="AF118" s="1">
        <v>2.737391471862793</v>
      </c>
      <c r="AG118" s="1">
        <v>1</v>
      </c>
      <c r="AH118" s="1">
        <v>0</v>
      </c>
      <c r="AI118" s="1">
        <v>0.15999999642372131</v>
      </c>
      <c r="AJ118" s="1">
        <v>111115</v>
      </c>
      <c r="AK118">
        <f t="shared" si="153"/>
        <v>0.83328801472981773</v>
      </c>
      <c r="AL118">
        <f t="shared" si="154"/>
        <v>5.7782943424798975E-3</v>
      </c>
      <c r="AM118">
        <f t="shared" si="155"/>
        <v>305.12403907775877</v>
      </c>
      <c r="AN118">
        <f t="shared" si="156"/>
        <v>309.42747726440427</v>
      </c>
      <c r="AO118">
        <f t="shared" si="157"/>
        <v>239.98536572965895</v>
      </c>
      <c r="AP118">
        <f t="shared" si="158"/>
        <v>0.4572028923450791</v>
      </c>
      <c r="AQ118">
        <f t="shared" si="159"/>
        <v>4.7680711923099262</v>
      </c>
      <c r="AR118">
        <f t="shared" si="160"/>
        <v>65.052543107670061</v>
      </c>
      <c r="AS118">
        <f t="shared" si="161"/>
        <v>35.615151826542132</v>
      </c>
      <c r="AT118">
        <f t="shared" si="162"/>
        <v>34.125758171081543</v>
      </c>
      <c r="AU118">
        <f t="shared" si="163"/>
        <v>5.3806048030004741</v>
      </c>
      <c r="AV118">
        <f t="shared" si="164"/>
        <v>0.15457744059726397</v>
      </c>
      <c r="AW118">
        <f t="shared" si="165"/>
        <v>2.1576339776907552</v>
      </c>
      <c r="AX118">
        <f t="shared" si="166"/>
        <v>3.2229708253097189</v>
      </c>
      <c r="AY118">
        <f t="shared" si="167"/>
        <v>9.737275671310805E-2</v>
      </c>
      <c r="AZ118">
        <f t="shared" si="168"/>
        <v>18.584048589317536</v>
      </c>
      <c r="BA118">
        <f t="shared" si="169"/>
        <v>0.65934821383360764</v>
      </c>
      <c r="BB118">
        <f t="shared" si="170"/>
        <v>45.664513169131929</v>
      </c>
      <c r="BC118">
        <f t="shared" si="171"/>
        <v>379.35790374661633</v>
      </c>
      <c r="BD118">
        <f t="shared" si="172"/>
        <v>1.3134982015818015E-2</v>
      </c>
    </row>
    <row r="119" spans="1:114" x14ac:dyDescent="0.25">
      <c r="A119" s="1">
        <v>90</v>
      </c>
      <c r="B119" s="1" t="s">
        <v>133</v>
      </c>
      <c r="C119" s="1">
        <v>2414.9999987483025</v>
      </c>
      <c r="D119" s="1">
        <v>0</v>
      </c>
      <c r="E119">
        <f t="shared" si="145"/>
        <v>10.928579719863038</v>
      </c>
      <c r="F119">
        <f t="shared" si="146"/>
        <v>0.16342722621433034</v>
      </c>
      <c r="G119">
        <f t="shared" si="147"/>
        <v>253.35394669341179</v>
      </c>
      <c r="H119">
        <f t="shared" si="148"/>
        <v>5.7785338887002107</v>
      </c>
      <c r="I119">
        <f t="shared" si="149"/>
        <v>2.6112487882091298</v>
      </c>
      <c r="J119">
        <f t="shared" si="150"/>
        <v>31.977756500244141</v>
      </c>
      <c r="K119" s="1">
        <v>6</v>
      </c>
      <c r="L119">
        <f t="shared" si="151"/>
        <v>1.4200000166893005</v>
      </c>
      <c r="M119" s="1">
        <v>1</v>
      </c>
      <c r="N119">
        <f t="shared" si="152"/>
        <v>2.8400000333786011</v>
      </c>
      <c r="O119" s="1">
        <v>36.277416229248047</v>
      </c>
      <c r="P119" s="1">
        <v>31.977756500244141</v>
      </c>
      <c r="Q119" s="1">
        <v>38.133533477783203</v>
      </c>
      <c r="R119" s="1">
        <v>400.33474731445312</v>
      </c>
      <c r="S119" s="1">
        <v>384.55322265625</v>
      </c>
      <c r="T119" s="1">
        <v>22.709623336791992</v>
      </c>
      <c r="U119" s="1">
        <v>29.439994812011719</v>
      </c>
      <c r="V119" s="1">
        <v>27.465360641479492</v>
      </c>
      <c r="W119" s="1">
        <v>35.605175018310547</v>
      </c>
      <c r="X119" s="1">
        <v>499.97958374023437</v>
      </c>
      <c r="Y119" s="1">
        <v>1499.976806640625</v>
      </c>
      <c r="Z119" s="1">
        <v>271.4395751953125</v>
      </c>
      <c r="AA119" s="1">
        <v>73.295730590820313</v>
      </c>
      <c r="AB119" s="1">
        <v>5.1273882389068604E-2</v>
      </c>
      <c r="AC119" s="1">
        <v>2.7009844779968262E-2</v>
      </c>
      <c r="AD119" s="1">
        <v>1</v>
      </c>
      <c r="AE119" s="1">
        <v>-0.21956524252891541</v>
      </c>
      <c r="AF119" s="1">
        <v>2.737391471862793</v>
      </c>
      <c r="AG119" s="1">
        <v>1</v>
      </c>
      <c r="AH119" s="1">
        <v>0</v>
      </c>
      <c r="AI119" s="1">
        <v>0.15999999642372131</v>
      </c>
      <c r="AJ119" s="1">
        <v>111115</v>
      </c>
      <c r="AK119">
        <f t="shared" si="153"/>
        <v>0.83329930623372384</v>
      </c>
      <c r="AL119">
        <f t="shared" si="154"/>
        <v>5.7785338887002104E-3</v>
      </c>
      <c r="AM119">
        <f t="shared" si="155"/>
        <v>305.12775650024412</v>
      </c>
      <c r="AN119">
        <f t="shared" si="156"/>
        <v>309.42741622924802</v>
      </c>
      <c r="AO119">
        <f t="shared" si="157"/>
        <v>239.99628369816492</v>
      </c>
      <c r="AP119">
        <f t="shared" si="158"/>
        <v>0.45666157241690458</v>
      </c>
      <c r="AQ119">
        <f t="shared" si="159"/>
        <v>4.7690747165454885</v>
      </c>
      <c r="AR119">
        <f t="shared" si="160"/>
        <v>65.066200692769627</v>
      </c>
      <c r="AS119">
        <f t="shared" si="161"/>
        <v>35.626205880757908</v>
      </c>
      <c r="AT119">
        <f t="shared" si="162"/>
        <v>34.127586364746094</v>
      </c>
      <c r="AU119">
        <f t="shared" si="163"/>
        <v>5.3811530236649396</v>
      </c>
      <c r="AV119">
        <f t="shared" si="164"/>
        <v>0.15453456594336715</v>
      </c>
      <c r="AW119">
        <f t="shared" si="165"/>
        <v>2.1578259283363588</v>
      </c>
      <c r="AX119">
        <f t="shared" si="166"/>
        <v>3.2233270953285809</v>
      </c>
      <c r="AY119">
        <f t="shared" si="167"/>
        <v>9.7345535820231893E-2</v>
      </c>
      <c r="AZ119">
        <f t="shared" si="168"/>
        <v>18.569762620961363</v>
      </c>
      <c r="BA119">
        <f t="shared" si="169"/>
        <v>0.65882674170145616</v>
      </c>
      <c r="BB119">
        <f t="shared" si="170"/>
        <v>45.657726173302827</v>
      </c>
      <c r="BC119">
        <f t="shared" si="171"/>
        <v>379.35829925892051</v>
      </c>
      <c r="BD119">
        <f t="shared" si="172"/>
        <v>1.3153108849532672E-2</v>
      </c>
      <c r="BE119">
        <f>AVERAGE(E105:E119)</f>
        <v>10.749262501699373</v>
      </c>
      <c r="BF119">
        <f>AVERAGE(O105:O119)</f>
        <v>36.270325978597008</v>
      </c>
      <c r="BG119">
        <f>AVERAGE(P105:P119)</f>
        <v>31.959304555257162</v>
      </c>
      <c r="BH119" t="e">
        <f>AVERAGE(B105:B119)</f>
        <v>#DIV/0!</v>
      </c>
      <c r="BI119">
        <f t="shared" ref="BI119:DJ119" si="173">AVERAGE(C105:C119)</f>
        <v>2411.533332159122</v>
      </c>
      <c r="BJ119">
        <f t="shared" si="173"/>
        <v>0</v>
      </c>
      <c r="BK119">
        <f t="shared" si="173"/>
        <v>10.749262501699373</v>
      </c>
      <c r="BL119">
        <f t="shared" si="173"/>
        <v>0.16379992015473299</v>
      </c>
      <c r="BM119">
        <f t="shared" si="173"/>
        <v>255.35932880403664</v>
      </c>
      <c r="BN119">
        <f t="shared" si="173"/>
        <v>5.7818549363876519</v>
      </c>
      <c r="BO119">
        <f t="shared" si="173"/>
        <v>2.6072148945116336</v>
      </c>
      <c r="BP119">
        <f t="shared" si="173"/>
        <v>31.959304555257162</v>
      </c>
      <c r="BQ119">
        <f t="shared" si="173"/>
        <v>6</v>
      </c>
      <c r="BR119">
        <f t="shared" si="173"/>
        <v>1.4200000166893005</v>
      </c>
      <c r="BS119">
        <f t="shared" si="173"/>
        <v>1</v>
      </c>
      <c r="BT119">
        <f t="shared" si="173"/>
        <v>2.8400000333786011</v>
      </c>
      <c r="BU119">
        <f t="shared" si="173"/>
        <v>36.270325978597008</v>
      </c>
      <c r="BV119">
        <f t="shared" si="173"/>
        <v>31.959304555257162</v>
      </c>
      <c r="BW119">
        <f t="shared" si="173"/>
        <v>38.13132044474284</v>
      </c>
      <c r="BX119">
        <f t="shared" si="173"/>
        <v>400.07587483723961</v>
      </c>
      <c r="BY119">
        <f t="shared" si="173"/>
        <v>384.50616658528645</v>
      </c>
      <c r="BZ119">
        <f t="shared" si="173"/>
        <v>22.692109044392904</v>
      </c>
      <c r="CA119">
        <f t="shared" si="173"/>
        <v>29.427377955118814</v>
      </c>
      <c r="CB119">
        <f t="shared" si="173"/>
        <v>27.454598236083985</v>
      </c>
      <c r="CC119">
        <f t="shared" si="173"/>
        <v>35.603429667154948</v>
      </c>
      <c r="CD119">
        <f t="shared" si="173"/>
        <v>499.90968627929686</v>
      </c>
      <c r="CE119">
        <f t="shared" si="173"/>
        <v>1499.9036865234375</v>
      </c>
      <c r="CF119">
        <f t="shared" si="173"/>
        <v>271.2700154622396</v>
      </c>
      <c r="CG119">
        <f t="shared" si="173"/>
        <v>73.295041910807285</v>
      </c>
      <c r="CH119">
        <f t="shared" si="173"/>
        <v>5.1273882389068604E-2</v>
      </c>
      <c r="CI119">
        <f t="shared" si="173"/>
        <v>2.7009844779968262E-2</v>
      </c>
      <c r="CJ119">
        <f t="shared" si="173"/>
        <v>1</v>
      </c>
      <c r="CK119">
        <f t="shared" si="173"/>
        <v>-0.21956524252891541</v>
      </c>
      <c r="CL119">
        <f t="shared" si="173"/>
        <v>2.737391471862793</v>
      </c>
      <c r="CM119">
        <f t="shared" si="173"/>
        <v>1</v>
      </c>
      <c r="CN119">
        <f t="shared" si="173"/>
        <v>0</v>
      </c>
      <c r="CO119">
        <f t="shared" si="173"/>
        <v>0.15999999642372131</v>
      </c>
      <c r="CP119">
        <f t="shared" si="173"/>
        <v>111115</v>
      </c>
      <c r="CQ119">
        <f t="shared" si="173"/>
        <v>0.83318281046549458</v>
      </c>
      <c r="CR119">
        <f t="shared" si="173"/>
        <v>5.7818549363876535E-3</v>
      </c>
      <c r="CS119">
        <f t="shared" si="173"/>
        <v>305.10930455525715</v>
      </c>
      <c r="CT119">
        <f t="shared" si="173"/>
        <v>309.42032597859702</v>
      </c>
      <c r="CU119">
        <f t="shared" si="173"/>
        <v>239.98458447967641</v>
      </c>
      <c r="CV119">
        <f t="shared" si="173"/>
        <v>0.45640580410846721</v>
      </c>
      <c r="CW119">
        <f t="shared" si="173"/>
        <v>4.764095797538749</v>
      </c>
      <c r="CX119">
        <f t="shared" si="173"/>
        <v>64.998882103441503</v>
      </c>
      <c r="CY119">
        <f t="shared" si="173"/>
        <v>35.571504148322667</v>
      </c>
      <c r="CZ119">
        <f t="shared" si="173"/>
        <v>34.114815266927081</v>
      </c>
      <c r="DA119">
        <f t="shared" si="173"/>
        <v>5.377324626712257</v>
      </c>
      <c r="DB119">
        <f t="shared" si="173"/>
        <v>0.15486775227256352</v>
      </c>
      <c r="DC119">
        <f t="shared" si="173"/>
        <v>2.1568809030271154</v>
      </c>
      <c r="DD119">
        <f t="shared" si="173"/>
        <v>3.2204437236851406</v>
      </c>
      <c r="DE119">
        <f t="shared" si="173"/>
        <v>9.7557078121811192E-2</v>
      </c>
      <c r="DF119">
        <f t="shared" si="173"/>
        <v>18.71657239483979</v>
      </c>
      <c r="DG119">
        <f t="shared" si="173"/>
        <v>0.66412293390540023</v>
      </c>
      <c r="DH119">
        <f t="shared" si="173"/>
        <v>45.693990495797351</v>
      </c>
      <c r="DI119">
        <f t="shared" si="173"/>
        <v>379.39648200544849</v>
      </c>
      <c r="DJ119">
        <f t="shared" si="173"/>
        <v>1.294624475570307E-2</v>
      </c>
    </row>
    <row r="120" spans="1:114" x14ac:dyDescent="0.25">
      <c r="A120" s="1" t="s">
        <v>9</v>
      </c>
      <c r="B120" s="1" t="s">
        <v>134</v>
      </c>
    </row>
    <row r="121" spans="1:114" x14ac:dyDescent="0.25">
      <c r="A121" s="1" t="s">
        <v>9</v>
      </c>
      <c r="B121" s="1" t="s">
        <v>135</v>
      </c>
    </row>
    <row r="122" spans="1:114" x14ac:dyDescent="0.25">
      <c r="A122" s="1" t="s">
        <v>9</v>
      </c>
      <c r="B122" s="1" t="s">
        <v>136</v>
      </c>
    </row>
    <row r="123" spans="1:114" x14ac:dyDescent="0.25">
      <c r="A123" s="1">
        <v>91</v>
      </c>
      <c r="B123" s="1" t="s">
        <v>137</v>
      </c>
      <c r="C123" s="1">
        <v>2899.49999826774</v>
      </c>
      <c r="D123" s="1">
        <v>0</v>
      </c>
      <c r="E123">
        <f t="shared" ref="E123:E137" si="174">(R123-S123*(1000-T123)/(1000-U123))*AK123</f>
        <v>9.0959737317538067</v>
      </c>
      <c r="F123">
        <f t="shared" ref="F123:F137" si="175">IF(AV123&lt;&gt;0,1/(1/AV123-1/N123),0)</f>
        <v>0.13439040713248765</v>
      </c>
      <c r="G123">
        <f t="shared" ref="G123:G137" si="176">((AY123-AL123/2)*S123-E123)/(AY123+AL123/2)</f>
        <v>251.75334569861923</v>
      </c>
      <c r="H123">
        <f t="shared" ref="H123:H137" si="177">AL123*1000</f>
        <v>5.5488294986763682</v>
      </c>
      <c r="I123">
        <f t="shared" ref="I123:I137" si="178">(AQ123-AW123)</f>
        <v>2.9835972694984996</v>
      </c>
      <c r="J123">
        <f t="shared" ref="J123:J137" si="179">(P123+AP123*D123)</f>
        <v>35.458309173583984</v>
      </c>
      <c r="K123" s="1">
        <v>6</v>
      </c>
      <c r="L123">
        <f t="shared" ref="L123:L137" si="180">(K123*AE123+AF123)</f>
        <v>1.4200000166893005</v>
      </c>
      <c r="M123" s="1">
        <v>1</v>
      </c>
      <c r="N123">
        <f t="shared" ref="N123:N137" si="181">L123*(M123+1)*(M123+1)/(M123*M123+1)</f>
        <v>2.8400000333786011</v>
      </c>
      <c r="O123" s="1">
        <v>40.800254821777344</v>
      </c>
      <c r="P123" s="1">
        <v>35.458309173583984</v>
      </c>
      <c r="Q123" s="1">
        <v>43.007492065429688</v>
      </c>
      <c r="R123" s="1">
        <v>399.85638427734375</v>
      </c>
      <c r="S123" s="1">
        <v>386.36614990234375</v>
      </c>
      <c r="T123" s="1">
        <v>31.928274154663086</v>
      </c>
      <c r="U123" s="1">
        <v>38.332771301269531</v>
      </c>
      <c r="V123" s="1">
        <v>30.249723434448242</v>
      </c>
      <c r="W123" s="1">
        <v>36.317520141601563</v>
      </c>
      <c r="X123" s="1">
        <v>499.91067504882812</v>
      </c>
      <c r="Y123" s="1">
        <v>1498.9541015625</v>
      </c>
      <c r="Z123" s="1">
        <v>274.47979736328125</v>
      </c>
      <c r="AA123" s="1">
        <v>73.298080444335937</v>
      </c>
      <c r="AB123" s="1">
        <v>0.8385358452796936</v>
      </c>
      <c r="AC123" s="1">
        <v>-8.9040875434875488E-2</v>
      </c>
      <c r="AD123" s="1">
        <v>1</v>
      </c>
      <c r="AE123" s="1">
        <v>-0.21956524252891541</v>
      </c>
      <c r="AF123" s="1">
        <v>2.737391471862793</v>
      </c>
      <c r="AG123" s="1">
        <v>1</v>
      </c>
      <c r="AH123" s="1">
        <v>0</v>
      </c>
      <c r="AI123" s="1">
        <v>0.15999999642372131</v>
      </c>
      <c r="AJ123" s="1">
        <v>111115</v>
      </c>
      <c r="AK123">
        <f t="shared" ref="AK123:AK137" si="182">X123*0.000001/(K123*0.0001)</f>
        <v>0.83318445841471345</v>
      </c>
      <c r="AL123">
        <f t="shared" ref="AL123:AL137" si="183">(U123-T123)/(1000-U123)*AK123</f>
        <v>5.5488294986763683E-3</v>
      </c>
      <c r="AM123">
        <f t="shared" ref="AM123:AM137" si="184">(P123+273.15)</f>
        <v>308.60830917358396</v>
      </c>
      <c r="AN123">
        <f t="shared" ref="AN123:AN137" si="185">(O123+273.15)</f>
        <v>313.95025482177732</v>
      </c>
      <c r="AO123">
        <f t="shared" ref="AO123:AO137" si="186">(Y123*AG123+Z123*AH123)*AI123</f>
        <v>239.83265088932239</v>
      </c>
      <c r="AP123">
        <f t="shared" ref="AP123:AP137" si="187">((AO123+0.00000010773*(AN123^4-AM123^4))-AL123*44100)/(L123*51.4+0.00000043092*AM123^3)</f>
        <v>0.75378565583824142</v>
      </c>
      <c r="AQ123">
        <f t="shared" ref="AQ123:AQ137" si="188">0.61365*EXP(17.502*J123/(240.97+J123))</f>
        <v>5.7933158239932858</v>
      </c>
      <c r="AR123">
        <f t="shared" ref="AR123:AR137" si="189">AQ123*1000/AA123</f>
        <v>79.037756362430912</v>
      </c>
      <c r="AS123">
        <f t="shared" ref="AS123:AS137" si="190">(AR123-U123)</f>
        <v>40.704985061161381</v>
      </c>
      <c r="AT123">
        <f t="shared" ref="AT123:AT137" si="191">IF(D123,P123,(O123+P123)/2)</f>
        <v>38.129281997680664</v>
      </c>
      <c r="AU123">
        <f t="shared" ref="AU123:AU137" si="192">0.61365*EXP(17.502*AT123/(240.97+AT123))</f>
        <v>6.7040616637206414</v>
      </c>
      <c r="AV123">
        <f t="shared" ref="AV123:AV137" si="193">IF(AS123&lt;&gt;0,(1000-(AR123+U123)/2)/AS123*AL123,0)</f>
        <v>0.12831831206277233</v>
      </c>
      <c r="AW123">
        <f t="shared" ref="AW123:AW137" si="194">U123*AA123/1000</f>
        <v>2.8097185544947862</v>
      </c>
      <c r="AX123">
        <f t="shared" ref="AX123:AX137" si="195">(AU123-AW123)</f>
        <v>3.8943431092258551</v>
      </c>
      <c r="AY123">
        <f t="shared" ref="AY123:AY137" si="196">1/(1.6/F123+1.37/N123)</f>
        <v>8.0723241273126259E-2</v>
      </c>
      <c r="AZ123">
        <f t="shared" ref="AZ123:AZ137" si="197">G123*AA123*0.001</f>
        <v>18.45303698514811</v>
      </c>
      <c r="BA123">
        <f t="shared" ref="BA123:BA137" si="198">G123/S123</f>
        <v>0.65159265572890201</v>
      </c>
      <c r="BB123">
        <f t="shared" ref="BB123:BB137" si="199">(1-AL123*AA123/AQ123/F123)*100</f>
        <v>47.760560667754824</v>
      </c>
      <c r="BC123">
        <f t="shared" ref="BC123:BC137" si="200">(S123-E123/(N123/1.35))</f>
        <v>382.04235962292631</v>
      </c>
      <c r="BD123">
        <f t="shared" ref="BD123:BD137" si="201">E123*BB123/100/BC123</f>
        <v>1.1371220868714943E-2</v>
      </c>
    </row>
    <row r="124" spans="1:114" x14ac:dyDescent="0.25">
      <c r="A124" s="1">
        <v>92</v>
      </c>
      <c r="B124" s="1" t="s">
        <v>137</v>
      </c>
      <c r="C124" s="1">
        <v>2899.9999982565641</v>
      </c>
      <c r="D124" s="1">
        <v>0</v>
      </c>
      <c r="E124">
        <f t="shared" si="174"/>
        <v>9.1196827071177147</v>
      </c>
      <c r="F124">
        <f t="shared" si="175"/>
        <v>0.13440776428329462</v>
      </c>
      <c r="G124">
        <f t="shared" si="176"/>
        <v>251.44231395957669</v>
      </c>
      <c r="H124">
        <f t="shared" si="177"/>
        <v>5.5503274568376808</v>
      </c>
      <c r="I124">
        <f t="shared" si="178"/>
        <v>2.9840060327548792</v>
      </c>
      <c r="J124">
        <f t="shared" si="179"/>
        <v>35.460689544677734</v>
      </c>
      <c r="K124" s="1">
        <v>6</v>
      </c>
      <c r="L124">
        <f t="shared" si="180"/>
        <v>1.4200000166893005</v>
      </c>
      <c r="M124" s="1">
        <v>1</v>
      </c>
      <c r="N124">
        <f t="shared" si="181"/>
        <v>2.8400000333786011</v>
      </c>
      <c r="O124" s="1">
        <v>40.801506042480469</v>
      </c>
      <c r="P124" s="1">
        <v>35.460689544677734</v>
      </c>
      <c r="Q124" s="1">
        <v>43.008182525634766</v>
      </c>
      <c r="R124" s="1">
        <v>399.84548950195312</v>
      </c>
      <c r="S124" s="1">
        <v>386.325927734375</v>
      </c>
      <c r="T124" s="1">
        <v>31.931230545043945</v>
      </c>
      <c r="U124" s="1">
        <v>38.337635040283203</v>
      </c>
      <c r="V124" s="1">
        <v>30.250469207763672</v>
      </c>
      <c r="W124" s="1">
        <v>36.319660186767578</v>
      </c>
      <c r="X124" s="1">
        <v>499.89422607421875</v>
      </c>
      <c r="Y124" s="1">
        <v>1498.97021484375</v>
      </c>
      <c r="Z124" s="1">
        <v>274.498291015625</v>
      </c>
      <c r="AA124" s="1">
        <v>73.2979736328125</v>
      </c>
      <c r="AB124" s="1">
        <v>0.8385358452796936</v>
      </c>
      <c r="AC124" s="1">
        <v>-8.9040875434875488E-2</v>
      </c>
      <c r="AD124" s="1">
        <v>1</v>
      </c>
      <c r="AE124" s="1">
        <v>-0.21956524252891541</v>
      </c>
      <c r="AF124" s="1">
        <v>2.737391471862793</v>
      </c>
      <c r="AG124" s="1">
        <v>1</v>
      </c>
      <c r="AH124" s="1">
        <v>0</v>
      </c>
      <c r="AI124" s="1">
        <v>0.15999999642372131</v>
      </c>
      <c r="AJ124" s="1">
        <v>111115</v>
      </c>
      <c r="AK124">
        <f t="shared" si="182"/>
        <v>0.83315704345703123</v>
      </c>
      <c r="AL124">
        <f t="shared" si="183"/>
        <v>5.5503274568376804E-3</v>
      </c>
      <c r="AM124">
        <f t="shared" si="184"/>
        <v>308.61068954467771</v>
      </c>
      <c r="AN124">
        <f t="shared" si="185"/>
        <v>313.95150604248045</v>
      </c>
      <c r="AO124">
        <f t="shared" si="186"/>
        <v>239.83522901426477</v>
      </c>
      <c r="AP124">
        <f t="shared" si="187"/>
        <v>0.7528847387409443</v>
      </c>
      <c r="AQ124">
        <f t="shared" si="188"/>
        <v>5.7940769950819462</v>
      </c>
      <c r="AR124">
        <f t="shared" si="189"/>
        <v>79.048256151083763</v>
      </c>
      <c r="AS124">
        <f t="shared" si="190"/>
        <v>40.71062111080056</v>
      </c>
      <c r="AT124">
        <f t="shared" si="191"/>
        <v>38.131097793579102</v>
      </c>
      <c r="AU124">
        <f t="shared" si="192"/>
        <v>6.7047207720077555</v>
      </c>
      <c r="AV124">
        <f t="shared" si="193"/>
        <v>0.12833413607608157</v>
      </c>
      <c r="AW124">
        <f t="shared" si="194"/>
        <v>2.810070962327067</v>
      </c>
      <c r="AX124">
        <f t="shared" si="195"/>
        <v>3.8946498096806885</v>
      </c>
      <c r="AY124">
        <f t="shared" si="196"/>
        <v>8.0733261022984573E-2</v>
      </c>
      <c r="AZ124">
        <f t="shared" si="197"/>
        <v>18.430212098782416</v>
      </c>
      <c r="BA124">
        <f t="shared" si="198"/>
        <v>0.65085539413357774</v>
      </c>
      <c r="BB124">
        <f t="shared" si="199"/>
        <v>47.760145878472201</v>
      </c>
      <c r="BC124">
        <f t="shared" si="200"/>
        <v>381.99086734356138</v>
      </c>
      <c r="BD124">
        <f t="shared" si="201"/>
        <v>1.1402298161897766E-2</v>
      </c>
    </row>
    <row r="125" spans="1:114" x14ac:dyDescent="0.25">
      <c r="A125" s="1">
        <v>93</v>
      </c>
      <c r="B125" s="1" t="s">
        <v>138</v>
      </c>
      <c r="C125" s="1">
        <v>2899.9999982565641</v>
      </c>
      <c r="D125" s="1">
        <v>0</v>
      </c>
      <c r="E125">
        <f t="shared" si="174"/>
        <v>9.1196827071177147</v>
      </c>
      <c r="F125">
        <f t="shared" si="175"/>
        <v>0.13440776428329462</v>
      </c>
      <c r="G125">
        <f t="shared" si="176"/>
        <v>251.44231395957669</v>
      </c>
      <c r="H125">
        <f t="shared" si="177"/>
        <v>5.5503274568376808</v>
      </c>
      <c r="I125">
        <f t="shared" si="178"/>
        <v>2.9840060327548792</v>
      </c>
      <c r="J125">
        <f t="shared" si="179"/>
        <v>35.460689544677734</v>
      </c>
      <c r="K125" s="1">
        <v>6</v>
      </c>
      <c r="L125">
        <f t="shared" si="180"/>
        <v>1.4200000166893005</v>
      </c>
      <c r="M125" s="1">
        <v>1</v>
      </c>
      <c r="N125">
        <f t="shared" si="181"/>
        <v>2.8400000333786011</v>
      </c>
      <c r="O125" s="1">
        <v>40.801506042480469</v>
      </c>
      <c r="P125" s="1">
        <v>35.460689544677734</v>
      </c>
      <c r="Q125" s="1">
        <v>43.008182525634766</v>
      </c>
      <c r="R125" s="1">
        <v>399.84548950195312</v>
      </c>
      <c r="S125" s="1">
        <v>386.325927734375</v>
      </c>
      <c r="T125" s="1">
        <v>31.931230545043945</v>
      </c>
      <c r="U125" s="1">
        <v>38.337635040283203</v>
      </c>
      <c r="V125" s="1">
        <v>30.250469207763672</v>
      </c>
      <c r="W125" s="1">
        <v>36.319660186767578</v>
      </c>
      <c r="X125" s="1">
        <v>499.89422607421875</v>
      </c>
      <c r="Y125" s="1">
        <v>1498.97021484375</v>
      </c>
      <c r="Z125" s="1">
        <v>274.498291015625</v>
      </c>
      <c r="AA125" s="1">
        <v>73.2979736328125</v>
      </c>
      <c r="AB125" s="1">
        <v>0.8385358452796936</v>
      </c>
      <c r="AC125" s="1">
        <v>-8.9040875434875488E-2</v>
      </c>
      <c r="AD125" s="1">
        <v>1</v>
      </c>
      <c r="AE125" s="1">
        <v>-0.21956524252891541</v>
      </c>
      <c r="AF125" s="1">
        <v>2.737391471862793</v>
      </c>
      <c r="AG125" s="1">
        <v>1</v>
      </c>
      <c r="AH125" s="1">
        <v>0</v>
      </c>
      <c r="AI125" s="1">
        <v>0.15999999642372131</v>
      </c>
      <c r="AJ125" s="1">
        <v>111115</v>
      </c>
      <c r="AK125">
        <f t="shared" si="182"/>
        <v>0.83315704345703123</v>
      </c>
      <c r="AL125">
        <f t="shared" si="183"/>
        <v>5.5503274568376804E-3</v>
      </c>
      <c r="AM125">
        <f t="shared" si="184"/>
        <v>308.61068954467771</v>
      </c>
      <c r="AN125">
        <f t="shared" si="185"/>
        <v>313.95150604248045</v>
      </c>
      <c r="AO125">
        <f t="shared" si="186"/>
        <v>239.83522901426477</v>
      </c>
      <c r="AP125">
        <f t="shared" si="187"/>
        <v>0.7528847387409443</v>
      </c>
      <c r="AQ125">
        <f t="shared" si="188"/>
        <v>5.7940769950819462</v>
      </c>
      <c r="AR125">
        <f t="shared" si="189"/>
        <v>79.048256151083763</v>
      </c>
      <c r="AS125">
        <f t="shared" si="190"/>
        <v>40.71062111080056</v>
      </c>
      <c r="AT125">
        <f t="shared" si="191"/>
        <v>38.131097793579102</v>
      </c>
      <c r="AU125">
        <f t="shared" si="192"/>
        <v>6.7047207720077555</v>
      </c>
      <c r="AV125">
        <f t="shared" si="193"/>
        <v>0.12833413607608157</v>
      </c>
      <c r="AW125">
        <f t="shared" si="194"/>
        <v>2.810070962327067</v>
      </c>
      <c r="AX125">
        <f t="shared" si="195"/>
        <v>3.8946498096806885</v>
      </c>
      <c r="AY125">
        <f t="shared" si="196"/>
        <v>8.0733261022984573E-2</v>
      </c>
      <c r="AZ125">
        <f t="shared" si="197"/>
        <v>18.430212098782416</v>
      </c>
      <c r="BA125">
        <f t="shared" si="198"/>
        <v>0.65085539413357774</v>
      </c>
      <c r="BB125">
        <f t="shared" si="199"/>
        <v>47.760145878472201</v>
      </c>
      <c r="BC125">
        <f t="shared" si="200"/>
        <v>381.99086734356138</v>
      </c>
      <c r="BD125">
        <f t="shared" si="201"/>
        <v>1.1402298161897766E-2</v>
      </c>
    </row>
    <row r="126" spans="1:114" x14ac:dyDescent="0.25">
      <c r="A126" s="1">
        <v>94</v>
      </c>
      <c r="B126" s="1" t="s">
        <v>138</v>
      </c>
      <c r="C126" s="1">
        <v>2900.4999982453883</v>
      </c>
      <c r="D126" s="1">
        <v>0</v>
      </c>
      <c r="E126">
        <f t="shared" si="174"/>
        <v>9.1087871412752186</v>
      </c>
      <c r="F126">
        <f t="shared" si="175"/>
        <v>0.13445071167947031</v>
      </c>
      <c r="G126">
        <f t="shared" si="176"/>
        <v>251.59185760506486</v>
      </c>
      <c r="H126">
        <f t="shared" si="177"/>
        <v>5.5520016505004683</v>
      </c>
      <c r="I126">
        <f t="shared" si="178"/>
        <v>2.9839827898053706</v>
      </c>
      <c r="J126">
        <f t="shared" si="179"/>
        <v>35.461399078369141</v>
      </c>
      <c r="K126" s="1">
        <v>6</v>
      </c>
      <c r="L126">
        <f t="shared" si="180"/>
        <v>1.4200000166893005</v>
      </c>
      <c r="M126" s="1">
        <v>1</v>
      </c>
      <c r="N126">
        <f t="shared" si="181"/>
        <v>2.8400000333786011</v>
      </c>
      <c r="O126" s="1">
        <v>40.802600860595703</v>
      </c>
      <c r="P126" s="1">
        <v>35.461399078369141</v>
      </c>
      <c r="Q126" s="1">
        <v>43.008956909179688</v>
      </c>
      <c r="R126" s="1">
        <v>399.818115234375</v>
      </c>
      <c r="S126" s="1">
        <v>386.31036376953125</v>
      </c>
      <c r="T126" s="1">
        <v>31.932483673095703</v>
      </c>
      <c r="U126" s="1">
        <v>38.341079711914063</v>
      </c>
      <c r="V126" s="1">
        <v>30.249870300292969</v>
      </c>
      <c r="W126" s="1">
        <v>36.320781707763672</v>
      </c>
      <c r="X126" s="1">
        <v>499.87222290039062</v>
      </c>
      <c r="Y126" s="1">
        <v>1498.9852294921875</v>
      </c>
      <c r="Z126" s="1">
        <v>274.52490234375</v>
      </c>
      <c r="AA126" s="1">
        <v>73.29791259765625</v>
      </c>
      <c r="AB126" s="1">
        <v>0.8385358452796936</v>
      </c>
      <c r="AC126" s="1">
        <v>-8.9040875434875488E-2</v>
      </c>
      <c r="AD126" s="1">
        <v>1</v>
      </c>
      <c r="AE126" s="1">
        <v>-0.21956524252891541</v>
      </c>
      <c r="AF126" s="1">
        <v>2.737391471862793</v>
      </c>
      <c r="AG126" s="1">
        <v>1</v>
      </c>
      <c r="AH126" s="1">
        <v>0</v>
      </c>
      <c r="AI126" s="1">
        <v>0.15999999642372131</v>
      </c>
      <c r="AJ126" s="1">
        <v>111115</v>
      </c>
      <c r="AK126">
        <f t="shared" si="182"/>
        <v>0.83312037150065088</v>
      </c>
      <c r="AL126">
        <f t="shared" si="183"/>
        <v>5.5520016505004686E-3</v>
      </c>
      <c r="AM126">
        <f t="shared" si="184"/>
        <v>308.61139907836912</v>
      </c>
      <c r="AN126">
        <f t="shared" si="185"/>
        <v>313.95260086059568</v>
      </c>
      <c r="AO126">
        <f t="shared" si="186"/>
        <v>239.83763135796107</v>
      </c>
      <c r="AP126">
        <f t="shared" si="187"/>
        <v>0.75211556137317614</v>
      </c>
      <c r="AQ126">
        <f t="shared" si="188"/>
        <v>5.7943038994290186</v>
      </c>
      <c r="AR126">
        <f t="shared" si="189"/>
        <v>79.051417619965008</v>
      </c>
      <c r="AS126">
        <f t="shared" si="190"/>
        <v>40.710337908050946</v>
      </c>
      <c r="AT126">
        <f t="shared" si="191"/>
        <v>38.131999969482422</v>
      </c>
      <c r="AU126">
        <f t="shared" si="192"/>
        <v>6.7050482700357756</v>
      </c>
      <c r="AV126">
        <f t="shared" si="193"/>
        <v>0.12837328918351867</v>
      </c>
      <c r="AW126">
        <f t="shared" si="194"/>
        <v>2.810321109623648</v>
      </c>
      <c r="AX126">
        <f t="shared" si="195"/>
        <v>3.8947271604121276</v>
      </c>
      <c r="AY126">
        <f t="shared" si="196"/>
        <v>8.0758052802026095E-2</v>
      </c>
      <c r="AZ126">
        <f t="shared" si="197"/>
        <v>18.441157989018023</v>
      </c>
      <c r="BA126">
        <f t="shared" si="198"/>
        <v>0.65126872380561329</v>
      </c>
      <c r="BB126">
        <f t="shared" si="199"/>
        <v>47.763169418535178</v>
      </c>
      <c r="BC126">
        <f t="shared" si="200"/>
        <v>381.9804826088988</v>
      </c>
      <c r="BD126">
        <f t="shared" si="201"/>
        <v>1.1389706103690009E-2</v>
      </c>
    </row>
    <row r="127" spans="1:114" x14ac:dyDescent="0.25">
      <c r="A127" s="1">
        <v>95</v>
      </c>
      <c r="B127" s="1" t="s">
        <v>139</v>
      </c>
      <c r="C127" s="1">
        <v>2900.4999982453883</v>
      </c>
      <c r="D127" s="1">
        <v>0</v>
      </c>
      <c r="E127">
        <f t="shared" si="174"/>
        <v>9.1087871412752186</v>
      </c>
      <c r="F127">
        <f t="shared" si="175"/>
        <v>0.13445071167947031</v>
      </c>
      <c r="G127">
        <f t="shared" si="176"/>
        <v>251.59185760506486</v>
      </c>
      <c r="H127">
        <f t="shared" si="177"/>
        <v>5.5520016505004683</v>
      </c>
      <c r="I127">
        <f t="shared" si="178"/>
        <v>2.9839827898053706</v>
      </c>
      <c r="J127">
        <f t="shared" si="179"/>
        <v>35.461399078369141</v>
      </c>
      <c r="K127" s="1">
        <v>6</v>
      </c>
      <c r="L127">
        <f t="shared" si="180"/>
        <v>1.4200000166893005</v>
      </c>
      <c r="M127" s="1">
        <v>1</v>
      </c>
      <c r="N127">
        <f t="shared" si="181"/>
        <v>2.8400000333786011</v>
      </c>
      <c r="O127" s="1">
        <v>40.802600860595703</v>
      </c>
      <c r="P127" s="1">
        <v>35.461399078369141</v>
      </c>
      <c r="Q127" s="1">
        <v>43.008956909179688</v>
      </c>
      <c r="R127" s="1">
        <v>399.818115234375</v>
      </c>
      <c r="S127" s="1">
        <v>386.31036376953125</v>
      </c>
      <c r="T127" s="1">
        <v>31.932483673095703</v>
      </c>
      <c r="U127" s="1">
        <v>38.341079711914063</v>
      </c>
      <c r="V127" s="1">
        <v>30.249870300292969</v>
      </c>
      <c r="W127" s="1">
        <v>36.320781707763672</v>
      </c>
      <c r="X127" s="1">
        <v>499.87222290039062</v>
      </c>
      <c r="Y127" s="1">
        <v>1498.9852294921875</v>
      </c>
      <c r="Z127" s="1">
        <v>274.52490234375</v>
      </c>
      <c r="AA127" s="1">
        <v>73.29791259765625</v>
      </c>
      <c r="AB127" s="1">
        <v>0.8385358452796936</v>
      </c>
      <c r="AC127" s="1">
        <v>-8.9040875434875488E-2</v>
      </c>
      <c r="AD127" s="1">
        <v>1</v>
      </c>
      <c r="AE127" s="1">
        <v>-0.21956524252891541</v>
      </c>
      <c r="AF127" s="1">
        <v>2.737391471862793</v>
      </c>
      <c r="AG127" s="1">
        <v>1</v>
      </c>
      <c r="AH127" s="1">
        <v>0</v>
      </c>
      <c r="AI127" s="1">
        <v>0.15999999642372131</v>
      </c>
      <c r="AJ127" s="1">
        <v>111115</v>
      </c>
      <c r="AK127">
        <f t="shared" si="182"/>
        <v>0.83312037150065088</v>
      </c>
      <c r="AL127">
        <f t="shared" si="183"/>
        <v>5.5520016505004686E-3</v>
      </c>
      <c r="AM127">
        <f t="shared" si="184"/>
        <v>308.61139907836912</v>
      </c>
      <c r="AN127">
        <f t="shared" si="185"/>
        <v>313.95260086059568</v>
      </c>
      <c r="AO127">
        <f t="shared" si="186"/>
        <v>239.83763135796107</v>
      </c>
      <c r="AP127">
        <f t="shared" si="187"/>
        <v>0.75211556137317614</v>
      </c>
      <c r="AQ127">
        <f t="shared" si="188"/>
        <v>5.7943038994290186</v>
      </c>
      <c r="AR127">
        <f t="shared" si="189"/>
        <v>79.051417619965008</v>
      </c>
      <c r="AS127">
        <f t="shared" si="190"/>
        <v>40.710337908050946</v>
      </c>
      <c r="AT127">
        <f t="shared" si="191"/>
        <v>38.131999969482422</v>
      </c>
      <c r="AU127">
        <f t="shared" si="192"/>
        <v>6.7050482700357756</v>
      </c>
      <c r="AV127">
        <f t="shared" si="193"/>
        <v>0.12837328918351867</v>
      </c>
      <c r="AW127">
        <f t="shared" si="194"/>
        <v>2.810321109623648</v>
      </c>
      <c r="AX127">
        <f t="shared" si="195"/>
        <v>3.8947271604121276</v>
      </c>
      <c r="AY127">
        <f t="shared" si="196"/>
        <v>8.0758052802026095E-2</v>
      </c>
      <c r="AZ127">
        <f t="shared" si="197"/>
        <v>18.441157989018023</v>
      </c>
      <c r="BA127">
        <f t="shared" si="198"/>
        <v>0.65126872380561329</v>
      </c>
      <c r="BB127">
        <f t="shared" si="199"/>
        <v>47.763169418535178</v>
      </c>
      <c r="BC127">
        <f t="shared" si="200"/>
        <v>381.9804826088988</v>
      </c>
      <c r="BD127">
        <f t="shared" si="201"/>
        <v>1.1389706103690009E-2</v>
      </c>
    </row>
    <row r="128" spans="1:114" x14ac:dyDescent="0.25">
      <c r="A128" s="1">
        <v>96</v>
      </c>
      <c r="B128" s="1" t="s">
        <v>139</v>
      </c>
      <c r="C128" s="1">
        <v>2900.9999982342124</v>
      </c>
      <c r="D128" s="1">
        <v>0</v>
      </c>
      <c r="E128">
        <f t="shared" si="174"/>
        <v>9.159009323781703</v>
      </c>
      <c r="F128">
        <f t="shared" si="175"/>
        <v>0.13459935972034681</v>
      </c>
      <c r="G128">
        <f t="shared" si="176"/>
        <v>251.08815934683201</v>
      </c>
      <c r="H128">
        <f t="shared" si="177"/>
        <v>5.557688871315893</v>
      </c>
      <c r="I128">
        <f t="shared" si="178"/>
        <v>2.9838855617150184</v>
      </c>
      <c r="J128">
        <f t="shared" si="179"/>
        <v>35.462814331054687</v>
      </c>
      <c r="K128" s="1">
        <v>6</v>
      </c>
      <c r="L128">
        <f t="shared" si="180"/>
        <v>1.4200000166893005</v>
      </c>
      <c r="M128" s="1">
        <v>1</v>
      </c>
      <c r="N128">
        <f t="shared" si="181"/>
        <v>2.8400000333786011</v>
      </c>
      <c r="O128" s="1">
        <v>40.803226470947266</v>
      </c>
      <c r="P128" s="1">
        <v>35.462814331054687</v>
      </c>
      <c r="Q128" s="1">
        <v>43.007793426513672</v>
      </c>
      <c r="R128" s="1">
        <v>399.86041259765625</v>
      </c>
      <c r="S128" s="1">
        <v>386.289306640625</v>
      </c>
      <c r="T128" s="1">
        <v>31.932985305786133</v>
      </c>
      <c r="U128" s="1">
        <v>38.348369598388672</v>
      </c>
      <c r="V128" s="1">
        <v>30.249509811401367</v>
      </c>
      <c r="W128" s="1">
        <v>36.326683044433594</v>
      </c>
      <c r="X128" s="1">
        <v>499.85101318359375</v>
      </c>
      <c r="Y128" s="1">
        <v>1498.9774169921875</v>
      </c>
      <c r="Z128" s="1">
        <v>274.51779174804687</v>
      </c>
      <c r="AA128" s="1">
        <v>73.298316955566406</v>
      </c>
      <c r="AB128" s="1">
        <v>0.8385358452796936</v>
      </c>
      <c r="AC128" s="1">
        <v>-8.9040875434875488E-2</v>
      </c>
      <c r="AD128" s="1">
        <v>1</v>
      </c>
      <c r="AE128" s="1">
        <v>-0.21956524252891541</v>
      </c>
      <c r="AF128" s="1">
        <v>2.737391471862793</v>
      </c>
      <c r="AG128" s="1">
        <v>1</v>
      </c>
      <c r="AH128" s="1">
        <v>0</v>
      </c>
      <c r="AI128" s="1">
        <v>0.15999999642372131</v>
      </c>
      <c r="AJ128" s="1">
        <v>111115</v>
      </c>
      <c r="AK128">
        <f t="shared" si="182"/>
        <v>0.8330850219726561</v>
      </c>
      <c r="AL128">
        <f t="shared" si="183"/>
        <v>5.5576888713158926E-3</v>
      </c>
      <c r="AM128">
        <f t="shared" si="184"/>
        <v>308.61281433105466</v>
      </c>
      <c r="AN128">
        <f t="shared" si="185"/>
        <v>313.95322647094724</v>
      </c>
      <c r="AO128">
        <f t="shared" si="186"/>
        <v>239.83638135798901</v>
      </c>
      <c r="AP128">
        <f t="shared" si="187"/>
        <v>0.74905942217935317</v>
      </c>
      <c r="AQ128">
        <f t="shared" si="188"/>
        <v>5.7947565112669182</v>
      </c>
      <c r="AR128">
        <f t="shared" si="189"/>
        <v>79.057156452578738</v>
      </c>
      <c r="AS128">
        <f t="shared" si="190"/>
        <v>40.708786854190066</v>
      </c>
      <c r="AT128">
        <f t="shared" si="191"/>
        <v>38.133020401000977</v>
      </c>
      <c r="AU128">
        <f t="shared" si="192"/>
        <v>6.7054187126514915</v>
      </c>
      <c r="AV128">
        <f t="shared" si="193"/>
        <v>0.12850879583495148</v>
      </c>
      <c r="AW128">
        <f t="shared" si="194"/>
        <v>2.8108709495518998</v>
      </c>
      <c r="AX128">
        <f t="shared" si="195"/>
        <v>3.8945477630995917</v>
      </c>
      <c r="AY128">
        <f t="shared" si="196"/>
        <v>8.0843856485946441E-2</v>
      </c>
      <c r="AZ128">
        <f t="shared" si="197"/>
        <v>18.404339487593859</v>
      </c>
      <c r="BA128">
        <f t="shared" si="198"/>
        <v>0.65000028483942962</v>
      </c>
      <c r="BB128">
        <f t="shared" si="199"/>
        <v>47.771200065358201</v>
      </c>
      <c r="BC128">
        <f t="shared" si="200"/>
        <v>381.93555225971545</v>
      </c>
      <c r="BD128">
        <f t="shared" si="201"/>
        <v>1.1455777400615813E-2</v>
      </c>
    </row>
    <row r="129" spans="1:114" x14ac:dyDescent="0.25">
      <c r="A129" s="1">
        <v>97</v>
      </c>
      <c r="B129" s="1" t="s">
        <v>140</v>
      </c>
      <c r="C129" s="1">
        <v>2901.4999982230365</v>
      </c>
      <c r="D129" s="1">
        <v>0</v>
      </c>
      <c r="E129">
        <f t="shared" si="174"/>
        <v>9.1653054234796798</v>
      </c>
      <c r="F129">
        <f t="shared" si="175"/>
        <v>0.13476706134382835</v>
      </c>
      <c r="G129">
        <f t="shared" si="176"/>
        <v>251.14397719992198</v>
      </c>
      <c r="H129">
        <f t="shared" si="177"/>
        <v>5.5623117106047033</v>
      </c>
      <c r="I129">
        <f t="shared" si="178"/>
        <v>2.982851374932511</v>
      </c>
      <c r="J129">
        <f t="shared" si="179"/>
        <v>35.460872650146484</v>
      </c>
      <c r="K129" s="1">
        <v>6</v>
      </c>
      <c r="L129">
        <f t="shared" si="180"/>
        <v>1.4200000166893005</v>
      </c>
      <c r="M129" s="1">
        <v>1</v>
      </c>
      <c r="N129">
        <f t="shared" si="181"/>
        <v>2.8400000333786011</v>
      </c>
      <c r="O129" s="1">
        <v>40.803050994873047</v>
      </c>
      <c r="P129" s="1">
        <v>35.460872650146484</v>
      </c>
      <c r="Q129" s="1">
        <v>43.006404876708984</v>
      </c>
      <c r="R129" s="1">
        <v>399.86227416992187</v>
      </c>
      <c r="S129" s="1">
        <v>386.28106689453125</v>
      </c>
      <c r="T129" s="1">
        <v>31.932775497436523</v>
      </c>
      <c r="U129" s="1">
        <v>38.353675842285156</v>
      </c>
      <c r="V129" s="1">
        <v>30.249856948852539</v>
      </c>
      <c r="W129" s="1">
        <v>36.332363128662109</v>
      </c>
      <c r="X129" s="1">
        <v>499.83425903320312</v>
      </c>
      <c r="Y129" s="1">
        <v>1498.9658203125</v>
      </c>
      <c r="Z129" s="1">
        <v>274.55850219726562</v>
      </c>
      <c r="AA129" s="1">
        <v>73.2989501953125</v>
      </c>
      <c r="AB129" s="1">
        <v>0.8385358452796936</v>
      </c>
      <c r="AC129" s="1">
        <v>-8.9040875434875488E-2</v>
      </c>
      <c r="AD129" s="1">
        <v>1</v>
      </c>
      <c r="AE129" s="1">
        <v>-0.21956524252891541</v>
      </c>
      <c r="AF129" s="1">
        <v>2.737391471862793</v>
      </c>
      <c r="AG129" s="1">
        <v>1</v>
      </c>
      <c r="AH129" s="1">
        <v>0</v>
      </c>
      <c r="AI129" s="1">
        <v>0.15999999642372131</v>
      </c>
      <c r="AJ129" s="1">
        <v>111115</v>
      </c>
      <c r="AK129">
        <f t="shared" si="182"/>
        <v>0.8330570983886717</v>
      </c>
      <c r="AL129">
        <f t="shared" si="183"/>
        <v>5.562311710604703E-3</v>
      </c>
      <c r="AM129">
        <f t="shared" si="184"/>
        <v>308.61087265014646</v>
      </c>
      <c r="AN129">
        <f t="shared" si="185"/>
        <v>313.95305099487302</v>
      </c>
      <c r="AO129">
        <f t="shared" si="186"/>
        <v>239.83452588928048</v>
      </c>
      <c r="AP129">
        <f t="shared" si="187"/>
        <v>0.74691952100312653</v>
      </c>
      <c r="AQ129">
        <f t="shared" si="188"/>
        <v>5.7941355503033307</v>
      </c>
      <c r="AR129">
        <f t="shared" si="189"/>
        <v>79.048001845377982</v>
      </c>
      <c r="AS129">
        <f t="shared" si="190"/>
        <v>40.694326003092826</v>
      </c>
      <c r="AT129">
        <f t="shared" si="191"/>
        <v>38.131961822509766</v>
      </c>
      <c r="AU129">
        <f t="shared" si="192"/>
        <v>6.7050344220580058</v>
      </c>
      <c r="AV129">
        <f t="shared" si="193"/>
        <v>0.12866165535911347</v>
      </c>
      <c r="AW129">
        <f t="shared" si="194"/>
        <v>2.8112841753708198</v>
      </c>
      <c r="AX129">
        <f t="shared" si="195"/>
        <v>3.8937502466871861</v>
      </c>
      <c r="AY129">
        <f t="shared" si="196"/>
        <v>8.0940649542607809E-2</v>
      </c>
      <c r="AZ129">
        <f t="shared" si="197"/>
        <v>18.40858987662978</v>
      </c>
      <c r="BA129">
        <f t="shared" si="198"/>
        <v>0.65015865058820865</v>
      </c>
      <c r="BB129">
        <f t="shared" si="199"/>
        <v>47.786757038035198</v>
      </c>
      <c r="BC129">
        <f t="shared" si="200"/>
        <v>381.92431964936384</v>
      </c>
      <c r="BD129">
        <f t="shared" si="201"/>
        <v>1.1467722816219442E-2</v>
      </c>
    </row>
    <row r="130" spans="1:114" x14ac:dyDescent="0.25">
      <c r="A130" s="1">
        <v>98</v>
      </c>
      <c r="B130" s="1" t="s">
        <v>140</v>
      </c>
      <c r="C130" s="1">
        <v>2901.9999982118607</v>
      </c>
      <c r="D130" s="1">
        <v>0</v>
      </c>
      <c r="E130">
        <f t="shared" si="174"/>
        <v>9.2113854076587689</v>
      </c>
      <c r="F130">
        <f t="shared" si="175"/>
        <v>0.13485370883505737</v>
      </c>
      <c r="G130">
        <f t="shared" si="176"/>
        <v>250.64298043557963</v>
      </c>
      <c r="H130">
        <f t="shared" si="177"/>
        <v>5.5654005659938655</v>
      </c>
      <c r="I130">
        <f t="shared" si="178"/>
        <v>2.9826533522632634</v>
      </c>
      <c r="J130">
        <f t="shared" si="179"/>
        <v>35.461227416992188</v>
      </c>
      <c r="K130" s="1">
        <v>6</v>
      </c>
      <c r="L130">
        <f t="shared" si="180"/>
        <v>1.4200000166893005</v>
      </c>
      <c r="M130" s="1">
        <v>1</v>
      </c>
      <c r="N130">
        <f t="shared" si="181"/>
        <v>2.8400000333786011</v>
      </c>
      <c r="O130" s="1">
        <v>40.803848266601563</v>
      </c>
      <c r="P130" s="1">
        <v>35.461227416992188</v>
      </c>
      <c r="Q130" s="1">
        <v>43.008304595947266</v>
      </c>
      <c r="R130" s="1">
        <v>399.89776611328125</v>
      </c>
      <c r="S130" s="1">
        <v>386.25979614257813</v>
      </c>
      <c r="T130" s="1">
        <v>31.933589935302734</v>
      </c>
      <c r="U130" s="1">
        <v>38.358100891113281</v>
      </c>
      <c r="V130" s="1">
        <v>30.249208450317383</v>
      </c>
      <c r="W130" s="1">
        <v>36.334846496582031</v>
      </c>
      <c r="X130" s="1">
        <v>499.82846069335938</v>
      </c>
      <c r="Y130" s="1">
        <v>1499.0343017578125</v>
      </c>
      <c r="Z130" s="1">
        <v>274.58526611328125</v>
      </c>
      <c r="AA130" s="1">
        <v>73.298614501953125</v>
      </c>
      <c r="AB130" s="1">
        <v>0.8385358452796936</v>
      </c>
      <c r="AC130" s="1">
        <v>-8.9040875434875488E-2</v>
      </c>
      <c r="AD130" s="1">
        <v>1</v>
      </c>
      <c r="AE130" s="1">
        <v>-0.21956524252891541</v>
      </c>
      <c r="AF130" s="1">
        <v>2.737391471862793</v>
      </c>
      <c r="AG130" s="1">
        <v>1</v>
      </c>
      <c r="AH130" s="1">
        <v>0</v>
      </c>
      <c r="AI130" s="1">
        <v>0.15999999642372131</v>
      </c>
      <c r="AJ130" s="1">
        <v>111115</v>
      </c>
      <c r="AK130">
        <f t="shared" si="182"/>
        <v>0.83304743448893215</v>
      </c>
      <c r="AL130">
        <f t="shared" si="183"/>
        <v>5.5654005659938654E-3</v>
      </c>
      <c r="AM130">
        <f t="shared" si="184"/>
        <v>308.61122741699216</v>
      </c>
      <c r="AN130">
        <f t="shared" si="185"/>
        <v>313.95384826660154</v>
      </c>
      <c r="AO130">
        <f t="shared" si="186"/>
        <v>239.84548292028558</v>
      </c>
      <c r="AP130">
        <f t="shared" si="187"/>
        <v>0.74552838675579869</v>
      </c>
      <c r="AQ130">
        <f t="shared" si="188"/>
        <v>5.7942490025080007</v>
      </c>
      <c r="AR130">
        <f t="shared" si="189"/>
        <v>79.049911678120552</v>
      </c>
      <c r="AS130">
        <f t="shared" si="190"/>
        <v>40.69181078700727</v>
      </c>
      <c r="AT130">
        <f t="shared" si="191"/>
        <v>38.132537841796875</v>
      </c>
      <c r="AU130">
        <f t="shared" si="192"/>
        <v>6.7052435291640382</v>
      </c>
      <c r="AV130">
        <f t="shared" si="193"/>
        <v>0.12874062753344079</v>
      </c>
      <c r="AW130">
        <f t="shared" si="194"/>
        <v>2.8115956502447372</v>
      </c>
      <c r="AX130">
        <f t="shared" si="195"/>
        <v>3.893647878919301</v>
      </c>
      <c r="AY130">
        <f t="shared" si="196"/>
        <v>8.0990656557035828E-2</v>
      </c>
      <c r="AZ130">
        <f t="shared" si="197"/>
        <v>18.371783200568132</v>
      </c>
      <c r="BA130">
        <f t="shared" si="198"/>
        <v>0.64889740775159799</v>
      </c>
      <c r="BB130">
        <f t="shared" si="199"/>
        <v>47.79259058465427</v>
      </c>
      <c r="BC130">
        <f t="shared" si="200"/>
        <v>381.88114467983655</v>
      </c>
      <c r="BD130">
        <f t="shared" si="201"/>
        <v>1.1528088716576502E-2</v>
      </c>
    </row>
    <row r="131" spans="1:114" x14ac:dyDescent="0.25">
      <c r="A131" s="1">
        <v>99</v>
      </c>
      <c r="B131" s="1" t="s">
        <v>141</v>
      </c>
      <c r="C131" s="1">
        <v>2902.4999982006848</v>
      </c>
      <c r="D131" s="1">
        <v>0</v>
      </c>
      <c r="E131">
        <f t="shared" si="174"/>
        <v>9.2685607946850901</v>
      </c>
      <c r="F131">
        <f t="shared" si="175"/>
        <v>0.13482058401407235</v>
      </c>
      <c r="G131">
        <f t="shared" si="176"/>
        <v>249.93314319058979</v>
      </c>
      <c r="H131">
        <f t="shared" si="177"/>
        <v>5.5651194447155889</v>
      </c>
      <c r="I131">
        <f t="shared" si="178"/>
        <v>2.9831759195129681</v>
      </c>
      <c r="J131">
        <f t="shared" si="179"/>
        <v>35.463710784912109</v>
      </c>
      <c r="K131" s="1">
        <v>6</v>
      </c>
      <c r="L131">
        <f t="shared" si="180"/>
        <v>1.4200000166893005</v>
      </c>
      <c r="M131" s="1">
        <v>1</v>
      </c>
      <c r="N131">
        <f t="shared" si="181"/>
        <v>2.8400000333786011</v>
      </c>
      <c r="O131" s="1">
        <v>40.804916381835937</v>
      </c>
      <c r="P131" s="1">
        <v>35.463710784912109</v>
      </c>
      <c r="Q131" s="1">
        <v>43.008110046386719</v>
      </c>
      <c r="R131" s="1">
        <v>399.9698486328125</v>
      </c>
      <c r="S131" s="1">
        <v>386.2626953125</v>
      </c>
      <c r="T131" s="1">
        <v>31.937376022338867</v>
      </c>
      <c r="U131" s="1">
        <v>38.361846923828125</v>
      </c>
      <c r="V131" s="1">
        <v>30.251043319702148</v>
      </c>
      <c r="W131" s="1">
        <v>36.336296081542969</v>
      </c>
      <c r="X131" s="1">
        <v>499.80438232421875</v>
      </c>
      <c r="Y131" s="1">
        <v>1499.0860595703125</v>
      </c>
      <c r="Z131" s="1">
        <v>274.54473876953125</v>
      </c>
      <c r="AA131" s="1">
        <v>73.298538208007813</v>
      </c>
      <c r="AB131" s="1">
        <v>0.8385358452796936</v>
      </c>
      <c r="AC131" s="1">
        <v>-8.9040875434875488E-2</v>
      </c>
      <c r="AD131" s="1">
        <v>1</v>
      </c>
      <c r="AE131" s="1">
        <v>-0.21956524252891541</v>
      </c>
      <c r="AF131" s="1">
        <v>2.737391471862793</v>
      </c>
      <c r="AG131" s="1">
        <v>1</v>
      </c>
      <c r="AH131" s="1">
        <v>0</v>
      </c>
      <c r="AI131" s="1">
        <v>0.15999999642372131</v>
      </c>
      <c r="AJ131" s="1">
        <v>111115</v>
      </c>
      <c r="AK131">
        <f t="shared" si="182"/>
        <v>0.8330073038736977</v>
      </c>
      <c r="AL131">
        <f t="shared" si="183"/>
        <v>5.5651194447155893E-3</v>
      </c>
      <c r="AM131">
        <f t="shared" si="184"/>
        <v>308.61371078491209</v>
      </c>
      <c r="AN131">
        <f t="shared" si="185"/>
        <v>313.95491638183591</v>
      </c>
      <c r="AO131">
        <f t="shared" si="186"/>
        <v>239.85376417010048</v>
      </c>
      <c r="AP131">
        <f t="shared" si="187"/>
        <v>0.74556621337570728</v>
      </c>
      <c r="AQ131">
        <f t="shared" si="188"/>
        <v>5.795043221988931</v>
      </c>
      <c r="AR131">
        <f t="shared" si="189"/>
        <v>79.060829365295945</v>
      </c>
      <c r="AS131">
        <f t="shared" si="190"/>
        <v>40.69898244146782</v>
      </c>
      <c r="AT131">
        <f t="shared" si="191"/>
        <v>38.134313583374023</v>
      </c>
      <c r="AU131">
        <f t="shared" si="192"/>
        <v>6.7058881962814079</v>
      </c>
      <c r="AV131">
        <f t="shared" si="193"/>
        <v>0.12871043748368199</v>
      </c>
      <c r="AW131">
        <f t="shared" si="194"/>
        <v>2.8118673024759628</v>
      </c>
      <c r="AX131">
        <f t="shared" si="195"/>
        <v>3.894020893805445</v>
      </c>
      <c r="AY131">
        <f t="shared" si="196"/>
        <v>8.097153946903729E-2</v>
      </c>
      <c r="AZ131">
        <f t="shared" si="197"/>
        <v>18.319734045602935</v>
      </c>
      <c r="BA131">
        <f t="shared" si="198"/>
        <v>0.64705483139754194</v>
      </c>
      <c r="BB131">
        <f t="shared" si="199"/>
        <v>47.789612065581778</v>
      </c>
      <c r="BC131">
        <f t="shared" si="200"/>
        <v>381.85686540906181</v>
      </c>
      <c r="BD131">
        <f t="shared" si="201"/>
        <v>1.159965853461252E-2</v>
      </c>
    </row>
    <row r="132" spans="1:114" x14ac:dyDescent="0.25">
      <c r="A132" s="1">
        <v>100</v>
      </c>
      <c r="B132" s="1" t="s">
        <v>141</v>
      </c>
      <c r="C132" s="1">
        <v>2902.9999981895089</v>
      </c>
      <c r="D132" s="1">
        <v>0</v>
      </c>
      <c r="E132">
        <f t="shared" si="174"/>
        <v>9.344547913727494</v>
      </c>
      <c r="F132">
        <f t="shared" si="175"/>
        <v>0.1349262565743832</v>
      </c>
      <c r="G132">
        <f t="shared" si="176"/>
        <v>249.11909382510206</v>
      </c>
      <c r="H132">
        <f t="shared" si="177"/>
        <v>5.569689909877674</v>
      </c>
      <c r="I132">
        <f t="shared" si="178"/>
        <v>2.9833587656325422</v>
      </c>
      <c r="J132">
        <f t="shared" si="179"/>
        <v>35.466060638427734</v>
      </c>
      <c r="K132" s="1">
        <v>6</v>
      </c>
      <c r="L132">
        <f t="shared" si="180"/>
        <v>1.4200000166893005</v>
      </c>
      <c r="M132" s="1">
        <v>1</v>
      </c>
      <c r="N132">
        <f t="shared" si="181"/>
        <v>2.8400000333786011</v>
      </c>
      <c r="O132" s="1">
        <v>40.805812835693359</v>
      </c>
      <c r="P132" s="1">
        <v>35.466060638427734</v>
      </c>
      <c r="Q132" s="1">
        <v>43.008148193359375</v>
      </c>
      <c r="R132" s="1">
        <v>400.07528686523437</v>
      </c>
      <c r="S132" s="1">
        <v>386.27413940429688</v>
      </c>
      <c r="T132" s="1">
        <v>31.939718246459961</v>
      </c>
      <c r="U132" s="1">
        <v>38.369682312011719</v>
      </c>
      <c r="V132" s="1">
        <v>30.251764297485352</v>
      </c>
      <c r="W132" s="1">
        <v>36.3419189453125</v>
      </c>
      <c r="X132" s="1">
        <v>499.783447265625</v>
      </c>
      <c r="Y132" s="1">
        <v>1498.916015625</v>
      </c>
      <c r="Z132" s="1">
        <v>274.53591918945312</v>
      </c>
      <c r="AA132" s="1">
        <v>73.298393249511719</v>
      </c>
      <c r="AB132" s="1">
        <v>0.8385358452796936</v>
      </c>
      <c r="AC132" s="1">
        <v>-8.9040875434875488E-2</v>
      </c>
      <c r="AD132" s="1">
        <v>0.66666668653488159</v>
      </c>
      <c r="AE132" s="1">
        <v>-0.21956524252891541</v>
      </c>
      <c r="AF132" s="1">
        <v>2.737391471862793</v>
      </c>
      <c r="AG132" s="1">
        <v>1</v>
      </c>
      <c r="AH132" s="1">
        <v>0</v>
      </c>
      <c r="AI132" s="1">
        <v>0.15999999642372131</v>
      </c>
      <c r="AJ132" s="1">
        <v>111115</v>
      </c>
      <c r="AK132">
        <f t="shared" si="182"/>
        <v>0.83297241210937489</v>
      </c>
      <c r="AL132">
        <f t="shared" si="183"/>
        <v>5.5696899098776741E-3</v>
      </c>
      <c r="AM132">
        <f t="shared" si="184"/>
        <v>308.61606063842771</v>
      </c>
      <c r="AN132">
        <f t="shared" si="185"/>
        <v>313.95581283569334</v>
      </c>
      <c r="AO132">
        <f t="shared" si="186"/>
        <v>239.8265571394586</v>
      </c>
      <c r="AP132">
        <f t="shared" si="187"/>
        <v>0.74268498717968756</v>
      </c>
      <c r="AQ132">
        <f t="shared" si="188"/>
        <v>5.7957948285972112</v>
      </c>
      <c r="AR132">
        <f t="shared" si="189"/>
        <v>79.071239786498609</v>
      </c>
      <c r="AS132">
        <f t="shared" si="190"/>
        <v>40.70155747448689</v>
      </c>
      <c r="AT132">
        <f t="shared" si="191"/>
        <v>38.135936737060547</v>
      </c>
      <c r="AU132">
        <f t="shared" si="192"/>
        <v>6.7064775147715698</v>
      </c>
      <c r="AV132">
        <f t="shared" si="193"/>
        <v>0.12880674538694331</v>
      </c>
      <c r="AW132">
        <f t="shared" si="194"/>
        <v>2.812436062964669</v>
      </c>
      <c r="AX132">
        <f t="shared" si="195"/>
        <v>3.8940414518069009</v>
      </c>
      <c r="AY132">
        <f t="shared" si="196"/>
        <v>8.1032524226542585E-2</v>
      </c>
      <c r="AZ132">
        <f t="shared" si="197"/>
        <v>18.260029305154337</v>
      </c>
      <c r="BA132">
        <f t="shared" si="198"/>
        <v>0.64492822172690056</v>
      </c>
      <c r="BB132">
        <f t="shared" si="199"/>
        <v>47.79453156341561</v>
      </c>
      <c r="BC132">
        <f t="shared" si="200"/>
        <v>381.83218886371026</v>
      </c>
      <c r="BD132">
        <f t="shared" si="201"/>
        <v>1.1696716600493639E-2</v>
      </c>
    </row>
    <row r="133" spans="1:114" x14ac:dyDescent="0.25">
      <c r="A133" s="1">
        <v>101</v>
      </c>
      <c r="B133" s="1" t="s">
        <v>142</v>
      </c>
      <c r="C133" s="1">
        <v>2903.499998178333</v>
      </c>
      <c r="D133" s="1">
        <v>0</v>
      </c>
      <c r="E133">
        <f t="shared" si="174"/>
        <v>9.3785261772224029</v>
      </c>
      <c r="F133">
        <f t="shared" si="175"/>
        <v>0.13490892389430298</v>
      </c>
      <c r="G133">
        <f t="shared" si="176"/>
        <v>248.75866124669889</v>
      </c>
      <c r="H133">
        <f t="shared" si="177"/>
        <v>5.5695009140474179</v>
      </c>
      <c r="I133">
        <f t="shared" si="178"/>
        <v>2.983598570496234</v>
      </c>
      <c r="J133">
        <f t="shared" si="179"/>
        <v>35.467540740966797</v>
      </c>
      <c r="K133" s="1">
        <v>6</v>
      </c>
      <c r="L133">
        <f t="shared" si="180"/>
        <v>1.4200000166893005</v>
      </c>
      <c r="M133" s="1">
        <v>1</v>
      </c>
      <c r="N133">
        <f t="shared" si="181"/>
        <v>2.8400000333786011</v>
      </c>
      <c r="O133" s="1">
        <v>40.806991577148438</v>
      </c>
      <c r="P133" s="1">
        <v>35.467540740966797</v>
      </c>
      <c r="Q133" s="1">
        <v>43.0079345703125</v>
      </c>
      <c r="R133" s="1">
        <v>400.18133544921875</v>
      </c>
      <c r="S133" s="1">
        <v>386.339111328125</v>
      </c>
      <c r="T133" s="1">
        <v>31.943290710449219</v>
      </c>
      <c r="U133" s="1">
        <v>38.37298583984375</v>
      </c>
      <c r="V133" s="1">
        <v>30.253162384033203</v>
      </c>
      <c r="W133" s="1">
        <v>36.342658996582031</v>
      </c>
      <c r="X133" s="1">
        <v>499.78567504882812</v>
      </c>
      <c r="Y133" s="1">
        <v>1498.9039306640625</v>
      </c>
      <c r="Z133" s="1">
        <v>274.61953735351562</v>
      </c>
      <c r="AA133" s="1">
        <v>73.298171997070312</v>
      </c>
      <c r="AB133" s="1">
        <v>0.8385358452796936</v>
      </c>
      <c r="AC133" s="1">
        <v>-8.9040875434875488E-2</v>
      </c>
      <c r="AD133" s="1">
        <v>0.66666668653488159</v>
      </c>
      <c r="AE133" s="1">
        <v>-0.21956524252891541</v>
      </c>
      <c r="AF133" s="1">
        <v>2.737391471862793</v>
      </c>
      <c r="AG133" s="1">
        <v>1</v>
      </c>
      <c r="AH133" s="1">
        <v>0</v>
      </c>
      <c r="AI133" s="1">
        <v>0.15999999642372131</v>
      </c>
      <c r="AJ133" s="1">
        <v>111115</v>
      </c>
      <c r="AK133">
        <f t="shared" si="182"/>
        <v>0.83297612508138019</v>
      </c>
      <c r="AL133">
        <f t="shared" si="183"/>
        <v>5.5695009140474183E-3</v>
      </c>
      <c r="AM133">
        <f t="shared" si="184"/>
        <v>308.61754074096677</v>
      </c>
      <c r="AN133">
        <f t="shared" si="185"/>
        <v>313.95699157714841</v>
      </c>
      <c r="AO133">
        <f t="shared" si="186"/>
        <v>239.82462354575182</v>
      </c>
      <c r="AP133">
        <f t="shared" si="187"/>
        <v>0.74272277909670104</v>
      </c>
      <c r="AQ133">
        <f t="shared" si="188"/>
        <v>5.7962682866262449</v>
      </c>
      <c r="AR133">
        <f t="shared" si="189"/>
        <v>79.077937808024984</v>
      </c>
      <c r="AS133">
        <f t="shared" si="190"/>
        <v>40.704951968181234</v>
      </c>
      <c r="AT133">
        <f t="shared" si="191"/>
        <v>38.137266159057617</v>
      </c>
      <c r="AU133">
        <f t="shared" si="192"/>
        <v>6.7069602215553834</v>
      </c>
      <c r="AV133">
        <f t="shared" si="193"/>
        <v>0.12879094919063233</v>
      </c>
      <c r="AW133">
        <f t="shared" si="194"/>
        <v>2.8126697161300109</v>
      </c>
      <c r="AX133">
        <f t="shared" si="195"/>
        <v>3.8942905054253725</v>
      </c>
      <c r="AY133">
        <f t="shared" si="196"/>
        <v>8.1022521608684478E-2</v>
      </c>
      <c r="AZ133">
        <f t="shared" si="197"/>
        <v>18.233555137821483</v>
      </c>
      <c r="BA133">
        <f t="shared" si="198"/>
        <v>0.64388681847803786</v>
      </c>
      <c r="BB133">
        <f t="shared" si="199"/>
        <v>47.794018378798761</v>
      </c>
      <c r="BC133">
        <f t="shared" si="200"/>
        <v>381.88100914839083</v>
      </c>
      <c r="BD133">
        <f t="shared" si="201"/>
        <v>1.1737620927518741E-2</v>
      </c>
    </row>
    <row r="134" spans="1:114" x14ac:dyDescent="0.25">
      <c r="A134" s="1">
        <v>102</v>
      </c>
      <c r="B134" s="1" t="s">
        <v>142</v>
      </c>
      <c r="C134" s="1">
        <v>2903.9999981671572</v>
      </c>
      <c r="D134" s="1">
        <v>0</v>
      </c>
      <c r="E134">
        <f t="shared" si="174"/>
        <v>9.3973020498982773</v>
      </c>
      <c r="F134">
        <f t="shared" si="175"/>
        <v>0.13483644032880812</v>
      </c>
      <c r="G134">
        <f t="shared" si="176"/>
        <v>248.53637728915962</v>
      </c>
      <c r="H134">
        <f t="shared" si="177"/>
        <v>5.5690264082293037</v>
      </c>
      <c r="I134">
        <f t="shared" si="178"/>
        <v>2.9848309828205948</v>
      </c>
      <c r="J134">
        <f t="shared" si="179"/>
        <v>35.471721649169922</v>
      </c>
      <c r="K134" s="1">
        <v>6</v>
      </c>
      <c r="L134">
        <f t="shared" si="180"/>
        <v>1.4200000166893005</v>
      </c>
      <c r="M134" s="1">
        <v>1</v>
      </c>
      <c r="N134">
        <f t="shared" si="181"/>
        <v>2.8400000333786011</v>
      </c>
      <c r="O134" s="1">
        <v>40.808277130126953</v>
      </c>
      <c r="P134" s="1">
        <v>35.471721649169922</v>
      </c>
      <c r="Q134" s="1">
        <v>43.007759094238281</v>
      </c>
      <c r="R134" s="1">
        <v>400.27749633789062</v>
      </c>
      <c r="S134" s="1">
        <v>386.41278076171875</v>
      </c>
      <c r="T134" s="1">
        <v>31.945592880249023</v>
      </c>
      <c r="U134" s="1">
        <v>38.374580383300781</v>
      </c>
      <c r="V134" s="1">
        <v>30.253147125244141</v>
      </c>
      <c r="W134" s="1">
        <v>36.341537475585937</v>
      </c>
      <c r="X134" s="1">
        <v>499.79727172851562</v>
      </c>
      <c r="Y134" s="1">
        <v>1498.9083251953125</v>
      </c>
      <c r="Z134" s="1">
        <v>274.62258911132812</v>
      </c>
      <c r="AA134" s="1">
        <v>73.297866821289063</v>
      </c>
      <c r="AB134" s="1">
        <v>0.8385358452796936</v>
      </c>
      <c r="AC134" s="1">
        <v>-8.9040875434875488E-2</v>
      </c>
      <c r="AD134" s="1">
        <v>0.66666668653488159</v>
      </c>
      <c r="AE134" s="1">
        <v>-0.21956524252891541</v>
      </c>
      <c r="AF134" s="1">
        <v>2.737391471862793</v>
      </c>
      <c r="AG134" s="1">
        <v>1</v>
      </c>
      <c r="AH134" s="1">
        <v>0</v>
      </c>
      <c r="AI134" s="1">
        <v>0.15999999642372131</v>
      </c>
      <c r="AJ134" s="1">
        <v>111115</v>
      </c>
      <c r="AK134">
        <f t="shared" si="182"/>
        <v>0.8329954528808593</v>
      </c>
      <c r="AL134">
        <f t="shared" si="183"/>
        <v>5.569026408229304E-3</v>
      </c>
      <c r="AM134">
        <f t="shared" si="184"/>
        <v>308.6217216491699</v>
      </c>
      <c r="AN134">
        <f t="shared" si="185"/>
        <v>313.95827713012693</v>
      </c>
      <c r="AO134">
        <f t="shared" si="186"/>
        <v>239.8253266707361</v>
      </c>
      <c r="AP134">
        <f t="shared" si="187"/>
        <v>0.74255269245638156</v>
      </c>
      <c r="AQ134">
        <f t="shared" si="188"/>
        <v>5.7976058650786273</v>
      </c>
      <c r="AR134">
        <f t="shared" si="189"/>
        <v>79.096515580924603</v>
      </c>
      <c r="AS134">
        <f t="shared" si="190"/>
        <v>40.721935197623822</v>
      </c>
      <c r="AT134">
        <f t="shared" si="191"/>
        <v>38.139999389648438</v>
      </c>
      <c r="AU134">
        <f t="shared" si="192"/>
        <v>6.7079527392406746</v>
      </c>
      <c r="AV134">
        <f t="shared" si="193"/>
        <v>0.12872488905490356</v>
      </c>
      <c r="AW134">
        <f t="shared" si="194"/>
        <v>2.8127748822580325</v>
      </c>
      <c r="AX134">
        <f t="shared" si="195"/>
        <v>3.8951778569826421</v>
      </c>
      <c r="AY134">
        <f t="shared" si="196"/>
        <v>8.0980690554889725E-2</v>
      </c>
      <c r="AZ134">
        <f t="shared" si="197"/>
        <v>18.217186282786471</v>
      </c>
      <c r="BA134">
        <f t="shared" si="198"/>
        <v>0.64318881171381193</v>
      </c>
      <c r="BB134">
        <f t="shared" si="199"/>
        <v>47.782671793368522</v>
      </c>
      <c r="BC134">
        <f t="shared" si="200"/>
        <v>381.94575343134568</v>
      </c>
      <c r="BD134">
        <f t="shared" si="201"/>
        <v>1.1756334389358539E-2</v>
      </c>
    </row>
    <row r="135" spans="1:114" x14ac:dyDescent="0.25">
      <c r="A135" s="1">
        <v>103</v>
      </c>
      <c r="B135" s="1" t="s">
        <v>143</v>
      </c>
      <c r="C135" s="1">
        <v>2904.4999981559813</v>
      </c>
      <c r="D135" s="1">
        <v>0</v>
      </c>
      <c r="E135">
        <f t="shared" si="174"/>
        <v>9.4162440203715239</v>
      </c>
      <c r="F135">
        <f t="shared" si="175"/>
        <v>0.13478957837819464</v>
      </c>
      <c r="G135">
        <f t="shared" si="176"/>
        <v>248.29697723489826</v>
      </c>
      <c r="H135">
        <f t="shared" si="177"/>
        <v>5.5691018948460389</v>
      </c>
      <c r="I135">
        <f t="shared" si="178"/>
        <v>2.9858326463057745</v>
      </c>
      <c r="J135">
        <f t="shared" si="179"/>
        <v>35.475440979003906</v>
      </c>
      <c r="K135" s="1">
        <v>6</v>
      </c>
      <c r="L135">
        <f t="shared" si="180"/>
        <v>1.4200000166893005</v>
      </c>
      <c r="M135" s="1">
        <v>1</v>
      </c>
      <c r="N135">
        <f t="shared" si="181"/>
        <v>2.8400000333786011</v>
      </c>
      <c r="O135" s="1">
        <v>40.809921264648437</v>
      </c>
      <c r="P135" s="1">
        <v>35.475440979003906</v>
      </c>
      <c r="Q135" s="1">
        <v>43.007080078125</v>
      </c>
      <c r="R135" s="1">
        <v>400.3338623046875</v>
      </c>
      <c r="S135" s="1">
        <v>386.4466552734375</v>
      </c>
      <c r="T135" s="1">
        <v>31.948326110839844</v>
      </c>
      <c r="U135" s="1">
        <v>38.377147674560547</v>
      </c>
      <c r="V135" s="1">
        <v>30.25309944152832</v>
      </c>
      <c r="W135" s="1">
        <v>36.340793609619141</v>
      </c>
      <c r="X135" s="1">
        <v>499.81561279296875</v>
      </c>
      <c r="Y135" s="1">
        <v>1498.9385986328125</v>
      </c>
      <c r="Z135" s="1">
        <v>274.527587890625</v>
      </c>
      <c r="AA135" s="1">
        <v>73.297874450683594</v>
      </c>
      <c r="AB135" s="1">
        <v>0.8385358452796936</v>
      </c>
      <c r="AC135" s="1">
        <v>-8.9040875434875488E-2</v>
      </c>
      <c r="AD135" s="1">
        <v>0.3333333432674408</v>
      </c>
      <c r="AE135" s="1">
        <v>-0.21956524252891541</v>
      </c>
      <c r="AF135" s="1">
        <v>2.737391471862793</v>
      </c>
      <c r="AG135" s="1">
        <v>1</v>
      </c>
      <c r="AH135" s="1">
        <v>0</v>
      </c>
      <c r="AI135" s="1">
        <v>0.15999999642372131</v>
      </c>
      <c r="AJ135" s="1">
        <v>111115</v>
      </c>
      <c r="AK135">
        <f t="shared" si="182"/>
        <v>0.83302602132161452</v>
      </c>
      <c r="AL135">
        <f t="shared" si="183"/>
        <v>5.5691018948460392E-3</v>
      </c>
      <c r="AM135">
        <f t="shared" si="184"/>
        <v>308.62544097900388</v>
      </c>
      <c r="AN135">
        <f t="shared" si="185"/>
        <v>313.95992126464841</v>
      </c>
      <c r="AO135">
        <f t="shared" si="186"/>
        <v>239.83017042062784</v>
      </c>
      <c r="AP135">
        <f t="shared" si="187"/>
        <v>0.74227234336034353</v>
      </c>
      <c r="AQ135">
        <f t="shared" si="188"/>
        <v>5.7987959983310571</v>
      </c>
      <c r="AR135">
        <f t="shared" si="189"/>
        <v>79.112744288821276</v>
      </c>
      <c r="AS135">
        <f t="shared" si="190"/>
        <v>40.735596614260729</v>
      </c>
      <c r="AT135">
        <f t="shared" si="191"/>
        <v>38.142681121826172</v>
      </c>
      <c r="AU135">
        <f t="shared" si="192"/>
        <v>6.7089266801676564</v>
      </c>
      <c r="AV135">
        <f t="shared" si="193"/>
        <v>0.12868217825565553</v>
      </c>
      <c r="AW135">
        <f t="shared" si="194"/>
        <v>2.8129633520252826</v>
      </c>
      <c r="AX135">
        <f t="shared" si="195"/>
        <v>3.8959633281423738</v>
      </c>
      <c r="AY135">
        <f t="shared" si="196"/>
        <v>8.0953645078517308E-2</v>
      </c>
      <c r="AZ135">
        <f t="shared" si="197"/>
        <v>18.199640663847816</v>
      </c>
      <c r="BA135">
        <f t="shared" si="198"/>
        <v>0.64251294155777106</v>
      </c>
      <c r="BB135">
        <f t="shared" si="199"/>
        <v>47.774524904725858</v>
      </c>
      <c r="BC135">
        <f t="shared" si="200"/>
        <v>381.97062383748755</v>
      </c>
      <c r="BD135">
        <f t="shared" si="201"/>
        <v>1.177725606070718E-2</v>
      </c>
    </row>
    <row r="136" spans="1:114" x14ac:dyDescent="0.25">
      <c r="A136" s="1">
        <v>104</v>
      </c>
      <c r="B136" s="1" t="s">
        <v>143</v>
      </c>
      <c r="C136" s="1">
        <v>2904.9999981448054</v>
      </c>
      <c r="D136" s="1">
        <v>0</v>
      </c>
      <c r="E136">
        <f t="shared" si="174"/>
        <v>9.443857767829261</v>
      </c>
      <c r="F136">
        <f t="shared" si="175"/>
        <v>0.13485155424880002</v>
      </c>
      <c r="G136">
        <f t="shared" si="176"/>
        <v>248.02565413418799</v>
      </c>
      <c r="H136">
        <f t="shared" si="177"/>
        <v>5.5709078381865416</v>
      </c>
      <c r="I136">
        <f t="shared" si="178"/>
        <v>2.9854938545283805</v>
      </c>
      <c r="J136">
        <f t="shared" si="179"/>
        <v>35.475067138671875</v>
      </c>
      <c r="K136" s="1">
        <v>6</v>
      </c>
      <c r="L136">
        <f t="shared" si="180"/>
        <v>1.4200000166893005</v>
      </c>
      <c r="M136" s="1">
        <v>1</v>
      </c>
      <c r="N136">
        <f t="shared" si="181"/>
        <v>2.8400000333786011</v>
      </c>
      <c r="O136" s="1">
        <v>40.810989379882813</v>
      </c>
      <c r="P136" s="1">
        <v>35.475067138671875</v>
      </c>
      <c r="Q136" s="1">
        <v>43.007484436035156</v>
      </c>
      <c r="R136" s="1">
        <v>400.37347412109375</v>
      </c>
      <c r="S136" s="1">
        <v>386.4532470703125</v>
      </c>
      <c r="T136" s="1">
        <v>31.949649810791016</v>
      </c>
      <c r="U136" s="1">
        <v>38.380069732666016</v>
      </c>
      <c r="V136" s="1">
        <v>30.252691268920898</v>
      </c>
      <c r="W136" s="1">
        <v>36.341567993164063</v>
      </c>
      <c r="X136" s="1">
        <v>499.85189819335937</v>
      </c>
      <c r="Y136" s="1">
        <v>1498.851318359375</v>
      </c>
      <c r="Z136" s="1">
        <v>274.58694458007812</v>
      </c>
      <c r="AA136" s="1">
        <v>73.298004150390625</v>
      </c>
      <c r="AB136" s="1">
        <v>0.8385358452796936</v>
      </c>
      <c r="AC136" s="1">
        <v>-8.9040875434875488E-2</v>
      </c>
      <c r="AD136" s="1">
        <v>0.3333333432674408</v>
      </c>
      <c r="AE136" s="1">
        <v>-0.21956524252891541</v>
      </c>
      <c r="AF136" s="1">
        <v>2.737391471862793</v>
      </c>
      <c r="AG136" s="1">
        <v>1</v>
      </c>
      <c r="AH136" s="1">
        <v>0</v>
      </c>
      <c r="AI136" s="1">
        <v>0.15999999642372131</v>
      </c>
      <c r="AJ136" s="1">
        <v>111115</v>
      </c>
      <c r="AK136">
        <f t="shared" si="182"/>
        <v>0.83308649698893222</v>
      </c>
      <c r="AL136">
        <f t="shared" si="183"/>
        <v>5.5709078381865418E-3</v>
      </c>
      <c r="AM136">
        <f t="shared" si="184"/>
        <v>308.62506713867185</v>
      </c>
      <c r="AN136">
        <f t="shared" si="185"/>
        <v>313.96098937988279</v>
      </c>
      <c r="AO136">
        <f t="shared" si="186"/>
        <v>239.81620557718998</v>
      </c>
      <c r="AP136">
        <f t="shared" si="187"/>
        <v>0.74140149539756262</v>
      </c>
      <c r="AQ136">
        <f t="shared" si="188"/>
        <v>5.7986763650856155</v>
      </c>
      <c r="AR136">
        <f t="shared" si="189"/>
        <v>79.11097215127532</v>
      </c>
      <c r="AS136">
        <f t="shared" si="190"/>
        <v>40.730902418609304</v>
      </c>
      <c r="AT136">
        <f t="shared" si="191"/>
        <v>38.143028259277344</v>
      </c>
      <c r="AU136">
        <f t="shared" si="192"/>
        <v>6.7090527611479249</v>
      </c>
      <c r="AV136">
        <f t="shared" si="193"/>
        <v>0.128738663858251</v>
      </c>
      <c r="AW136">
        <f t="shared" si="194"/>
        <v>2.813182510557235</v>
      </c>
      <c r="AX136">
        <f t="shared" si="195"/>
        <v>3.8958702505906899</v>
      </c>
      <c r="AY136">
        <f t="shared" si="196"/>
        <v>8.0989413107432739E-2</v>
      </c>
      <c r="AZ136">
        <f t="shared" si="197"/>
        <v>18.179785426131062</v>
      </c>
      <c r="BA136">
        <f t="shared" si="198"/>
        <v>0.64179989692016082</v>
      </c>
      <c r="BB136">
        <f t="shared" si="199"/>
        <v>47.780429422858376</v>
      </c>
      <c r="BC136">
        <f t="shared" si="200"/>
        <v>381.9640893813239</v>
      </c>
      <c r="BD136">
        <f t="shared" si="201"/>
        <v>1.1813455560342051E-2</v>
      </c>
    </row>
    <row r="137" spans="1:114" x14ac:dyDescent="0.25">
      <c r="A137" s="1">
        <v>105</v>
      </c>
      <c r="B137" s="1" t="s">
        <v>144</v>
      </c>
      <c r="C137" s="1">
        <v>2905.4999981336296</v>
      </c>
      <c r="D137" s="1">
        <v>0</v>
      </c>
      <c r="E137">
        <f t="shared" si="174"/>
        <v>9.4379590530497115</v>
      </c>
      <c r="F137">
        <f t="shared" si="175"/>
        <v>0.13487511466479468</v>
      </c>
      <c r="G137">
        <f t="shared" si="176"/>
        <v>248.13562743964741</v>
      </c>
      <c r="H137">
        <f t="shared" si="177"/>
        <v>5.5725058692852452</v>
      </c>
      <c r="I137">
        <f t="shared" si="178"/>
        <v>2.9858139226206113</v>
      </c>
      <c r="J137">
        <f t="shared" si="179"/>
        <v>35.477069854736328</v>
      </c>
      <c r="K137" s="1">
        <v>6</v>
      </c>
      <c r="L137">
        <f t="shared" si="180"/>
        <v>1.4200000166893005</v>
      </c>
      <c r="M137" s="1">
        <v>1</v>
      </c>
      <c r="N137">
        <f t="shared" si="181"/>
        <v>2.8400000333786011</v>
      </c>
      <c r="O137" s="1">
        <v>40.812774658203125</v>
      </c>
      <c r="P137" s="1">
        <v>35.477069854736328</v>
      </c>
      <c r="Q137" s="1">
        <v>43.008140563964844</v>
      </c>
      <c r="R137" s="1">
        <v>400.39141845703125</v>
      </c>
      <c r="S137" s="1">
        <v>386.47805786132812</v>
      </c>
      <c r="T137" s="1">
        <v>31.95274543762207</v>
      </c>
      <c r="U137" s="1">
        <v>38.384658813476563</v>
      </c>
      <c r="V137" s="1">
        <v>30.252582550048828</v>
      </c>
      <c r="W137" s="1">
        <v>36.342266082763672</v>
      </c>
      <c r="X137" s="1">
        <v>499.87680053710937</v>
      </c>
      <c r="Y137" s="1">
        <v>1498.8519287109375</v>
      </c>
      <c r="Z137" s="1">
        <v>274.54437255859375</v>
      </c>
      <c r="AA137" s="1">
        <v>73.297599792480469</v>
      </c>
      <c r="AB137" s="1">
        <v>0.8385358452796936</v>
      </c>
      <c r="AC137" s="1">
        <v>-8.9040875434875488E-2</v>
      </c>
      <c r="AD137" s="1">
        <v>0.3333333432674408</v>
      </c>
      <c r="AE137" s="1">
        <v>-0.21956524252891541</v>
      </c>
      <c r="AF137" s="1">
        <v>2.737391471862793</v>
      </c>
      <c r="AG137" s="1">
        <v>1</v>
      </c>
      <c r="AH137" s="1">
        <v>0</v>
      </c>
      <c r="AI137" s="1">
        <v>0.15999999642372131</v>
      </c>
      <c r="AJ137" s="1">
        <v>111115</v>
      </c>
      <c r="AK137">
        <f t="shared" si="182"/>
        <v>0.83312800089518224</v>
      </c>
      <c r="AL137">
        <f t="shared" si="183"/>
        <v>5.5725058692852455E-3</v>
      </c>
      <c r="AM137">
        <f t="shared" si="184"/>
        <v>308.62706985473631</v>
      </c>
      <c r="AN137">
        <f t="shared" si="185"/>
        <v>313.9627746582031</v>
      </c>
      <c r="AO137">
        <f t="shared" si="186"/>
        <v>239.81630323343779</v>
      </c>
      <c r="AP137">
        <f t="shared" si="187"/>
        <v>0.74055952730289365</v>
      </c>
      <c r="AQ137">
        <f t="shared" si="188"/>
        <v>5.7993172825017245</v>
      </c>
      <c r="AR137">
        <f t="shared" si="189"/>
        <v>79.120152623287822</v>
      </c>
      <c r="AS137">
        <f t="shared" si="190"/>
        <v>40.73549380981126</v>
      </c>
      <c r="AT137">
        <f t="shared" si="191"/>
        <v>38.144922256469727</v>
      </c>
      <c r="AU137">
        <f t="shared" si="192"/>
        <v>6.7097407007265124</v>
      </c>
      <c r="AV137">
        <f t="shared" si="193"/>
        <v>0.12876013650586049</v>
      </c>
      <c r="AW137">
        <f t="shared" si="194"/>
        <v>2.8135033598811132</v>
      </c>
      <c r="AX137">
        <f t="shared" si="195"/>
        <v>3.8962373408453992</v>
      </c>
      <c r="AY137">
        <f t="shared" si="196"/>
        <v>8.1003010153331223E-2</v>
      </c>
      <c r="AZ137">
        <f t="shared" si="197"/>
        <v>18.187745914327312</v>
      </c>
      <c r="BA137">
        <f t="shared" si="198"/>
        <v>0.64204324771441679</v>
      </c>
      <c r="BB137">
        <f t="shared" si="199"/>
        <v>47.780634407594228</v>
      </c>
      <c r="BC137">
        <f t="shared" si="200"/>
        <v>381.99170413883905</v>
      </c>
      <c r="BD137">
        <f t="shared" si="201"/>
        <v>1.1805273941334316E-2</v>
      </c>
      <c r="BE137">
        <f>AVERAGE(E123:E137)</f>
        <v>9.2517074240162387</v>
      </c>
      <c r="BF137">
        <f>AVERAGE(O123:O137)</f>
        <v>40.805218505859372</v>
      </c>
      <c r="BG137">
        <f>AVERAGE(P123:P137)</f>
        <v>35.465600840250652</v>
      </c>
      <c r="BH137" t="e">
        <f>AVERAGE(B123:B137)</f>
        <v>#DIV/0!</v>
      </c>
      <c r="BI137">
        <f t="shared" ref="BI137:DJ137" si="202">AVERAGE(C123:C137)</f>
        <v>2902.1999982073903</v>
      </c>
      <c r="BJ137">
        <f t="shared" si="202"/>
        <v>0</v>
      </c>
      <c r="BK137">
        <f t="shared" si="202"/>
        <v>9.2517074240162387</v>
      </c>
      <c r="BL137">
        <f t="shared" si="202"/>
        <v>0.13468906273737374</v>
      </c>
      <c r="BM137">
        <f t="shared" si="202"/>
        <v>250.100156011368</v>
      </c>
      <c r="BN137">
        <f t="shared" si="202"/>
        <v>5.5616494093636639</v>
      </c>
      <c r="BO137">
        <f t="shared" si="202"/>
        <v>2.9840713243631267</v>
      </c>
      <c r="BP137">
        <f t="shared" si="202"/>
        <v>35.465600840250652</v>
      </c>
      <c r="BQ137">
        <f t="shared" si="202"/>
        <v>6</v>
      </c>
      <c r="BR137">
        <f t="shared" si="202"/>
        <v>1.4200000166893005</v>
      </c>
      <c r="BS137">
        <f t="shared" si="202"/>
        <v>1</v>
      </c>
      <c r="BT137">
        <f t="shared" si="202"/>
        <v>2.8400000333786011</v>
      </c>
      <c r="BU137">
        <f t="shared" si="202"/>
        <v>40.805218505859372</v>
      </c>
      <c r="BV137">
        <f t="shared" si="202"/>
        <v>35.465600840250652</v>
      </c>
      <c r="BW137">
        <f t="shared" si="202"/>
        <v>43.007928721110027</v>
      </c>
      <c r="BX137">
        <f t="shared" si="202"/>
        <v>400.02711791992186</v>
      </c>
      <c r="BY137">
        <f t="shared" si="202"/>
        <v>386.34237263997397</v>
      </c>
      <c r="BZ137">
        <f t="shared" si="202"/>
        <v>31.938116836547852</v>
      </c>
      <c r="CA137">
        <f t="shared" si="202"/>
        <v>38.358087921142577</v>
      </c>
      <c r="CB137">
        <f t="shared" si="202"/>
        <v>30.251097869873046</v>
      </c>
      <c r="CC137">
        <f t="shared" si="202"/>
        <v>36.331955718994138</v>
      </c>
      <c r="CD137">
        <f t="shared" si="202"/>
        <v>499.84482625325523</v>
      </c>
      <c r="CE137">
        <f t="shared" si="202"/>
        <v>1498.9532470703125</v>
      </c>
      <c r="CF137">
        <f t="shared" si="202"/>
        <v>274.54462890625001</v>
      </c>
      <c r="CG137">
        <f t="shared" si="202"/>
        <v>73.298145548502603</v>
      </c>
      <c r="CH137">
        <f t="shared" si="202"/>
        <v>0.8385358452796936</v>
      </c>
      <c r="CI137">
        <f t="shared" si="202"/>
        <v>-8.9040875434875488E-2</v>
      </c>
      <c r="CJ137">
        <f t="shared" si="202"/>
        <v>0.8000000059604645</v>
      </c>
      <c r="CK137">
        <f t="shared" si="202"/>
        <v>-0.21956524252891541</v>
      </c>
      <c r="CL137">
        <f t="shared" si="202"/>
        <v>2.737391471862793</v>
      </c>
      <c r="CM137">
        <f t="shared" si="202"/>
        <v>1</v>
      </c>
      <c r="CN137">
        <f t="shared" si="202"/>
        <v>0</v>
      </c>
      <c r="CO137">
        <f t="shared" si="202"/>
        <v>0.15999999642372131</v>
      </c>
      <c r="CP137">
        <f t="shared" si="202"/>
        <v>111115</v>
      </c>
      <c r="CQ137">
        <f t="shared" si="202"/>
        <v>0.83307471042209202</v>
      </c>
      <c r="CR137">
        <f t="shared" si="202"/>
        <v>5.5616494093636637E-3</v>
      </c>
      <c r="CS137">
        <f t="shared" si="202"/>
        <v>308.61560084025064</v>
      </c>
      <c r="CT137">
        <f t="shared" si="202"/>
        <v>313.95521850585936</v>
      </c>
      <c r="CU137">
        <f t="shared" si="202"/>
        <v>239.83251417057545</v>
      </c>
      <c r="CV137">
        <f t="shared" si="202"/>
        <v>0.74687024161160265</v>
      </c>
      <c r="CW137">
        <f t="shared" si="202"/>
        <v>5.7956480350201911</v>
      </c>
      <c r="CX137">
        <f t="shared" si="202"/>
        <v>79.069504365648953</v>
      </c>
      <c r="CY137">
        <f t="shared" si="202"/>
        <v>40.711416444506376</v>
      </c>
      <c r="CZ137">
        <f t="shared" si="202"/>
        <v>38.135409673055015</v>
      </c>
      <c r="DA137">
        <f t="shared" si="202"/>
        <v>6.7062863483714912</v>
      </c>
      <c r="DB137">
        <f t="shared" si="202"/>
        <v>0.12859054940302711</v>
      </c>
      <c r="DC137">
        <f t="shared" si="202"/>
        <v>2.8115767106570648</v>
      </c>
      <c r="DD137">
        <f t="shared" si="202"/>
        <v>3.8947096377144259</v>
      </c>
      <c r="DE137">
        <f t="shared" si="202"/>
        <v>8.089562504714487E-2</v>
      </c>
      <c r="DF137">
        <f t="shared" si="202"/>
        <v>18.331877766747482</v>
      </c>
      <c r="DG137">
        <f t="shared" si="202"/>
        <v>0.64735413361967731</v>
      </c>
      <c r="DH137">
        <f t="shared" si="202"/>
        <v>47.776944099077348</v>
      </c>
      <c r="DI137">
        <f t="shared" si="202"/>
        <v>381.94455402179477</v>
      </c>
      <c r="DJ137">
        <f t="shared" si="202"/>
        <v>1.1572875623177947E-2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stm-rcup2_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User1</cp:lastModifiedBy>
  <dcterms:created xsi:type="dcterms:W3CDTF">2015-06-26T23:21:17Z</dcterms:created>
  <dcterms:modified xsi:type="dcterms:W3CDTF">2015-07-22T14:56:44Z</dcterms:modified>
</cp:coreProperties>
</file>