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16155" windowHeight="6240"/>
  </bookViews>
  <sheets>
    <sheet name="stm-rcup4_" sheetId="1" r:id="rId1"/>
  </sheets>
  <calcPr calcId="152511"/>
</workbook>
</file>

<file path=xl/calcChain.xml><?xml version="1.0" encoding="utf-8"?>
<calcChain xmlns="http://schemas.openxmlformats.org/spreadsheetml/2006/main">
  <c r="DJ172" i="1" l="1"/>
  <c r="DI172" i="1"/>
  <c r="DH172" i="1"/>
  <c r="DG172" i="1"/>
  <c r="DF172" i="1"/>
  <c r="DE172" i="1"/>
  <c r="DD172" i="1"/>
  <c r="DC172" i="1"/>
  <c r="DB172" i="1"/>
  <c r="DA172" i="1"/>
  <c r="CZ172" i="1"/>
  <c r="CY172" i="1"/>
  <c r="CX172" i="1"/>
  <c r="CW172" i="1"/>
  <c r="CV172" i="1"/>
  <c r="CU172" i="1"/>
  <c r="CT172" i="1"/>
  <c r="CS172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DJ154" i="1"/>
  <c r="DI154" i="1"/>
  <c r="DH154" i="1"/>
  <c r="DG154" i="1"/>
  <c r="DF154" i="1"/>
  <c r="DE154" i="1"/>
  <c r="DD154" i="1"/>
  <c r="DC154" i="1"/>
  <c r="DB154" i="1"/>
  <c r="DA154" i="1"/>
  <c r="CZ154" i="1"/>
  <c r="CY154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DJ138" i="1"/>
  <c r="DI138" i="1"/>
  <c r="DH138" i="1"/>
  <c r="DG138" i="1"/>
  <c r="DF138" i="1"/>
  <c r="DE138" i="1"/>
  <c r="DD138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172" i="1" l="1"/>
  <c r="BF172" i="1"/>
  <c r="BG154" i="1"/>
  <c r="BF154" i="1"/>
  <c r="BG138" i="1"/>
  <c r="BF138" i="1"/>
  <c r="BG120" i="1"/>
  <c r="BF120" i="1"/>
  <c r="BG103" i="1"/>
  <c r="BF103" i="1"/>
  <c r="BG85" i="1"/>
  <c r="BF85" i="1"/>
  <c r="BG67" i="1"/>
  <c r="BF67" i="1"/>
  <c r="BG49" i="1"/>
  <c r="BF49" i="1"/>
  <c r="BG31" i="1"/>
  <c r="BF31" i="1"/>
  <c r="L17" i="1" l="1"/>
  <c r="N17" i="1"/>
  <c r="AK17" i="1"/>
  <c r="E17" i="1" s="1"/>
  <c r="AL17" i="1"/>
  <c r="AM17" i="1"/>
  <c r="AN17" i="1"/>
  <c r="AO17" i="1"/>
  <c r="AP17" i="1"/>
  <c r="J17" i="1" s="1"/>
  <c r="AQ17" i="1" s="1"/>
  <c r="AT17" i="1"/>
  <c r="AU17" i="1" s="1"/>
  <c r="AW17" i="1"/>
  <c r="L18" i="1"/>
  <c r="N18" i="1"/>
  <c r="AK18" i="1"/>
  <c r="E18" i="1" s="1"/>
  <c r="AL18" i="1"/>
  <c r="H18" i="1" s="1"/>
  <c r="AM18" i="1"/>
  <c r="AN18" i="1"/>
  <c r="AO18" i="1"/>
  <c r="AP18" i="1"/>
  <c r="J18" i="1" s="1"/>
  <c r="AQ18" i="1" s="1"/>
  <c r="I18" i="1" s="1"/>
  <c r="AR18" i="1"/>
  <c r="AS18" i="1" s="1"/>
  <c r="AV18" i="1" s="1"/>
  <c r="F18" i="1" s="1"/>
  <c r="AT18" i="1"/>
  <c r="AU18" i="1" s="1"/>
  <c r="AW18" i="1"/>
  <c r="AX18" i="1" s="1"/>
  <c r="L19" i="1"/>
  <c r="N19" i="1"/>
  <c r="AK19" i="1"/>
  <c r="E19" i="1" s="1"/>
  <c r="AL19" i="1"/>
  <c r="AM19" i="1"/>
  <c r="AN19" i="1"/>
  <c r="AO19" i="1"/>
  <c r="AP19" i="1"/>
  <c r="J19" i="1" s="1"/>
  <c r="AQ19" i="1" s="1"/>
  <c r="AT19" i="1"/>
  <c r="AU19" i="1" s="1"/>
  <c r="AW19" i="1"/>
  <c r="L20" i="1"/>
  <c r="N20" i="1"/>
  <c r="AK20" i="1"/>
  <c r="E20" i="1" s="1"/>
  <c r="AL20" i="1"/>
  <c r="H20" i="1" s="1"/>
  <c r="AM20" i="1"/>
  <c r="AP20" i="1" s="1"/>
  <c r="J20" i="1" s="1"/>
  <c r="AQ20" i="1" s="1"/>
  <c r="AN20" i="1"/>
  <c r="AO20" i="1"/>
  <c r="AT20" i="1"/>
  <c r="AU20" i="1" s="1"/>
  <c r="AX20" i="1" s="1"/>
  <c r="AW20" i="1"/>
  <c r="L21" i="1"/>
  <c r="N21" i="1"/>
  <c r="AK21" i="1"/>
  <c r="E21" i="1" s="1"/>
  <c r="AL21" i="1"/>
  <c r="AM21" i="1"/>
  <c r="AN21" i="1"/>
  <c r="AO21" i="1"/>
  <c r="AP21" i="1"/>
  <c r="J21" i="1" s="1"/>
  <c r="AQ21" i="1" s="1"/>
  <c r="AT21" i="1"/>
  <c r="AU21" i="1" s="1"/>
  <c r="AX21" i="1" s="1"/>
  <c r="AW21" i="1"/>
  <c r="L22" i="1"/>
  <c r="N22" i="1"/>
  <c r="AK22" i="1"/>
  <c r="E22" i="1" s="1"/>
  <c r="AM22" i="1"/>
  <c r="AN22" i="1"/>
  <c r="AO22" i="1"/>
  <c r="AT22" i="1"/>
  <c r="AU22" i="1" s="1"/>
  <c r="AX22" i="1" s="1"/>
  <c r="AW22" i="1"/>
  <c r="L23" i="1"/>
  <c r="N23" i="1"/>
  <c r="AK23" i="1"/>
  <c r="E23" i="1" s="1"/>
  <c r="AL23" i="1"/>
  <c r="AM23" i="1"/>
  <c r="AP23" i="1" s="1"/>
  <c r="J23" i="1" s="1"/>
  <c r="AQ23" i="1" s="1"/>
  <c r="AN23" i="1"/>
  <c r="AO23" i="1"/>
  <c r="AT23" i="1"/>
  <c r="AU23" i="1" s="1"/>
  <c r="AW23" i="1"/>
  <c r="L24" i="1"/>
  <c r="N24" i="1"/>
  <c r="AK24" i="1"/>
  <c r="E24" i="1" s="1"/>
  <c r="AM24" i="1"/>
  <c r="AN24" i="1"/>
  <c r="AO24" i="1"/>
  <c r="AT24" i="1"/>
  <c r="AU24" i="1" s="1"/>
  <c r="AW24" i="1"/>
  <c r="AX24" i="1"/>
  <c r="L25" i="1"/>
  <c r="N25" i="1"/>
  <c r="AK25" i="1"/>
  <c r="E25" i="1" s="1"/>
  <c r="AM25" i="1"/>
  <c r="AN25" i="1"/>
  <c r="AO25" i="1"/>
  <c r="AT25" i="1"/>
  <c r="AU25" i="1" s="1"/>
  <c r="AX25" i="1" s="1"/>
  <c r="AW25" i="1"/>
  <c r="L26" i="1"/>
  <c r="N26" i="1" s="1"/>
  <c r="AK26" i="1"/>
  <c r="E26" i="1" s="1"/>
  <c r="AL26" i="1"/>
  <c r="H26" i="1" s="1"/>
  <c r="AM26" i="1"/>
  <c r="AP26" i="1" s="1"/>
  <c r="J26" i="1" s="1"/>
  <c r="AQ26" i="1" s="1"/>
  <c r="AN26" i="1"/>
  <c r="AO26" i="1"/>
  <c r="AT26" i="1"/>
  <c r="AU26" i="1" s="1"/>
  <c r="AX26" i="1" s="1"/>
  <c r="AW26" i="1"/>
  <c r="L27" i="1"/>
  <c r="N27" i="1"/>
  <c r="AK27" i="1"/>
  <c r="E27" i="1" s="1"/>
  <c r="AM27" i="1"/>
  <c r="AN27" i="1"/>
  <c r="AO27" i="1"/>
  <c r="AT27" i="1"/>
  <c r="AU27" i="1" s="1"/>
  <c r="AW27" i="1"/>
  <c r="L28" i="1"/>
  <c r="N28" i="1"/>
  <c r="AK28" i="1"/>
  <c r="E28" i="1" s="1"/>
  <c r="AL28" i="1"/>
  <c r="H28" i="1" s="1"/>
  <c r="AM28" i="1"/>
  <c r="AN28" i="1"/>
  <c r="AO28" i="1"/>
  <c r="AP28" i="1" s="1"/>
  <c r="J28" i="1" s="1"/>
  <c r="AQ28" i="1" s="1"/>
  <c r="AT28" i="1"/>
  <c r="AU28" i="1" s="1"/>
  <c r="AX28" i="1" s="1"/>
  <c r="AW28" i="1"/>
  <c r="L29" i="1"/>
  <c r="N29" i="1"/>
  <c r="AK29" i="1"/>
  <c r="E29" i="1" s="1"/>
  <c r="AM29" i="1"/>
  <c r="AN29" i="1"/>
  <c r="AO29" i="1"/>
  <c r="AT29" i="1"/>
  <c r="AU29" i="1" s="1"/>
  <c r="AW29" i="1"/>
  <c r="L30" i="1"/>
  <c r="N30" i="1"/>
  <c r="AK30" i="1"/>
  <c r="E30" i="1" s="1"/>
  <c r="BC30" i="1" s="1"/>
  <c r="AM30" i="1"/>
  <c r="AN30" i="1"/>
  <c r="AO30" i="1"/>
  <c r="AT30" i="1"/>
  <c r="AU30" i="1" s="1"/>
  <c r="AW30" i="1"/>
  <c r="L31" i="1"/>
  <c r="N31" i="1" s="1"/>
  <c r="AK31" i="1"/>
  <c r="AL31" i="1" s="1"/>
  <c r="AM31" i="1"/>
  <c r="AN31" i="1"/>
  <c r="AO31" i="1"/>
  <c r="AT31" i="1"/>
  <c r="AU31" i="1"/>
  <c r="AW31" i="1"/>
  <c r="E35" i="1"/>
  <c r="L35" i="1"/>
  <c r="N35" i="1" s="1"/>
  <c r="AK35" i="1"/>
  <c r="AL35" i="1" s="1"/>
  <c r="AM35" i="1"/>
  <c r="AN35" i="1"/>
  <c r="AO35" i="1"/>
  <c r="AT35" i="1"/>
  <c r="AU35" i="1" s="1"/>
  <c r="AW35" i="1"/>
  <c r="E36" i="1"/>
  <c r="L36" i="1"/>
  <c r="N36" i="1" s="1"/>
  <c r="AK36" i="1"/>
  <c r="AL36" i="1" s="1"/>
  <c r="AM36" i="1"/>
  <c r="AN36" i="1"/>
  <c r="AO36" i="1"/>
  <c r="AT36" i="1"/>
  <c r="AU36" i="1"/>
  <c r="AW36" i="1"/>
  <c r="L37" i="1"/>
  <c r="N37" i="1" s="1"/>
  <c r="AK37" i="1"/>
  <c r="AL37" i="1" s="1"/>
  <c r="AM37" i="1"/>
  <c r="AN37" i="1"/>
  <c r="AO37" i="1"/>
  <c r="AT37" i="1"/>
  <c r="AU37" i="1"/>
  <c r="AW37" i="1"/>
  <c r="L38" i="1"/>
  <c r="N38" i="1" s="1"/>
  <c r="AK38" i="1"/>
  <c r="AL38" i="1" s="1"/>
  <c r="AM38" i="1"/>
  <c r="AN38" i="1"/>
  <c r="AO38" i="1"/>
  <c r="AT38" i="1"/>
  <c r="AU38" i="1"/>
  <c r="AW38" i="1"/>
  <c r="L39" i="1"/>
  <c r="N39" i="1" s="1"/>
  <c r="AK39" i="1"/>
  <c r="AL39" i="1" s="1"/>
  <c r="AM39" i="1"/>
  <c r="AN39" i="1"/>
  <c r="AO39" i="1"/>
  <c r="AT39" i="1"/>
  <c r="AU39" i="1"/>
  <c r="AW39" i="1"/>
  <c r="E40" i="1"/>
  <c r="L40" i="1"/>
  <c r="N40" i="1" s="1"/>
  <c r="AK40" i="1"/>
  <c r="AL40" i="1" s="1"/>
  <c r="AM40" i="1"/>
  <c r="AN40" i="1"/>
  <c r="AO40" i="1"/>
  <c r="AT40" i="1"/>
  <c r="AU40" i="1"/>
  <c r="AW40" i="1"/>
  <c r="E41" i="1"/>
  <c r="L41" i="1"/>
  <c r="N41" i="1" s="1"/>
  <c r="AK41" i="1"/>
  <c r="AL41" i="1" s="1"/>
  <c r="AM41" i="1"/>
  <c r="AN41" i="1"/>
  <c r="AO41" i="1"/>
  <c r="AT41" i="1"/>
  <c r="AU41" i="1"/>
  <c r="AW41" i="1"/>
  <c r="L42" i="1"/>
  <c r="N42" i="1" s="1"/>
  <c r="AK42" i="1"/>
  <c r="AL42" i="1" s="1"/>
  <c r="AM42" i="1"/>
  <c r="AN42" i="1"/>
  <c r="AO42" i="1"/>
  <c r="AT42" i="1"/>
  <c r="AU42" i="1"/>
  <c r="AW42" i="1"/>
  <c r="L43" i="1"/>
  <c r="N43" i="1" s="1"/>
  <c r="AK43" i="1"/>
  <c r="AL43" i="1" s="1"/>
  <c r="AM43" i="1"/>
  <c r="AN43" i="1"/>
  <c r="AO43" i="1"/>
  <c r="AT43" i="1"/>
  <c r="AU43" i="1"/>
  <c r="AW43" i="1"/>
  <c r="E44" i="1"/>
  <c r="L44" i="1"/>
  <c r="N44" i="1" s="1"/>
  <c r="AK44" i="1"/>
  <c r="AL44" i="1" s="1"/>
  <c r="AM44" i="1"/>
  <c r="AN44" i="1"/>
  <c r="AO44" i="1"/>
  <c r="AT44" i="1"/>
  <c r="AU44" i="1" s="1"/>
  <c r="AW44" i="1"/>
  <c r="E45" i="1"/>
  <c r="L45" i="1"/>
  <c r="N45" i="1" s="1"/>
  <c r="AK45" i="1"/>
  <c r="AL45" i="1" s="1"/>
  <c r="AM45" i="1"/>
  <c r="AN45" i="1"/>
  <c r="AO45" i="1"/>
  <c r="AT45" i="1"/>
  <c r="AU45" i="1"/>
  <c r="AW45" i="1"/>
  <c r="L46" i="1"/>
  <c r="N46" i="1" s="1"/>
  <c r="AK46" i="1"/>
  <c r="AL46" i="1" s="1"/>
  <c r="AM46" i="1"/>
  <c r="AN46" i="1"/>
  <c r="AO46" i="1"/>
  <c r="AT46" i="1"/>
  <c r="AU46" i="1"/>
  <c r="AW46" i="1"/>
  <c r="L47" i="1"/>
  <c r="N47" i="1" s="1"/>
  <c r="AK47" i="1"/>
  <c r="AL47" i="1" s="1"/>
  <c r="AM47" i="1"/>
  <c r="AN47" i="1"/>
  <c r="AO47" i="1"/>
  <c r="AT47" i="1"/>
  <c r="AU47" i="1" s="1"/>
  <c r="AW47" i="1"/>
  <c r="L48" i="1"/>
  <c r="N48" i="1" s="1"/>
  <c r="AK48" i="1"/>
  <c r="AL48" i="1" s="1"/>
  <c r="AM48" i="1"/>
  <c r="AN48" i="1"/>
  <c r="AO48" i="1"/>
  <c r="AT48" i="1"/>
  <c r="AU48" i="1"/>
  <c r="AW48" i="1"/>
  <c r="E49" i="1"/>
  <c r="L49" i="1"/>
  <c r="N49" i="1" s="1"/>
  <c r="AK49" i="1"/>
  <c r="AL49" i="1" s="1"/>
  <c r="AM49" i="1"/>
  <c r="AN49" i="1"/>
  <c r="AO49" i="1"/>
  <c r="AT49" i="1"/>
  <c r="AU49" i="1"/>
  <c r="AW49" i="1"/>
  <c r="L53" i="1"/>
  <c r="N53" i="1" s="1"/>
  <c r="AK53" i="1"/>
  <c r="AL53" i="1" s="1"/>
  <c r="AM53" i="1"/>
  <c r="AN53" i="1"/>
  <c r="AO53" i="1"/>
  <c r="AT53" i="1"/>
  <c r="AU53" i="1" s="1"/>
  <c r="AW53" i="1"/>
  <c r="L54" i="1"/>
  <c r="N54" i="1" s="1"/>
  <c r="AK54" i="1"/>
  <c r="AL54" i="1" s="1"/>
  <c r="AM54" i="1"/>
  <c r="AN54" i="1"/>
  <c r="AO54" i="1"/>
  <c r="AT54" i="1"/>
  <c r="AU54" i="1" s="1"/>
  <c r="AW54" i="1"/>
  <c r="E55" i="1"/>
  <c r="BC55" i="1" s="1"/>
  <c r="L55" i="1"/>
  <c r="N55" i="1" s="1"/>
  <c r="AK55" i="1"/>
  <c r="AL55" i="1" s="1"/>
  <c r="AM55" i="1"/>
  <c r="AN55" i="1"/>
  <c r="AO55" i="1"/>
  <c r="AP55" i="1" s="1"/>
  <c r="J55" i="1" s="1"/>
  <c r="AQ55" i="1" s="1"/>
  <c r="AT55" i="1"/>
  <c r="AU55" i="1"/>
  <c r="AW55" i="1"/>
  <c r="L56" i="1"/>
  <c r="N56" i="1" s="1"/>
  <c r="AK56" i="1"/>
  <c r="AL56" i="1" s="1"/>
  <c r="AM56" i="1"/>
  <c r="AN56" i="1"/>
  <c r="AO56" i="1"/>
  <c r="AT56" i="1"/>
  <c r="AU56" i="1" s="1"/>
  <c r="AX56" i="1" s="1"/>
  <c r="AW56" i="1"/>
  <c r="L57" i="1"/>
  <c r="N57" i="1" s="1"/>
  <c r="AK57" i="1"/>
  <c r="AL57" i="1" s="1"/>
  <c r="AM57" i="1"/>
  <c r="AN57" i="1"/>
  <c r="AO57" i="1"/>
  <c r="AT57" i="1"/>
  <c r="AU57" i="1"/>
  <c r="AW57" i="1"/>
  <c r="L58" i="1"/>
  <c r="N58" i="1" s="1"/>
  <c r="AK58" i="1"/>
  <c r="AL58" i="1" s="1"/>
  <c r="AM58" i="1"/>
  <c r="AN58" i="1"/>
  <c r="AO58" i="1"/>
  <c r="AT58" i="1"/>
  <c r="AU58" i="1"/>
  <c r="AW58" i="1"/>
  <c r="L59" i="1"/>
  <c r="N59" i="1" s="1"/>
  <c r="AK59" i="1"/>
  <c r="AL59" i="1" s="1"/>
  <c r="AM59" i="1"/>
  <c r="AN59" i="1"/>
  <c r="AO59" i="1"/>
  <c r="AT59" i="1"/>
  <c r="AU59" i="1"/>
  <c r="AW59" i="1"/>
  <c r="L60" i="1"/>
  <c r="N60" i="1" s="1"/>
  <c r="AK60" i="1"/>
  <c r="AL60" i="1" s="1"/>
  <c r="AM60" i="1"/>
  <c r="AN60" i="1"/>
  <c r="AO60" i="1"/>
  <c r="AP60" i="1" s="1"/>
  <c r="J60" i="1" s="1"/>
  <c r="AQ60" i="1" s="1"/>
  <c r="AT60" i="1"/>
  <c r="AU60" i="1"/>
  <c r="AX60" i="1" s="1"/>
  <c r="AW60" i="1"/>
  <c r="L61" i="1"/>
  <c r="N61" i="1" s="1"/>
  <c r="AK61" i="1"/>
  <c r="AL61" i="1" s="1"/>
  <c r="AM61" i="1"/>
  <c r="AN61" i="1"/>
  <c r="AO61" i="1"/>
  <c r="AT61" i="1"/>
  <c r="AU61" i="1" s="1"/>
  <c r="AX61" i="1" s="1"/>
  <c r="AW61" i="1"/>
  <c r="L62" i="1"/>
  <c r="N62" i="1" s="1"/>
  <c r="AK62" i="1"/>
  <c r="AL62" i="1" s="1"/>
  <c r="AM62" i="1"/>
  <c r="AN62" i="1"/>
  <c r="AO62" i="1"/>
  <c r="AT62" i="1"/>
  <c r="AU62" i="1"/>
  <c r="AW62" i="1"/>
  <c r="L63" i="1"/>
  <c r="N63" i="1" s="1"/>
  <c r="AK63" i="1"/>
  <c r="AL63" i="1" s="1"/>
  <c r="AM63" i="1"/>
  <c r="AN63" i="1"/>
  <c r="AO63" i="1"/>
  <c r="AT63" i="1"/>
  <c r="AU63" i="1"/>
  <c r="AW63" i="1"/>
  <c r="L64" i="1"/>
  <c r="N64" i="1" s="1"/>
  <c r="AK64" i="1"/>
  <c r="AL64" i="1" s="1"/>
  <c r="AM64" i="1"/>
  <c r="AN64" i="1"/>
  <c r="AO64" i="1"/>
  <c r="AP64" i="1" s="1"/>
  <c r="J64" i="1" s="1"/>
  <c r="AQ64" i="1" s="1"/>
  <c r="AT64" i="1"/>
  <c r="AU64" i="1"/>
  <c r="AW64" i="1"/>
  <c r="L65" i="1"/>
  <c r="N65" i="1" s="1"/>
  <c r="AK65" i="1"/>
  <c r="AL65" i="1" s="1"/>
  <c r="AM65" i="1"/>
  <c r="AN65" i="1"/>
  <c r="AO65" i="1"/>
  <c r="AP65" i="1" s="1"/>
  <c r="J65" i="1" s="1"/>
  <c r="AQ65" i="1" s="1"/>
  <c r="AT65" i="1"/>
  <c r="AU65" i="1"/>
  <c r="AX65" i="1" s="1"/>
  <c r="AW65" i="1"/>
  <c r="L66" i="1"/>
  <c r="N66" i="1" s="1"/>
  <c r="AK66" i="1"/>
  <c r="AL66" i="1" s="1"/>
  <c r="AM66" i="1"/>
  <c r="AN66" i="1"/>
  <c r="AO66" i="1"/>
  <c r="AT66" i="1"/>
  <c r="AU66" i="1" s="1"/>
  <c r="AX66" i="1" s="1"/>
  <c r="AW66" i="1"/>
  <c r="L67" i="1"/>
  <c r="N67" i="1" s="1"/>
  <c r="AK67" i="1"/>
  <c r="AL67" i="1" s="1"/>
  <c r="AM67" i="1"/>
  <c r="AN67" i="1"/>
  <c r="AO67" i="1"/>
  <c r="AT67" i="1"/>
  <c r="AU67" i="1"/>
  <c r="AW67" i="1"/>
  <c r="L71" i="1"/>
  <c r="N71" i="1" s="1"/>
  <c r="AK71" i="1"/>
  <c r="AL71" i="1" s="1"/>
  <c r="AM71" i="1"/>
  <c r="AN71" i="1"/>
  <c r="AO71" i="1"/>
  <c r="AT71" i="1"/>
  <c r="AU71" i="1"/>
  <c r="AW71" i="1"/>
  <c r="L72" i="1"/>
  <c r="N72" i="1" s="1"/>
  <c r="AK72" i="1"/>
  <c r="AL72" i="1" s="1"/>
  <c r="AM72" i="1"/>
  <c r="AN72" i="1"/>
  <c r="AO72" i="1"/>
  <c r="AP72" i="1" s="1"/>
  <c r="J72" i="1" s="1"/>
  <c r="AQ72" i="1" s="1"/>
  <c r="AT72" i="1"/>
  <c r="AU72" i="1"/>
  <c r="AW72" i="1"/>
  <c r="L73" i="1"/>
  <c r="N73" i="1" s="1"/>
  <c r="AK73" i="1"/>
  <c r="AL73" i="1" s="1"/>
  <c r="AM73" i="1"/>
  <c r="AN73" i="1"/>
  <c r="AO73" i="1"/>
  <c r="AP73" i="1" s="1"/>
  <c r="J73" i="1" s="1"/>
  <c r="AQ73" i="1" s="1"/>
  <c r="AT73" i="1"/>
  <c r="AU73" i="1"/>
  <c r="AX73" i="1" s="1"/>
  <c r="AW73" i="1"/>
  <c r="L74" i="1"/>
  <c r="N74" i="1" s="1"/>
  <c r="AK74" i="1"/>
  <c r="AL74" i="1" s="1"/>
  <c r="AM74" i="1"/>
  <c r="AN74" i="1"/>
  <c r="AO74" i="1"/>
  <c r="AT74" i="1"/>
  <c r="AU74" i="1" s="1"/>
  <c r="AX74" i="1" s="1"/>
  <c r="AW74" i="1"/>
  <c r="L75" i="1"/>
  <c r="N75" i="1" s="1"/>
  <c r="AK75" i="1"/>
  <c r="AL75" i="1" s="1"/>
  <c r="AM75" i="1"/>
  <c r="AN75" i="1"/>
  <c r="AO75" i="1"/>
  <c r="AT75" i="1"/>
  <c r="AU75" i="1"/>
  <c r="AW75" i="1"/>
  <c r="L76" i="1"/>
  <c r="N76" i="1" s="1"/>
  <c r="AK76" i="1"/>
  <c r="AL76" i="1" s="1"/>
  <c r="AM76" i="1"/>
  <c r="AN76" i="1"/>
  <c r="AO76" i="1"/>
  <c r="AT76" i="1"/>
  <c r="AU76" i="1"/>
  <c r="AW76" i="1"/>
  <c r="L77" i="1"/>
  <c r="N77" i="1" s="1"/>
  <c r="AK77" i="1"/>
  <c r="AL77" i="1" s="1"/>
  <c r="AM77" i="1"/>
  <c r="AN77" i="1"/>
  <c r="AO77" i="1"/>
  <c r="AP77" i="1" s="1"/>
  <c r="J77" i="1" s="1"/>
  <c r="AQ77" i="1" s="1"/>
  <c r="AT77" i="1"/>
  <c r="AU77" i="1"/>
  <c r="AW77" i="1"/>
  <c r="L78" i="1"/>
  <c r="N78" i="1" s="1"/>
  <c r="AK78" i="1"/>
  <c r="AL78" i="1" s="1"/>
  <c r="AM78" i="1"/>
  <c r="AN78" i="1"/>
  <c r="AO78" i="1"/>
  <c r="AP78" i="1" s="1"/>
  <c r="J78" i="1" s="1"/>
  <c r="AQ78" i="1" s="1"/>
  <c r="AT78" i="1"/>
  <c r="AU78" i="1"/>
  <c r="AX78" i="1" s="1"/>
  <c r="AW78" i="1"/>
  <c r="L79" i="1"/>
  <c r="N79" i="1" s="1"/>
  <c r="AK79" i="1"/>
  <c r="E79" i="1" s="1"/>
  <c r="AL79" i="1"/>
  <c r="H79" i="1" s="1"/>
  <c r="AM79" i="1"/>
  <c r="AN79" i="1"/>
  <c r="AO79" i="1"/>
  <c r="AP79" i="1" s="1"/>
  <c r="J79" i="1" s="1"/>
  <c r="AQ79" i="1" s="1"/>
  <c r="I79" i="1" s="1"/>
  <c r="AT79" i="1"/>
  <c r="AU79" i="1" s="1"/>
  <c r="AW79" i="1"/>
  <c r="L80" i="1"/>
  <c r="N80" i="1"/>
  <c r="AK80" i="1"/>
  <c r="E80" i="1" s="1"/>
  <c r="AL80" i="1"/>
  <c r="H80" i="1" s="1"/>
  <c r="AM80" i="1"/>
  <c r="AN80" i="1"/>
  <c r="AO80" i="1"/>
  <c r="AP80" i="1"/>
  <c r="J80" i="1" s="1"/>
  <c r="AQ80" i="1" s="1"/>
  <c r="AT80" i="1"/>
  <c r="AU80" i="1" s="1"/>
  <c r="AX80" i="1" s="1"/>
  <c r="AW80" i="1"/>
  <c r="L81" i="1"/>
  <c r="N81" i="1"/>
  <c r="AK81" i="1"/>
  <c r="E81" i="1" s="1"/>
  <c r="AM81" i="1"/>
  <c r="AN81" i="1"/>
  <c r="AO81" i="1"/>
  <c r="AT81" i="1"/>
  <c r="AU81" i="1" s="1"/>
  <c r="AW81" i="1"/>
  <c r="L82" i="1"/>
  <c r="N82" i="1"/>
  <c r="AK82" i="1"/>
  <c r="E82" i="1" s="1"/>
  <c r="BC82" i="1" s="1"/>
  <c r="AL82" i="1"/>
  <c r="H82" i="1" s="1"/>
  <c r="AM82" i="1"/>
  <c r="AN82" i="1"/>
  <c r="AO82" i="1"/>
  <c r="AP82" i="1" s="1"/>
  <c r="J82" i="1" s="1"/>
  <c r="AQ82" i="1" s="1"/>
  <c r="AT82" i="1"/>
  <c r="AU82" i="1" s="1"/>
  <c r="AW82" i="1"/>
  <c r="AX82" i="1"/>
  <c r="L83" i="1"/>
  <c r="N83" i="1" s="1"/>
  <c r="AK83" i="1"/>
  <c r="E83" i="1" s="1"/>
  <c r="AM83" i="1"/>
  <c r="AN83" i="1"/>
  <c r="AO83" i="1"/>
  <c r="AT83" i="1"/>
  <c r="AU83" i="1" s="1"/>
  <c r="AX83" i="1" s="1"/>
  <c r="AW83" i="1"/>
  <c r="L84" i="1"/>
  <c r="N84" i="1"/>
  <c r="AK84" i="1"/>
  <c r="E84" i="1" s="1"/>
  <c r="BC84" i="1" s="1"/>
  <c r="AL84" i="1"/>
  <c r="H84" i="1" s="1"/>
  <c r="AM84" i="1"/>
  <c r="AP84" i="1" s="1"/>
  <c r="J84" i="1" s="1"/>
  <c r="AQ84" i="1" s="1"/>
  <c r="AN84" i="1"/>
  <c r="AO84" i="1"/>
  <c r="AT84" i="1"/>
  <c r="AU84" i="1" s="1"/>
  <c r="AX84" i="1" s="1"/>
  <c r="AW84" i="1"/>
  <c r="L85" i="1"/>
  <c r="N85" i="1" s="1"/>
  <c r="AK85" i="1"/>
  <c r="E85" i="1" s="1"/>
  <c r="AL85" i="1"/>
  <c r="H85" i="1" s="1"/>
  <c r="AM85" i="1"/>
  <c r="AN85" i="1"/>
  <c r="AO85" i="1"/>
  <c r="AP85" i="1" s="1"/>
  <c r="J85" i="1" s="1"/>
  <c r="AQ85" i="1" s="1"/>
  <c r="AT85" i="1"/>
  <c r="AU85" i="1" s="1"/>
  <c r="AW85" i="1"/>
  <c r="L89" i="1"/>
  <c r="N89" i="1"/>
  <c r="AK89" i="1"/>
  <c r="E89" i="1" s="1"/>
  <c r="AM89" i="1"/>
  <c r="AN89" i="1"/>
  <c r="AO89" i="1"/>
  <c r="AT89" i="1"/>
  <c r="AU89" i="1" s="1"/>
  <c r="AX89" i="1" s="1"/>
  <c r="AW89" i="1"/>
  <c r="L90" i="1"/>
  <c r="N90" i="1"/>
  <c r="AK90" i="1"/>
  <c r="E90" i="1" s="1"/>
  <c r="AL90" i="1"/>
  <c r="H90" i="1" s="1"/>
  <c r="AM90" i="1"/>
  <c r="AP90" i="1" s="1"/>
  <c r="J90" i="1" s="1"/>
  <c r="AQ90" i="1" s="1"/>
  <c r="AN90" i="1"/>
  <c r="AO90" i="1"/>
  <c r="AT90" i="1"/>
  <c r="AU90" i="1" s="1"/>
  <c r="AW90" i="1"/>
  <c r="H91" i="1"/>
  <c r="L91" i="1"/>
  <c r="N91" i="1" s="1"/>
  <c r="AK91" i="1"/>
  <c r="E91" i="1" s="1"/>
  <c r="AL91" i="1"/>
  <c r="AM91" i="1"/>
  <c r="AN91" i="1"/>
  <c r="AO91" i="1"/>
  <c r="AP91" i="1" s="1"/>
  <c r="J91" i="1" s="1"/>
  <c r="AQ91" i="1" s="1"/>
  <c r="AT91" i="1"/>
  <c r="AU91" i="1" s="1"/>
  <c r="AW91" i="1"/>
  <c r="AX91" i="1"/>
  <c r="L92" i="1"/>
  <c r="N92" i="1"/>
  <c r="AK92" i="1"/>
  <c r="E92" i="1" s="1"/>
  <c r="AM92" i="1"/>
  <c r="AN92" i="1"/>
  <c r="AO92" i="1"/>
  <c r="AT92" i="1"/>
  <c r="AU92" i="1" s="1"/>
  <c r="AW92" i="1"/>
  <c r="L93" i="1"/>
  <c r="N93" i="1"/>
  <c r="AK93" i="1"/>
  <c r="E93" i="1" s="1"/>
  <c r="BC93" i="1" s="1"/>
  <c r="AL93" i="1"/>
  <c r="H93" i="1" s="1"/>
  <c r="AM93" i="1"/>
  <c r="AN93" i="1"/>
  <c r="AO93" i="1"/>
  <c r="AP93" i="1" s="1"/>
  <c r="J93" i="1" s="1"/>
  <c r="AQ93" i="1" s="1"/>
  <c r="AT93" i="1"/>
  <c r="AU93" i="1" s="1"/>
  <c r="AW93" i="1"/>
  <c r="AX93" i="1"/>
  <c r="L94" i="1"/>
  <c r="N94" i="1" s="1"/>
  <c r="AK94" i="1"/>
  <c r="E94" i="1" s="1"/>
  <c r="AL94" i="1"/>
  <c r="H94" i="1" s="1"/>
  <c r="AM94" i="1"/>
  <c r="AN94" i="1"/>
  <c r="AO94" i="1"/>
  <c r="AP94" i="1"/>
  <c r="J94" i="1" s="1"/>
  <c r="AQ94" i="1" s="1"/>
  <c r="AT94" i="1"/>
  <c r="AU94" i="1" s="1"/>
  <c r="AW94" i="1"/>
  <c r="L95" i="1"/>
  <c r="N95" i="1"/>
  <c r="AK95" i="1"/>
  <c r="E95" i="1" s="1"/>
  <c r="AM95" i="1"/>
  <c r="AN95" i="1"/>
  <c r="AO95" i="1"/>
  <c r="AT95" i="1"/>
  <c r="AU95" i="1" s="1"/>
  <c r="AX95" i="1" s="1"/>
  <c r="AW95" i="1"/>
  <c r="L96" i="1"/>
  <c r="N96" i="1"/>
  <c r="AK96" i="1"/>
  <c r="E96" i="1" s="1"/>
  <c r="AL96" i="1"/>
  <c r="H96" i="1" s="1"/>
  <c r="AM96" i="1"/>
  <c r="AN96" i="1"/>
  <c r="AP96" i="1" s="1"/>
  <c r="J96" i="1" s="1"/>
  <c r="AQ96" i="1" s="1"/>
  <c r="AO96" i="1"/>
  <c r="AT96" i="1"/>
  <c r="AU96" i="1" s="1"/>
  <c r="AW96" i="1"/>
  <c r="L97" i="1"/>
  <c r="N97" i="1" s="1"/>
  <c r="AK97" i="1"/>
  <c r="E97" i="1" s="1"/>
  <c r="AM97" i="1"/>
  <c r="AN97" i="1"/>
  <c r="AO97" i="1"/>
  <c r="AT97" i="1"/>
  <c r="AU97" i="1" s="1"/>
  <c r="AW97" i="1"/>
  <c r="AX97" i="1"/>
  <c r="L98" i="1"/>
  <c r="N98" i="1"/>
  <c r="AK98" i="1"/>
  <c r="E98" i="1" s="1"/>
  <c r="AL98" i="1"/>
  <c r="H98" i="1" s="1"/>
  <c r="AM98" i="1"/>
  <c r="AN98" i="1"/>
  <c r="AO98" i="1"/>
  <c r="AP98" i="1"/>
  <c r="J98" i="1" s="1"/>
  <c r="AQ98" i="1" s="1"/>
  <c r="AT98" i="1"/>
  <c r="AU98" i="1" s="1"/>
  <c r="AX98" i="1" s="1"/>
  <c r="AW98" i="1"/>
  <c r="L99" i="1"/>
  <c r="N99" i="1" s="1"/>
  <c r="AK99" i="1"/>
  <c r="E99" i="1" s="1"/>
  <c r="AL99" i="1"/>
  <c r="H99" i="1" s="1"/>
  <c r="AM99" i="1"/>
  <c r="AN99" i="1"/>
  <c r="AP99" i="1" s="1"/>
  <c r="J99" i="1" s="1"/>
  <c r="AQ99" i="1" s="1"/>
  <c r="AO99" i="1"/>
  <c r="AT99" i="1"/>
  <c r="AU99" i="1" s="1"/>
  <c r="AW99" i="1"/>
  <c r="AX99" i="1"/>
  <c r="L100" i="1"/>
  <c r="N100" i="1"/>
  <c r="AK100" i="1"/>
  <c r="E100" i="1" s="1"/>
  <c r="AL100" i="1"/>
  <c r="H100" i="1" s="1"/>
  <c r="AM100" i="1"/>
  <c r="AN100" i="1"/>
  <c r="AO100" i="1"/>
  <c r="AP100" i="1" s="1"/>
  <c r="J100" i="1" s="1"/>
  <c r="AQ100" i="1" s="1"/>
  <c r="AT100" i="1"/>
  <c r="AU100" i="1" s="1"/>
  <c r="AX100" i="1" s="1"/>
  <c r="AW100" i="1"/>
  <c r="L101" i="1"/>
  <c r="N101" i="1"/>
  <c r="AK101" i="1"/>
  <c r="E101" i="1" s="1"/>
  <c r="BC101" i="1" s="1"/>
  <c r="AL101" i="1"/>
  <c r="H101" i="1" s="1"/>
  <c r="AM101" i="1"/>
  <c r="AN101" i="1"/>
  <c r="AO101" i="1"/>
  <c r="AP101" i="1"/>
  <c r="J101" i="1" s="1"/>
  <c r="AQ101" i="1" s="1"/>
  <c r="AT101" i="1"/>
  <c r="AU101" i="1" s="1"/>
  <c r="AW101" i="1"/>
  <c r="AX101" i="1"/>
  <c r="L102" i="1"/>
  <c r="N102" i="1"/>
  <c r="AK102" i="1"/>
  <c r="E102" i="1" s="1"/>
  <c r="AL102" i="1"/>
  <c r="H102" i="1" s="1"/>
  <c r="AM102" i="1"/>
  <c r="AN102" i="1"/>
  <c r="AO102" i="1"/>
  <c r="AP102" i="1" s="1"/>
  <c r="J102" i="1" s="1"/>
  <c r="AQ102" i="1" s="1"/>
  <c r="AT102" i="1"/>
  <c r="AU102" i="1" s="1"/>
  <c r="AW102" i="1"/>
  <c r="L103" i="1"/>
  <c r="N103" i="1"/>
  <c r="AK103" i="1"/>
  <c r="E103" i="1" s="1"/>
  <c r="AL103" i="1"/>
  <c r="H103" i="1" s="1"/>
  <c r="AM103" i="1"/>
  <c r="AN103" i="1"/>
  <c r="AO103" i="1"/>
  <c r="AP103" i="1"/>
  <c r="J103" i="1" s="1"/>
  <c r="AQ103" i="1" s="1"/>
  <c r="AT103" i="1"/>
  <c r="AU103" i="1" s="1"/>
  <c r="AX103" i="1" s="1"/>
  <c r="AW103" i="1"/>
  <c r="L106" i="1"/>
  <c r="N106" i="1"/>
  <c r="AK106" i="1"/>
  <c r="E106" i="1" s="1"/>
  <c r="BE120" i="1" s="1"/>
  <c r="AM106" i="1"/>
  <c r="AN106" i="1"/>
  <c r="AO106" i="1"/>
  <c r="AT106" i="1"/>
  <c r="AU106" i="1" s="1"/>
  <c r="AW106" i="1"/>
  <c r="L107" i="1"/>
  <c r="N107" i="1"/>
  <c r="AK107" i="1"/>
  <c r="E107" i="1" s="1"/>
  <c r="BC107" i="1" s="1"/>
  <c r="AL107" i="1"/>
  <c r="H107" i="1" s="1"/>
  <c r="AM107" i="1"/>
  <c r="AN107" i="1"/>
  <c r="AO107" i="1"/>
  <c r="AP107" i="1" s="1"/>
  <c r="J107" i="1" s="1"/>
  <c r="AQ107" i="1" s="1"/>
  <c r="AT107" i="1"/>
  <c r="AU107" i="1" s="1"/>
  <c r="AW107" i="1"/>
  <c r="AX107" i="1"/>
  <c r="L108" i="1"/>
  <c r="N108" i="1" s="1"/>
  <c r="BC108" i="1" s="1"/>
  <c r="AK108" i="1"/>
  <c r="E108" i="1" s="1"/>
  <c r="AM108" i="1"/>
  <c r="AN108" i="1"/>
  <c r="AO108" i="1"/>
  <c r="AT108" i="1"/>
  <c r="AU108" i="1" s="1"/>
  <c r="AX108" i="1" s="1"/>
  <c r="AW108" i="1"/>
  <c r="L109" i="1"/>
  <c r="N109" i="1"/>
  <c r="AK109" i="1"/>
  <c r="E109" i="1" s="1"/>
  <c r="AL109" i="1"/>
  <c r="H109" i="1" s="1"/>
  <c r="AM109" i="1"/>
  <c r="AN109" i="1"/>
  <c r="AP109" i="1" s="1"/>
  <c r="J109" i="1" s="1"/>
  <c r="AQ109" i="1" s="1"/>
  <c r="AO109" i="1"/>
  <c r="AT109" i="1"/>
  <c r="AU109" i="1" s="1"/>
  <c r="AW109" i="1"/>
  <c r="L110" i="1"/>
  <c r="N110" i="1" s="1"/>
  <c r="AK110" i="1"/>
  <c r="E110" i="1" s="1"/>
  <c r="AM110" i="1"/>
  <c r="AN110" i="1"/>
  <c r="AO110" i="1"/>
  <c r="AT110" i="1"/>
  <c r="AU110" i="1" s="1"/>
  <c r="AX110" i="1" s="1"/>
  <c r="AW110" i="1"/>
  <c r="L111" i="1"/>
  <c r="N111" i="1"/>
  <c r="AK111" i="1"/>
  <c r="E111" i="1" s="1"/>
  <c r="AL111" i="1"/>
  <c r="H111" i="1" s="1"/>
  <c r="AM111" i="1"/>
  <c r="AN111" i="1"/>
  <c r="AP111" i="1" s="1"/>
  <c r="J111" i="1" s="1"/>
  <c r="AQ111" i="1" s="1"/>
  <c r="AO111" i="1"/>
  <c r="AT111" i="1"/>
  <c r="AU111" i="1" s="1"/>
  <c r="AW111" i="1"/>
  <c r="L112" i="1"/>
  <c r="N112" i="1"/>
  <c r="AK112" i="1"/>
  <c r="E112" i="1" s="1"/>
  <c r="AM112" i="1"/>
  <c r="AN112" i="1"/>
  <c r="AO112" i="1"/>
  <c r="AT112" i="1"/>
  <c r="AU112" i="1" s="1"/>
  <c r="AW112" i="1"/>
  <c r="AX112" i="1"/>
  <c r="L113" i="1"/>
  <c r="N113" i="1"/>
  <c r="AK113" i="1"/>
  <c r="E113" i="1" s="1"/>
  <c r="AL113" i="1"/>
  <c r="H113" i="1" s="1"/>
  <c r="AM113" i="1"/>
  <c r="AN113" i="1"/>
  <c r="AO113" i="1"/>
  <c r="AP113" i="1"/>
  <c r="J113" i="1" s="1"/>
  <c r="AQ113" i="1" s="1"/>
  <c r="AT113" i="1"/>
  <c r="AU113" i="1" s="1"/>
  <c r="AX113" i="1" s="1"/>
  <c r="AW113" i="1"/>
  <c r="L114" i="1"/>
  <c r="N114" i="1" s="1"/>
  <c r="AK114" i="1"/>
  <c r="E114" i="1" s="1"/>
  <c r="AL114" i="1"/>
  <c r="H114" i="1" s="1"/>
  <c r="AM114" i="1"/>
  <c r="AN114" i="1"/>
  <c r="AP114" i="1" s="1"/>
  <c r="J114" i="1" s="1"/>
  <c r="AQ114" i="1" s="1"/>
  <c r="AO114" i="1"/>
  <c r="AT114" i="1"/>
  <c r="AU114" i="1" s="1"/>
  <c r="AW114" i="1"/>
  <c r="AX114" i="1"/>
  <c r="L115" i="1"/>
  <c r="N115" i="1"/>
  <c r="AK115" i="1"/>
  <c r="E115" i="1" s="1"/>
  <c r="AL115" i="1"/>
  <c r="H115" i="1" s="1"/>
  <c r="AM115" i="1"/>
  <c r="AN115" i="1"/>
  <c r="AO115" i="1"/>
  <c r="AP115" i="1" s="1"/>
  <c r="J115" i="1" s="1"/>
  <c r="AQ115" i="1" s="1"/>
  <c r="AT115" i="1"/>
  <c r="AU115" i="1" s="1"/>
  <c r="AX115" i="1" s="1"/>
  <c r="AW115" i="1"/>
  <c r="L116" i="1"/>
  <c r="N116" i="1"/>
  <c r="AK116" i="1"/>
  <c r="E116" i="1" s="1"/>
  <c r="BC116" i="1" s="1"/>
  <c r="AL116" i="1"/>
  <c r="H116" i="1" s="1"/>
  <c r="AM116" i="1"/>
  <c r="AN116" i="1"/>
  <c r="AO116" i="1"/>
  <c r="AP116" i="1"/>
  <c r="J116" i="1" s="1"/>
  <c r="AQ116" i="1" s="1"/>
  <c r="AT116" i="1"/>
  <c r="AU116" i="1" s="1"/>
  <c r="AW116" i="1"/>
  <c r="AX116" i="1"/>
  <c r="L117" i="1"/>
  <c r="N117" i="1"/>
  <c r="AK117" i="1"/>
  <c r="E117" i="1" s="1"/>
  <c r="AL117" i="1"/>
  <c r="H117" i="1" s="1"/>
  <c r="AM117" i="1"/>
  <c r="AN117" i="1"/>
  <c r="AO117" i="1"/>
  <c r="AP117" i="1" s="1"/>
  <c r="J117" i="1" s="1"/>
  <c r="AQ117" i="1" s="1"/>
  <c r="AT117" i="1"/>
  <c r="AU117" i="1" s="1"/>
  <c r="AW117" i="1"/>
  <c r="L118" i="1"/>
  <c r="N118" i="1"/>
  <c r="AK118" i="1"/>
  <c r="E118" i="1" s="1"/>
  <c r="AL118" i="1"/>
  <c r="H118" i="1" s="1"/>
  <c r="AM118" i="1"/>
  <c r="AN118" i="1"/>
  <c r="AO118" i="1"/>
  <c r="AP118" i="1"/>
  <c r="J118" i="1" s="1"/>
  <c r="AQ118" i="1" s="1"/>
  <c r="AT118" i="1"/>
  <c r="AU118" i="1" s="1"/>
  <c r="AX118" i="1" s="1"/>
  <c r="AW118" i="1"/>
  <c r="L119" i="1"/>
  <c r="N119" i="1"/>
  <c r="AK119" i="1"/>
  <c r="E119" i="1" s="1"/>
  <c r="AM119" i="1"/>
  <c r="AN119" i="1"/>
  <c r="AO119" i="1"/>
  <c r="AT119" i="1"/>
  <c r="AU119" i="1" s="1"/>
  <c r="AW119" i="1"/>
  <c r="L120" i="1"/>
  <c r="N120" i="1"/>
  <c r="AK120" i="1"/>
  <c r="E120" i="1" s="1"/>
  <c r="BC120" i="1" s="1"/>
  <c r="AL120" i="1"/>
  <c r="H120" i="1" s="1"/>
  <c r="AM120" i="1"/>
  <c r="AN120" i="1"/>
  <c r="AO120" i="1"/>
  <c r="AP120" i="1" s="1"/>
  <c r="J120" i="1" s="1"/>
  <c r="AQ120" i="1" s="1"/>
  <c r="AT120" i="1"/>
  <c r="AU120" i="1" s="1"/>
  <c r="AW120" i="1"/>
  <c r="AX120" i="1"/>
  <c r="L124" i="1"/>
  <c r="N124" i="1" s="1"/>
  <c r="AK124" i="1"/>
  <c r="E124" i="1" s="1"/>
  <c r="AM124" i="1"/>
  <c r="AN124" i="1"/>
  <c r="AO124" i="1"/>
  <c r="AT124" i="1"/>
  <c r="AU124" i="1" s="1"/>
  <c r="AX124" i="1" s="1"/>
  <c r="AW124" i="1"/>
  <c r="L125" i="1"/>
  <c r="N125" i="1"/>
  <c r="AK125" i="1"/>
  <c r="E125" i="1" s="1"/>
  <c r="BC125" i="1" s="1"/>
  <c r="AL125" i="1"/>
  <c r="H125" i="1" s="1"/>
  <c r="AM125" i="1"/>
  <c r="AP125" i="1" s="1"/>
  <c r="J125" i="1" s="1"/>
  <c r="AQ125" i="1" s="1"/>
  <c r="AN125" i="1"/>
  <c r="AO125" i="1"/>
  <c r="AT125" i="1"/>
  <c r="AU125" i="1" s="1"/>
  <c r="AX125" i="1" s="1"/>
  <c r="AW125" i="1"/>
  <c r="L126" i="1"/>
  <c r="N126" i="1" s="1"/>
  <c r="AK126" i="1"/>
  <c r="E126" i="1" s="1"/>
  <c r="AL126" i="1"/>
  <c r="H126" i="1" s="1"/>
  <c r="AM126" i="1"/>
  <c r="AN126" i="1"/>
  <c r="AO126" i="1"/>
  <c r="AP126" i="1" s="1"/>
  <c r="J126" i="1" s="1"/>
  <c r="AQ126" i="1" s="1"/>
  <c r="AT126" i="1"/>
  <c r="AU126" i="1" s="1"/>
  <c r="AW126" i="1"/>
  <c r="L127" i="1"/>
  <c r="N127" i="1"/>
  <c r="AK127" i="1"/>
  <c r="E127" i="1" s="1"/>
  <c r="BC127" i="1" s="1"/>
  <c r="AM127" i="1"/>
  <c r="AN127" i="1"/>
  <c r="AO127" i="1"/>
  <c r="AT127" i="1"/>
  <c r="AU127" i="1" s="1"/>
  <c r="AX127" i="1" s="1"/>
  <c r="AW127" i="1"/>
  <c r="L128" i="1"/>
  <c r="N128" i="1"/>
  <c r="AK128" i="1"/>
  <c r="E128" i="1" s="1"/>
  <c r="AL128" i="1"/>
  <c r="H128" i="1" s="1"/>
  <c r="AM128" i="1"/>
  <c r="AP128" i="1" s="1"/>
  <c r="J128" i="1" s="1"/>
  <c r="AQ128" i="1" s="1"/>
  <c r="AN128" i="1"/>
  <c r="AO128" i="1"/>
  <c r="AT128" i="1"/>
  <c r="AU128" i="1" s="1"/>
  <c r="AW128" i="1"/>
  <c r="H129" i="1"/>
  <c r="L129" i="1"/>
  <c r="N129" i="1" s="1"/>
  <c r="AK129" i="1"/>
  <c r="E129" i="1" s="1"/>
  <c r="AL129" i="1"/>
  <c r="AM129" i="1"/>
  <c r="AN129" i="1"/>
  <c r="AP129" i="1" s="1"/>
  <c r="J129" i="1" s="1"/>
  <c r="AQ129" i="1" s="1"/>
  <c r="AO129" i="1"/>
  <c r="AT129" i="1"/>
  <c r="AU129" i="1" s="1"/>
  <c r="AW129" i="1"/>
  <c r="AX129" i="1"/>
  <c r="L130" i="1"/>
  <c r="N130" i="1"/>
  <c r="AK130" i="1"/>
  <c r="E130" i="1" s="1"/>
  <c r="AM130" i="1"/>
  <c r="AN130" i="1"/>
  <c r="AO130" i="1"/>
  <c r="AT130" i="1"/>
  <c r="AU130" i="1" s="1"/>
  <c r="AW130" i="1"/>
  <c r="L131" i="1"/>
  <c r="N131" i="1"/>
  <c r="AK131" i="1"/>
  <c r="E131" i="1" s="1"/>
  <c r="BC131" i="1" s="1"/>
  <c r="AL131" i="1"/>
  <c r="H131" i="1" s="1"/>
  <c r="AM131" i="1"/>
  <c r="AN131" i="1"/>
  <c r="AP131" i="1" s="1"/>
  <c r="J131" i="1" s="1"/>
  <c r="AQ131" i="1" s="1"/>
  <c r="AO131" i="1"/>
  <c r="AT131" i="1"/>
  <c r="AU131" i="1" s="1"/>
  <c r="AW131" i="1"/>
  <c r="AX131" i="1"/>
  <c r="L132" i="1"/>
  <c r="N132" i="1" s="1"/>
  <c r="AK132" i="1"/>
  <c r="E132" i="1" s="1"/>
  <c r="AL132" i="1"/>
  <c r="H132" i="1" s="1"/>
  <c r="AM132" i="1"/>
  <c r="AN132" i="1"/>
  <c r="AO132" i="1"/>
  <c r="AP132" i="1"/>
  <c r="J132" i="1" s="1"/>
  <c r="AQ132" i="1" s="1"/>
  <c r="AT132" i="1"/>
  <c r="AU132" i="1" s="1"/>
  <c r="AW132" i="1"/>
  <c r="H133" i="1"/>
  <c r="L133" i="1"/>
  <c r="AP133" i="1" s="1"/>
  <c r="J133" i="1" s="1"/>
  <c r="AQ133" i="1" s="1"/>
  <c r="N133" i="1"/>
  <c r="AK133" i="1"/>
  <c r="E133" i="1" s="1"/>
  <c r="AL133" i="1"/>
  <c r="AM133" i="1"/>
  <c r="AN133" i="1"/>
  <c r="AO133" i="1"/>
  <c r="AT133" i="1"/>
  <c r="AU133" i="1" s="1"/>
  <c r="AX133" i="1" s="1"/>
  <c r="AW133" i="1"/>
  <c r="L134" i="1"/>
  <c r="N134" i="1"/>
  <c r="AK134" i="1"/>
  <c r="E134" i="1" s="1"/>
  <c r="AL134" i="1"/>
  <c r="H134" i="1" s="1"/>
  <c r="AM134" i="1"/>
  <c r="AN134" i="1"/>
  <c r="AP134" i="1" s="1"/>
  <c r="J134" i="1" s="1"/>
  <c r="AQ134" i="1" s="1"/>
  <c r="AO134" i="1"/>
  <c r="AT134" i="1"/>
  <c r="AU134" i="1" s="1"/>
  <c r="AW134" i="1"/>
  <c r="H135" i="1"/>
  <c r="L135" i="1"/>
  <c r="N135" i="1"/>
  <c r="AK135" i="1"/>
  <c r="E135" i="1" s="1"/>
  <c r="AL135" i="1"/>
  <c r="AM135" i="1"/>
  <c r="AN135" i="1"/>
  <c r="AO135" i="1"/>
  <c r="AP135" i="1"/>
  <c r="J135" i="1" s="1"/>
  <c r="AQ135" i="1" s="1"/>
  <c r="AT135" i="1"/>
  <c r="AU135" i="1" s="1"/>
  <c r="AW135" i="1"/>
  <c r="AX135" i="1"/>
  <c r="L136" i="1"/>
  <c r="N136" i="1"/>
  <c r="AK136" i="1"/>
  <c r="E136" i="1" s="1"/>
  <c r="AL136" i="1"/>
  <c r="H136" i="1" s="1"/>
  <c r="AM136" i="1"/>
  <c r="AN136" i="1"/>
  <c r="AO136" i="1"/>
  <c r="AP136" i="1"/>
  <c r="J136" i="1" s="1"/>
  <c r="AQ136" i="1" s="1"/>
  <c r="AT136" i="1"/>
  <c r="AU136" i="1" s="1"/>
  <c r="AX136" i="1" s="1"/>
  <c r="AW136" i="1"/>
  <c r="L137" i="1"/>
  <c r="N137" i="1" s="1"/>
  <c r="AK137" i="1"/>
  <c r="E137" i="1" s="1"/>
  <c r="AL137" i="1"/>
  <c r="H137" i="1" s="1"/>
  <c r="AM137" i="1"/>
  <c r="AN137" i="1"/>
  <c r="AP137" i="1" s="1"/>
  <c r="J137" i="1" s="1"/>
  <c r="AQ137" i="1" s="1"/>
  <c r="AO137" i="1"/>
  <c r="AT137" i="1"/>
  <c r="AU137" i="1" s="1"/>
  <c r="AW137" i="1"/>
  <c r="AX137" i="1"/>
  <c r="L138" i="1"/>
  <c r="N138" i="1"/>
  <c r="AK138" i="1"/>
  <c r="E138" i="1" s="1"/>
  <c r="AL138" i="1"/>
  <c r="H138" i="1" s="1"/>
  <c r="AM138" i="1"/>
  <c r="AN138" i="1"/>
  <c r="AO138" i="1"/>
  <c r="AP138" i="1" s="1"/>
  <c r="J138" i="1" s="1"/>
  <c r="AQ138" i="1" s="1"/>
  <c r="AT138" i="1"/>
  <c r="AU138" i="1" s="1"/>
  <c r="AX138" i="1" s="1"/>
  <c r="AW138" i="1"/>
  <c r="L140" i="1"/>
  <c r="N140" i="1"/>
  <c r="AK140" i="1"/>
  <c r="E140" i="1" s="1"/>
  <c r="AL140" i="1"/>
  <c r="H140" i="1" s="1"/>
  <c r="AM140" i="1"/>
  <c r="AN140" i="1"/>
  <c r="AO140" i="1"/>
  <c r="AP140" i="1"/>
  <c r="J140" i="1" s="1"/>
  <c r="AQ140" i="1" s="1"/>
  <c r="AT140" i="1"/>
  <c r="AU140" i="1" s="1"/>
  <c r="AW140" i="1"/>
  <c r="AX140" i="1"/>
  <c r="L141" i="1"/>
  <c r="N141" i="1"/>
  <c r="AK141" i="1"/>
  <c r="E141" i="1" s="1"/>
  <c r="AL141" i="1"/>
  <c r="H141" i="1" s="1"/>
  <c r="AM141" i="1"/>
  <c r="AN141" i="1"/>
  <c r="AO141" i="1"/>
  <c r="AP141" i="1" s="1"/>
  <c r="J141" i="1" s="1"/>
  <c r="AQ141" i="1" s="1"/>
  <c r="AT141" i="1"/>
  <c r="AU141" i="1" s="1"/>
  <c r="AW141" i="1"/>
  <c r="L142" i="1"/>
  <c r="N142" i="1"/>
  <c r="AK142" i="1"/>
  <c r="E142" i="1" s="1"/>
  <c r="AL142" i="1"/>
  <c r="H142" i="1" s="1"/>
  <c r="AM142" i="1"/>
  <c r="AN142" i="1"/>
  <c r="AO142" i="1"/>
  <c r="AP142" i="1"/>
  <c r="J142" i="1" s="1"/>
  <c r="AQ142" i="1" s="1"/>
  <c r="AT142" i="1"/>
  <c r="AU142" i="1" s="1"/>
  <c r="AX142" i="1" s="1"/>
  <c r="AW142" i="1"/>
  <c r="L143" i="1"/>
  <c r="N143" i="1"/>
  <c r="AK143" i="1"/>
  <c r="E143" i="1" s="1"/>
  <c r="AM143" i="1"/>
  <c r="AN143" i="1"/>
  <c r="AO143" i="1"/>
  <c r="AT143" i="1"/>
  <c r="AU143" i="1" s="1"/>
  <c r="AW143" i="1"/>
  <c r="L144" i="1"/>
  <c r="N144" i="1"/>
  <c r="AK144" i="1"/>
  <c r="E144" i="1" s="1"/>
  <c r="BC144" i="1" s="1"/>
  <c r="AL144" i="1"/>
  <c r="H144" i="1" s="1"/>
  <c r="AM144" i="1"/>
  <c r="AN144" i="1"/>
  <c r="AO144" i="1"/>
  <c r="AP144" i="1" s="1"/>
  <c r="J144" i="1" s="1"/>
  <c r="AQ144" i="1" s="1"/>
  <c r="AT144" i="1"/>
  <c r="AU144" i="1" s="1"/>
  <c r="AW144" i="1"/>
  <c r="AX144" i="1"/>
  <c r="L145" i="1"/>
  <c r="N145" i="1" s="1"/>
  <c r="AK145" i="1"/>
  <c r="E145" i="1" s="1"/>
  <c r="AM145" i="1"/>
  <c r="AN145" i="1"/>
  <c r="AO145" i="1"/>
  <c r="AT145" i="1"/>
  <c r="AU145" i="1" s="1"/>
  <c r="AX145" i="1" s="1"/>
  <c r="AW145" i="1"/>
  <c r="L146" i="1"/>
  <c r="N146" i="1"/>
  <c r="AK146" i="1"/>
  <c r="E146" i="1" s="1"/>
  <c r="BC146" i="1" s="1"/>
  <c r="AL146" i="1"/>
  <c r="H146" i="1" s="1"/>
  <c r="AM146" i="1"/>
  <c r="AP146" i="1" s="1"/>
  <c r="J146" i="1" s="1"/>
  <c r="AQ146" i="1" s="1"/>
  <c r="AN146" i="1"/>
  <c r="AO146" i="1"/>
  <c r="AT146" i="1"/>
  <c r="AU146" i="1" s="1"/>
  <c r="AX146" i="1" s="1"/>
  <c r="AW146" i="1"/>
  <c r="L147" i="1"/>
  <c r="N147" i="1" s="1"/>
  <c r="AK147" i="1"/>
  <c r="E147" i="1" s="1"/>
  <c r="AL147" i="1"/>
  <c r="H147" i="1" s="1"/>
  <c r="AM147" i="1"/>
  <c r="AN147" i="1"/>
  <c r="AO147" i="1"/>
  <c r="AP147" i="1" s="1"/>
  <c r="J147" i="1" s="1"/>
  <c r="AQ147" i="1" s="1"/>
  <c r="AT147" i="1"/>
  <c r="AU147" i="1" s="1"/>
  <c r="AW147" i="1"/>
  <c r="L148" i="1"/>
  <c r="N148" i="1"/>
  <c r="AK148" i="1"/>
  <c r="E148" i="1" s="1"/>
  <c r="BC148" i="1" s="1"/>
  <c r="AM148" i="1"/>
  <c r="AN148" i="1"/>
  <c r="AO148" i="1"/>
  <c r="AT148" i="1"/>
  <c r="AU148" i="1" s="1"/>
  <c r="AX148" i="1" s="1"/>
  <c r="AW148" i="1"/>
  <c r="L149" i="1"/>
  <c r="N149" i="1"/>
  <c r="AK149" i="1"/>
  <c r="E149" i="1" s="1"/>
  <c r="AL149" i="1"/>
  <c r="H149" i="1" s="1"/>
  <c r="AM149" i="1"/>
  <c r="AP149" i="1" s="1"/>
  <c r="J149" i="1" s="1"/>
  <c r="AQ149" i="1" s="1"/>
  <c r="AN149" i="1"/>
  <c r="AO149" i="1"/>
  <c r="AT149" i="1"/>
  <c r="AU149" i="1" s="1"/>
  <c r="AW149" i="1"/>
  <c r="H150" i="1"/>
  <c r="L150" i="1"/>
  <c r="N150" i="1" s="1"/>
  <c r="AK150" i="1"/>
  <c r="E150" i="1" s="1"/>
  <c r="AL150" i="1"/>
  <c r="AM150" i="1"/>
  <c r="AN150" i="1"/>
  <c r="AP150" i="1" s="1"/>
  <c r="J150" i="1" s="1"/>
  <c r="AQ150" i="1" s="1"/>
  <c r="AO150" i="1"/>
  <c r="AT150" i="1"/>
  <c r="AU150" i="1" s="1"/>
  <c r="AW150" i="1"/>
  <c r="AX150" i="1"/>
  <c r="L151" i="1"/>
  <c r="N151" i="1"/>
  <c r="AK151" i="1"/>
  <c r="E151" i="1" s="1"/>
  <c r="AM151" i="1"/>
  <c r="AN151" i="1"/>
  <c r="AO151" i="1"/>
  <c r="AT151" i="1"/>
  <c r="AU151" i="1" s="1"/>
  <c r="AW151" i="1"/>
  <c r="L152" i="1"/>
  <c r="N152" i="1"/>
  <c r="AK152" i="1"/>
  <c r="E152" i="1" s="1"/>
  <c r="BC152" i="1" s="1"/>
  <c r="AL152" i="1"/>
  <c r="H152" i="1" s="1"/>
  <c r="AM152" i="1"/>
  <c r="AN152" i="1"/>
  <c r="AO152" i="1"/>
  <c r="AP152" i="1" s="1"/>
  <c r="J152" i="1" s="1"/>
  <c r="AQ152" i="1" s="1"/>
  <c r="AT152" i="1"/>
  <c r="AU152" i="1" s="1"/>
  <c r="AW152" i="1"/>
  <c r="AX152" i="1"/>
  <c r="L153" i="1"/>
  <c r="N153" i="1" s="1"/>
  <c r="AK153" i="1"/>
  <c r="E153" i="1" s="1"/>
  <c r="AL153" i="1"/>
  <c r="H153" i="1" s="1"/>
  <c r="AM153" i="1"/>
  <c r="AN153" i="1"/>
  <c r="AO153" i="1"/>
  <c r="AP153" i="1"/>
  <c r="J153" i="1" s="1"/>
  <c r="AQ153" i="1" s="1"/>
  <c r="AT153" i="1"/>
  <c r="AU153" i="1" s="1"/>
  <c r="AW153" i="1"/>
  <c r="H154" i="1"/>
  <c r="L154" i="1"/>
  <c r="AP154" i="1" s="1"/>
  <c r="J154" i="1" s="1"/>
  <c r="AQ154" i="1" s="1"/>
  <c r="N154" i="1"/>
  <c r="AK154" i="1"/>
  <c r="E154" i="1" s="1"/>
  <c r="AL154" i="1"/>
  <c r="AM154" i="1"/>
  <c r="AN154" i="1"/>
  <c r="AO154" i="1"/>
  <c r="AT154" i="1"/>
  <c r="AU154" i="1" s="1"/>
  <c r="AX154" i="1" s="1"/>
  <c r="AW154" i="1"/>
  <c r="L158" i="1"/>
  <c r="N158" i="1"/>
  <c r="AK158" i="1"/>
  <c r="E158" i="1" s="1"/>
  <c r="AL158" i="1"/>
  <c r="H158" i="1" s="1"/>
  <c r="AM158" i="1"/>
  <c r="AN158" i="1"/>
  <c r="AP158" i="1" s="1"/>
  <c r="J158" i="1" s="1"/>
  <c r="AQ158" i="1" s="1"/>
  <c r="AO158" i="1"/>
  <c r="AT158" i="1"/>
  <c r="AU158" i="1" s="1"/>
  <c r="AW158" i="1"/>
  <c r="H159" i="1"/>
  <c r="L159" i="1"/>
  <c r="N159" i="1"/>
  <c r="AK159" i="1"/>
  <c r="E159" i="1" s="1"/>
  <c r="AL159" i="1"/>
  <c r="AM159" i="1"/>
  <c r="AN159" i="1"/>
  <c r="AO159" i="1"/>
  <c r="AP159" i="1"/>
  <c r="J159" i="1" s="1"/>
  <c r="AQ159" i="1" s="1"/>
  <c r="AT159" i="1"/>
  <c r="AU159" i="1" s="1"/>
  <c r="AW159" i="1"/>
  <c r="AX159" i="1"/>
  <c r="L160" i="1"/>
  <c r="N160" i="1"/>
  <c r="AK160" i="1"/>
  <c r="E160" i="1" s="1"/>
  <c r="AL160" i="1"/>
  <c r="H160" i="1" s="1"/>
  <c r="AM160" i="1"/>
  <c r="AN160" i="1"/>
  <c r="AO160" i="1"/>
  <c r="AP160" i="1"/>
  <c r="J160" i="1" s="1"/>
  <c r="AQ160" i="1" s="1"/>
  <c r="AT160" i="1"/>
  <c r="AU160" i="1" s="1"/>
  <c r="AX160" i="1" s="1"/>
  <c r="AW160" i="1"/>
  <c r="L161" i="1"/>
  <c r="N161" i="1" s="1"/>
  <c r="AK161" i="1"/>
  <c r="E161" i="1" s="1"/>
  <c r="AL161" i="1"/>
  <c r="H161" i="1" s="1"/>
  <c r="AM161" i="1"/>
  <c r="AN161" i="1"/>
  <c r="AP161" i="1" s="1"/>
  <c r="J161" i="1" s="1"/>
  <c r="AQ161" i="1" s="1"/>
  <c r="AO161" i="1"/>
  <c r="AT161" i="1"/>
  <c r="AU161" i="1" s="1"/>
  <c r="AW161" i="1"/>
  <c r="AX161" i="1"/>
  <c r="L162" i="1"/>
  <c r="N162" i="1"/>
  <c r="AK162" i="1"/>
  <c r="E162" i="1" s="1"/>
  <c r="AL162" i="1"/>
  <c r="H162" i="1" s="1"/>
  <c r="AM162" i="1"/>
  <c r="AN162" i="1"/>
  <c r="AO162" i="1"/>
  <c r="AP162" i="1" s="1"/>
  <c r="J162" i="1" s="1"/>
  <c r="AQ162" i="1" s="1"/>
  <c r="AT162" i="1"/>
  <c r="AU162" i="1" s="1"/>
  <c r="AX162" i="1" s="1"/>
  <c r="AW162" i="1"/>
  <c r="L163" i="1"/>
  <c r="N163" i="1"/>
  <c r="AK163" i="1"/>
  <c r="E163" i="1" s="1"/>
  <c r="BC163" i="1" s="1"/>
  <c r="AL163" i="1"/>
  <c r="H163" i="1" s="1"/>
  <c r="AM163" i="1"/>
  <c r="AN163" i="1"/>
  <c r="AO163" i="1"/>
  <c r="AP163" i="1"/>
  <c r="J163" i="1" s="1"/>
  <c r="AQ163" i="1" s="1"/>
  <c r="AT163" i="1"/>
  <c r="AU163" i="1" s="1"/>
  <c r="AW163" i="1"/>
  <c r="AX163" i="1"/>
  <c r="L164" i="1"/>
  <c r="N164" i="1"/>
  <c r="AK164" i="1"/>
  <c r="E164" i="1" s="1"/>
  <c r="AL164" i="1"/>
  <c r="H164" i="1" s="1"/>
  <c r="AM164" i="1"/>
  <c r="AN164" i="1"/>
  <c r="AO164" i="1"/>
  <c r="AP164" i="1" s="1"/>
  <c r="J164" i="1" s="1"/>
  <c r="AQ164" i="1" s="1"/>
  <c r="AT164" i="1"/>
  <c r="AU164" i="1" s="1"/>
  <c r="AW164" i="1"/>
  <c r="L165" i="1"/>
  <c r="N165" i="1"/>
  <c r="AK165" i="1"/>
  <c r="E165" i="1" s="1"/>
  <c r="AL165" i="1"/>
  <c r="H165" i="1" s="1"/>
  <c r="AM165" i="1"/>
  <c r="AN165" i="1"/>
  <c r="AO165" i="1"/>
  <c r="AP165" i="1"/>
  <c r="J165" i="1" s="1"/>
  <c r="AQ165" i="1" s="1"/>
  <c r="AT165" i="1"/>
  <c r="AU165" i="1" s="1"/>
  <c r="AX165" i="1" s="1"/>
  <c r="AW165" i="1"/>
  <c r="L166" i="1"/>
  <c r="N166" i="1"/>
  <c r="AK166" i="1"/>
  <c r="E166" i="1" s="1"/>
  <c r="AM166" i="1"/>
  <c r="AN166" i="1"/>
  <c r="AO166" i="1"/>
  <c r="AT166" i="1"/>
  <c r="AU166" i="1" s="1"/>
  <c r="AW166" i="1"/>
  <c r="L167" i="1"/>
  <c r="N167" i="1"/>
  <c r="AK167" i="1"/>
  <c r="E167" i="1" s="1"/>
  <c r="BC167" i="1" s="1"/>
  <c r="AL167" i="1"/>
  <c r="H167" i="1" s="1"/>
  <c r="AM167" i="1"/>
  <c r="AN167" i="1"/>
  <c r="AO167" i="1"/>
  <c r="AP167" i="1" s="1"/>
  <c r="J167" i="1" s="1"/>
  <c r="AQ167" i="1" s="1"/>
  <c r="AT167" i="1"/>
  <c r="AU167" i="1" s="1"/>
  <c r="AW167" i="1"/>
  <c r="AX167" i="1"/>
  <c r="L168" i="1"/>
  <c r="N168" i="1" s="1"/>
  <c r="AK168" i="1"/>
  <c r="E168" i="1" s="1"/>
  <c r="AM168" i="1"/>
  <c r="AN168" i="1"/>
  <c r="AO168" i="1"/>
  <c r="AT168" i="1"/>
  <c r="AU168" i="1" s="1"/>
  <c r="AX168" i="1" s="1"/>
  <c r="AW168" i="1"/>
  <c r="L169" i="1"/>
  <c r="N169" i="1"/>
  <c r="AK169" i="1"/>
  <c r="E169" i="1" s="1"/>
  <c r="BC169" i="1" s="1"/>
  <c r="AL169" i="1"/>
  <c r="H169" i="1" s="1"/>
  <c r="AM169" i="1"/>
  <c r="AP169" i="1" s="1"/>
  <c r="J169" i="1" s="1"/>
  <c r="AQ169" i="1" s="1"/>
  <c r="AN169" i="1"/>
  <c r="AO169" i="1"/>
  <c r="AT169" i="1"/>
  <c r="AU169" i="1" s="1"/>
  <c r="AX169" i="1" s="1"/>
  <c r="AW169" i="1"/>
  <c r="L170" i="1"/>
  <c r="N170" i="1" s="1"/>
  <c r="BC170" i="1" s="1"/>
  <c r="AK170" i="1"/>
  <c r="E170" i="1" s="1"/>
  <c r="AM170" i="1"/>
  <c r="AN170" i="1"/>
  <c r="AO170" i="1"/>
  <c r="AT170" i="1"/>
  <c r="AU170" i="1"/>
  <c r="AX170" i="1" s="1"/>
  <c r="AW170" i="1"/>
  <c r="L171" i="1"/>
  <c r="N171" i="1" s="1"/>
  <c r="AK171" i="1"/>
  <c r="AL171" i="1" s="1"/>
  <c r="AM171" i="1"/>
  <c r="AN171" i="1"/>
  <c r="AO171" i="1"/>
  <c r="AP171" i="1" s="1"/>
  <c r="J171" i="1" s="1"/>
  <c r="AQ171" i="1" s="1"/>
  <c r="AT171" i="1"/>
  <c r="AU171" i="1" s="1"/>
  <c r="AX171" i="1" s="1"/>
  <c r="AW171" i="1"/>
  <c r="L172" i="1"/>
  <c r="N172" i="1" s="1"/>
  <c r="AK172" i="1"/>
  <c r="AL172" i="1" s="1"/>
  <c r="AM172" i="1"/>
  <c r="AN172" i="1"/>
  <c r="AO172" i="1"/>
  <c r="AT172" i="1"/>
  <c r="AU172" i="1" s="1"/>
  <c r="AX172" i="1" s="1"/>
  <c r="AW172" i="1"/>
  <c r="I26" i="1" l="1"/>
  <c r="AR26" i="1"/>
  <c r="AS26" i="1" s="1"/>
  <c r="AV26" i="1" s="1"/>
  <c r="F26" i="1" s="1"/>
  <c r="AY26" i="1" s="1"/>
  <c r="G26" i="1" s="1"/>
  <c r="I28" i="1"/>
  <c r="AR28" i="1"/>
  <c r="AS28" i="1" s="1"/>
  <c r="AV28" i="1" s="1"/>
  <c r="F28" i="1" s="1"/>
  <c r="AP22" i="1"/>
  <c r="J22" i="1" s="1"/>
  <c r="AQ22" i="1" s="1"/>
  <c r="AP24" i="1"/>
  <c r="J24" i="1" s="1"/>
  <c r="AQ24" i="1" s="1"/>
  <c r="I24" i="1" s="1"/>
  <c r="AX71" i="1"/>
  <c r="AX158" i="1"/>
  <c r="AX134" i="1"/>
  <c r="AX111" i="1"/>
  <c r="AX109" i="1"/>
  <c r="AX96" i="1"/>
  <c r="E54" i="1"/>
  <c r="BC54" i="1" s="1"/>
  <c r="BC150" i="1"/>
  <c r="BC129" i="1"/>
  <c r="BC91" i="1"/>
  <c r="AP76" i="1"/>
  <c r="J76" i="1" s="1"/>
  <c r="AQ76" i="1" s="1"/>
  <c r="I76" i="1" s="1"/>
  <c r="AP71" i="1"/>
  <c r="J71" i="1" s="1"/>
  <c r="AQ71" i="1" s="1"/>
  <c r="AP63" i="1"/>
  <c r="J63" i="1" s="1"/>
  <c r="AQ63" i="1" s="1"/>
  <c r="AP58" i="1"/>
  <c r="J58" i="1" s="1"/>
  <c r="AQ58" i="1" s="1"/>
  <c r="E42" i="1"/>
  <c r="AX153" i="1"/>
  <c r="AL148" i="1"/>
  <c r="AX132" i="1"/>
  <c r="AL127" i="1"/>
  <c r="AX94" i="1"/>
  <c r="AL89" i="1"/>
  <c r="AL30" i="1"/>
  <c r="AL25" i="1"/>
  <c r="AP25" i="1" s="1"/>
  <c r="J25" i="1" s="1"/>
  <c r="AQ25" i="1" s="1"/>
  <c r="AR25" i="1" s="1"/>
  <c r="AS25" i="1" s="1"/>
  <c r="AV25" i="1" s="1"/>
  <c r="F25" i="1" s="1"/>
  <c r="AX63" i="1"/>
  <c r="AX58" i="1"/>
  <c r="BC89" i="1"/>
  <c r="BE103" i="1"/>
  <c r="AX151" i="1"/>
  <c r="AX130" i="1"/>
  <c r="AX55" i="1"/>
  <c r="BE49" i="1"/>
  <c r="E46" i="1"/>
  <c r="AX128" i="1"/>
  <c r="AX90" i="1"/>
  <c r="AX75" i="1"/>
  <c r="AX67" i="1"/>
  <c r="AX62" i="1"/>
  <c r="AX57" i="1"/>
  <c r="E48" i="1"/>
  <c r="BC48" i="1" s="1"/>
  <c r="AX147" i="1"/>
  <c r="AX126" i="1"/>
  <c r="AX85" i="1"/>
  <c r="E39" i="1"/>
  <c r="BC39" i="1" s="1"/>
  <c r="AX29" i="1"/>
  <c r="BC165" i="1"/>
  <c r="AL151" i="1"/>
  <c r="BC142" i="1"/>
  <c r="AL130" i="1"/>
  <c r="BC118" i="1"/>
  <c r="BC103" i="1"/>
  <c r="AL92" i="1"/>
  <c r="BC80" i="1"/>
  <c r="AP75" i="1"/>
  <c r="J75" i="1" s="1"/>
  <c r="AQ75" i="1" s="1"/>
  <c r="AP67" i="1"/>
  <c r="J67" i="1" s="1"/>
  <c r="AQ67" i="1" s="1"/>
  <c r="AP62" i="1"/>
  <c r="J62" i="1" s="1"/>
  <c r="AQ62" i="1" s="1"/>
  <c r="AP57" i="1"/>
  <c r="J57" i="1" s="1"/>
  <c r="AQ57" i="1" s="1"/>
  <c r="E53" i="1"/>
  <c r="AX17" i="1"/>
  <c r="AX76" i="1"/>
  <c r="AX92" i="1"/>
  <c r="BC140" i="1"/>
  <c r="BE154" i="1"/>
  <c r="AX64" i="1"/>
  <c r="AX59" i="1"/>
  <c r="AX106" i="1"/>
  <c r="AX81" i="1"/>
  <c r="E43" i="1"/>
  <c r="BC43" i="1" s="1"/>
  <c r="AX27" i="1"/>
  <c r="AX19" i="1"/>
  <c r="AX166" i="1"/>
  <c r="AX119" i="1"/>
  <c r="BC161" i="1"/>
  <c r="BC137" i="1"/>
  <c r="BC114" i="1"/>
  <c r="BC99" i="1"/>
  <c r="AP59" i="1"/>
  <c r="J59" i="1" s="1"/>
  <c r="AQ59" i="1" s="1"/>
  <c r="E31" i="1"/>
  <c r="AL29" i="1"/>
  <c r="AP29" i="1" s="1"/>
  <c r="J29" i="1" s="1"/>
  <c r="AQ29" i="1" s="1"/>
  <c r="AL24" i="1"/>
  <c r="H24" i="1" s="1"/>
  <c r="AX143" i="1"/>
  <c r="AX164" i="1"/>
  <c r="AX141" i="1"/>
  <c r="AX117" i="1"/>
  <c r="AL112" i="1"/>
  <c r="AX102" i="1"/>
  <c r="AL97" i="1"/>
  <c r="AX79" i="1"/>
  <c r="AX149" i="1"/>
  <c r="AL168" i="1"/>
  <c r="BC159" i="1"/>
  <c r="AL145" i="1"/>
  <c r="BC135" i="1"/>
  <c r="AL124" i="1"/>
  <c r="BC112" i="1"/>
  <c r="AL110" i="1"/>
  <c r="AL108" i="1"/>
  <c r="BC97" i="1"/>
  <c r="AL83" i="1"/>
  <c r="AX44" i="1"/>
  <c r="BE31" i="1"/>
  <c r="E37" i="1"/>
  <c r="AX72" i="1"/>
  <c r="BE138" i="1"/>
  <c r="BC110" i="1"/>
  <c r="AL95" i="1"/>
  <c r="E47" i="1"/>
  <c r="AX23" i="1"/>
  <c r="AX77" i="1"/>
  <c r="AP172" i="1"/>
  <c r="J172" i="1" s="1"/>
  <c r="AQ172" i="1" s="1"/>
  <c r="BB172" i="1" s="1"/>
  <c r="AL166" i="1"/>
  <c r="BC154" i="1"/>
  <c r="AL143" i="1"/>
  <c r="BC133" i="1"/>
  <c r="AL119" i="1"/>
  <c r="AL106" i="1"/>
  <c r="BC95" i="1"/>
  <c r="AL81" i="1"/>
  <c r="AP74" i="1"/>
  <c r="J74" i="1" s="1"/>
  <c r="AQ74" i="1" s="1"/>
  <c r="AP66" i="1"/>
  <c r="J66" i="1" s="1"/>
  <c r="AQ66" i="1" s="1"/>
  <c r="AR66" i="1" s="1"/>
  <c r="AS66" i="1" s="1"/>
  <c r="AV66" i="1" s="1"/>
  <c r="F66" i="1" s="1"/>
  <c r="AY66" i="1" s="1"/>
  <c r="AP61" i="1"/>
  <c r="J61" i="1" s="1"/>
  <c r="AQ61" i="1" s="1"/>
  <c r="BB61" i="1" s="1"/>
  <c r="AP56" i="1"/>
  <c r="J56" i="1" s="1"/>
  <c r="AQ56" i="1" s="1"/>
  <c r="I56" i="1" s="1"/>
  <c r="E38" i="1"/>
  <c r="AL27" i="1"/>
  <c r="AP27" i="1" s="1"/>
  <c r="J27" i="1" s="1"/>
  <c r="AQ27" i="1" s="1"/>
  <c r="AL22" i="1"/>
  <c r="H22" i="1" s="1"/>
  <c r="AR172" i="1"/>
  <c r="AS172" i="1" s="1"/>
  <c r="AV172" i="1" s="1"/>
  <c r="F172" i="1" s="1"/>
  <c r="AY172" i="1" s="1"/>
  <c r="I172" i="1"/>
  <c r="AR171" i="1"/>
  <c r="AS171" i="1" s="1"/>
  <c r="AV171" i="1" s="1"/>
  <c r="F171" i="1" s="1"/>
  <c r="AY171" i="1" s="1"/>
  <c r="I171" i="1"/>
  <c r="I169" i="1"/>
  <c r="BB169" i="1"/>
  <c r="BD169" i="1" s="1"/>
  <c r="AR169" i="1"/>
  <c r="AS169" i="1" s="1"/>
  <c r="AV169" i="1" s="1"/>
  <c r="F169" i="1" s="1"/>
  <c r="AY169" i="1" s="1"/>
  <c r="G169" i="1" s="1"/>
  <c r="I167" i="1"/>
  <c r="AR167" i="1"/>
  <c r="AS167" i="1" s="1"/>
  <c r="AV167" i="1" s="1"/>
  <c r="F167" i="1" s="1"/>
  <c r="AY167" i="1" s="1"/>
  <c r="G167" i="1" s="1"/>
  <c r="BB167" i="1"/>
  <c r="I165" i="1"/>
  <c r="AR165" i="1"/>
  <c r="AS165" i="1" s="1"/>
  <c r="AV165" i="1" s="1"/>
  <c r="F165" i="1" s="1"/>
  <c r="AY165" i="1" s="1"/>
  <c r="G165" i="1" s="1"/>
  <c r="I163" i="1"/>
  <c r="AR163" i="1"/>
  <c r="AS163" i="1" s="1"/>
  <c r="AV163" i="1" s="1"/>
  <c r="F163" i="1" s="1"/>
  <c r="AY163" i="1" s="1"/>
  <c r="G163" i="1" s="1"/>
  <c r="BB163" i="1"/>
  <c r="BD163" i="1" s="1"/>
  <c r="I161" i="1"/>
  <c r="AR161" i="1"/>
  <c r="AS161" i="1" s="1"/>
  <c r="AV161" i="1" s="1"/>
  <c r="F161" i="1" s="1"/>
  <c r="AY161" i="1" s="1"/>
  <c r="G161" i="1" s="1"/>
  <c r="I159" i="1"/>
  <c r="AR159" i="1"/>
  <c r="AS159" i="1" s="1"/>
  <c r="AV159" i="1" s="1"/>
  <c r="F159" i="1" s="1"/>
  <c r="AY159" i="1" s="1"/>
  <c r="G159" i="1" s="1"/>
  <c r="I154" i="1"/>
  <c r="AR154" i="1"/>
  <c r="AS154" i="1" s="1"/>
  <c r="AV154" i="1" s="1"/>
  <c r="F154" i="1" s="1"/>
  <c r="AY154" i="1" s="1"/>
  <c r="G154" i="1" s="1"/>
  <c r="I152" i="1"/>
  <c r="AR152" i="1"/>
  <c r="AS152" i="1" s="1"/>
  <c r="AV152" i="1" s="1"/>
  <c r="F152" i="1" s="1"/>
  <c r="AY152" i="1" s="1"/>
  <c r="G152" i="1" s="1"/>
  <c r="BB152" i="1"/>
  <c r="BD152" i="1" s="1"/>
  <c r="I150" i="1"/>
  <c r="AR150" i="1"/>
  <c r="AS150" i="1" s="1"/>
  <c r="AV150" i="1" s="1"/>
  <c r="F150" i="1" s="1"/>
  <c r="AY150" i="1" s="1"/>
  <c r="G150" i="1" s="1"/>
  <c r="I146" i="1"/>
  <c r="AR146" i="1"/>
  <c r="AS146" i="1" s="1"/>
  <c r="AV146" i="1" s="1"/>
  <c r="F146" i="1" s="1"/>
  <c r="AY146" i="1" s="1"/>
  <c r="G146" i="1" s="1"/>
  <c r="I144" i="1"/>
  <c r="AR144" i="1"/>
  <c r="AS144" i="1" s="1"/>
  <c r="AV144" i="1" s="1"/>
  <c r="F144" i="1" s="1"/>
  <c r="AY144" i="1" s="1"/>
  <c r="G144" i="1" s="1"/>
  <c r="BB144" i="1"/>
  <c r="BD144" i="1" s="1"/>
  <c r="I142" i="1"/>
  <c r="AR142" i="1"/>
  <c r="AS142" i="1" s="1"/>
  <c r="AV142" i="1" s="1"/>
  <c r="F142" i="1" s="1"/>
  <c r="AY142" i="1" s="1"/>
  <c r="G142" i="1" s="1"/>
  <c r="I140" i="1"/>
  <c r="AR140" i="1"/>
  <c r="AS140" i="1" s="1"/>
  <c r="AV140" i="1" s="1"/>
  <c r="F140" i="1" s="1"/>
  <c r="AY140" i="1" s="1"/>
  <c r="G140" i="1" s="1"/>
  <c r="I137" i="1"/>
  <c r="AR137" i="1"/>
  <c r="AS137" i="1" s="1"/>
  <c r="AV137" i="1" s="1"/>
  <c r="F137" i="1" s="1"/>
  <c r="AY137" i="1" s="1"/>
  <c r="G137" i="1" s="1"/>
  <c r="I135" i="1"/>
  <c r="AR135" i="1"/>
  <c r="AS135" i="1" s="1"/>
  <c r="AV135" i="1" s="1"/>
  <c r="F135" i="1" s="1"/>
  <c r="AY135" i="1" s="1"/>
  <c r="G135" i="1" s="1"/>
  <c r="BB135" i="1"/>
  <c r="BD135" i="1" s="1"/>
  <c r="I133" i="1"/>
  <c r="AR133" i="1"/>
  <c r="AS133" i="1" s="1"/>
  <c r="AV133" i="1" s="1"/>
  <c r="F133" i="1" s="1"/>
  <c r="AY133" i="1" s="1"/>
  <c r="G133" i="1" s="1"/>
  <c r="I131" i="1"/>
  <c r="AR131" i="1"/>
  <c r="AS131" i="1" s="1"/>
  <c r="AV131" i="1" s="1"/>
  <c r="F131" i="1" s="1"/>
  <c r="AY131" i="1" s="1"/>
  <c r="G131" i="1" s="1"/>
  <c r="BB131" i="1"/>
  <c r="I129" i="1"/>
  <c r="AR129" i="1"/>
  <c r="AS129" i="1" s="1"/>
  <c r="AV129" i="1" s="1"/>
  <c r="F129" i="1" s="1"/>
  <c r="AY129" i="1" s="1"/>
  <c r="G129" i="1" s="1"/>
  <c r="I125" i="1"/>
  <c r="AR125" i="1"/>
  <c r="AS125" i="1" s="1"/>
  <c r="AV125" i="1" s="1"/>
  <c r="F125" i="1" s="1"/>
  <c r="AY125" i="1" s="1"/>
  <c r="G125" i="1" s="1"/>
  <c r="I120" i="1"/>
  <c r="AR120" i="1"/>
  <c r="AS120" i="1" s="1"/>
  <c r="AV120" i="1" s="1"/>
  <c r="F120" i="1" s="1"/>
  <c r="AY120" i="1" s="1"/>
  <c r="G120" i="1" s="1"/>
  <c r="I118" i="1"/>
  <c r="AR118" i="1"/>
  <c r="AS118" i="1" s="1"/>
  <c r="AV118" i="1" s="1"/>
  <c r="F118" i="1" s="1"/>
  <c r="AY118" i="1" s="1"/>
  <c r="G118" i="1" s="1"/>
  <c r="I116" i="1"/>
  <c r="AR116" i="1"/>
  <c r="AS116" i="1" s="1"/>
  <c r="AV116" i="1" s="1"/>
  <c r="F116" i="1" s="1"/>
  <c r="AY116" i="1" s="1"/>
  <c r="G116" i="1" s="1"/>
  <c r="BB116" i="1"/>
  <c r="BD116" i="1" s="1"/>
  <c r="I114" i="1"/>
  <c r="AR114" i="1"/>
  <c r="AS114" i="1" s="1"/>
  <c r="AV114" i="1" s="1"/>
  <c r="F114" i="1" s="1"/>
  <c r="AY114" i="1" s="1"/>
  <c r="G114" i="1" s="1"/>
  <c r="H172" i="1"/>
  <c r="H171" i="1"/>
  <c r="BB171" i="1"/>
  <c r="I164" i="1"/>
  <c r="AR164" i="1"/>
  <c r="AS164" i="1" s="1"/>
  <c r="AV164" i="1" s="1"/>
  <c r="F164" i="1" s="1"/>
  <c r="AY164" i="1" s="1"/>
  <c r="G164" i="1" s="1"/>
  <c r="I162" i="1"/>
  <c r="AR162" i="1"/>
  <c r="AS162" i="1" s="1"/>
  <c r="AV162" i="1" s="1"/>
  <c r="F162" i="1" s="1"/>
  <c r="AY162" i="1" s="1"/>
  <c r="G162" i="1" s="1"/>
  <c r="I160" i="1"/>
  <c r="AR160" i="1"/>
  <c r="AS160" i="1" s="1"/>
  <c r="AV160" i="1" s="1"/>
  <c r="F160" i="1" s="1"/>
  <c r="AY160" i="1" s="1"/>
  <c r="G160" i="1" s="1"/>
  <c r="I158" i="1"/>
  <c r="AR158" i="1"/>
  <c r="AS158" i="1" s="1"/>
  <c r="AV158" i="1" s="1"/>
  <c r="F158" i="1" s="1"/>
  <c r="AY158" i="1" s="1"/>
  <c r="G158" i="1" s="1"/>
  <c r="I153" i="1"/>
  <c r="AR153" i="1"/>
  <c r="AS153" i="1" s="1"/>
  <c r="AV153" i="1" s="1"/>
  <c r="F153" i="1" s="1"/>
  <c r="AY153" i="1" s="1"/>
  <c r="G153" i="1" s="1"/>
  <c r="I149" i="1"/>
  <c r="AR149" i="1"/>
  <c r="AS149" i="1" s="1"/>
  <c r="AV149" i="1" s="1"/>
  <c r="F149" i="1" s="1"/>
  <c r="AY149" i="1" s="1"/>
  <c r="G149" i="1" s="1"/>
  <c r="I147" i="1"/>
  <c r="AR147" i="1"/>
  <c r="AS147" i="1" s="1"/>
  <c r="AV147" i="1" s="1"/>
  <c r="F147" i="1" s="1"/>
  <c r="AY147" i="1" s="1"/>
  <c r="G147" i="1" s="1"/>
  <c r="I141" i="1"/>
  <c r="AR141" i="1"/>
  <c r="AS141" i="1" s="1"/>
  <c r="AV141" i="1" s="1"/>
  <c r="F141" i="1" s="1"/>
  <c r="AY141" i="1" s="1"/>
  <c r="G141" i="1" s="1"/>
  <c r="I138" i="1"/>
  <c r="AR138" i="1"/>
  <c r="AS138" i="1" s="1"/>
  <c r="AV138" i="1" s="1"/>
  <c r="F138" i="1" s="1"/>
  <c r="AY138" i="1" s="1"/>
  <c r="G138" i="1" s="1"/>
  <c r="I136" i="1"/>
  <c r="AR136" i="1"/>
  <c r="AS136" i="1" s="1"/>
  <c r="AV136" i="1" s="1"/>
  <c r="F136" i="1" s="1"/>
  <c r="AY136" i="1" s="1"/>
  <c r="G136" i="1" s="1"/>
  <c r="I134" i="1"/>
  <c r="AR134" i="1"/>
  <c r="AS134" i="1" s="1"/>
  <c r="AV134" i="1" s="1"/>
  <c r="F134" i="1" s="1"/>
  <c r="AY134" i="1" s="1"/>
  <c r="G134" i="1" s="1"/>
  <c r="I132" i="1"/>
  <c r="AR132" i="1"/>
  <c r="AS132" i="1" s="1"/>
  <c r="AV132" i="1" s="1"/>
  <c r="F132" i="1" s="1"/>
  <c r="AY132" i="1" s="1"/>
  <c r="G132" i="1" s="1"/>
  <c r="I128" i="1"/>
  <c r="AR128" i="1"/>
  <c r="AS128" i="1" s="1"/>
  <c r="AV128" i="1" s="1"/>
  <c r="F128" i="1" s="1"/>
  <c r="AY128" i="1" s="1"/>
  <c r="G128" i="1" s="1"/>
  <c r="I126" i="1"/>
  <c r="AR126" i="1"/>
  <c r="AS126" i="1" s="1"/>
  <c r="AV126" i="1" s="1"/>
  <c r="F126" i="1" s="1"/>
  <c r="AY126" i="1" s="1"/>
  <c r="G126" i="1" s="1"/>
  <c r="I117" i="1"/>
  <c r="AR117" i="1"/>
  <c r="AS117" i="1" s="1"/>
  <c r="AV117" i="1" s="1"/>
  <c r="F117" i="1" s="1"/>
  <c r="AY117" i="1" s="1"/>
  <c r="G117" i="1" s="1"/>
  <c r="I115" i="1"/>
  <c r="AR115" i="1"/>
  <c r="AS115" i="1" s="1"/>
  <c r="AV115" i="1" s="1"/>
  <c r="F115" i="1" s="1"/>
  <c r="AY115" i="1" s="1"/>
  <c r="G115" i="1" s="1"/>
  <c r="I113" i="1"/>
  <c r="AR113" i="1"/>
  <c r="AS113" i="1" s="1"/>
  <c r="AV113" i="1" s="1"/>
  <c r="F113" i="1" s="1"/>
  <c r="AY113" i="1" s="1"/>
  <c r="G113" i="1" s="1"/>
  <c r="I111" i="1"/>
  <c r="AR111" i="1"/>
  <c r="AS111" i="1" s="1"/>
  <c r="AV111" i="1" s="1"/>
  <c r="F111" i="1" s="1"/>
  <c r="AY111" i="1" s="1"/>
  <c r="G111" i="1" s="1"/>
  <c r="E172" i="1"/>
  <c r="BC109" i="1"/>
  <c r="I107" i="1"/>
  <c r="AR107" i="1"/>
  <c r="AS107" i="1" s="1"/>
  <c r="AV107" i="1" s="1"/>
  <c r="F107" i="1" s="1"/>
  <c r="AY107" i="1" s="1"/>
  <c r="G107" i="1" s="1"/>
  <c r="I103" i="1"/>
  <c r="AR103" i="1"/>
  <c r="AS103" i="1" s="1"/>
  <c r="AV103" i="1" s="1"/>
  <c r="F103" i="1" s="1"/>
  <c r="AY103" i="1" s="1"/>
  <c r="G103" i="1" s="1"/>
  <c r="I101" i="1"/>
  <c r="AR101" i="1"/>
  <c r="AS101" i="1" s="1"/>
  <c r="AV101" i="1" s="1"/>
  <c r="F101" i="1" s="1"/>
  <c r="AY101" i="1" s="1"/>
  <c r="G101" i="1" s="1"/>
  <c r="BB101" i="1"/>
  <c r="BD101" i="1" s="1"/>
  <c r="I99" i="1"/>
  <c r="AR99" i="1"/>
  <c r="AS99" i="1" s="1"/>
  <c r="AV99" i="1" s="1"/>
  <c r="F99" i="1" s="1"/>
  <c r="AY99" i="1" s="1"/>
  <c r="G99" i="1" s="1"/>
  <c r="I93" i="1"/>
  <c r="AR93" i="1"/>
  <c r="AS93" i="1" s="1"/>
  <c r="AV93" i="1" s="1"/>
  <c r="F93" i="1" s="1"/>
  <c r="AY93" i="1" s="1"/>
  <c r="G93" i="1" s="1"/>
  <c r="BB93" i="1"/>
  <c r="BD93" i="1" s="1"/>
  <c r="I91" i="1"/>
  <c r="AR91" i="1"/>
  <c r="AS91" i="1" s="1"/>
  <c r="AV91" i="1" s="1"/>
  <c r="F91" i="1" s="1"/>
  <c r="AY91" i="1" s="1"/>
  <c r="G91" i="1" s="1"/>
  <c r="I84" i="1"/>
  <c r="AR84" i="1"/>
  <c r="AS84" i="1" s="1"/>
  <c r="AV84" i="1" s="1"/>
  <c r="F84" i="1" s="1"/>
  <c r="AY84" i="1" s="1"/>
  <c r="G84" i="1" s="1"/>
  <c r="I82" i="1"/>
  <c r="AR82" i="1"/>
  <c r="AS82" i="1" s="1"/>
  <c r="AV82" i="1" s="1"/>
  <c r="F82" i="1" s="1"/>
  <c r="AY82" i="1" s="1"/>
  <c r="G82" i="1" s="1"/>
  <c r="BB82" i="1"/>
  <c r="I80" i="1"/>
  <c r="AR80" i="1"/>
  <c r="AS80" i="1" s="1"/>
  <c r="AV80" i="1" s="1"/>
  <c r="F80" i="1" s="1"/>
  <c r="AY80" i="1" s="1"/>
  <c r="G80" i="1" s="1"/>
  <c r="I25" i="1"/>
  <c r="E171" i="1"/>
  <c r="BE172" i="1" s="1"/>
  <c r="AL170" i="1"/>
  <c r="BC168" i="1"/>
  <c r="BD167" i="1"/>
  <c r="BC166" i="1"/>
  <c r="BC164" i="1"/>
  <c r="BC162" i="1"/>
  <c r="BC160" i="1"/>
  <c r="BC158" i="1"/>
  <c r="BB153" i="1"/>
  <c r="BC153" i="1"/>
  <c r="BC151" i="1"/>
  <c r="BB149" i="1"/>
  <c r="BC149" i="1"/>
  <c r="BC147" i="1"/>
  <c r="BC145" i="1"/>
  <c r="BC143" i="1"/>
  <c r="BB141" i="1"/>
  <c r="BC141" i="1"/>
  <c r="BC138" i="1"/>
  <c r="BB136" i="1"/>
  <c r="BC136" i="1"/>
  <c r="BC134" i="1"/>
  <c r="BB132" i="1"/>
  <c r="BC132" i="1"/>
  <c r="BD131" i="1"/>
  <c r="BC130" i="1"/>
  <c r="BC128" i="1"/>
  <c r="BC126" i="1"/>
  <c r="BC124" i="1"/>
  <c r="BC119" i="1"/>
  <c r="BC117" i="1"/>
  <c r="BC115" i="1"/>
  <c r="BC113" i="1"/>
  <c r="BC111" i="1"/>
  <c r="I109" i="1"/>
  <c r="AR109" i="1"/>
  <c r="AS109" i="1" s="1"/>
  <c r="AV109" i="1" s="1"/>
  <c r="F109" i="1" s="1"/>
  <c r="AY109" i="1" s="1"/>
  <c r="G109" i="1" s="1"/>
  <c r="I102" i="1"/>
  <c r="AR102" i="1"/>
  <c r="AS102" i="1" s="1"/>
  <c r="AV102" i="1" s="1"/>
  <c r="F102" i="1" s="1"/>
  <c r="AY102" i="1" s="1"/>
  <c r="G102" i="1" s="1"/>
  <c r="I100" i="1"/>
  <c r="AR100" i="1"/>
  <c r="AS100" i="1" s="1"/>
  <c r="AV100" i="1" s="1"/>
  <c r="F100" i="1" s="1"/>
  <c r="AY100" i="1" s="1"/>
  <c r="G100" i="1" s="1"/>
  <c r="I98" i="1"/>
  <c r="AR98" i="1"/>
  <c r="AS98" i="1" s="1"/>
  <c r="AV98" i="1" s="1"/>
  <c r="F98" i="1" s="1"/>
  <c r="AY98" i="1" s="1"/>
  <c r="G98" i="1" s="1"/>
  <c r="I96" i="1"/>
  <c r="AR96" i="1"/>
  <c r="AS96" i="1" s="1"/>
  <c r="AV96" i="1" s="1"/>
  <c r="F96" i="1" s="1"/>
  <c r="AY96" i="1" s="1"/>
  <c r="G96" i="1" s="1"/>
  <c r="I94" i="1"/>
  <c r="AR94" i="1"/>
  <c r="AS94" i="1" s="1"/>
  <c r="AV94" i="1" s="1"/>
  <c r="F94" i="1" s="1"/>
  <c r="AY94" i="1" s="1"/>
  <c r="G94" i="1" s="1"/>
  <c r="I90" i="1"/>
  <c r="AR90" i="1"/>
  <c r="AS90" i="1" s="1"/>
  <c r="AV90" i="1" s="1"/>
  <c r="F90" i="1" s="1"/>
  <c r="AY90" i="1" s="1"/>
  <c r="G90" i="1" s="1"/>
  <c r="I85" i="1"/>
  <c r="AR85" i="1"/>
  <c r="AS85" i="1" s="1"/>
  <c r="AV85" i="1" s="1"/>
  <c r="F85" i="1" s="1"/>
  <c r="AY85" i="1" s="1"/>
  <c r="G85" i="1" s="1"/>
  <c r="AR78" i="1"/>
  <c r="AS78" i="1" s="1"/>
  <c r="AV78" i="1" s="1"/>
  <c r="F78" i="1" s="1"/>
  <c r="AY78" i="1" s="1"/>
  <c r="I78" i="1"/>
  <c r="AR77" i="1"/>
  <c r="AS77" i="1" s="1"/>
  <c r="AV77" i="1" s="1"/>
  <c r="F77" i="1" s="1"/>
  <c r="AY77" i="1" s="1"/>
  <c r="I77" i="1"/>
  <c r="AR75" i="1"/>
  <c r="AS75" i="1" s="1"/>
  <c r="AV75" i="1" s="1"/>
  <c r="F75" i="1" s="1"/>
  <c r="AY75" i="1" s="1"/>
  <c r="I75" i="1"/>
  <c r="AR74" i="1"/>
  <c r="AS74" i="1" s="1"/>
  <c r="AV74" i="1" s="1"/>
  <c r="F74" i="1" s="1"/>
  <c r="AY74" i="1" s="1"/>
  <c r="I74" i="1"/>
  <c r="AR73" i="1"/>
  <c r="AS73" i="1" s="1"/>
  <c r="AV73" i="1" s="1"/>
  <c r="F73" i="1" s="1"/>
  <c r="AY73" i="1" s="1"/>
  <c r="I73" i="1"/>
  <c r="AR72" i="1"/>
  <c r="AS72" i="1" s="1"/>
  <c r="AV72" i="1" s="1"/>
  <c r="F72" i="1" s="1"/>
  <c r="AY72" i="1" s="1"/>
  <c r="I72" i="1"/>
  <c r="AR71" i="1"/>
  <c r="AS71" i="1" s="1"/>
  <c r="AV71" i="1" s="1"/>
  <c r="F71" i="1" s="1"/>
  <c r="AY71" i="1" s="1"/>
  <c r="I71" i="1"/>
  <c r="AR67" i="1"/>
  <c r="AS67" i="1" s="1"/>
  <c r="AV67" i="1" s="1"/>
  <c r="F67" i="1" s="1"/>
  <c r="AY67" i="1" s="1"/>
  <c r="I67" i="1"/>
  <c r="I66" i="1"/>
  <c r="AR65" i="1"/>
  <c r="AS65" i="1" s="1"/>
  <c r="AV65" i="1" s="1"/>
  <c r="F65" i="1" s="1"/>
  <c r="AY65" i="1" s="1"/>
  <c r="I65" i="1"/>
  <c r="AR64" i="1"/>
  <c r="AS64" i="1" s="1"/>
  <c r="AV64" i="1" s="1"/>
  <c r="F64" i="1" s="1"/>
  <c r="AY64" i="1" s="1"/>
  <c r="I64" i="1"/>
  <c r="AR63" i="1"/>
  <c r="AS63" i="1" s="1"/>
  <c r="AV63" i="1" s="1"/>
  <c r="F63" i="1" s="1"/>
  <c r="AY63" i="1" s="1"/>
  <c r="I63" i="1"/>
  <c r="AR62" i="1"/>
  <c r="AS62" i="1" s="1"/>
  <c r="AV62" i="1" s="1"/>
  <c r="F62" i="1" s="1"/>
  <c r="AY62" i="1" s="1"/>
  <c r="I62" i="1"/>
  <c r="AR61" i="1"/>
  <c r="AS61" i="1" s="1"/>
  <c r="AV61" i="1" s="1"/>
  <c r="F61" i="1" s="1"/>
  <c r="AY61" i="1" s="1"/>
  <c r="I61" i="1"/>
  <c r="AR60" i="1"/>
  <c r="AS60" i="1" s="1"/>
  <c r="AV60" i="1" s="1"/>
  <c r="F60" i="1" s="1"/>
  <c r="AY60" i="1" s="1"/>
  <c r="I60" i="1"/>
  <c r="AR59" i="1"/>
  <c r="AS59" i="1" s="1"/>
  <c r="AV59" i="1" s="1"/>
  <c r="F59" i="1" s="1"/>
  <c r="AY59" i="1" s="1"/>
  <c r="I59" i="1"/>
  <c r="AR58" i="1"/>
  <c r="AS58" i="1" s="1"/>
  <c r="AV58" i="1" s="1"/>
  <c r="F58" i="1" s="1"/>
  <c r="AY58" i="1" s="1"/>
  <c r="I58" i="1"/>
  <c r="AR57" i="1"/>
  <c r="AS57" i="1" s="1"/>
  <c r="AV57" i="1" s="1"/>
  <c r="F57" i="1" s="1"/>
  <c r="AY57" i="1" s="1"/>
  <c r="I57" i="1"/>
  <c r="AR55" i="1"/>
  <c r="AS55" i="1" s="1"/>
  <c r="AV55" i="1" s="1"/>
  <c r="F55" i="1" s="1"/>
  <c r="AY55" i="1" s="1"/>
  <c r="G55" i="1" s="1"/>
  <c r="I55" i="1"/>
  <c r="BC49" i="1"/>
  <c r="BC47" i="1"/>
  <c r="BC45" i="1"/>
  <c r="H25" i="1"/>
  <c r="BC106" i="1"/>
  <c r="BC102" i="1"/>
  <c r="BC100" i="1"/>
  <c r="BC98" i="1"/>
  <c r="BC96" i="1"/>
  <c r="BC94" i="1"/>
  <c r="BC92" i="1"/>
  <c r="BC90" i="1"/>
  <c r="BB85" i="1"/>
  <c r="BC85" i="1"/>
  <c r="BC83" i="1"/>
  <c r="BD82" i="1"/>
  <c r="BC81" i="1"/>
  <c r="AR79" i="1"/>
  <c r="AS79" i="1" s="1"/>
  <c r="AV79" i="1" s="1"/>
  <c r="F79" i="1" s="1"/>
  <c r="AY79" i="1" s="1"/>
  <c r="G79" i="1" s="1"/>
  <c r="BC79" i="1"/>
  <c r="BC53" i="1"/>
  <c r="BC46" i="1"/>
  <c r="BC44" i="1"/>
  <c r="BC42" i="1"/>
  <c r="BC40" i="1"/>
  <c r="BC38" i="1"/>
  <c r="BC36" i="1"/>
  <c r="BC31" i="1"/>
  <c r="I19" i="1"/>
  <c r="AR19" i="1"/>
  <c r="AS19" i="1" s="1"/>
  <c r="AV19" i="1" s="1"/>
  <c r="F19" i="1" s="1"/>
  <c r="AY19" i="1" s="1"/>
  <c r="G19" i="1" s="1"/>
  <c r="H78" i="1"/>
  <c r="E78" i="1"/>
  <c r="H77" i="1"/>
  <c r="E77" i="1"/>
  <c r="H76" i="1"/>
  <c r="E76" i="1"/>
  <c r="H75" i="1"/>
  <c r="E75" i="1"/>
  <c r="H74" i="1"/>
  <c r="BB74" i="1"/>
  <c r="E74" i="1"/>
  <c r="H73" i="1"/>
  <c r="E73" i="1"/>
  <c r="H72" i="1"/>
  <c r="BB72" i="1"/>
  <c r="E72" i="1"/>
  <c r="H71" i="1"/>
  <c r="E71" i="1"/>
  <c r="H67" i="1"/>
  <c r="E67" i="1"/>
  <c r="H66" i="1"/>
  <c r="E66" i="1"/>
  <c r="H65" i="1"/>
  <c r="BB65" i="1"/>
  <c r="E65" i="1"/>
  <c r="H64" i="1"/>
  <c r="E64" i="1"/>
  <c r="H63" i="1"/>
  <c r="E63" i="1"/>
  <c r="H62" i="1"/>
  <c r="BB62" i="1"/>
  <c r="E62" i="1"/>
  <c r="H61" i="1"/>
  <c r="E61" i="1"/>
  <c r="H60" i="1"/>
  <c r="E60" i="1"/>
  <c r="H59" i="1"/>
  <c r="BB59" i="1"/>
  <c r="E59" i="1"/>
  <c r="H58" i="1"/>
  <c r="BB58" i="1"/>
  <c r="E58" i="1"/>
  <c r="H57" i="1"/>
  <c r="BB57" i="1"/>
  <c r="E57" i="1"/>
  <c r="H56" i="1"/>
  <c r="E56" i="1"/>
  <c r="H55" i="1"/>
  <c r="H54" i="1"/>
  <c r="H53" i="1"/>
  <c r="H49" i="1"/>
  <c r="H48" i="1"/>
  <c r="H47" i="1"/>
  <c r="H46" i="1"/>
  <c r="H45" i="1"/>
  <c r="BC41" i="1"/>
  <c r="BC37" i="1"/>
  <c r="BC35" i="1"/>
  <c r="BC22" i="1"/>
  <c r="I17" i="1"/>
  <c r="AR17" i="1"/>
  <c r="AS17" i="1" s="1"/>
  <c r="AV17" i="1" s="1"/>
  <c r="F17" i="1" s="1"/>
  <c r="AY17" i="1" s="1"/>
  <c r="G17" i="1" s="1"/>
  <c r="AX54" i="1"/>
  <c r="AP54" i="1"/>
  <c r="J54" i="1" s="1"/>
  <c r="AQ54" i="1" s="1"/>
  <c r="AX53" i="1"/>
  <c r="AP53" i="1"/>
  <c r="J53" i="1" s="1"/>
  <c r="AQ53" i="1" s="1"/>
  <c r="AX49" i="1"/>
  <c r="AP49" i="1"/>
  <c r="J49" i="1" s="1"/>
  <c r="AQ49" i="1" s="1"/>
  <c r="AX48" i="1"/>
  <c r="AP48" i="1"/>
  <c r="J48" i="1" s="1"/>
  <c r="AQ48" i="1" s="1"/>
  <c r="AX47" i="1"/>
  <c r="AP47" i="1"/>
  <c r="J47" i="1" s="1"/>
  <c r="AQ47" i="1" s="1"/>
  <c r="AX46" i="1"/>
  <c r="AP46" i="1"/>
  <c r="J46" i="1" s="1"/>
  <c r="AQ46" i="1" s="1"/>
  <c r="AX45" i="1"/>
  <c r="AP45" i="1"/>
  <c r="J45" i="1" s="1"/>
  <c r="AQ45" i="1" s="1"/>
  <c r="H44" i="1"/>
  <c r="H43" i="1"/>
  <c r="H42" i="1"/>
  <c r="H41" i="1"/>
  <c r="H40" i="1"/>
  <c r="H39" i="1"/>
  <c r="H38" i="1"/>
  <c r="H37" i="1"/>
  <c r="H36" i="1"/>
  <c r="H35" i="1"/>
  <c r="H31" i="1"/>
  <c r="AY28" i="1"/>
  <c r="G28" i="1" s="1"/>
  <c r="BB28" i="1"/>
  <c r="BC28" i="1"/>
  <c r="BD28" i="1" s="1"/>
  <c r="I21" i="1"/>
  <c r="AR21" i="1"/>
  <c r="AS21" i="1" s="1"/>
  <c r="AV21" i="1" s="1"/>
  <c r="F21" i="1" s="1"/>
  <c r="AY21" i="1" s="1"/>
  <c r="G21" i="1" s="1"/>
  <c r="I20" i="1"/>
  <c r="AR20" i="1"/>
  <c r="AS20" i="1" s="1"/>
  <c r="AV20" i="1" s="1"/>
  <c r="F20" i="1" s="1"/>
  <c r="H17" i="1"/>
  <c r="AP44" i="1"/>
  <c r="J44" i="1" s="1"/>
  <c r="AQ44" i="1" s="1"/>
  <c r="AX43" i="1"/>
  <c r="AP43" i="1"/>
  <c r="J43" i="1" s="1"/>
  <c r="AQ43" i="1" s="1"/>
  <c r="AX42" i="1"/>
  <c r="AP42" i="1"/>
  <c r="J42" i="1" s="1"/>
  <c r="AQ42" i="1" s="1"/>
  <c r="AX41" i="1"/>
  <c r="AP41" i="1"/>
  <c r="J41" i="1" s="1"/>
  <c r="AQ41" i="1" s="1"/>
  <c r="AX40" i="1"/>
  <c r="AP40" i="1"/>
  <c r="J40" i="1" s="1"/>
  <c r="AQ40" i="1" s="1"/>
  <c r="AX39" i="1"/>
  <c r="AP39" i="1"/>
  <c r="J39" i="1" s="1"/>
  <c r="AQ39" i="1" s="1"/>
  <c r="AX38" i="1"/>
  <c r="AP38" i="1"/>
  <c r="J38" i="1" s="1"/>
  <c r="AQ38" i="1" s="1"/>
  <c r="AX37" i="1"/>
  <c r="AP37" i="1"/>
  <c r="J37" i="1" s="1"/>
  <c r="AQ37" i="1" s="1"/>
  <c r="AX36" i="1"/>
  <c r="AP36" i="1"/>
  <c r="J36" i="1" s="1"/>
  <c r="AQ36" i="1" s="1"/>
  <c r="AX35" i="1"/>
  <c r="AP35" i="1"/>
  <c r="J35" i="1" s="1"/>
  <c r="AQ35" i="1" s="1"/>
  <c r="AX31" i="1"/>
  <c r="AP31" i="1"/>
  <c r="J31" i="1" s="1"/>
  <c r="AQ31" i="1" s="1"/>
  <c r="AX30" i="1"/>
  <c r="H29" i="1"/>
  <c r="BA26" i="1"/>
  <c r="AZ26" i="1"/>
  <c r="BC26" i="1"/>
  <c r="I23" i="1"/>
  <c r="AR23" i="1"/>
  <c r="AS23" i="1" s="1"/>
  <c r="AV23" i="1" s="1"/>
  <c r="F23" i="1" s="1"/>
  <c r="AY23" i="1" s="1"/>
  <c r="G23" i="1" s="1"/>
  <c r="H21" i="1"/>
  <c r="AY18" i="1"/>
  <c r="G18" i="1" s="1"/>
  <c r="BB18" i="1"/>
  <c r="BC18" i="1"/>
  <c r="BC29" i="1"/>
  <c r="BC27" i="1"/>
  <c r="BC24" i="1"/>
  <c r="H23" i="1"/>
  <c r="BB23" i="1"/>
  <c r="BC20" i="1"/>
  <c r="H19" i="1"/>
  <c r="BB19" i="1"/>
  <c r="BC25" i="1"/>
  <c r="BC23" i="1"/>
  <c r="BC21" i="1"/>
  <c r="BC19" i="1"/>
  <c r="BC17" i="1"/>
  <c r="I27" i="1" l="1"/>
  <c r="AR27" i="1"/>
  <c r="AS27" i="1" s="1"/>
  <c r="AV27" i="1" s="1"/>
  <c r="F27" i="1" s="1"/>
  <c r="AY27" i="1" s="1"/>
  <c r="G27" i="1" s="1"/>
  <c r="AY25" i="1"/>
  <c r="G25" i="1" s="1"/>
  <c r="BB25" i="1"/>
  <c r="I29" i="1"/>
  <c r="AR29" i="1"/>
  <c r="AS29" i="1" s="1"/>
  <c r="AV29" i="1" s="1"/>
  <c r="F29" i="1" s="1"/>
  <c r="AY29" i="1" s="1"/>
  <c r="G29" i="1" s="1"/>
  <c r="H168" i="1"/>
  <c r="AP168" i="1"/>
  <c r="J168" i="1" s="1"/>
  <c r="AQ168" i="1" s="1"/>
  <c r="BB63" i="1"/>
  <c r="BD85" i="1"/>
  <c r="BB27" i="1"/>
  <c r="BD27" i="1" s="1"/>
  <c r="BB111" i="1"/>
  <c r="BD111" i="1" s="1"/>
  <c r="H130" i="1"/>
  <c r="AP130" i="1"/>
  <c r="J130" i="1" s="1"/>
  <c r="AQ130" i="1" s="1"/>
  <c r="AP97" i="1"/>
  <c r="J97" i="1" s="1"/>
  <c r="AQ97" i="1" s="1"/>
  <c r="H97" i="1"/>
  <c r="H151" i="1"/>
  <c r="AP151" i="1"/>
  <c r="J151" i="1" s="1"/>
  <c r="AQ151" i="1" s="1"/>
  <c r="BB17" i="1"/>
  <c r="BB64" i="1"/>
  <c r="AR76" i="1"/>
  <c r="AS76" i="1" s="1"/>
  <c r="AV76" i="1" s="1"/>
  <c r="F76" i="1" s="1"/>
  <c r="AY76" i="1" s="1"/>
  <c r="BB120" i="1"/>
  <c r="BD120" i="1" s="1"/>
  <c r="BB140" i="1"/>
  <c r="BD140" i="1" s="1"/>
  <c r="BB159" i="1"/>
  <c r="BD159" i="1" s="1"/>
  <c r="AP95" i="1"/>
  <c r="J95" i="1" s="1"/>
  <c r="AQ95" i="1" s="1"/>
  <c r="H95" i="1"/>
  <c r="H27" i="1"/>
  <c r="BB134" i="1"/>
  <c r="BD134" i="1" s="1"/>
  <c r="H112" i="1"/>
  <c r="AP112" i="1"/>
  <c r="J112" i="1" s="1"/>
  <c r="AQ112" i="1" s="1"/>
  <c r="BB158" i="1"/>
  <c r="BD158" i="1" s="1"/>
  <c r="BB96" i="1"/>
  <c r="BD96" i="1" s="1"/>
  <c r="BB66" i="1"/>
  <c r="BD66" i="1" s="1"/>
  <c r="BB160" i="1"/>
  <c r="H127" i="1"/>
  <c r="AP127" i="1"/>
  <c r="J127" i="1" s="1"/>
  <c r="AQ127" i="1" s="1"/>
  <c r="I22" i="1"/>
  <c r="AR22" i="1"/>
  <c r="AS22" i="1" s="1"/>
  <c r="AV22" i="1" s="1"/>
  <c r="F22" i="1" s="1"/>
  <c r="H81" i="1"/>
  <c r="AP81" i="1"/>
  <c r="J81" i="1" s="1"/>
  <c r="AQ81" i="1" s="1"/>
  <c r="H83" i="1"/>
  <c r="AP83" i="1"/>
  <c r="J83" i="1" s="1"/>
  <c r="AQ83" i="1" s="1"/>
  <c r="BB60" i="1"/>
  <c r="BE67" i="1"/>
  <c r="AP148" i="1"/>
  <c r="J148" i="1" s="1"/>
  <c r="AQ148" i="1" s="1"/>
  <c r="H148" i="1"/>
  <c r="H30" i="1"/>
  <c r="AP30" i="1"/>
  <c r="J30" i="1" s="1"/>
  <c r="AQ30" i="1" s="1"/>
  <c r="AR56" i="1"/>
  <c r="AS56" i="1" s="1"/>
  <c r="AV56" i="1" s="1"/>
  <c r="F56" i="1" s="1"/>
  <c r="BB162" i="1"/>
  <c r="BD162" i="1" s="1"/>
  <c r="AR24" i="1"/>
  <c r="AS24" i="1" s="1"/>
  <c r="AV24" i="1" s="1"/>
  <c r="F24" i="1" s="1"/>
  <c r="AY24" i="1" s="1"/>
  <c r="G24" i="1" s="1"/>
  <c r="BB67" i="1"/>
  <c r="BD67" i="1" s="1"/>
  <c r="BB100" i="1"/>
  <c r="BD100" i="1" s="1"/>
  <c r="BB126" i="1"/>
  <c r="BD126" i="1" s="1"/>
  <c r="BB107" i="1"/>
  <c r="BD107" i="1" s="1"/>
  <c r="H106" i="1"/>
  <c r="AP106" i="1"/>
  <c r="J106" i="1" s="1"/>
  <c r="AQ106" i="1" s="1"/>
  <c r="H108" i="1"/>
  <c r="AP108" i="1"/>
  <c r="J108" i="1" s="1"/>
  <c r="AQ108" i="1" s="1"/>
  <c r="BB26" i="1"/>
  <c r="BD26" i="1" s="1"/>
  <c r="H166" i="1"/>
  <c r="AP166" i="1"/>
  <c r="J166" i="1" s="1"/>
  <c r="AQ166" i="1" s="1"/>
  <c r="BB75" i="1"/>
  <c r="H89" i="1"/>
  <c r="AP89" i="1"/>
  <c r="J89" i="1" s="1"/>
  <c r="AQ89" i="1" s="1"/>
  <c r="BB77" i="1"/>
  <c r="BD77" i="1" s="1"/>
  <c r="H119" i="1"/>
  <c r="AP119" i="1"/>
  <c r="J119" i="1" s="1"/>
  <c r="AQ119" i="1" s="1"/>
  <c r="H110" i="1"/>
  <c r="AP110" i="1"/>
  <c r="J110" i="1" s="1"/>
  <c r="AQ110" i="1" s="1"/>
  <c r="H145" i="1"/>
  <c r="AP145" i="1"/>
  <c r="J145" i="1" s="1"/>
  <c r="AQ145" i="1" s="1"/>
  <c r="BB73" i="1"/>
  <c r="BD73" i="1" s="1"/>
  <c r="BB115" i="1"/>
  <c r="BD115" i="1" s="1"/>
  <c r="BD18" i="1"/>
  <c r="BE85" i="1"/>
  <c r="BB164" i="1"/>
  <c r="BB21" i="1"/>
  <c r="BD21" i="1" s="1"/>
  <c r="BB71" i="1"/>
  <c r="H143" i="1"/>
  <c r="AP143" i="1"/>
  <c r="J143" i="1" s="1"/>
  <c r="AQ143" i="1" s="1"/>
  <c r="H124" i="1"/>
  <c r="AP124" i="1"/>
  <c r="J124" i="1" s="1"/>
  <c r="AQ124" i="1" s="1"/>
  <c r="H92" i="1"/>
  <c r="AP92" i="1"/>
  <c r="J92" i="1" s="1"/>
  <c r="AQ92" i="1" s="1"/>
  <c r="BB138" i="1"/>
  <c r="BD138" i="1" s="1"/>
  <c r="BB55" i="1"/>
  <c r="BD55" i="1" s="1"/>
  <c r="BB78" i="1"/>
  <c r="BD78" i="1" s="1"/>
  <c r="BB147" i="1"/>
  <c r="BD147" i="1" s="1"/>
  <c r="BD23" i="1"/>
  <c r="AR35" i="1"/>
  <c r="AS35" i="1" s="1"/>
  <c r="AV35" i="1" s="1"/>
  <c r="F35" i="1" s="1"/>
  <c r="AY35" i="1" s="1"/>
  <c r="G35" i="1" s="1"/>
  <c r="I35" i="1"/>
  <c r="AR37" i="1"/>
  <c r="AS37" i="1" s="1"/>
  <c r="AV37" i="1" s="1"/>
  <c r="F37" i="1" s="1"/>
  <c r="AY37" i="1" s="1"/>
  <c r="G37" i="1" s="1"/>
  <c r="I37" i="1"/>
  <c r="AR39" i="1"/>
  <c r="AS39" i="1" s="1"/>
  <c r="AV39" i="1" s="1"/>
  <c r="F39" i="1" s="1"/>
  <c r="AY39" i="1" s="1"/>
  <c r="G39" i="1" s="1"/>
  <c r="I39" i="1"/>
  <c r="AR41" i="1"/>
  <c r="AS41" i="1" s="1"/>
  <c r="AV41" i="1" s="1"/>
  <c r="F41" i="1" s="1"/>
  <c r="AY41" i="1" s="1"/>
  <c r="G41" i="1" s="1"/>
  <c r="I41" i="1"/>
  <c r="AR43" i="1"/>
  <c r="AS43" i="1" s="1"/>
  <c r="AV43" i="1" s="1"/>
  <c r="F43" i="1" s="1"/>
  <c r="AY43" i="1" s="1"/>
  <c r="G43" i="1" s="1"/>
  <c r="I43" i="1"/>
  <c r="BC61" i="1"/>
  <c r="BD61" i="1" s="1"/>
  <c r="BC65" i="1"/>
  <c r="BD65" i="1" s="1"/>
  <c r="BC67" i="1"/>
  <c r="BC72" i="1"/>
  <c r="BD72" i="1" s="1"/>
  <c r="BD74" i="1"/>
  <c r="BC74" i="1"/>
  <c r="BC76" i="1"/>
  <c r="BC78" i="1"/>
  <c r="BA79" i="1"/>
  <c r="AZ79" i="1"/>
  <c r="BD25" i="1"/>
  <c r="BA27" i="1"/>
  <c r="AZ27" i="1"/>
  <c r="BA85" i="1"/>
  <c r="AZ85" i="1"/>
  <c r="BA90" i="1"/>
  <c r="AZ90" i="1"/>
  <c r="BA94" i="1"/>
  <c r="AZ94" i="1"/>
  <c r="BA96" i="1"/>
  <c r="AZ96" i="1"/>
  <c r="BA98" i="1"/>
  <c r="AZ98" i="1"/>
  <c r="BA100" i="1"/>
  <c r="AZ100" i="1"/>
  <c r="BA102" i="1"/>
  <c r="AZ102" i="1"/>
  <c r="BA109" i="1"/>
  <c r="AZ109" i="1"/>
  <c r="BC171" i="1"/>
  <c r="BD171" i="1" s="1"/>
  <c r="BA80" i="1"/>
  <c r="AZ80" i="1"/>
  <c r="BA84" i="1"/>
  <c r="AZ84" i="1"/>
  <c r="BA91" i="1"/>
  <c r="AZ91" i="1"/>
  <c r="BA99" i="1"/>
  <c r="AZ99" i="1"/>
  <c r="BA103" i="1"/>
  <c r="AZ103" i="1"/>
  <c r="BA111" i="1"/>
  <c r="AZ111" i="1"/>
  <c r="BA113" i="1"/>
  <c r="AZ113" i="1"/>
  <c r="BA115" i="1"/>
  <c r="AZ115" i="1"/>
  <c r="BA117" i="1"/>
  <c r="AZ117" i="1"/>
  <c r="BA126" i="1"/>
  <c r="AZ126" i="1"/>
  <c r="BA128" i="1"/>
  <c r="AZ128" i="1"/>
  <c r="BA132" i="1"/>
  <c r="AZ132" i="1"/>
  <c r="BA134" i="1"/>
  <c r="AZ134" i="1"/>
  <c r="BA136" i="1"/>
  <c r="AZ136" i="1"/>
  <c r="BA138" i="1"/>
  <c r="AZ138" i="1"/>
  <c r="BA141" i="1"/>
  <c r="AZ141" i="1"/>
  <c r="BA147" i="1"/>
  <c r="AZ147" i="1"/>
  <c r="BA149" i="1"/>
  <c r="AZ149" i="1"/>
  <c r="BA153" i="1"/>
  <c r="AZ153" i="1"/>
  <c r="BA158" i="1"/>
  <c r="AZ158" i="1"/>
  <c r="BA160" i="1"/>
  <c r="AZ160" i="1"/>
  <c r="BA162" i="1"/>
  <c r="AZ162" i="1"/>
  <c r="BA164" i="1"/>
  <c r="AZ164" i="1"/>
  <c r="BB114" i="1"/>
  <c r="BD114" i="1" s="1"/>
  <c r="BA116" i="1"/>
  <c r="AZ116" i="1"/>
  <c r="BB118" i="1"/>
  <c r="BD118" i="1" s="1"/>
  <c r="BA120" i="1"/>
  <c r="AZ120" i="1"/>
  <c r="BB125" i="1"/>
  <c r="BD125" i="1" s="1"/>
  <c r="BB129" i="1"/>
  <c r="BD129" i="1" s="1"/>
  <c r="BA131" i="1"/>
  <c r="AZ131" i="1"/>
  <c r="BB133" i="1"/>
  <c r="BD133" i="1" s="1"/>
  <c r="BA135" i="1"/>
  <c r="AZ135" i="1"/>
  <c r="BB137" i="1"/>
  <c r="BD137" i="1" s="1"/>
  <c r="BA140" i="1"/>
  <c r="AZ140" i="1"/>
  <c r="BB142" i="1"/>
  <c r="BD142" i="1" s="1"/>
  <c r="BA144" i="1"/>
  <c r="AZ144" i="1"/>
  <c r="BB146" i="1"/>
  <c r="BD146" i="1" s="1"/>
  <c r="BB150" i="1"/>
  <c r="BD150" i="1" s="1"/>
  <c r="BA152" i="1"/>
  <c r="AZ152" i="1"/>
  <c r="BB154" i="1"/>
  <c r="BD154" i="1" s="1"/>
  <c r="BA159" i="1"/>
  <c r="AZ159" i="1"/>
  <c r="BB161" i="1"/>
  <c r="BD161" i="1" s="1"/>
  <c r="BA163" i="1"/>
  <c r="AZ163" i="1"/>
  <c r="BB165" i="1"/>
  <c r="BD165" i="1" s="1"/>
  <c r="BA167" i="1"/>
  <c r="AZ167" i="1"/>
  <c r="BA169" i="1"/>
  <c r="AZ169" i="1"/>
  <c r="BD19" i="1"/>
  <c r="BA23" i="1"/>
  <c r="AZ23" i="1"/>
  <c r="AR31" i="1"/>
  <c r="AS31" i="1" s="1"/>
  <c r="AV31" i="1" s="1"/>
  <c r="F31" i="1" s="1"/>
  <c r="AY31" i="1" s="1"/>
  <c r="G31" i="1" s="1"/>
  <c r="I31" i="1"/>
  <c r="AR36" i="1"/>
  <c r="AS36" i="1" s="1"/>
  <c r="AV36" i="1" s="1"/>
  <c r="F36" i="1" s="1"/>
  <c r="AY36" i="1" s="1"/>
  <c r="G36" i="1" s="1"/>
  <c r="I36" i="1"/>
  <c r="AR38" i="1"/>
  <c r="AS38" i="1" s="1"/>
  <c r="AV38" i="1" s="1"/>
  <c r="F38" i="1" s="1"/>
  <c r="AY38" i="1" s="1"/>
  <c r="G38" i="1" s="1"/>
  <c r="I38" i="1"/>
  <c r="AR40" i="1"/>
  <c r="AS40" i="1" s="1"/>
  <c r="AV40" i="1" s="1"/>
  <c r="F40" i="1" s="1"/>
  <c r="AY40" i="1" s="1"/>
  <c r="G40" i="1" s="1"/>
  <c r="I40" i="1"/>
  <c r="AR42" i="1"/>
  <c r="AS42" i="1" s="1"/>
  <c r="AV42" i="1" s="1"/>
  <c r="F42" i="1" s="1"/>
  <c r="AY42" i="1" s="1"/>
  <c r="G42" i="1" s="1"/>
  <c r="I42" i="1"/>
  <c r="AR44" i="1"/>
  <c r="AS44" i="1" s="1"/>
  <c r="AV44" i="1" s="1"/>
  <c r="F44" i="1" s="1"/>
  <c r="AY44" i="1" s="1"/>
  <c r="G44" i="1" s="1"/>
  <c r="I44" i="1"/>
  <c r="BA28" i="1"/>
  <c r="AZ28" i="1"/>
  <c r="BC57" i="1"/>
  <c r="BD57" i="1" s="1"/>
  <c r="BC59" i="1"/>
  <c r="BD59" i="1" s="1"/>
  <c r="BC63" i="1"/>
  <c r="BA18" i="1"/>
  <c r="AZ18" i="1"/>
  <c r="BD17" i="1"/>
  <c r="AY20" i="1"/>
  <c r="G20" i="1" s="1"/>
  <c r="BB20" i="1"/>
  <c r="BD20" i="1" s="1"/>
  <c r="BA21" i="1"/>
  <c r="AZ21" i="1"/>
  <c r="BB31" i="1"/>
  <c r="BD31" i="1" s="1"/>
  <c r="BB36" i="1"/>
  <c r="BD36" i="1" s="1"/>
  <c r="BB38" i="1"/>
  <c r="BD38" i="1" s="1"/>
  <c r="BB40" i="1"/>
  <c r="BD40" i="1" s="1"/>
  <c r="AR45" i="1"/>
  <c r="AS45" i="1" s="1"/>
  <c r="AV45" i="1" s="1"/>
  <c r="F45" i="1" s="1"/>
  <c r="AY45" i="1" s="1"/>
  <c r="G45" i="1" s="1"/>
  <c r="I45" i="1"/>
  <c r="AR46" i="1"/>
  <c r="AS46" i="1" s="1"/>
  <c r="AV46" i="1" s="1"/>
  <c r="F46" i="1" s="1"/>
  <c r="AY46" i="1" s="1"/>
  <c r="G46" i="1" s="1"/>
  <c r="I46" i="1"/>
  <c r="AR47" i="1"/>
  <c r="AS47" i="1" s="1"/>
  <c r="AV47" i="1" s="1"/>
  <c r="F47" i="1" s="1"/>
  <c r="AY47" i="1" s="1"/>
  <c r="G47" i="1" s="1"/>
  <c r="I47" i="1"/>
  <c r="AR48" i="1"/>
  <c r="AS48" i="1" s="1"/>
  <c r="AV48" i="1" s="1"/>
  <c r="F48" i="1" s="1"/>
  <c r="AY48" i="1" s="1"/>
  <c r="G48" i="1" s="1"/>
  <c r="I48" i="1"/>
  <c r="AR49" i="1"/>
  <c r="AS49" i="1" s="1"/>
  <c r="AV49" i="1" s="1"/>
  <c r="F49" i="1" s="1"/>
  <c r="AY49" i="1" s="1"/>
  <c r="G49" i="1" s="1"/>
  <c r="I49" i="1"/>
  <c r="AR53" i="1"/>
  <c r="AS53" i="1" s="1"/>
  <c r="AV53" i="1" s="1"/>
  <c r="F53" i="1" s="1"/>
  <c r="AY53" i="1" s="1"/>
  <c r="G53" i="1" s="1"/>
  <c r="I53" i="1"/>
  <c r="AR54" i="1"/>
  <c r="AS54" i="1" s="1"/>
  <c r="AV54" i="1" s="1"/>
  <c r="F54" i="1" s="1"/>
  <c r="AY54" i="1" s="1"/>
  <c r="G54" i="1" s="1"/>
  <c r="I54" i="1"/>
  <c r="BA17" i="1"/>
  <c r="AZ17" i="1"/>
  <c r="BA29" i="1"/>
  <c r="AZ29" i="1"/>
  <c r="BB45" i="1"/>
  <c r="BD45" i="1" s="1"/>
  <c r="BB47" i="1"/>
  <c r="BD47" i="1" s="1"/>
  <c r="BB48" i="1"/>
  <c r="BD48" i="1" s="1"/>
  <c r="BB49" i="1"/>
  <c r="BD49" i="1" s="1"/>
  <c r="BC56" i="1"/>
  <c r="BC58" i="1"/>
  <c r="BD58" i="1" s="1"/>
  <c r="BC60" i="1"/>
  <c r="BD60" i="1" s="1"/>
  <c r="BC62" i="1"/>
  <c r="BD62" i="1" s="1"/>
  <c r="BC64" i="1"/>
  <c r="BD64" i="1" s="1"/>
  <c r="BC66" i="1"/>
  <c r="BC71" i="1"/>
  <c r="BD71" i="1" s="1"/>
  <c r="BC73" i="1"/>
  <c r="BC75" i="1"/>
  <c r="BD75" i="1" s="1"/>
  <c r="BC77" i="1"/>
  <c r="BA19" i="1"/>
  <c r="AZ19" i="1"/>
  <c r="BB79" i="1"/>
  <c r="BD79" i="1" s="1"/>
  <c r="BB90" i="1"/>
  <c r="BD90" i="1" s="1"/>
  <c r="BB94" i="1"/>
  <c r="BD94" i="1" s="1"/>
  <c r="BB98" i="1"/>
  <c r="BD98" i="1" s="1"/>
  <c r="BB102" i="1"/>
  <c r="BD102" i="1" s="1"/>
  <c r="AZ55" i="1"/>
  <c r="BA55" i="1"/>
  <c r="G57" i="1"/>
  <c r="G58" i="1"/>
  <c r="G59" i="1"/>
  <c r="G60" i="1"/>
  <c r="G61" i="1"/>
  <c r="G62" i="1"/>
  <c r="G63" i="1"/>
  <c r="G64" i="1"/>
  <c r="G65" i="1"/>
  <c r="G66" i="1"/>
  <c r="G67" i="1"/>
  <c r="G71" i="1"/>
  <c r="G72" i="1"/>
  <c r="G73" i="1"/>
  <c r="G74" i="1"/>
  <c r="G75" i="1"/>
  <c r="G76" i="1"/>
  <c r="G77" i="1"/>
  <c r="G78" i="1"/>
  <c r="BB109" i="1"/>
  <c r="BD109" i="1" s="1"/>
  <c r="BB113" i="1"/>
  <c r="BD113" i="1" s="1"/>
  <c r="BB117" i="1"/>
  <c r="BD117" i="1" s="1"/>
  <c r="BB128" i="1"/>
  <c r="BD128" i="1" s="1"/>
  <c r="BD132" i="1"/>
  <c r="BD136" i="1"/>
  <c r="BD141" i="1"/>
  <c r="BD149" i="1"/>
  <c r="BD153" i="1"/>
  <c r="BD160" i="1"/>
  <c r="BD164" i="1"/>
  <c r="H170" i="1"/>
  <c r="BA25" i="1"/>
  <c r="AZ25" i="1"/>
  <c r="BB80" i="1"/>
  <c r="BD80" i="1" s="1"/>
  <c r="BA82" i="1"/>
  <c r="AZ82" i="1"/>
  <c r="BB84" i="1"/>
  <c r="BD84" i="1" s="1"/>
  <c r="BB91" i="1"/>
  <c r="BD91" i="1" s="1"/>
  <c r="BA93" i="1"/>
  <c r="AZ93" i="1"/>
  <c r="BB99" i="1"/>
  <c r="BD99" i="1" s="1"/>
  <c r="BA101" i="1"/>
  <c r="AZ101" i="1"/>
  <c r="BB103" i="1"/>
  <c r="BD103" i="1" s="1"/>
  <c r="BA107" i="1"/>
  <c r="AZ107" i="1"/>
  <c r="BC172" i="1"/>
  <c r="BD172" i="1" s="1"/>
  <c r="BA114" i="1"/>
  <c r="AZ114" i="1"/>
  <c r="BA118" i="1"/>
  <c r="AZ118" i="1"/>
  <c r="BA125" i="1"/>
  <c r="AZ125" i="1"/>
  <c r="BA129" i="1"/>
  <c r="AZ129" i="1"/>
  <c r="BA133" i="1"/>
  <c r="AZ133" i="1"/>
  <c r="BA137" i="1"/>
  <c r="AZ137" i="1"/>
  <c r="BA142" i="1"/>
  <c r="AZ142" i="1"/>
  <c r="BA146" i="1"/>
  <c r="AZ146" i="1"/>
  <c r="BA150" i="1"/>
  <c r="AZ150" i="1"/>
  <c r="BA154" i="1"/>
  <c r="AZ154" i="1"/>
  <c r="BA161" i="1"/>
  <c r="AZ161" i="1"/>
  <c r="BA165" i="1"/>
  <c r="AZ165" i="1"/>
  <c r="AP170" i="1"/>
  <c r="J170" i="1" s="1"/>
  <c r="AQ170" i="1" s="1"/>
  <c r="G171" i="1"/>
  <c r="G172" i="1"/>
  <c r="I97" i="1" l="1"/>
  <c r="AR97" i="1"/>
  <c r="AS97" i="1" s="1"/>
  <c r="AV97" i="1" s="1"/>
  <c r="F97" i="1" s="1"/>
  <c r="AY97" i="1" s="1"/>
  <c r="G97" i="1" s="1"/>
  <c r="BB46" i="1"/>
  <c r="BD46" i="1" s="1"/>
  <c r="BB44" i="1"/>
  <c r="BD44" i="1" s="1"/>
  <c r="I145" i="1"/>
  <c r="AR145" i="1"/>
  <c r="AS145" i="1" s="1"/>
  <c r="AV145" i="1" s="1"/>
  <c r="F145" i="1" s="1"/>
  <c r="AY145" i="1" s="1"/>
  <c r="G145" i="1" s="1"/>
  <c r="I130" i="1"/>
  <c r="AR130" i="1"/>
  <c r="AS130" i="1" s="1"/>
  <c r="AV130" i="1" s="1"/>
  <c r="F130" i="1" s="1"/>
  <c r="AY130" i="1" s="1"/>
  <c r="G130" i="1" s="1"/>
  <c r="I119" i="1"/>
  <c r="AR119" i="1"/>
  <c r="AS119" i="1" s="1"/>
  <c r="AV119" i="1" s="1"/>
  <c r="F119" i="1" s="1"/>
  <c r="AY119" i="1" s="1"/>
  <c r="G119" i="1" s="1"/>
  <c r="I89" i="1"/>
  <c r="AR89" i="1"/>
  <c r="AS89" i="1" s="1"/>
  <c r="AV89" i="1" s="1"/>
  <c r="F89" i="1" s="1"/>
  <c r="AY89" i="1" s="1"/>
  <c r="G89" i="1" s="1"/>
  <c r="I95" i="1"/>
  <c r="AR95" i="1"/>
  <c r="AS95" i="1" s="1"/>
  <c r="AV95" i="1" s="1"/>
  <c r="F95" i="1" s="1"/>
  <c r="AR143" i="1"/>
  <c r="AS143" i="1" s="1"/>
  <c r="AV143" i="1" s="1"/>
  <c r="F143" i="1" s="1"/>
  <c r="AY143" i="1" s="1"/>
  <c r="G143" i="1" s="1"/>
  <c r="I143" i="1"/>
  <c r="BB24" i="1"/>
  <c r="BD24" i="1" s="1"/>
  <c r="I166" i="1"/>
  <c r="AR166" i="1"/>
  <c r="AS166" i="1" s="1"/>
  <c r="AV166" i="1" s="1"/>
  <c r="F166" i="1" s="1"/>
  <c r="I83" i="1"/>
  <c r="AR83" i="1"/>
  <c r="AS83" i="1" s="1"/>
  <c r="AV83" i="1" s="1"/>
  <c r="F83" i="1" s="1"/>
  <c r="BB29" i="1"/>
  <c r="BD29" i="1" s="1"/>
  <c r="I112" i="1"/>
  <c r="AR112" i="1"/>
  <c r="AS112" i="1" s="1"/>
  <c r="AV112" i="1" s="1"/>
  <c r="F112" i="1" s="1"/>
  <c r="AY112" i="1" s="1"/>
  <c r="G112" i="1" s="1"/>
  <c r="I92" i="1"/>
  <c r="AR92" i="1"/>
  <c r="AS92" i="1" s="1"/>
  <c r="AV92" i="1" s="1"/>
  <c r="F92" i="1" s="1"/>
  <c r="BD63" i="1"/>
  <c r="I81" i="1"/>
  <c r="AR81" i="1"/>
  <c r="AS81" i="1" s="1"/>
  <c r="AV81" i="1" s="1"/>
  <c r="F81" i="1" s="1"/>
  <c r="AY81" i="1" s="1"/>
  <c r="G81" i="1" s="1"/>
  <c r="I127" i="1"/>
  <c r="AR127" i="1"/>
  <c r="AS127" i="1" s="1"/>
  <c r="AV127" i="1" s="1"/>
  <c r="F127" i="1" s="1"/>
  <c r="AY127" i="1" s="1"/>
  <c r="G127" i="1" s="1"/>
  <c r="BB42" i="1"/>
  <c r="BD42" i="1" s="1"/>
  <c r="AR110" i="1"/>
  <c r="AS110" i="1" s="1"/>
  <c r="AV110" i="1" s="1"/>
  <c r="F110" i="1" s="1"/>
  <c r="AY110" i="1" s="1"/>
  <c r="G110" i="1" s="1"/>
  <c r="I110" i="1"/>
  <c r="AY56" i="1"/>
  <c r="G56" i="1" s="1"/>
  <c r="BB56" i="1"/>
  <c r="BD56" i="1" s="1"/>
  <c r="I108" i="1"/>
  <c r="AR108" i="1"/>
  <c r="AS108" i="1" s="1"/>
  <c r="AV108" i="1" s="1"/>
  <c r="F108" i="1" s="1"/>
  <c r="AY108" i="1" s="1"/>
  <c r="G108" i="1" s="1"/>
  <c r="BB108" i="1"/>
  <c r="BD108" i="1" s="1"/>
  <c r="AR168" i="1"/>
  <c r="AS168" i="1" s="1"/>
  <c r="AV168" i="1" s="1"/>
  <c r="F168" i="1" s="1"/>
  <c r="AY168" i="1" s="1"/>
  <c r="G168" i="1" s="1"/>
  <c r="I168" i="1"/>
  <c r="BB168" i="1"/>
  <c r="BD168" i="1" s="1"/>
  <c r="I124" i="1"/>
  <c r="AR124" i="1"/>
  <c r="AS124" i="1" s="1"/>
  <c r="AV124" i="1" s="1"/>
  <c r="F124" i="1" s="1"/>
  <c r="BB54" i="1"/>
  <c r="BD54" i="1" s="1"/>
  <c r="BB145" i="1"/>
  <c r="BD145" i="1" s="1"/>
  <c r="BB76" i="1"/>
  <c r="BD76" i="1" s="1"/>
  <c r="I30" i="1"/>
  <c r="AR30" i="1"/>
  <c r="AS30" i="1" s="1"/>
  <c r="AV30" i="1" s="1"/>
  <c r="F30" i="1" s="1"/>
  <c r="AY30" i="1" s="1"/>
  <c r="G30" i="1" s="1"/>
  <c r="I148" i="1"/>
  <c r="AR148" i="1"/>
  <c r="AS148" i="1" s="1"/>
  <c r="AV148" i="1" s="1"/>
  <c r="F148" i="1" s="1"/>
  <c r="AY148" i="1" s="1"/>
  <c r="G148" i="1" s="1"/>
  <c r="BB148" i="1"/>
  <c r="BD148" i="1" s="1"/>
  <c r="BB53" i="1"/>
  <c r="BD53" i="1" s="1"/>
  <c r="BB106" i="1"/>
  <c r="BD106" i="1" s="1"/>
  <c r="I106" i="1"/>
  <c r="AR106" i="1"/>
  <c r="AS106" i="1" s="1"/>
  <c r="AV106" i="1" s="1"/>
  <c r="F106" i="1" s="1"/>
  <c r="AY106" i="1" s="1"/>
  <c r="G106" i="1" s="1"/>
  <c r="AY22" i="1"/>
  <c r="G22" i="1" s="1"/>
  <c r="BB22" i="1"/>
  <c r="BD22" i="1" s="1"/>
  <c r="I151" i="1"/>
  <c r="AR151" i="1"/>
  <c r="AS151" i="1" s="1"/>
  <c r="AV151" i="1" s="1"/>
  <c r="F151" i="1" s="1"/>
  <c r="AY151" i="1" s="1"/>
  <c r="G151" i="1" s="1"/>
  <c r="AZ172" i="1"/>
  <c r="BA172" i="1"/>
  <c r="AR170" i="1"/>
  <c r="AS170" i="1" s="1"/>
  <c r="AV170" i="1" s="1"/>
  <c r="F170" i="1" s="1"/>
  <c r="AY170" i="1" s="1"/>
  <c r="G170" i="1" s="1"/>
  <c r="I170" i="1"/>
  <c r="AZ77" i="1"/>
  <c r="BA77" i="1"/>
  <c r="AZ75" i="1"/>
  <c r="BA75" i="1"/>
  <c r="AZ73" i="1"/>
  <c r="BA73" i="1"/>
  <c r="AZ71" i="1"/>
  <c r="BA71" i="1"/>
  <c r="AZ66" i="1"/>
  <c r="BA66" i="1"/>
  <c r="AZ64" i="1"/>
  <c r="BA64" i="1"/>
  <c r="AZ62" i="1"/>
  <c r="BA62" i="1"/>
  <c r="AZ60" i="1"/>
  <c r="BA60" i="1"/>
  <c r="AZ58" i="1"/>
  <c r="BA58" i="1"/>
  <c r="AZ56" i="1"/>
  <c r="BA56" i="1"/>
  <c r="BA20" i="1"/>
  <c r="AZ20" i="1"/>
  <c r="BA110" i="1"/>
  <c r="AZ110" i="1"/>
  <c r="AZ43" i="1"/>
  <c r="BA43" i="1"/>
  <c r="AZ41" i="1"/>
  <c r="BA41" i="1"/>
  <c r="AZ39" i="1"/>
  <c r="BA39" i="1"/>
  <c r="AZ37" i="1"/>
  <c r="BA37" i="1"/>
  <c r="AZ35" i="1"/>
  <c r="BA35" i="1"/>
  <c r="BA24" i="1"/>
  <c r="AZ24" i="1"/>
  <c r="AZ171" i="1"/>
  <c r="BA171" i="1"/>
  <c r="AZ78" i="1"/>
  <c r="BA78" i="1"/>
  <c r="AZ76" i="1"/>
  <c r="BA76" i="1"/>
  <c r="AZ74" i="1"/>
  <c r="BA74" i="1"/>
  <c r="AZ72" i="1"/>
  <c r="BA72" i="1"/>
  <c r="AZ67" i="1"/>
  <c r="BA67" i="1"/>
  <c r="AZ65" i="1"/>
  <c r="BA65" i="1"/>
  <c r="AZ63" i="1"/>
  <c r="BA63" i="1"/>
  <c r="AZ61" i="1"/>
  <c r="BA61" i="1"/>
  <c r="AZ59" i="1"/>
  <c r="BA59" i="1"/>
  <c r="AZ57" i="1"/>
  <c r="BA57" i="1"/>
  <c r="AZ54" i="1"/>
  <c r="BA54" i="1"/>
  <c r="AZ53" i="1"/>
  <c r="BA53" i="1"/>
  <c r="AZ49" i="1"/>
  <c r="BA49" i="1"/>
  <c r="AZ48" i="1"/>
  <c r="BA48" i="1"/>
  <c r="AZ47" i="1"/>
  <c r="BA47" i="1"/>
  <c r="AZ46" i="1"/>
  <c r="BA46" i="1"/>
  <c r="AZ45" i="1"/>
  <c r="BA45" i="1"/>
  <c r="BB43" i="1"/>
  <c r="BD43" i="1" s="1"/>
  <c r="BB41" i="1"/>
  <c r="BD41" i="1" s="1"/>
  <c r="BB39" i="1"/>
  <c r="BD39" i="1" s="1"/>
  <c r="BB37" i="1"/>
  <c r="BD37" i="1" s="1"/>
  <c r="BB35" i="1"/>
  <c r="BD35" i="1" s="1"/>
  <c r="AZ44" i="1"/>
  <c r="BA44" i="1"/>
  <c r="AZ42" i="1"/>
  <c r="BA42" i="1"/>
  <c r="AZ40" i="1"/>
  <c r="BA40" i="1"/>
  <c r="AZ38" i="1"/>
  <c r="BA38" i="1"/>
  <c r="AZ36" i="1"/>
  <c r="BA36" i="1"/>
  <c r="AZ31" i="1"/>
  <c r="BA31" i="1"/>
  <c r="BA81" i="1" l="1"/>
  <c r="AZ81" i="1"/>
  <c r="AZ89" i="1"/>
  <c r="BA89" i="1"/>
  <c r="AZ127" i="1"/>
  <c r="BA127" i="1"/>
  <c r="AY124" i="1"/>
  <c r="G124" i="1" s="1"/>
  <c r="BB124" i="1"/>
  <c r="BD124" i="1" s="1"/>
  <c r="AY95" i="1"/>
  <c r="G95" i="1" s="1"/>
  <c r="BB95" i="1"/>
  <c r="BD95" i="1" s="1"/>
  <c r="BB119" i="1"/>
  <c r="BD119" i="1" s="1"/>
  <c r="BA130" i="1"/>
  <c r="AZ130" i="1"/>
  <c r="BA168" i="1"/>
  <c r="AZ168" i="1"/>
  <c r="BA22" i="1"/>
  <c r="AZ22" i="1"/>
  <c r="BA108" i="1"/>
  <c r="AZ108" i="1"/>
  <c r="AY83" i="1"/>
  <c r="G83" i="1" s="1"/>
  <c r="BB83" i="1"/>
  <c r="BD83" i="1" s="1"/>
  <c r="AZ30" i="1"/>
  <c r="BA30" i="1"/>
  <c r="BB81" i="1"/>
  <c r="BD81" i="1" s="1"/>
  <c r="AY92" i="1"/>
  <c r="G92" i="1" s="1"/>
  <c r="BB92" i="1"/>
  <c r="BD92" i="1" s="1"/>
  <c r="BB151" i="1"/>
  <c r="BD151" i="1" s="1"/>
  <c r="BB130" i="1"/>
  <c r="BD130" i="1" s="1"/>
  <c r="BA106" i="1"/>
  <c r="AZ106" i="1"/>
  <c r="BA119" i="1"/>
  <c r="AZ119" i="1"/>
  <c r="BA145" i="1"/>
  <c r="AZ145" i="1"/>
  <c r="AY166" i="1"/>
  <c r="G166" i="1" s="1"/>
  <c r="BB166" i="1"/>
  <c r="BD166" i="1" s="1"/>
  <c r="BB97" i="1"/>
  <c r="BD97" i="1" s="1"/>
  <c r="BA112" i="1"/>
  <c r="AZ112" i="1"/>
  <c r="BA97" i="1"/>
  <c r="AZ97" i="1"/>
  <c r="BB127" i="1"/>
  <c r="BD127" i="1" s="1"/>
  <c r="BA151" i="1"/>
  <c r="AZ151" i="1"/>
  <c r="BB143" i="1"/>
  <c r="BD143" i="1" s="1"/>
  <c r="BB110" i="1"/>
  <c r="BD110" i="1" s="1"/>
  <c r="BA143" i="1"/>
  <c r="AZ143" i="1"/>
  <c r="BB30" i="1"/>
  <c r="BD30" i="1" s="1"/>
  <c r="BB170" i="1"/>
  <c r="BD170" i="1" s="1"/>
  <c r="BB89" i="1"/>
  <c r="BD89" i="1" s="1"/>
  <c r="BA148" i="1"/>
  <c r="AZ148" i="1"/>
  <c r="BB112" i="1"/>
  <c r="BD112" i="1" s="1"/>
  <c r="AZ170" i="1"/>
  <c r="BA170" i="1"/>
  <c r="BA124" i="1" l="1"/>
  <c r="AZ124" i="1"/>
  <c r="AZ83" i="1"/>
  <c r="BA83" i="1"/>
  <c r="BA95" i="1"/>
  <c r="AZ95" i="1"/>
  <c r="BA166" i="1"/>
  <c r="AZ166" i="1"/>
  <c r="BA92" i="1"/>
  <c r="AZ92" i="1"/>
</calcChain>
</file>

<file path=xl/sharedStrings.xml><?xml version="1.0" encoding="utf-8"?>
<sst xmlns="http://schemas.openxmlformats.org/spreadsheetml/2006/main" count="428" uniqueCount="170">
  <si>
    <t>OPEN 6.2.4</t>
  </si>
  <si>
    <t>Sat Jun 27 2015 09:49:36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</si>
  <si>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</si>
  <si>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</si>
  <si>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</si>
  <si>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</si>
  <si>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</si>
  <si>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</si>
  <si>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</si>
  <si>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</si>
  <si>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</si>
  <si>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</si>
  <si>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</si>
  <si>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</si>
  <si>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</si>
  <si>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</si>
  <si>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</si>
  <si>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</si>
  <si>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</si>
  <si>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</si>
  <si>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</si>
  <si>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</si>
  <si>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</si>
  <si>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</si>
  <si>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</si>
  <si>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</si>
  <si>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</si>
  <si>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</si>
  <si>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</si>
  <si>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</si>
  <si>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</si>
  <si>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</si>
  <si>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</si>
  <si>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</si>
  <si>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</si>
  <si>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</si>
  <si>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</si>
  <si>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</si>
  <si>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</si>
  <si>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</si>
  <si>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</si>
  <si>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</si>
  <si>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</si>
  <si>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</si>
  <si>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</si>
  <si>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</si>
  <si>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</si>
  <si>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</si>
  <si>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</si>
  <si>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</si>
  <si>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</si>
  <si>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</si>
  <si>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</si>
  <si>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</si>
  <si>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</si>
  <si>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</si>
  <si>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</si>
  <si>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</si>
  <si>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</si>
  <si>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</si>
  <si>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</si>
  <si>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</si>
  <si>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</si>
  <si>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</si>
  <si>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</si>
  <si>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</si>
  <si>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</si>
  <si>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</si>
  <si>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</si>
  <si>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"09:50:35 CO2 Mixer: CO2R -&gt; 400 uml"
</t>
  </si>
  <si>
    <t xml:space="preserve">"09:50:43 Coolers: Tblock -&gt; 0.00 C"
</t>
  </si>
  <si>
    <t xml:space="preserve">"09:50:51 Lamp: ParIn -&gt;  1500 uml"
</t>
  </si>
  <si>
    <t xml:space="preserve">"10:01:58 Coolers: Tblock -&gt; 5.19 C"
</t>
  </si>
  <si>
    <t xml:space="preserve">"10:03:16 Flow: Fixed -&gt; 500 umol/s"
</t>
  </si>
  <si>
    <t xml:space="preserve">"10:04:07 Flow: Fixed -&gt; 500 umol/s"
</t>
  </si>
  <si>
    <t>10:05:27</t>
  </si>
  <si>
    <t>10:05:28</t>
  </si>
  <si>
    <t>10:05:29</t>
  </si>
  <si>
    <t>10:05:30</t>
  </si>
  <si>
    <t>10:05:31</t>
  </si>
  <si>
    <t>10:05:32</t>
  </si>
  <si>
    <t>10:05:33</t>
  </si>
  <si>
    <t>10:05:34</t>
  </si>
  <si>
    <t xml:space="preserve">"10:05:43 Coolers: Tblock -&gt; 10.00 C"
</t>
  </si>
  <si>
    <t xml:space="preserve">"10:08:04 Flow: Fixed -&gt; 500 umol/s"
</t>
  </si>
  <si>
    <t xml:space="preserve">"10:08:46 Flow: Fixed -&gt; 500 umol/s"
</t>
  </si>
  <si>
    <t>10:09:06</t>
  </si>
  <si>
    <t>10:09:07</t>
  </si>
  <si>
    <t>10:09:08</t>
  </si>
  <si>
    <t>10:09:09</t>
  </si>
  <si>
    <t>10:09:10</t>
  </si>
  <si>
    <t>10:09:11</t>
  </si>
  <si>
    <t>10:09:12</t>
  </si>
  <si>
    <t>10:09:13</t>
  </si>
  <si>
    <t xml:space="preserve">"10:09:18 Coolers: Tblock -&gt; 15.00 C"
</t>
  </si>
  <si>
    <t xml:space="preserve">"10:12:17 Flow: Fixed -&gt; 500 umol/s"
</t>
  </si>
  <si>
    <t xml:space="preserve">"10:14:14 Flow: Fixed -&gt; 500 umol/s"
</t>
  </si>
  <si>
    <t>10:14:57</t>
  </si>
  <si>
    <t>10:14:58</t>
  </si>
  <si>
    <t>10:14:59</t>
  </si>
  <si>
    <t>10:15:00</t>
  </si>
  <si>
    <t>10:15:01</t>
  </si>
  <si>
    <t>10:15:02</t>
  </si>
  <si>
    <t>10:15:03</t>
  </si>
  <si>
    <t>10:15:04</t>
  </si>
  <si>
    <t xml:space="preserve">"10:15:09 Coolers: Tblock -&gt; 20.00 C"
</t>
  </si>
  <si>
    <t xml:space="preserve">"10:17:38 Flow: Fixed -&gt; 500 umol/s"
</t>
  </si>
  <si>
    <t xml:space="preserve">"10:19:06 Flow: Fixed -&gt; 500 umol/s"
</t>
  </si>
  <si>
    <t>10:19:42</t>
  </si>
  <si>
    <t>10:19:43</t>
  </si>
  <si>
    <t>10:19:44</t>
  </si>
  <si>
    <t>10:19:45</t>
  </si>
  <si>
    <t>10:19:46</t>
  </si>
  <si>
    <t>10:19:47</t>
  </si>
  <si>
    <t>10:19:48</t>
  </si>
  <si>
    <t>10:19:49</t>
  </si>
  <si>
    <t xml:space="preserve">"10:19:54 Coolers: Tblock -&gt; 25.00 C"
</t>
  </si>
  <si>
    <t xml:space="preserve">"10:22:25 Flow: Fixed -&gt; 500 umol/s"
</t>
  </si>
  <si>
    <t xml:space="preserve">"10:24:13 Flow: Fixed -&gt; 500 umol/s"
</t>
  </si>
  <si>
    <t>10:24:38</t>
  </si>
  <si>
    <t>10:24:39</t>
  </si>
  <si>
    <t>10:24:40</t>
  </si>
  <si>
    <t>10:24:41</t>
  </si>
  <si>
    <t>10:24:42</t>
  </si>
  <si>
    <t>10:24:43</t>
  </si>
  <si>
    <t>10:24:44</t>
  </si>
  <si>
    <t>10:24:45</t>
  </si>
  <si>
    <t xml:space="preserve">"10:24:51 Coolers: Tblock -&gt; 30.00 C"
</t>
  </si>
  <si>
    <t xml:space="preserve">"10:29:00 Flow: Fixed -&gt; 500 umol/s"
</t>
  </si>
  <si>
    <t>10:29:23</t>
  </si>
  <si>
    <t>10:29:24</t>
  </si>
  <si>
    <t>10:29:25</t>
  </si>
  <si>
    <t>10:29:26</t>
  </si>
  <si>
    <t>10:29:27</t>
  </si>
  <si>
    <t>10:29:28</t>
  </si>
  <si>
    <t>10:29:29</t>
  </si>
  <si>
    <t>10:29:30</t>
  </si>
  <si>
    <t>10:29:31</t>
  </si>
  <si>
    <t xml:space="preserve">"10:29:36 Coolers: Tblock -&gt; 35.00 C"
</t>
  </si>
  <si>
    <t xml:space="preserve">"10:35:35 Flow: Fixed -&gt; 500 umol/s"
</t>
  </si>
  <si>
    <t xml:space="preserve">"10:36:46 Flow: Fixed -&gt; 500 umol/s"
</t>
  </si>
  <si>
    <t>10:37:50</t>
  </si>
  <si>
    <t>10:37:51</t>
  </si>
  <si>
    <t>10:37:52</t>
  </si>
  <si>
    <t>10:37:53</t>
  </si>
  <si>
    <t>10:37:54</t>
  </si>
  <si>
    <t>10:37:55</t>
  </si>
  <si>
    <t>10:37:56</t>
  </si>
  <si>
    <t>10:37:57</t>
  </si>
  <si>
    <t xml:space="preserve">"10:38:40 Flow: Fixed -&gt; 500 umol/s"
</t>
  </si>
  <si>
    <t>10:39:18</t>
  </si>
  <si>
    <t>10:39:19</t>
  </si>
  <si>
    <t>10:39:20</t>
  </si>
  <si>
    <t>10:39:21</t>
  </si>
  <si>
    <t>10:39:22</t>
  </si>
  <si>
    <t>10:39:23</t>
  </si>
  <si>
    <t>10:39:24</t>
  </si>
  <si>
    <t>10:39:25</t>
  </si>
  <si>
    <t>10:39:26</t>
  </si>
  <si>
    <t xml:space="preserve">"10:39:31 Coolers: Tblock -&gt; 40.00 C"
</t>
  </si>
  <si>
    <t xml:space="preserve">"10:45:35 Flow: Fixed -&gt; 500 umol/s"
</t>
  </si>
  <si>
    <t xml:space="preserve">"10:46:02 Flow: Fixed -&gt; 500 umol/s"
</t>
  </si>
  <si>
    <t>10:46:57</t>
  </si>
  <si>
    <t>10:46:58</t>
  </si>
  <si>
    <t>10:46:59</t>
  </si>
  <si>
    <t>10:47:00</t>
  </si>
  <si>
    <t>10:47:01</t>
  </si>
  <si>
    <t>10:47:02</t>
  </si>
  <si>
    <t>10:47:03</t>
  </si>
  <si>
    <t>10:47:04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</si>
</sst>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72"/>
  <sheetViews>
    <sheetView tabSelected="1" topLeftCell="BE1" workbookViewId="0">
      <selection activeCell="BH11" sqref="BH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 t="s">
        <v>9</v>
      </c>
      <c r="B14" s="1" t="s">
        <v>72</v>
      </c>
    </row>
    <row r="15" spans="1:114" x14ac:dyDescent="0.25">
      <c r="A15" s="1" t="s">
        <v>9</v>
      </c>
      <c r="B15" s="1" t="s">
        <v>73</v>
      </c>
    </row>
    <row r="16" spans="1:114" x14ac:dyDescent="0.25">
      <c r="A16" s="1" t="s">
        <v>9</v>
      </c>
      <c r="B16" s="1" t="s">
        <v>74</v>
      </c>
    </row>
    <row r="17" spans="1:114" x14ac:dyDescent="0.25">
      <c r="A17" s="1">
        <v>1</v>
      </c>
      <c r="B17" s="1" t="s">
        <v>75</v>
      </c>
      <c r="C17" s="1">
        <v>959.50000363215804</v>
      </c>
      <c r="D17" s="1">
        <v>0</v>
      </c>
      <c r="E17">
        <f t="shared" ref="E17:E31" si="0">(R17-S17*(1000-T17)/(1000-U17))*AK17</f>
        <v>10.607519957927506</v>
      </c>
      <c r="F17">
        <f t="shared" ref="F17:F31" si="1">IF(AV17&lt;&gt;0,1/(1/AV17-1/N17),0)</f>
        <v>0.33623077967051962</v>
      </c>
      <c r="G17">
        <f t="shared" ref="G17:G31" si="2">((AY17-AL17/2)*S17-E17)/(AY17+AL17/2)</f>
        <v>323.70386907932323</v>
      </c>
      <c r="H17">
        <f t="shared" ref="H17:H31" si="3">AL17*1000</f>
        <v>3.9014376309200269</v>
      </c>
      <c r="I17">
        <f t="shared" ref="I17:I31" si="4">(AQ17-AW17)</f>
        <v>0.94217263102457804</v>
      </c>
      <c r="J17">
        <f t="shared" ref="J17:J31" si="5">(P17+AP17*D17)</f>
        <v>11.01252555847168</v>
      </c>
      <c r="K17" s="1">
        <v>6</v>
      </c>
      <c r="L17">
        <f t="shared" ref="L17:L31" si="6">(K17*AE17+AF17)</f>
        <v>1.4200000166893005</v>
      </c>
      <c r="M17" s="1">
        <v>1</v>
      </c>
      <c r="N17">
        <f t="shared" ref="N17:N31" si="7">L17*(M17+1)*(M17+1)/(M17*M17+1)</f>
        <v>2.8400000333786011</v>
      </c>
      <c r="O17" s="1">
        <v>7.7833266258239746</v>
      </c>
      <c r="P17" s="1">
        <v>11.01252555847168</v>
      </c>
      <c r="Q17" s="1">
        <v>5.3250064849853516</v>
      </c>
      <c r="R17" s="1">
        <v>401.10015869140625</v>
      </c>
      <c r="S17" s="1">
        <v>386.55978393554687</v>
      </c>
      <c r="T17" s="1">
        <v>0.46669554710388184</v>
      </c>
      <c r="U17" s="1">
        <v>5.1249346733093262</v>
      </c>
      <c r="V17" s="1">
        <v>3.2305159568786621</v>
      </c>
      <c r="W17" s="1">
        <v>35.475341796875</v>
      </c>
      <c r="X17" s="1">
        <v>499.94552612304688</v>
      </c>
      <c r="Y17" s="1">
        <v>1498.7220458984375</v>
      </c>
      <c r="Z17" s="1">
        <v>12.34538745880127</v>
      </c>
      <c r="AA17" s="1">
        <v>73.449676513671875</v>
      </c>
      <c r="AB17" s="1">
        <v>-2.477663516998291</v>
      </c>
      <c r="AC17" s="1">
        <v>0.23101304471492767</v>
      </c>
      <c r="AD17" s="1">
        <v>0.66666668653488159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ref="AK17:AK31" si="8">X17*0.000001/(K17*0.0001)</f>
        <v>0.83324254353841132</v>
      </c>
      <c r="AL17">
        <f t="shared" ref="AL17:AL31" si="9">(U17-T17)/(1000-U17)*AK17</f>
        <v>3.9014376309200269E-3</v>
      </c>
      <c r="AM17">
        <f t="shared" ref="AM17:AM31" si="10">(P17+273.15)</f>
        <v>284.16252555847166</v>
      </c>
      <c r="AN17">
        <f t="shared" ref="AN17:AN31" si="11">(O17+273.15)</f>
        <v>280.93332662582395</v>
      </c>
      <c r="AO17">
        <f t="shared" ref="AO17:AO31" si="12">(Y17*AG17+Z17*AH17)*AI17</f>
        <v>239.79552198390229</v>
      </c>
      <c r="AP17">
        <f t="shared" ref="AP17:AP31" si="13">((AO17+0.00000010773*(AN17^4-AM17^4))-AL17*44100)/(L17*51.4+0.00000043092*AM17^3)</f>
        <v>0.43864217451141335</v>
      </c>
      <c r="AQ17">
        <f t="shared" ref="AQ17:AQ31" si="14">0.61365*EXP(17.502*J17/(240.97+J17))</f>
        <v>1.3185974249328487</v>
      </c>
      <c r="AR17">
        <f t="shared" ref="AR17:AR31" si="15">AQ17*1000/AA17</f>
        <v>17.952392543041437</v>
      </c>
      <c r="AS17">
        <f t="shared" ref="AS17:AS31" si="16">(AR17-U17)</f>
        <v>12.827457869732111</v>
      </c>
      <c r="AT17">
        <f t="shared" ref="AT17:AT31" si="17">IF(D17,P17,(O17+P17)/2)</f>
        <v>9.3979260921478271</v>
      </c>
      <c r="AU17">
        <f t="shared" ref="AU17:AU31" si="18">0.61365*EXP(17.502*AT17/(240.97+AT17))</f>
        <v>1.1836851830078954</v>
      </c>
      <c r="AV17">
        <f t="shared" ref="AV17:AV31" si="19">IF(AS17&lt;&gt;0,(1000-(AR17+U17)/2)/AS17*AL17,0)</f>
        <v>0.30063792012977403</v>
      </c>
      <c r="AW17">
        <f t="shared" ref="AW17:AW31" si="20">U17*AA17/1000</f>
        <v>0.37642479390827066</v>
      </c>
      <c r="AX17">
        <f t="shared" ref="AX17:AX31" si="21">(AU17-AW17)</f>
        <v>0.80726038909962472</v>
      </c>
      <c r="AY17">
        <f t="shared" ref="AY17:AY31" si="22">1/(1.6/F17+1.37/N17)</f>
        <v>0.19080216487555432</v>
      </c>
      <c r="AZ17">
        <f t="shared" ref="AZ17:AZ31" si="23">G17*AA17*0.001</f>
        <v>23.775944470100285</v>
      </c>
      <c r="BA17">
        <f t="shared" ref="BA17:BA31" si="24">G17/S17</f>
        <v>0.83739665255322071</v>
      </c>
      <c r="BB17">
        <f t="shared" ref="BB17:BB31" si="25">(1-AL17*AA17/AQ17/F17)*100</f>
        <v>35.365429824634063</v>
      </c>
      <c r="BC17">
        <f t="shared" ref="BC17:BC31" si="26">(S17-E17/(N17/1.35))</f>
        <v>381.51747697255496</v>
      </c>
      <c r="BD17">
        <f t="shared" ref="BD17:BD31" si="27">E17*BB17/100/BC17</f>
        <v>9.8328261568074032E-3</v>
      </c>
    </row>
    <row r="18" spans="1:114" x14ac:dyDescent="0.25">
      <c r="A18" s="1">
        <v>2</v>
      </c>
      <c r="B18" s="1" t="s">
        <v>75</v>
      </c>
      <c r="C18" s="1">
        <v>959.50000363215804</v>
      </c>
      <c r="D18" s="1">
        <v>0</v>
      </c>
      <c r="E18">
        <f t="shared" si="0"/>
        <v>10.607519957927506</v>
      </c>
      <c r="F18">
        <f t="shared" si="1"/>
        <v>0.33623077967051962</v>
      </c>
      <c r="G18">
        <f t="shared" si="2"/>
        <v>323.70386907932323</v>
      </c>
      <c r="H18">
        <f t="shared" si="3"/>
        <v>3.9014376309200269</v>
      </c>
      <c r="I18">
        <f t="shared" si="4"/>
        <v>0.94217263102457804</v>
      </c>
      <c r="J18">
        <f t="shared" si="5"/>
        <v>11.01252555847168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7.7833266258239746</v>
      </c>
      <c r="P18" s="1">
        <v>11.01252555847168</v>
      </c>
      <c r="Q18" s="1">
        <v>5.3250064849853516</v>
      </c>
      <c r="R18" s="1">
        <v>401.10015869140625</v>
      </c>
      <c r="S18" s="1">
        <v>386.55978393554687</v>
      </c>
      <c r="T18" s="1">
        <v>0.46669554710388184</v>
      </c>
      <c r="U18" s="1">
        <v>5.1249346733093262</v>
      </c>
      <c r="V18" s="1">
        <v>3.2305159568786621</v>
      </c>
      <c r="W18" s="1">
        <v>35.475341796875</v>
      </c>
      <c r="X18" s="1">
        <v>499.94552612304688</v>
      </c>
      <c r="Y18" s="1">
        <v>1498.7220458984375</v>
      </c>
      <c r="Z18" s="1">
        <v>12.34538745880127</v>
      </c>
      <c r="AA18" s="1">
        <v>73.449676513671875</v>
      </c>
      <c r="AB18" s="1">
        <v>-2.477663516998291</v>
      </c>
      <c r="AC18" s="1">
        <v>0.23101304471492767</v>
      </c>
      <c r="AD18" s="1">
        <v>0.66666668653488159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0.83324254353841132</v>
      </c>
      <c r="AL18">
        <f t="shared" si="9"/>
        <v>3.9014376309200269E-3</v>
      </c>
      <c r="AM18">
        <f t="shared" si="10"/>
        <v>284.16252555847166</v>
      </c>
      <c r="AN18">
        <f t="shared" si="11"/>
        <v>280.93332662582395</v>
      </c>
      <c r="AO18">
        <f t="shared" si="12"/>
        <v>239.79552198390229</v>
      </c>
      <c r="AP18">
        <f t="shared" si="13"/>
        <v>0.43864217451141335</v>
      </c>
      <c r="AQ18">
        <f t="shared" si="14"/>
        <v>1.3185974249328487</v>
      </c>
      <c r="AR18">
        <f t="shared" si="15"/>
        <v>17.952392543041437</v>
      </c>
      <c r="AS18">
        <f t="shared" si="16"/>
        <v>12.827457869732111</v>
      </c>
      <c r="AT18">
        <f t="shared" si="17"/>
        <v>9.3979260921478271</v>
      </c>
      <c r="AU18">
        <f t="shared" si="18"/>
        <v>1.1836851830078954</v>
      </c>
      <c r="AV18">
        <f t="shared" si="19"/>
        <v>0.30063792012977403</v>
      </c>
      <c r="AW18">
        <f t="shared" si="20"/>
        <v>0.37642479390827066</v>
      </c>
      <c r="AX18">
        <f t="shared" si="21"/>
        <v>0.80726038909962472</v>
      </c>
      <c r="AY18">
        <f t="shared" si="22"/>
        <v>0.19080216487555432</v>
      </c>
      <c r="AZ18">
        <f t="shared" si="23"/>
        <v>23.775944470100285</v>
      </c>
      <c r="BA18">
        <f t="shared" si="24"/>
        <v>0.83739665255322071</v>
      </c>
      <c r="BB18">
        <f t="shared" si="25"/>
        <v>35.365429824634063</v>
      </c>
      <c r="BC18">
        <f t="shared" si="26"/>
        <v>381.51747697255496</v>
      </c>
      <c r="BD18">
        <f t="shared" si="27"/>
        <v>9.8328261568074032E-3</v>
      </c>
    </row>
    <row r="19" spans="1:114" x14ac:dyDescent="0.25">
      <c r="A19" s="1">
        <v>3</v>
      </c>
      <c r="B19" s="1" t="s">
        <v>76</v>
      </c>
      <c r="C19" s="1">
        <v>960.00000362098217</v>
      </c>
      <c r="D19" s="1">
        <v>0</v>
      </c>
      <c r="E19">
        <f t="shared" si="0"/>
        <v>10.653786009008336</v>
      </c>
      <c r="F19">
        <f t="shared" si="1"/>
        <v>0.33715742034155788</v>
      </c>
      <c r="G19">
        <f t="shared" si="2"/>
        <v>323.58130464009116</v>
      </c>
      <c r="H19">
        <f t="shared" si="3"/>
        <v>3.9078193155815399</v>
      </c>
      <c r="I19">
        <f t="shared" si="4"/>
        <v>0.94139440166066968</v>
      </c>
      <c r="J19">
        <f t="shared" si="5"/>
        <v>11.008725166320801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7.7832579612731934</v>
      </c>
      <c r="P19" s="1">
        <v>11.008725166320801</v>
      </c>
      <c r="Q19" s="1">
        <v>5.3249998092651367</v>
      </c>
      <c r="R19" s="1">
        <v>401.13162231445312</v>
      </c>
      <c r="S19" s="1">
        <v>386.53256225585937</v>
      </c>
      <c r="T19" s="1">
        <v>0.46506139636039734</v>
      </c>
      <c r="U19" s="1">
        <v>5.1309962272644043</v>
      </c>
      <c r="V19" s="1">
        <v>3.2192211151123047</v>
      </c>
      <c r="W19" s="1">
        <v>35.517482757568359</v>
      </c>
      <c r="X19" s="1">
        <v>499.934326171875</v>
      </c>
      <c r="Y19" s="1">
        <v>1498.9434814453125</v>
      </c>
      <c r="Z19" s="1">
        <v>12.310410499572754</v>
      </c>
      <c r="AA19" s="1">
        <v>73.449714660644531</v>
      </c>
      <c r="AB19" s="1">
        <v>-2.477663516998291</v>
      </c>
      <c r="AC19" s="1">
        <v>0.23101304471492767</v>
      </c>
      <c r="AD19" s="1">
        <v>0.66666668653488159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0.83322387695312483</v>
      </c>
      <c r="AL19">
        <f t="shared" si="9"/>
        <v>3.9078193155815399E-3</v>
      </c>
      <c r="AM19">
        <f t="shared" si="10"/>
        <v>284.15872516632078</v>
      </c>
      <c r="AN19">
        <f t="shared" si="11"/>
        <v>280.93325796127317</v>
      </c>
      <c r="AO19">
        <f t="shared" si="12"/>
        <v>239.83095167061038</v>
      </c>
      <c r="AP19">
        <f t="shared" si="13"/>
        <v>0.43612142351463401</v>
      </c>
      <c r="AQ19">
        <f t="shared" si="14"/>
        <v>1.3182646104780837</v>
      </c>
      <c r="AR19">
        <f t="shared" si="15"/>
        <v>17.947852031403873</v>
      </c>
      <c r="AS19">
        <f t="shared" si="16"/>
        <v>12.816855804139468</v>
      </c>
      <c r="AT19">
        <f t="shared" si="17"/>
        <v>9.3959915637969971</v>
      </c>
      <c r="AU19">
        <f t="shared" si="18"/>
        <v>1.1835311266324118</v>
      </c>
      <c r="AV19">
        <f t="shared" si="19"/>
        <v>0.30137854323294277</v>
      </c>
      <c r="AW19">
        <f t="shared" si="20"/>
        <v>0.37687020881741412</v>
      </c>
      <c r="AX19">
        <f t="shared" si="21"/>
        <v>0.80666091781499771</v>
      </c>
      <c r="AY19">
        <f t="shared" si="22"/>
        <v>0.19127948841249739</v>
      </c>
      <c r="AZ19">
        <f t="shared" si="23"/>
        <v>23.766954495333788</v>
      </c>
      <c r="BA19">
        <f t="shared" si="24"/>
        <v>0.83713853951042139</v>
      </c>
      <c r="BB19">
        <f t="shared" si="25"/>
        <v>35.421303824192584</v>
      </c>
      <c r="BC19">
        <f t="shared" si="26"/>
        <v>381.46826262799954</v>
      </c>
      <c r="BD19">
        <f t="shared" si="27"/>
        <v>9.8925920731450546E-3</v>
      </c>
    </row>
    <row r="20" spans="1:114" x14ac:dyDescent="0.25">
      <c r="A20" s="1">
        <v>4</v>
      </c>
      <c r="B20" s="1" t="s">
        <v>76</v>
      </c>
      <c r="C20" s="1">
        <v>960.5000036098063</v>
      </c>
      <c r="D20" s="1">
        <v>0</v>
      </c>
      <c r="E20">
        <f t="shared" si="0"/>
        <v>10.804433871642647</v>
      </c>
      <c r="F20">
        <f t="shared" si="1"/>
        <v>0.33675340370355555</v>
      </c>
      <c r="G20">
        <f t="shared" si="2"/>
        <v>322.63465250128968</v>
      </c>
      <c r="H20">
        <f t="shared" si="3"/>
        <v>3.9041690194658987</v>
      </c>
      <c r="I20">
        <f t="shared" si="4"/>
        <v>0.94152537775834833</v>
      </c>
      <c r="J20">
        <f t="shared" si="5"/>
        <v>11.007713317871094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7.7824907302856445</v>
      </c>
      <c r="P20" s="1">
        <v>11.007713317871094</v>
      </c>
      <c r="Q20" s="1">
        <v>5.3256034851074219</v>
      </c>
      <c r="R20" s="1">
        <v>401.20364379882812</v>
      </c>
      <c r="S20" s="1">
        <v>386.42535400390625</v>
      </c>
      <c r="T20" s="1">
        <v>0.46622106432914734</v>
      </c>
      <c r="U20" s="1">
        <v>5.1280083656311035</v>
      </c>
      <c r="V20" s="1">
        <v>3.2274160385131836</v>
      </c>
      <c r="W20" s="1">
        <v>35.498641967773438</v>
      </c>
      <c r="X20" s="1">
        <v>499.9132080078125</v>
      </c>
      <c r="Y20" s="1">
        <v>1498.8828125</v>
      </c>
      <c r="Z20" s="1">
        <v>12.330469131469727</v>
      </c>
      <c r="AA20" s="1">
        <v>73.449691772460938</v>
      </c>
      <c r="AB20" s="1">
        <v>-2.477663516998291</v>
      </c>
      <c r="AC20" s="1">
        <v>0.23101304471492767</v>
      </c>
      <c r="AD20" s="1">
        <v>0.66666668653488159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0.83318868001302082</v>
      </c>
      <c r="AL20">
        <f t="shared" si="9"/>
        <v>3.9041690194658988E-3</v>
      </c>
      <c r="AM20">
        <f t="shared" si="10"/>
        <v>284.15771331787107</v>
      </c>
      <c r="AN20">
        <f t="shared" si="11"/>
        <v>280.93249073028562</v>
      </c>
      <c r="AO20">
        <f t="shared" si="12"/>
        <v>239.82124463957734</v>
      </c>
      <c r="AP20">
        <f t="shared" si="13"/>
        <v>0.43797953078705776</v>
      </c>
      <c r="AQ20">
        <f t="shared" si="14"/>
        <v>1.3181760116205541</v>
      </c>
      <c r="AR20">
        <f t="shared" si="15"/>
        <v>17.946651371991027</v>
      </c>
      <c r="AS20">
        <f t="shared" si="16"/>
        <v>12.818643006359924</v>
      </c>
      <c r="AT20">
        <f t="shared" si="17"/>
        <v>9.3951020240783691</v>
      </c>
      <c r="AU20">
        <f t="shared" si="18"/>
        <v>1.1834602939709566</v>
      </c>
      <c r="AV20">
        <f t="shared" si="19"/>
        <v>0.30105568364061913</v>
      </c>
      <c r="AW20">
        <f t="shared" si="20"/>
        <v>0.37665063386220571</v>
      </c>
      <c r="AX20">
        <f t="shared" si="21"/>
        <v>0.80680966010875088</v>
      </c>
      <c r="AY20">
        <f t="shared" si="22"/>
        <v>0.19107140444775669</v>
      </c>
      <c r="AZ20">
        <f t="shared" si="23"/>
        <v>23.697415781334772</v>
      </c>
      <c r="BA20">
        <f t="shared" si="24"/>
        <v>0.83492102461275941</v>
      </c>
      <c r="BB20">
        <f t="shared" si="25"/>
        <v>35.399899964938598</v>
      </c>
      <c r="BC20">
        <f t="shared" si="26"/>
        <v>381.28944359711465</v>
      </c>
      <c r="BD20">
        <f t="shared" si="27"/>
        <v>1.0031116377774228E-2</v>
      </c>
    </row>
    <row r="21" spans="1:114" x14ac:dyDescent="0.25">
      <c r="A21" s="1">
        <v>5</v>
      </c>
      <c r="B21" s="1" t="s">
        <v>77</v>
      </c>
      <c r="C21" s="1">
        <v>961.00000359863043</v>
      </c>
      <c r="D21" s="1">
        <v>0</v>
      </c>
      <c r="E21">
        <f t="shared" si="0"/>
        <v>10.701109809518126</v>
      </c>
      <c r="F21">
        <f t="shared" si="1"/>
        <v>0.33644771361104686</v>
      </c>
      <c r="G21">
        <f t="shared" si="2"/>
        <v>323.20897096585207</v>
      </c>
      <c r="H21">
        <f t="shared" si="3"/>
        <v>3.9026323631375552</v>
      </c>
      <c r="I21">
        <f t="shared" si="4"/>
        <v>0.94191631824186928</v>
      </c>
      <c r="J21">
        <f t="shared" si="5"/>
        <v>11.010538101196289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7.7820677757263184</v>
      </c>
      <c r="P21" s="1">
        <v>11.010538101196289</v>
      </c>
      <c r="Q21" s="1">
        <v>5.325413703918457</v>
      </c>
      <c r="R21" s="1">
        <v>401.16806030273437</v>
      </c>
      <c r="S21" s="1">
        <v>386.5150146484375</v>
      </c>
      <c r="T21" s="1">
        <v>0.46640342473983765</v>
      </c>
      <c r="U21" s="1">
        <v>5.126065731048584</v>
      </c>
      <c r="V21" s="1">
        <v>3.2287638187408447</v>
      </c>
      <c r="W21" s="1">
        <v>35.486133575439453</v>
      </c>
      <c r="X21" s="1">
        <v>499.9453125</v>
      </c>
      <c r="Y21" s="1">
        <v>1498.8958740234375</v>
      </c>
      <c r="Z21" s="1">
        <v>12.271170616149902</v>
      </c>
      <c r="AA21" s="1">
        <v>73.449516296386719</v>
      </c>
      <c r="AB21" s="1">
        <v>-2.477663516998291</v>
      </c>
      <c r="AC21" s="1">
        <v>0.23101304471492767</v>
      </c>
      <c r="AD21" s="1">
        <v>0.66666668653488159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0.8332421874999999</v>
      </c>
      <c r="AL21">
        <f t="shared" si="9"/>
        <v>3.9026323631375552E-3</v>
      </c>
      <c r="AM21">
        <f t="shared" si="10"/>
        <v>284.16053810119627</v>
      </c>
      <c r="AN21">
        <f t="shared" si="11"/>
        <v>280.9320677757263</v>
      </c>
      <c r="AO21">
        <f t="shared" si="12"/>
        <v>239.82333448328063</v>
      </c>
      <c r="AP21">
        <f t="shared" si="13"/>
        <v>0.43843511107885119</v>
      </c>
      <c r="AQ21">
        <f t="shared" si="14"/>
        <v>1.3184233666908718</v>
      </c>
      <c r="AR21">
        <f t="shared" si="15"/>
        <v>17.950061936020269</v>
      </c>
      <c r="AS21">
        <f t="shared" si="16"/>
        <v>12.823996204971685</v>
      </c>
      <c r="AT21">
        <f t="shared" si="17"/>
        <v>9.3963029384613037</v>
      </c>
      <c r="AU21">
        <f t="shared" si="18"/>
        <v>1.1835559217944318</v>
      </c>
      <c r="AV21">
        <f t="shared" si="19"/>
        <v>0.30081134461949677</v>
      </c>
      <c r="AW21">
        <f t="shared" si="20"/>
        <v>0.37650704844900246</v>
      </c>
      <c r="AX21">
        <f t="shared" si="21"/>
        <v>0.8070488733454293</v>
      </c>
      <c r="AY21">
        <f t="shared" si="22"/>
        <v>0.19091393181500396</v>
      </c>
      <c r="AZ21">
        <f t="shared" si="23"/>
        <v>23.739542580094735</v>
      </c>
      <c r="BA21">
        <f t="shared" si="24"/>
        <v>0.83621323549314974</v>
      </c>
      <c r="BB21">
        <f t="shared" si="25"/>
        <v>35.378935341597085</v>
      </c>
      <c r="BC21">
        <f t="shared" si="26"/>
        <v>381.42821955228982</v>
      </c>
      <c r="BD21">
        <f t="shared" si="27"/>
        <v>9.9256911950210552E-3</v>
      </c>
    </row>
    <row r="22" spans="1:114" x14ac:dyDescent="0.25">
      <c r="A22" s="1">
        <v>6</v>
      </c>
      <c r="B22" s="1" t="s">
        <v>77</v>
      </c>
      <c r="C22" s="1">
        <v>961.50000358745456</v>
      </c>
      <c r="D22" s="1">
        <v>0</v>
      </c>
      <c r="E22">
        <f t="shared" si="0"/>
        <v>10.73982945598733</v>
      </c>
      <c r="F22">
        <f t="shared" si="1"/>
        <v>0.33670766927166579</v>
      </c>
      <c r="G22">
        <f t="shared" si="2"/>
        <v>323.03604980024903</v>
      </c>
      <c r="H22">
        <f t="shared" si="3"/>
        <v>3.9063844410190249</v>
      </c>
      <c r="I22">
        <f t="shared" si="4"/>
        <v>0.94216721797738945</v>
      </c>
      <c r="J22">
        <f t="shared" si="5"/>
        <v>11.01616096496582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7.7818694114685059</v>
      </c>
      <c r="P22" s="1">
        <v>11.01616096496582</v>
      </c>
      <c r="Q22" s="1">
        <v>5.3258543014526367</v>
      </c>
      <c r="R22" s="1">
        <v>401.20556640625</v>
      </c>
      <c r="S22" s="1">
        <v>386.5054931640625</v>
      </c>
      <c r="T22" s="1">
        <v>0.46558406949043274</v>
      </c>
      <c r="U22" s="1">
        <v>5.1293501853942871</v>
      </c>
      <c r="V22" s="1">
        <v>3.2231378555297852</v>
      </c>
      <c r="W22" s="1">
        <v>35.509384155273438</v>
      </c>
      <c r="X22" s="1">
        <v>499.98397827148437</v>
      </c>
      <c r="Y22" s="1">
        <v>1498.9100341796875</v>
      </c>
      <c r="Z22" s="1">
        <v>12.321027755737305</v>
      </c>
      <c r="AA22" s="1">
        <v>73.4495849609375</v>
      </c>
      <c r="AB22" s="1">
        <v>-2.477663516998291</v>
      </c>
      <c r="AC22" s="1">
        <v>0.23101304471492767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0.83330663045247388</v>
      </c>
      <c r="AL22">
        <f t="shared" si="9"/>
        <v>3.9063844410190248E-3</v>
      </c>
      <c r="AM22">
        <f t="shared" si="10"/>
        <v>284.1661609649658</v>
      </c>
      <c r="AN22">
        <f t="shared" si="11"/>
        <v>280.93186941146848</v>
      </c>
      <c r="AO22">
        <f t="shared" si="12"/>
        <v>239.82560010822999</v>
      </c>
      <c r="AP22">
        <f t="shared" si="13"/>
        <v>0.43576906575876084</v>
      </c>
      <c r="AQ22">
        <f t="shared" si="14"/>
        <v>1.3189158602139077</v>
      </c>
      <c r="AR22">
        <f t="shared" si="15"/>
        <v>17.956750346722085</v>
      </c>
      <c r="AS22">
        <f t="shared" si="16"/>
        <v>12.827400161327798</v>
      </c>
      <c r="AT22">
        <f t="shared" si="17"/>
        <v>9.3990151882171631</v>
      </c>
      <c r="AU22">
        <f t="shared" si="18"/>
        <v>1.1837719210665636</v>
      </c>
      <c r="AV22">
        <f t="shared" si="19"/>
        <v>0.30101913096146071</v>
      </c>
      <c r="AW22">
        <f t="shared" si="20"/>
        <v>0.37674864223651822</v>
      </c>
      <c r="AX22">
        <f t="shared" si="21"/>
        <v>0.80702327883004532</v>
      </c>
      <c r="AY22">
        <f t="shared" si="22"/>
        <v>0.19104784657284241</v>
      </c>
      <c r="AZ22">
        <f t="shared" si="23"/>
        <v>23.72686378524903</v>
      </c>
      <c r="BA22">
        <f t="shared" si="24"/>
        <v>0.8357864390380807</v>
      </c>
      <c r="BB22">
        <f t="shared" si="25"/>
        <v>35.390820127006414</v>
      </c>
      <c r="BC22">
        <f t="shared" si="26"/>
        <v>381.40029260237998</v>
      </c>
      <c r="BD22">
        <f t="shared" si="27"/>
        <v>9.9656811975188542E-3</v>
      </c>
    </row>
    <row r="23" spans="1:114" x14ac:dyDescent="0.25">
      <c r="A23" s="1">
        <v>7</v>
      </c>
      <c r="B23" s="1" t="s">
        <v>78</v>
      </c>
      <c r="C23" s="1">
        <v>962.00000357627869</v>
      </c>
      <c r="D23" s="1">
        <v>0</v>
      </c>
      <c r="E23">
        <f t="shared" si="0"/>
        <v>10.71786912227088</v>
      </c>
      <c r="F23">
        <f t="shared" si="1"/>
        <v>0.3363594317712057</v>
      </c>
      <c r="G23">
        <f t="shared" si="2"/>
        <v>323.10350641594135</v>
      </c>
      <c r="H23">
        <f t="shared" si="3"/>
        <v>3.9034269747105168</v>
      </c>
      <c r="I23">
        <f t="shared" si="4"/>
        <v>0.94232690402373209</v>
      </c>
      <c r="J23">
        <f t="shared" si="5"/>
        <v>11.015666961669922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7.7817034721374512</v>
      </c>
      <c r="P23" s="1">
        <v>11.015666961669922</v>
      </c>
      <c r="Q23" s="1">
        <v>5.3260064125061035</v>
      </c>
      <c r="R23" s="1">
        <v>401.18499755859375</v>
      </c>
      <c r="S23" s="1">
        <v>386.5128173828125</v>
      </c>
      <c r="T23" s="1">
        <v>0.46640300750732422</v>
      </c>
      <c r="U23" s="1">
        <v>5.1265869140625</v>
      </c>
      <c r="V23" s="1">
        <v>3.2288439273834229</v>
      </c>
      <c r="W23" s="1">
        <v>35.490657806396484</v>
      </c>
      <c r="X23" s="1">
        <v>499.99087524414062</v>
      </c>
      <c r="Y23" s="1">
        <v>1498.9610595703125</v>
      </c>
      <c r="Z23" s="1">
        <v>12.310531616210937</v>
      </c>
      <c r="AA23" s="1">
        <v>73.4495849609375</v>
      </c>
      <c r="AB23" s="1">
        <v>-2.477663516998291</v>
      </c>
      <c r="AC23" s="1">
        <v>0.23101304471492767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0.83331812540690087</v>
      </c>
      <c r="AL23">
        <f t="shared" si="9"/>
        <v>3.9034269747105169E-3</v>
      </c>
      <c r="AM23">
        <f t="shared" si="10"/>
        <v>284.1656669616699</v>
      </c>
      <c r="AN23">
        <f t="shared" si="11"/>
        <v>280.93170347213743</v>
      </c>
      <c r="AO23">
        <f t="shared" si="12"/>
        <v>239.83376417054751</v>
      </c>
      <c r="AP23">
        <f t="shared" si="13"/>
        <v>0.43748138290209893</v>
      </c>
      <c r="AQ23">
        <f t="shared" si="14"/>
        <v>1.318872585127796</v>
      </c>
      <c r="AR23">
        <f t="shared" si="15"/>
        <v>17.956161165910043</v>
      </c>
      <c r="AS23">
        <f t="shared" si="16"/>
        <v>12.829574251847543</v>
      </c>
      <c r="AT23">
        <f t="shared" si="17"/>
        <v>9.3986852169036865</v>
      </c>
      <c r="AU23">
        <f t="shared" si="18"/>
        <v>1.1837456408181266</v>
      </c>
      <c r="AV23">
        <f t="shared" si="19"/>
        <v>0.30074077192405502</v>
      </c>
      <c r="AW23">
        <f t="shared" si="20"/>
        <v>0.376545681104064</v>
      </c>
      <c r="AX23">
        <f t="shared" si="21"/>
        <v>0.80719995971406266</v>
      </c>
      <c r="AY23">
        <f t="shared" si="22"/>
        <v>0.19086844956570537</v>
      </c>
      <c r="AZ23">
        <f t="shared" si="23"/>
        <v>23.731818445674502</v>
      </c>
      <c r="BA23">
        <f t="shared" si="24"/>
        <v>0.83594512752194483</v>
      </c>
      <c r="BB23">
        <f t="shared" si="25"/>
        <v>35.370774110446604</v>
      </c>
      <c r="BC23">
        <f t="shared" si="26"/>
        <v>381.41805571203446</v>
      </c>
      <c r="BD23">
        <f t="shared" si="27"/>
        <v>9.9392077011526917E-3</v>
      </c>
    </row>
    <row r="24" spans="1:114" x14ac:dyDescent="0.25">
      <c r="A24" s="1">
        <v>8</v>
      </c>
      <c r="B24" s="1" t="s">
        <v>78</v>
      </c>
      <c r="C24" s="1">
        <v>962.50000356510282</v>
      </c>
      <c r="D24" s="1">
        <v>0</v>
      </c>
      <c r="E24">
        <f t="shared" si="0"/>
        <v>10.68681307197166</v>
      </c>
      <c r="F24">
        <f t="shared" si="1"/>
        <v>0.33643398661659413</v>
      </c>
      <c r="G24">
        <f t="shared" si="2"/>
        <v>323.32740713648155</v>
      </c>
      <c r="H24">
        <f t="shared" si="3"/>
        <v>3.9026905250784489</v>
      </c>
      <c r="I24">
        <f t="shared" si="4"/>
        <v>0.94196630132019044</v>
      </c>
      <c r="J24">
        <f t="shared" si="5"/>
        <v>11.010823249816895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7.782010555267334</v>
      </c>
      <c r="P24" s="1">
        <v>11.010823249816895</v>
      </c>
      <c r="Q24" s="1">
        <v>5.3261070251464844</v>
      </c>
      <c r="R24" s="1">
        <v>401.19662475585937</v>
      </c>
      <c r="S24" s="1">
        <v>386.56271362304687</v>
      </c>
      <c r="T24" s="1">
        <v>0.46669229865074158</v>
      </c>
      <c r="U24" s="1">
        <v>5.1257166862487793</v>
      </c>
      <c r="V24" s="1">
        <v>3.2307813167572021</v>
      </c>
      <c r="W24" s="1">
        <v>35.483913421630859</v>
      </c>
      <c r="X24" s="1">
        <v>500.02139282226562</v>
      </c>
      <c r="Y24" s="1">
        <v>1498.97216796875</v>
      </c>
      <c r="Z24" s="1">
        <v>12.284139633178711</v>
      </c>
      <c r="AA24" s="1">
        <v>73.449638366699219</v>
      </c>
      <c r="AB24" s="1">
        <v>-2.477663516998291</v>
      </c>
      <c r="AC24" s="1">
        <v>0.23101304471492767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0.83336898803710924</v>
      </c>
      <c r="AL24">
        <f t="shared" si="9"/>
        <v>3.9026905250784489E-3</v>
      </c>
      <c r="AM24">
        <f t="shared" si="10"/>
        <v>284.16082324981687</v>
      </c>
      <c r="AN24">
        <f t="shared" si="11"/>
        <v>280.93201055526731</v>
      </c>
      <c r="AO24">
        <f t="shared" si="12"/>
        <v>239.83554151425778</v>
      </c>
      <c r="AP24">
        <f t="shared" si="13"/>
        <v>0.43851068118222541</v>
      </c>
      <c r="AQ24">
        <f t="shared" si="14"/>
        <v>1.3184483382953192</v>
      </c>
      <c r="AR24">
        <f t="shared" si="15"/>
        <v>17.950372086421062</v>
      </c>
      <c r="AS24">
        <f t="shared" si="16"/>
        <v>12.824655400172283</v>
      </c>
      <c r="AT24">
        <f t="shared" si="17"/>
        <v>9.3964169025421143</v>
      </c>
      <c r="AU24">
        <f t="shared" si="18"/>
        <v>1.1835649970141109</v>
      </c>
      <c r="AV24">
        <f t="shared" si="19"/>
        <v>0.30080037148773153</v>
      </c>
      <c r="AW24">
        <f t="shared" si="20"/>
        <v>0.37648203697512872</v>
      </c>
      <c r="AX24">
        <f t="shared" si="21"/>
        <v>0.80708296003898217</v>
      </c>
      <c r="AY24">
        <f t="shared" si="22"/>
        <v>0.19090685989802145</v>
      </c>
      <c r="AZ24">
        <f t="shared" si="23"/>
        <v>23.748281128217094</v>
      </c>
      <c r="BA24">
        <f t="shared" si="24"/>
        <v>0.83641643578633229</v>
      </c>
      <c r="BB24">
        <f t="shared" si="25"/>
        <v>35.376452203597296</v>
      </c>
      <c r="BC24">
        <f t="shared" si="26"/>
        <v>381.48271451121644</v>
      </c>
      <c r="BD24">
        <f t="shared" si="27"/>
        <v>9.9103188026168961E-3</v>
      </c>
    </row>
    <row r="25" spans="1:114" x14ac:dyDescent="0.25">
      <c r="A25" s="1">
        <v>9</v>
      </c>
      <c r="B25" s="1" t="s">
        <v>79</v>
      </c>
      <c r="C25" s="1">
        <v>963.00000355392694</v>
      </c>
      <c r="D25" s="1">
        <v>0</v>
      </c>
      <c r="E25">
        <f t="shared" si="0"/>
        <v>10.667160641576197</v>
      </c>
      <c r="F25">
        <f t="shared" si="1"/>
        <v>0.33630326984053988</v>
      </c>
      <c r="G25">
        <f t="shared" si="2"/>
        <v>323.47749053955562</v>
      </c>
      <c r="H25">
        <f t="shared" si="3"/>
        <v>3.9026084780715991</v>
      </c>
      <c r="I25">
        <f t="shared" si="4"/>
        <v>0.94227486999568599</v>
      </c>
      <c r="J25">
        <f t="shared" si="5"/>
        <v>11.014381408691406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7.7818408012390137</v>
      </c>
      <c r="P25" s="1">
        <v>11.014381408691406</v>
      </c>
      <c r="Q25" s="1">
        <v>5.326317310333252</v>
      </c>
      <c r="R25" s="1">
        <v>401.24404907226562</v>
      </c>
      <c r="S25" s="1">
        <v>386.63424682617187</v>
      </c>
      <c r="T25" s="1">
        <v>0.46707835793495178</v>
      </c>
      <c r="U25" s="1">
        <v>5.1257419586181641</v>
      </c>
      <c r="V25" s="1">
        <v>3.233501672744751</v>
      </c>
      <c r="W25" s="1">
        <v>35.484611511230469</v>
      </c>
      <c r="X25" s="1">
        <v>500.04959106445313</v>
      </c>
      <c r="Y25" s="1">
        <v>1498.8673095703125</v>
      </c>
      <c r="Z25" s="1">
        <v>12.371009826660156</v>
      </c>
      <c r="AA25" s="1">
        <v>73.449874877929688</v>
      </c>
      <c r="AB25" s="1">
        <v>-2.477663516998291</v>
      </c>
      <c r="AC25" s="1">
        <v>0.23101304471492767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0.83341598510742188</v>
      </c>
      <c r="AL25">
        <f t="shared" si="9"/>
        <v>3.9026084780715989E-3</v>
      </c>
      <c r="AM25">
        <f t="shared" si="10"/>
        <v>284.16438140869138</v>
      </c>
      <c r="AN25">
        <f t="shared" si="11"/>
        <v>280.93184080123899</v>
      </c>
      <c r="AO25">
        <f t="shared" si="12"/>
        <v>239.81876417088279</v>
      </c>
      <c r="AP25">
        <f t="shared" si="13"/>
        <v>0.43790584925345921</v>
      </c>
      <c r="AQ25">
        <f t="shared" si="14"/>
        <v>1.3187599755127444</v>
      </c>
      <c r="AR25">
        <f t="shared" si="15"/>
        <v>17.954557141240375</v>
      </c>
      <c r="AS25">
        <f t="shared" si="16"/>
        <v>12.828815182622211</v>
      </c>
      <c r="AT25">
        <f t="shared" si="17"/>
        <v>9.39811110496521</v>
      </c>
      <c r="AU25">
        <f t="shared" si="18"/>
        <v>1.1836999174495504</v>
      </c>
      <c r="AV25">
        <f t="shared" si="19"/>
        <v>0.30069587391244518</v>
      </c>
      <c r="AW25">
        <f t="shared" si="20"/>
        <v>0.37648510551705838</v>
      </c>
      <c r="AX25">
        <f t="shared" si="21"/>
        <v>0.807214811932492</v>
      </c>
      <c r="AY25">
        <f t="shared" si="22"/>
        <v>0.19083951414777092</v>
      </c>
      <c r="AZ25">
        <f t="shared" si="23"/>
        <v>23.759381205957045</v>
      </c>
      <c r="BA25">
        <f t="shared" si="24"/>
        <v>0.83664986533122321</v>
      </c>
      <c r="BB25">
        <f t="shared" si="25"/>
        <v>35.367761717383182</v>
      </c>
      <c r="BC25">
        <f t="shared" si="26"/>
        <v>381.5635895385393</v>
      </c>
      <c r="BD25">
        <f t="shared" si="27"/>
        <v>9.8875680519880764E-3</v>
      </c>
    </row>
    <row r="26" spans="1:114" x14ac:dyDescent="0.25">
      <c r="A26" s="1">
        <v>10</v>
      </c>
      <c r="B26" s="1" t="s">
        <v>79</v>
      </c>
      <c r="C26" s="1">
        <v>963.50000354275107</v>
      </c>
      <c r="D26" s="1">
        <v>0</v>
      </c>
      <c r="E26">
        <f t="shared" si="0"/>
        <v>10.741235797769223</v>
      </c>
      <c r="F26">
        <f t="shared" si="1"/>
        <v>0.33673218742746863</v>
      </c>
      <c r="G26">
        <f t="shared" si="2"/>
        <v>323.1160416039055</v>
      </c>
      <c r="H26">
        <f t="shared" si="3"/>
        <v>3.9074560603993618</v>
      </c>
      <c r="I26">
        <f t="shared" si="4"/>
        <v>0.94236320292598807</v>
      </c>
      <c r="J26">
        <f t="shared" si="5"/>
        <v>11.018707275390625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7.781104564666748</v>
      </c>
      <c r="P26" s="1">
        <v>11.018707275390625</v>
      </c>
      <c r="Q26" s="1">
        <v>5.3268322944641113</v>
      </c>
      <c r="R26" s="1">
        <v>401.29208374023437</v>
      </c>
      <c r="S26" s="1">
        <v>386.59234619140625</v>
      </c>
      <c r="T26" s="1">
        <v>0.46560153365135193</v>
      </c>
      <c r="U26" s="1">
        <v>5.1297163963317871</v>
      </c>
      <c r="V26" s="1">
        <v>3.2234287261962891</v>
      </c>
      <c r="W26" s="1">
        <v>35.513790130615234</v>
      </c>
      <c r="X26" s="1">
        <v>500.08355712890625</v>
      </c>
      <c r="Y26" s="1">
        <v>1498.916748046875</v>
      </c>
      <c r="Z26" s="1">
        <v>12.205704689025879</v>
      </c>
      <c r="AA26" s="1">
        <v>73.449623107910156</v>
      </c>
      <c r="AB26" s="1">
        <v>-2.477663516998291</v>
      </c>
      <c r="AC26" s="1">
        <v>0.23101304471492767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0.83347259521484351</v>
      </c>
      <c r="AL26">
        <f t="shared" si="9"/>
        <v>3.9074560603993619E-3</v>
      </c>
      <c r="AM26">
        <f t="shared" si="10"/>
        <v>284.1687072753906</v>
      </c>
      <c r="AN26">
        <f t="shared" si="11"/>
        <v>280.93110456466673</v>
      </c>
      <c r="AO26">
        <f t="shared" si="12"/>
        <v>239.82667432695598</v>
      </c>
      <c r="AP26">
        <f t="shared" si="13"/>
        <v>0.4348184192151176</v>
      </c>
      <c r="AQ26">
        <f t="shared" si="14"/>
        <v>1.3191389388870249</v>
      </c>
      <c r="AR26">
        <f t="shared" si="15"/>
        <v>17.959778186322108</v>
      </c>
      <c r="AS26">
        <f t="shared" si="16"/>
        <v>12.830061789990321</v>
      </c>
      <c r="AT26">
        <f t="shared" si="17"/>
        <v>9.3999059200286865</v>
      </c>
      <c r="AU26">
        <f t="shared" si="18"/>
        <v>1.1838428651138106</v>
      </c>
      <c r="AV26">
        <f t="shared" si="19"/>
        <v>0.30103872692518036</v>
      </c>
      <c r="AW26">
        <f t="shared" si="20"/>
        <v>0.37677573596103686</v>
      </c>
      <c r="AX26">
        <f t="shared" si="21"/>
        <v>0.80706712915277379</v>
      </c>
      <c r="AY26">
        <f t="shared" si="22"/>
        <v>0.19106047598525241</v>
      </c>
      <c r="AZ26">
        <f t="shared" si="23"/>
        <v>23.73275147592668</v>
      </c>
      <c r="BA26">
        <f t="shared" si="24"/>
        <v>0.83580558380720527</v>
      </c>
      <c r="BB26">
        <f t="shared" si="25"/>
        <v>35.388696480900293</v>
      </c>
      <c r="BC26">
        <f t="shared" si="26"/>
        <v>381.4864771221944</v>
      </c>
      <c r="BD26">
        <f t="shared" si="27"/>
        <v>9.9641365100152628E-3</v>
      </c>
    </row>
    <row r="27" spans="1:114" x14ac:dyDescent="0.25">
      <c r="A27" s="1">
        <v>11</v>
      </c>
      <c r="B27" s="1" t="s">
        <v>80</v>
      </c>
      <c r="C27" s="1">
        <v>964.0000035315752</v>
      </c>
      <c r="D27" s="1">
        <v>0</v>
      </c>
      <c r="E27">
        <f t="shared" si="0"/>
        <v>10.775908906612171</v>
      </c>
      <c r="F27">
        <f t="shared" si="1"/>
        <v>0.3360263594054233</v>
      </c>
      <c r="G27">
        <f t="shared" si="2"/>
        <v>322.83143819079487</v>
      </c>
      <c r="H27">
        <f t="shared" si="3"/>
        <v>3.9017867699332238</v>
      </c>
      <c r="I27">
        <f t="shared" si="4"/>
        <v>0.94276050422918045</v>
      </c>
      <c r="J27">
        <f t="shared" si="5"/>
        <v>11.018898010253906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7.7809028625488281</v>
      </c>
      <c r="P27" s="1">
        <v>11.018898010253906</v>
      </c>
      <c r="Q27" s="1">
        <v>5.3276348114013672</v>
      </c>
      <c r="R27" s="1">
        <v>401.33523559570312</v>
      </c>
      <c r="S27" s="1">
        <v>386.59719848632812</v>
      </c>
      <c r="T27" s="1">
        <v>0.46740835905075073</v>
      </c>
      <c r="U27" s="1">
        <v>5.1245608329772949</v>
      </c>
      <c r="V27" s="1">
        <v>3.2359654903411865</v>
      </c>
      <c r="W27" s="1">
        <v>35.478401184082031</v>
      </c>
      <c r="X27" s="1">
        <v>500.10711669921875</v>
      </c>
      <c r="Y27" s="1">
        <v>1498.8543701171875</v>
      </c>
      <c r="Z27" s="1">
        <v>12.058424949645996</v>
      </c>
      <c r="AA27" s="1">
        <v>73.449249267578125</v>
      </c>
      <c r="AB27" s="1">
        <v>-2.477663516998291</v>
      </c>
      <c r="AC27" s="1">
        <v>0.23101304471492767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0.83351186116536446</v>
      </c>
      <c r="AL27">
        <f t="shared" si="9"/>
        <v>3.9017867699332239E-3</v>
      </c>
      <c r="AM27">
        <f t="shared" si="10"/>
        <v>284.16889801025388</v>
      </c>
      <c r="AN27">
        <f t="shared" si="11"/>
        <v>280.93090286254881</v>
      </c>
      <c r="AO27">
        <f t="shared" si="12"/>
        <v>239.81669385842906</v>
      </c>
      <c r="AP27">
        <f t="shared" si="13"/>
        <v>0.43766860810013758</v>
      </c>
      <c r="AQ27">
        <f t="shared" si="14"/>
        <v>1.3191556502373976</v>
      </c>
      <c r="AR27">
        <f t="shared" si="15"/>
        <v>17.960097120008246</v>
      </c>
      <c r="AS27">
        <f t="shared" si="16"/>
        <v>12.835536287030951</v>
      </c>
      <c r="AT27">
        <f t="shared" si="17"/>
        <v>9.3999004364013672</v>
      </c>
      <c r="AU27">
        <f t="shared" si="18"/>
        <v>1.1838424283483102</v>
      </c>
      <c r="AV27">
        <f t="shared" si="19"/>
        <v>0.30047447782414793</v>
      </c>
      <c r="AW27">
        <f t="shared" si="20"/>
        <v>0.37639514600821711</v>
      </c>
      <c r="AX27">
        <f t="shared" si="21"/>
        <v>0.80744728234009311</v>
      </c>
      <c r="AY27">
        <f t="shared" si="22"/>
        <v>0.19069683298143394</v>
      </c>
      <c r="AZ27">
        <f t="shared" si="23"/>
        <v>23.711726775086433</v>
      </c>
      <c r="BA27">
        <f t="shared" si="24"/>
        <v>0.83505891779557651</v>
      </c>
      <c r="BB27">
        <f t="shared" si="25"/>
        <v>35.348068476237906</v>
      </c>
      <c r="BC27">
        <f t="shared" si="26"/>
        <v>381.47484748176845</v>
      </c>
      <c r="BD27">
        <f t="shared" si="27"/>
        <v>9.9851292539761324E-3</v>
      </c>
    </row>
    <row r="28" spans="1:114" x14ac:dyDescent="0.25">
      <c r="A28" s="1">
        <v>12</v>
      </c>
      <c r="B28" s="1" t="s">
        <v>80</v>
      </c>
      <c r="C28" s="1">
        <v>964.50000352039933</v>
      </c>
      <c r="D28" s="1">
        <v>0</v>
      </c>
      <c r="E28">
        <f t="shared" si="0"/>
        <v>10.74253013449418</v>
      </c>
      <c r="F28">
        <f t="shared" si="1"/>
        <v>0.33686842985551158</v>
      </c>
      <c r="G28">
        <f t="shared" si="2"/>
        <v>323.17574058291092</v>
      </c>
      <c r="H28">
        <f t="shared" si="3"/>
        <v>3.9078588837885659</v>
      </c>
      <c r="I28">
        <f t="shared" si="4"/>
        <v>0.9421157256641346</v>
      </c>
      <c r="J28">
        <f t="shared" si="5"/>
        <v>11.015990257263184</v>
      </c>
      <c r="K28" s="1">
        <v>6</v>
      </c>
      <c r="L28">
        <f t="shared" si="6"/>
        <v>1.4200000166893005</v>
      </c>
      <c r="M28" s="1">
        <v>1</v>
      </c>
      <c r="N28">
        <f t="shared" si="7"/>
        <v>2.8400000333786011</v>
      </c>
      <c r="O28" s="1">
        <v>7.7811250686645508</v>
      </c>
      <c r="P28" s="1">
        <v>11.015990257263184</v>
      </c>
      <c r="Q28" s="1">
        <v>5.3275651931762695</v>
      </c>
      <c r="R28" s="1">
        <v>401.33782958984375</v>
      </c>
      <c r="S28" s="1">
        <v>386.6373291015625</v>
      </c>
      <c r="T28" s="1">
        <v>0.46565565466880798</v>
      </c>
      <c r="U28" s="1">
        <v>5.1298737525939941</v>
      </c>
      <c r="V28" s="1">
        <v>3.2237808704376221</v>
      </c>
      <c r="W28" s="1">
        <v>35.514629364013672</v>
      </c>
      <c r="X28" s="1">
        <v>500.12396240234375</v>
      </c>
      <c r="Y28" s="1">
        <v>1498.90087890625</v>
      </c>
      <c r="Z28" s="1">
        <v>12.082873344421387</v>
      </c>
      <c r="AA28" s="1">
        <v>73.449211120605469</v>
      </c>
      <c r="AB28" s="1">
        <v>-2.477663516998291</v>
      </c>
      <c r="AC28" s="1">
        <v>0.23101304471492767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0.83353993733723941</v>
      </c>
      <c r="AL28">
        <f t="shared" si="9"/>
        <v>3.9078588837885659E-3</v>
      </c>
      <c r="AM28">
        <f t="shared" si="10"/>
        <v>284.16599025726316</v>
      </c>
      <c r="AN28">
        <f t="shared" si="11"/>
        <v>280.93112506866453</v>
      </c>
      <c r="AO28">
        <f t="shared" si="12"/>
        <v>239.82413526451273</v>
      </c>
      <c r="AP28">
        <f t="shared" si="13"/>
        <v>0.43490146117504935</v>
      </c>
      <c r="AQ28">
        <f t="shared" si="14"/>
        <v>1.3189009059404635</v>
      </c>
      <c r="AR28">
        <f t="shared" si="15"/>
        <v>17.956638142440966</v>
      </c>
      <c r="AS28">
        <f t="shared" si="16"/>
        <v>12.826764389846971</v>
      </c>
      <c r="AT28">
        <f t="shared" si="17"/>
        <v>9.3985576629638672</v>
      </c>
      <c r="AU28">
        <f t="shared" si="18"/>
        <v>1.1837354820448558</v>
      </c>
      <c r="AV28">
        <f t="shared" si="19"/>
        <v>0.30114761221807229</v>
      </c>
      <c r="AW28">
        <f t="shared" si="20"/>
        <v>0.3767851802763289</v>
      </c>
      <c r="AX28">
        <f t="shared" si="21"/>
        <v>0.80695030176852689</v>
      </c>
      <c r="AY28">
        <f t="shared" si="22"/>
        <v>0.1911306519852895</v>
      </c>
      <c r="AZ28">
        <f t="shared" si="23"/>
        <v>23.73700319913225</v>
      </c>
      <c r="BA28">
        <f t="shared" si="24"/>
        <v>0.83586274851908726</v>
      </c>
      <c r="BB28">
        <f t="shared" si="25"/>
        <v>35.396874553379746</v>
      </c>
      <c r="BC28">
        <f t="shared" si="26"/>
        <v>381.53084476666118</v>
      </c>
      <c r="BD28">
        <f t="shared" si="27"/>
        <v>9.9664810007471048E-3</v>
      </c>
    </row>
    <row r="29" spans="1:114" x14ac:dyDescent="0.25">
      <c r="A29" s="1">
        <v>13</v>
      </c>
      <c r="B29" s="1" t="s">
        <v>81</v>
      </c>
      <c r="C29" s="1">
        <v>965.00000350922346</v>
      </c>
      <c r="D29" s="1">
        <v>0</v>
      </c>
      <c r="E29">
        <f t="shared" si="0"/>
        <v>10.832120387970141</v>
      </c>
      <c r="F29">
        <f t="shared" si="1"/>
        <v>0.33619069531851348</v>
      </c>
      <c r="G29">
        <f t="shared" si="2"/>
        <v>322.55582079561884</v>
      </c>
      <c r="H29">
        <f t="shared" si="3"/>
        <v>3.9028204048302126</v>
      </c>
      <c r="I29">
        <f t="shared" si="4"/>
        <v>0.94259730811297482</v>
      </c>
      <c r="J29">
        <f t="shared" si="5"/>
        <v>11.018021583557129</v>
      </c>
      <c r="K29" s="1">
        <v>6</v>
      </c>
      <c r="L29">
        <f t="shared" si="6"/>
        <v>1.4200000166893005</v>
      </c>
      <c r="M29" s="1">
        <v>1</v>
      </c>
      <c r="N29">
        <f t="shared" si="7"/>
        <v>2.8400000333786011</v>
      </c>
      <c r="O29" s="1">
        <v>7.7810444831848145</v>
      </c>
      <c r="P29" s="1">
        <v>11.018021583557129</v>
      </c>
      <c r="Q29" s="1">
        <v>5.3279948234558105</v>
      </c>
      <c r="R29" s="1">
        <v>401.39276123046875</v>
      </c>
      <c r="S29" s="1">
        <v>386.5869140625</v>
      </c>
      <c r="T29" s="1">
        <v>0.4673793613910675</v>
      </c>
      <c r="U29" s="1">
        <v>5.1257410049438477</v>
      </c>
      <c r="V29" s="1">
        <v>3.2357313632965088</v>
      </c>
      <c r="W29" s="1">
        <v>35.4862060546875</v>
      </c>
      <c r="X29" s="1">
        <v>500.10916137695312</v>
      </c>
      <c r="Y29" s="1">
        <v>1498.7889404296875</v>
      </c>
      <c r="Z29" s="1">
        <v>12.210140228271484</v>
      </c>
      <c r="AA29" s="1">
        <v>73.449195861816406</v>
      </c>
      <c r="AB29" s="1">
        <v>-2.477663516998291</v>
      </c>
      <c r="AC29" s="1">
        <v>0.23101304471492767</v>
      </c>
      <c r="AD29" s="1">
        <v>0.66666668653488159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0.83351526896158845</v>
      </c>
      <c r="AL29">
        <f t="shared" si="9"/>
        <v>3.9028204048302127E-3</v>
      </c>
      <c r="AM29">
        <f t="shared" si="10"/>
        <v>284.16802158355711</v>
      </c>
      <c r="AN29">
        <f t="shared" si="11"/>
        <v>280.93104448318479</v>
      </c>
      <c r="AO29">
        <f t="shared" si="12"/>
        <v>239.80622510866306</v>
      </c>
      <c r="AP29">
        <f t="shared" si="13"/>
        <v>0.43711365452964829</v>
      </c>
      <c r="AQ29">
        <f t="shared" si="14"/>
        <v>1.3190788631220391</v>
      </c>
      <c r="AR29">
        <f t="shared" si="15"/>
        <v>17.959064733719988</v>
      </c>
      <c r="AS29">
        <f t="shared" si="16"/>
        <v>12.83332372877614</v>
      </c>
      <c r="AT29">
        <f t="shared" si="17"/>
        <v>9.3995330333709717</v>
      </c>
      <c r="AU29">
        <f t="shared" si="18"/>
        <v>1.1838131653832678</v>
      </c>
      <c r="AV29">
        <f t="shared" si="19"/>
        <v>0.30060587272030992</v>
      </c>
      <c r="AW29">
        <f t="shared" si="20"/>
        <v>0.37648155500906433</v>
      </c>
      <c r="AX29">
        <f t="shared" si="21"/>
        <v>0.80733161037420342</v>
      </c>
      <c r="AY29">
        <f t="shared" si="22"/>
        <v>0.19078151148887654</v>
      </c>
      <c r="AZ29">
        <f t="shared" si="23"/>
        <v>23.691465657986363</v>
      </c>
      <c r="BA29">
        <f t="shared" si="24"/>
        <v>0.83436818232153309</v>
      </c>
      <c r="BB29">
        <f t="shared" si="25"/>
        <v>35.358836978229455</v>
      </c>
      <c r="BC29">
        <f t="shared" si="26"/>
        <v>381.43784281183417</v>
      </c>
      <c r="BD29">
        <f t="shared" si="27"/>
        <v>1.0041247509774058E-2</v>
      </c>
    </row>
    <row r="30" spans="1:114" x14ac:dyDescent="0.25">
      <c r="A30" s="1">
        <v>14</v>
      </c>
      <c r="B30" s="1" t="s">
        <v>81</v>
      </c>
      <c r="C30" s="1">
        <v>965.50000349804759</v>
      </c>
      <c r="D30" s="1">
        <v>0</v>
      </c>
      <c r="E30">
        <f t="shared" si="0"/>
        <v>10.716737566623976</v>
      </c>
      <c r="F30">
        <f t="shared" si="1"/>
        <v>0.33621096430067837</v>
      </c>
      <c r="G30">
        <f t="shared" si="2"/>
        <v>323.24457257995954</v>
      </c>
      <c r="H30">
        <f t="shared" si="3"/>
        <v>3.9036978166386325</v>
      </c>
      <c r="I30">
        <f t="shared" si="4"/>
        <v>0.94275684543620564</v>
      </c>
      <c r="J30">
        <f t="shared" si="5"/>
        <v>11.020816802978516</v>
      </c>
      <c r="K30" s="1">
        <v>6</v>
      </c>
      <c r="L30">
        <f t="shared" si="6"/>
        <v>1.4200000166893005</v>
      </c>
      <c r="M30" s="1">
        <v>1</v>
      </c>
      <c r="N30">
        <f t="shared" si="7"/>
        <v>2.8400000333786011</v>
      </c>
      <c r="O30" s="1">
        <v>7.7811017036437988</v>
      </c>
      <c r="P30" s="1">
        <v>11.020816802978516</v>
      </c>
      <c r="Q30" s="1">
        <v>5.3279919624328613</v>
      </c>
      <c r="R30" s="1">
        <v>401.34619140625</v>
      </c>
      <c r="S30" s="1">
        <v>386.677001953125</v>
      </c>
      <c r="T30" s="1">
        <v>0.46719729900360107</v>
      </c>
      <c r="U30" s="1">
        <v>5.1269001960754395</v>
      </c>
      <c r="V30" s="1">
        <v>3.2344601154327393</v>
      </c>
      <c r="W30" s="1">
        <v>35.494113922119141</v>
      </c>
      <c r="X30" s="1">
        <v>500.0770263671875</v>
      </c>
      <c r="Y30" s="1">
        <v>1498.80517578125</v>
      </c>
      <c r="Z30" s="1">
        <v>12.180451393127441</v>
      </c>
      <c r="AA30" s="1">
        <v>73.449241638183594</v>
      </c>
      <c r="AB30" s="1">
        <v>-2.477663516998291</v>
      </c>
      <c r="AC30" s="1">
        <v>0.23101304471492767</v>
      </c>
      <c r="AD30" s="1">
        <v>0.66666668653488159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0.83346171061197893</v>
      </c>
      <c r="AL30">
        <f t="shared" si="9"/>
        <v>3.9036978166386324E-3</v>
      </c>
      <c r="AM30">
        <f t="shared" si="10"/>
        <v>284.17081680297849</v>
      </c>
      <c r="AN30">
        <f t="shared" si="11"/>
        <v>280.93110170364378</v>
      </c>
      <c r="AO30">
        <f t="shared" si="12"/>
        <v>239.80882276485499</v>
      </c>
      <c r="AP30">
        <f t="shared" si="13"/>
        <v>0.4363496575973439</v>
      </c>
      <c r="AQ30">
        <f t="shared" si="14"/>
        <v>1.3193237767926014</v>
      </c>
      <c r="AR30">
        <f t="shared" si="15"/>
        <v>17.96238800247507</v>
      </c>
      <c r="AS30">
        <f t="shared" si="16"/>
        <v>12.83548780639963</v>
      </c>
      <c r="AT30">
        <f t="shared" si="17"/>
        <v>9.4009592533111572</v>
      </c>
      <c r="AU30">
        <f t="shared" si="18"/>
        <v>1.1839267647030567</v>
      </c>
      <c r="AV30">
        <f t="shared" si="19"/>
        <v>0.30062207785749689</v>
      </c>
      <c r="AW30">
        <f t="shared" si="20"/>
        <v>0.3765669313563958</v>
      </c>
      <c r="AX30">
        <f t="shared" si="21"/>
        <v>0.80735983334666095</v>
      </c>
      <c r="AY30">
        <f t="shared" si="22"/>
        <v>0.19079195510031213</v>
      </c>
      <c r="AZ30">
        <f t="shared" si="23"/>
        <v>23.742068719656821</v>
      </c>
      <c r="BA30">
        <f t="shared" si="24"/>
        <v>0.83595499847995858</v>
      </c>
      <c r="BB30">
        <f t="shared" si="25"/>
        <v>35.360163952791268</v>
      </c>
      <c r="BC30">
        <f t="shared" si="26"/>
        <v>381.58277816970798</v>
      </c>
      <c r="BD30">
        <f t="shared" si="27"/>
        <v>9.9308883700806334E-3</v>
      </c>
    </row>
    <row r="31" spans="1:114" x14ac:dyDescent="0.25">
      <c r="A31" s="1">
        <v>15</v>
      </c>
      <c r="B31" s="1" t="s">
        <v>82</v>
      </c>
      <c r="C31" s="1">
        <v>966.00000348687172</v>
      </c>
      <c r="D31" s="1">
        <v>0</v>
      </c>
      <c r="E31">
        <f t="shared" si="0"/>
        <v>10.7834699032143</v>
      </c>
      <c r="F31">
        <f t="shared" si="1"/>
        <v>0.33626113649264078</v>
      </c>
      <c r="G31">
        <f t="shared" si="2"/>
        <v>322.86916338718362</v>
      </c>
      <c r="H31">
        <f t="shared" si="3"/>
        <v>3.9042208578051221</v>
      </c>
      <c r="I31">
        <f t="shared" si="4"/>
        <v>0.94275030922492342</v>
      </c>
      <c r="J31">
        <f t="shared" si="5"/>
        <v>11.02132511138916</v>
      </c>
      <c r="K31" s="1">
        <v>6</v>
      </c>
      <c r="L31">
        <f t="shared" si="6"/>
        <v>1.4200000166893005</v>
      </c>
      <c r="M31" s="1">
        <v>1</v>
      </c>
      <c r="N31">
        <f t="shared" si="7"/>
        <v>2.8400000333786011</v>
      </c>
      <c r="O31" s="1">
        <v>7.7809839248657227</v>
      </c>
      <c r="P31" s="1">
        <v>11.02132511138916</v>
      </c>
      <c r="Q31" s="1">
        <v>5.3280763626098633</v>
      </c>
      <c r="R31" s="1">
        <v>401.38958740234375</v>
      </c>
      <c r="S31" s="1">
        <v>386.63946533203125</v>
      </c>
      <c r="T31" s="1">
        <v>0.4670538604259491</v>
      </c>
      <c r="U31" s="1">
        <v>5.1276302337646484</v>
      </c>
      <c r="V31" s="1">
        <v>3.2334713935852051</v>
      </c>
      <c r="W31" s="1">
        <v>35.499214172363281</v>
      </c>
      <c r="X31" s="1">
        <v>500.0499267578125</v>
      </c>
      <c r="Y31" s="1">
        <v>1498.8172607421875</v>
      </c>
      <c r="Z31" s="1">
        <v>12.175222396850586</v>
      </c>
      <c r="AA31" s="1">
        <v>73.448745727539063</v>
      </c>
      <c r="AB31" s="1">
        <v>-2.477663516998291</v>
      </c>
      <c r="AC31" s="1">
        <v>0.23101304471492767</v>
      </c>
      <c r="AD31" s="1">
        <v>0.66666668653488159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8"/>
        <v>0.83341654459635395</v>
      </c>
      <c r="AL31">
        <f t="shared" si="9"/>
        <v>3.904220857805122E-3</v>
      </c>
      <c r="AM31">
        <f t="shared" si="10"/>
        <v>284.17132511138914</v>
      </c>
      <c r="AN31">
        <f t="shared" si="11"/>
        <v>280.9309839248657</v>
      </c>
      <c r="AO31">
        <f t="shared" si="12"/>
        <v>239.81075635856178</v>
      </c>
      <c r="AP31">
        <f t="shared" si="13"/>
        <v>0.4360201626886499</v>
      </c>
      <c r="AQ31">
        <f t="shared" si="14"/>
        <v>1.3193683184495448</v>
      </c>
      <c r="AR31">
        <f t="shared" si="15"/>
        <v>17.963115712605799</v>
      </c>
      <c r="AS31">
        <f t="shared" si="16"/>
        <v>12.83548547884115</v>
      </c>
      <c r="AT31">
        <f t="shared" si="17"/>
        <v>9.4011545181274414</v>
      </c>
      <c r="AU31">
        <f t="shared" si="18"/>
        <v>1.1839423184167532</v>
      </c>
      <c r="AV31">
        <f t="shared" si="19"/>
        <v>0.30066218984811593</v>
      </c>
      <c r="AW31">
        <f t="shared" si="20"/>
        <v>0.37661800922462135</v>
      </c>
      <c r="AX31">
        <f t="shared" si="21"/>
        <v>0.80732430919213183</v>
      </c>
      <c r="AY31">
        <f t="shared" si="22"/>
        <v>0.19081780586921926</v>
      </c>
      <c r="AZ31">
        <f t="shared" si="23"/>
        <v>23.714335084888514</v>
      </c>
      <c r="BA31">
        <f t="shared" si="24"/>
        <v>0.83506520243585547</v>
      </c>
      <c r="BB31">
        <f t="shared" si="25"/>
        <v>35.363767668005565</v>
      </c>
      <c r="BC31">
        <f t="shared" si="26"/>
        <v>381.51352019180501</v>
      </c>
      <c r="BD31">
        <f t="shared" si="27"/>
        <v>9.9955598983879033E-3</v>
      </c>
      <c r="BE31">
        <f>AVERAGE(E17:E31)</f>
        <v>10.718536306300946</v>
      </c>
      <c r="BF31">
        <f>AVERAGE(O17:O31)</f>
        <v>7.7818771044413246</v>
      </c>
      <c r="BG31">
        <f>AVERAGE(P17:P31)</f>
        <v>11.014854621887206</v>
      </c>
      <c r="BH31" t="e">
        <f>AVERAGE(B17:B31)</f>
        <v>#DIV/0!</v>
      </c>
      <c r="BI31">
        <f t="shared" ref="BI31:DJ31" si="28">AVERAGE(C17:C31)</f>
        <v>962.53333689769113</v>
      </c>
      <c r="BJ31">
        <f t="shared" si="28"/>
        <v>0</v>
      </c>
      <c r="BK31">
        <f t="shared" si="28"/>
        <v>10.718536306300946</v>
      </c>
      <c r="BL31">
        <f t="shared" si="28"/>
        <v>0.3364609484864961</v>
      </c>
      <c r="BM31">
        <f t="shared" si="28"/>
        <v>323.17132648656542</v>
      </c>
      <c r="BN31">
        <f t="shared" si="28"/>
        <v>3.9040298114866507</v>
      </c>
      <c r="BO31">
        <f t="shared" si="28"/>
        <v>0.94221736990802973</v>
      </c>
      <c r="BP31">
        <f t="shared" si="28"/>
        <v>11.014854621887206</v>
      </c>
      <c r="BQ31">
        <f t="shared" si="28"/>
        <v>6</v>
      </c>
      <c r="BR31">
        <f t="shared" si="28"/>
        <v>1.4200000166893005</v>
      </c>
      <c r="BS31">
        <f t="shared" si="28"/>
        <v>1</v>
      </c>
      <c r="BT31">
        <f t="shared" si="28"/>
        <v>2.8400000333786011</v>
      </c>
      <c r="BU31">
        <f t="shared" si="28"/>
        <v>7.7818771044413246</v>
      </c>
      <c r="BV31">
        <f t="shared" si="28"/>
        <v>11.014854621887206</v>
      </c>
      <c r="BW31">
        <f t="shared" si="28"/>
        <v>5.3264273643493656</v>
      </c>
      <c r="BX31">
        <f t="shared" si="28"/>
        <v>401.24190470377602</v>
      </c>
      <c r="BY31">
        <f t="shared" si="28"/>
        <v>386.56920166015624</v>
      </c>
      <c r="BZ31">
        <f t="shared" si="28"/>
        <v>0.46647538542747496</v>
      </c>
      <c r="CA31">
        <f t="shared" si="28"/>
        <v>5.1271171887715656</v>
      </c>
      <c r="CB31">
        <f t="shared" si="28"/>
        <v>3.2293023745218914</v>
      </c>
      <c r="CC31">
        <f t="shared" si="28"/>
        <v>35.493857574462893</v>
      </c>
      <c r="CD31">
        <f t="shared" si="28"/>
        <v>500.01869913736977</v>
      </c>
      <c r="CE31">
        <f t="shared" si="28"/>
        <v>1498.864013671875</v>
      </c>
      <c r="CF31">
        <f t="shared" si="28"/>
        <v>12.25349006652832</v>
      </c>
      <c r="CG31">
        <f t="shared" si="28"/>
        <v>73.449481709798178</v>
      </c>
      <c r="CH31">
        <f t="shared" si="28"/>
        <v>-2.477663516998291</v>
      </c>
      <c r="CI31">
        <f t="shared" si="28"/>
        <v>0.23101304471492767</v>
      </c>
      <c r="CJ31">
        <f t="shared" si="28"/>
        <v>0.82222223281860352</v>
      </c>
      <c r="CK31">
        <f t="shared" si="28"/>
        <v>-0.21956524252891541</v>
      </c>
      <c r="CL31">
        <f t="shared" si="28"/>
        <v>2.737391471862793</v>
      </c>
      <c r="CM31">
        <f t="shared" si="28"/>
        <v>1</v>
      </c>
      <c r="CN31">
        <f t="shared" si="28"/>
        <v>0</v>
      </c>
      <c r="CO31">
        <f t="shared" si="28"/>
        <v>0.15999999642372131</v>
      </c>
      <c r="CP31">
        <f t="shared" si="28"/>
        <v>111115</v>
      </c>
      <c r="CQ31">
        <f t="shared" si="28"/>
        <v>0.8333644985622829</v>
      </c>
      <c r="CR31">
        <f t="shared" si="28"/>
        <v>3.9040298114866507E-3</v>
      </c>
      <c r="CS31">
        <f t="shared" si="28"/>
        <v>284.16485462188729</v>
      </c>
      <c r="CT31">
        <f t="shared" si="28"/>
        <v>280.93187710444141</v>
      </c>
      <c r="CU31">
        <f t="shared" si="28"/>
        <v>239.81823682714457</v>
      </c>
      <c r="CV31">
        <f t="shared" si="28"/>
        <v>0.43709062378705732</v>
      </c>
      <c r="CW31">
        <f t="shared" si="28"/>
        <v>1.3188014700822699</v>
      </c>
      <c r="CX31">
        <f t="shared" si="28"/>
        <v>17.955218204224252</v>
      </c>
      <c r="CY31">
        <f t="shared" si="28"/>
        <v>12.828101015452688</v>
      </c>
      <c r="CZ31">
        <f t="shared" si="28"/>
        <v>9.3983658631642655</v>
      </c>
      <c r="DA31">
        <f t="shared" si="28"/>
        <v>1.1837202139181331</v>
      </c>
      <c r="DB31">
        <f t="shared" si="28"/>
        <v>0.30082190116210811</v>
      </c>
      <c r="DC31">
        <f t="shared" si="28"/>
        <v>0.37658410017423988</v>
      </c>
      <c r="DD31">
        <f t="shared" si="28"/>
        <v>0.80713611374389316</v>
      </c>
      <c r="DE31">
        <f t="shared" si="28"/>
        <v>0.19092073720140604</v>
      </c>
      <c r="DF31">
        <f t="shared" si="28"/>
        <v>23.736766484982571</v>
      </c>
      <c r="DG31">
        <f t="shared" si="28"/>
        <v>0.83599864038397131</v>
      </c>
      <c r="DH31">
        <f t="shared" si="28"/>
        <v>35.376881003198278</v>
      </c>
      <c r="DI31">
        <f t="shared" si="28"/>
        <v>381.4741228420437</v>
      </c>
      <c r="DJ31">
        <f t="shared" si="28"/>
        <v>9.9400846837208508E-3</v>
      </c>
    </row>
    <row r="32" spans="1:114" x14ac:dyDescent="0.25">
      <c r="A32" s="1" t="s">
        <v>9</v>
      </c>
      <c r="B32" s="1" t="s">
        <v>83</v>
      </c>
    </row>
    <row r="33" spans="1:56" x14ac:dyDescent="0.25">
      <c r="A33" s="1" t="s">
        <v>9</v>
      </c>
      <c r="B33" s="1" t="s">
        <v>84</v>
      </c>
    </row>
    <row r="34" spans="1:56" x14ac:dyDescent="0.25">
      <c r="A34" s="1" t="s">
        <v>9</v>
      </c>
      <c r="B34" s="1" t="s">
        <v>85</v>
      </c>
    </row>
    <row r="35" spans="1:56" x14ac:dyDescent="0.25">
      <c r="A35" s="1">
        <v>16</v>
      </c>
      <c r="B35" s="1" t="s">
        <v>86</v>
      </c>
      <c r="C35" s="1">
        <v>1179.0000049620867</v>
      </c>
      <c r="D35" s="1">
        <v>0</v>
      </c>
      <c r="E35">
        <f t="shared" ref="E35:E49" si="29">(R35-S35*(1000-T35)/(1000-U35))*AK35</f>
        <v>11.174070127793268</v>
      </c>
      <c r="F35">
        <f t="shared" ref="F35:F49" si="30">IF(AV35&lt;&gt;0,1/(1/AV35-1/N35),0)</f>
        <v>0.32035137129253749</v>
      </c>
      <c r="G35">
        <f t="shared" ref="G35:G49" si="31">((AY35-AL35/2)*S35-E35)/(AY35+AL35/2)</f>
        <v>316.82571296657943</v>
      </c>
      <c r="H35">
        <f t="shared" ref="H35:H49" si="32">AL35*1000</f>
        <v>4.122792069354535</v>
      </c>
      <c r="I35">
        <f t="shared" ref="I35:I49" si="33">(AQ35-AW35)</f>
        <v>1.0375485888905247</v>
      </c>
      <c r="J35">
        <f t="shared" ref="J35:J49" si="34">(P35+AP35*D35)</f>
        <v>13.168493270874023</v>
      </c>
      <c r="K35" s="1">
        <v>6</v>
      </c>
      <c r="L35">
        <f t="shared" ref="L35:L49" si="35">(K35*AE35+AF35)</f>
        <v>1.4200000166893005</v>
      </c>
      <c r="M35" s="1">
        <v>1</v>
      </c>
      <c r="N35">
        <f t="shared" ref="N35:N49" si="36">L35*(M35+1)*(M35+1)/(M35*M35+1)</f>
        <v>2.8400000333786011</v>
      </c>
      <c r="O35" s="1">
        <v>11.373900413513184</v>
      </c>
      <c r="P35" s="1">
        <v>13.168493270874023</v>
      </c>
      <c r="Q35" s="1">
        <v>10.019381523132324</v>
      </c>
      <c r="R35" s="1">
        <v>401.27835083007812</v>
      </c>
      <c r="S35" s="1">
        <v>385.9595947265625</v>
      </c>
      <c r="T35" s="1">
        <v>1.6503463983535767</v>
      </c>
      <c r="U35" s="1">
        <v>6.5653424263000488</v>
      </c>
      <c r="V35" s="1">
        <v>8.975102424621582</v>
      </c>
      <c r="W35" s="1">
        <v>35.704395294189453</v>
      </c>
      <c r="X35" s="1">
        <v>499.98712158203125</v>
      </c>
      <c r="Y35" s="1">
        <v>1500.5810546875</v>
      </c>
      <c r="Z35" s="1">
        <v>12.475152015686035</v>
      </c>
      <c r="AA35" s="1">
        <v>73.449020385742188</v>
      </c>
      <c r="AB35" s="1">
        <v>-2.757540225982666</v>
      </c>
      <c r="AC35" s="1">
        <v>0.22812579572200775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ref="AK35:AK49" si="37">X35*0.000001/(K35*0.0001)</f>
        <v>0.8333118693033853</v>
      </c>
      <c r="AL35">
        <f t="shared" ref="AL35:AL49" si="38">(U35-T35)/(1000-U35)*AK35</f>
        <v>4.1227920693545353E-3</v>
      </c>
      <c r="AM35">
        <f t="shared" ref="AM35:AM49" si="39">(P35+273.15)</f>
        <v>286.318493270874</v>
      </c>
      <c r="AN35">
        <f t="shared" ref="AN35:AN49" si="40">(O35+273.15)</f>
        <v>284.52390041351316</v>
      </c>
      <c r="AO35">
        <f t="shared" ref="AO35:AO49" si="41">(Y35*AG35+Z35*AH35)*AI35</f>
        <v>240.09296338350396</v>
      </c>
      <c r="AP35">
        <f t="shared" ref="AP35:AP49" si="42">((AO35+0.00000010773*(AN35^4-AM35^4))-AL35*44100)/(L35*51.4+0.00000043092*AM35^3)</f>
        <v>0.48489928895712786</v>
      </c>
      <c r="AQ35">
        <f t="shared" ref="AQ35:AQ49" si="43">0.61365*EXP(17.502*J35/(240.97+J35))</f>
        <v>1.5197665585992151</v>
      </c>
      <c r="AR35">
        <f t="shared" ref="AR35:AR49" si="44">AQ35*1000/AA35</f>
        <v>20.69144762745168</v>
      </c>
      <c r="AS35">
        <f t="shared" ref="AS35:AS49" si="45">(AR35-U35)</f>
        <v>14.126105201151631</v>
      </c>
      <c r="AT35">
        <f t="shared" ref="AT35:AT49" si="46">IF(D35,P35,(O35+P35)/2)</f>
        <v>12.271196842193604</v>
      </c>
      <c r="AU35">
        <f t="shared" ref="AU35:AU49" si="47">0.61365*EXP(17.502*AT35/(240.97+AT35))</f>
        <v>1.4329799241007957</v>
      </c>
      <c r="AV35">
        <f t="shared" ref="AV35:AV49" si="48">IF(AS35&lt;&gt;0,(1000-(AR35+U35)/2)/AS35*AL35,0)</f>
        <v>0.28787871621458477</v>
      </c>
      <c r="AW35">
        <f t="shared" ref="AW35:AW49" si="49">U35*AA35/1000</f>
        <v>0.48221796970869035</v>
      </c>
      <c r="AX35">
        <f t="shared" ref="AX35:AX49" si="50">(AU35-AW35)</f>
        <v>0.95076195439210531</v>
      </c>
      <c r="AY35">
        <f t="shared" ref="AY35:AY49" si="51">1/(1.6/F35+1.37/N35)</f>
        <v>0.18258469874619171</v>
      </c>
      <c r="AZ35">
        <f t="shared" ref="AZ35:AZ49" si="52">G35*AA35*0.001</f>
        <v>23.270538250409594</v>
      </c>
      <c r="BA35">
        <f t="shared" ref="BA35:BA49" si="53">G35/S35</f>
        <v>0.82087792943983751</v>
      </c>
      <c r="BB35">
        <f t="shared" ref="BB35:BB49" si="54">(1-AL35*AA35/AQ35/F35)*100</f>
        <v>37.802351096276865</v>
      </c>
      <c r="BC35">
        <f t="shared" ref="BC35:BC49" si="55">(S35-E35/(N35/1.35))</f>
        <v>380.64797694655317</v>
      </c>
      <c r="BD35">
        <f t="shared" ref="BD35:BD49" si="56">E35*BB35/100/BC35</f>
        <v>1.1097027903147651E-2</v>
      </c>
    </row>
    <row r="36" spans="1:56" x14ac:dyDescent="0.25">
      <c r="A36" s="1">
        <v>17</v>
      </c>
      <c r="B36" s="1" t="s">
        <v>87</v>
      </c>
      <c r="C36" s="1">
        <v>1179.0000049620867</v>
      </c>
      <c r="D36" s="1">
        <v>0</v>
      </c>
      <c r="E36">
        <f t="shared" si="29"/>
        <v>11.174070127793268</v>
      </c>
      <c r="F36">
        <f t="shared" si="30"/>
        <v>0.32035137129253749</v>
      </c>
      <c r="G36">
        <f t="shared" si="31"/>
        <v>316.82571296657943</v>
      </c>
      <c r="H36">
        <f t="shared" si="32"/>
        <v>4.122792069354535</v>
      </c>
      <c r="I36">
        <f t="shared" si="33"/>
        <v>1.0375485888905247</v>
      </c>
      <c r="J36">
        <f t="shared" si="34"/>
        <v>13.168493270874023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11.373900413513184</v>
      </c>
      <c r="P36" s="1">
        <v>13.168493270874023</v>
      </c>
      <c r="Q36" s="1">
        <v>10.019381523132324</v>
      </c>
      <c r="R36" s="1">
        <v>401.27835083007812</v>
      </c>
      <c r="S36" s="1">
        <v>385.9595947265625</v>
      </c>
      <c r="T36" s="1">
        <v>1.6503463983535767</v>
      </c>
      <c r="U36" s="1">
        <v>6.5653424263000488</v>
      </c>
      <c r="V36" s="1">
        <v>8.975102424621582</v>
      </c>
      <c r="W36" s="1">
        <v>35.704395294189453</v>
      </c>
      <c r="X36" s="1">
        <v>499.98712158203125</v>
      </c>
      <c r="Y36" s="1">
        <v>1500.5810546875</v>
      </c>
      <c r="Z36" s="1">
        <v>12.475152015686035</v>
      </c>
      <c r="AA36" s="1">
        <v>73.449020385742188</v>
      </c>
      <c r="AB36" s="1">
        <v>-2.757540225982666</v>
      </c>
      <c r="AC36" s="1">
        <v>0.22812579572200775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0.8333118693033853</v>
      </c>
      <c r="AL36">
        <f t="shared" si="38"/>
        <v>4.1227920693545353E-3</v>
      </c>
      <c r="AM36">
        <f t="shared" si="39"/>
        <v>286.318493270874</v>
      </c>
      <c r="AN36">
        <f t="shared" si="40"/>
        <v>284.52390041351316</v>
      </c>
      <c r="AO36">
        <f t="shared" si="41"/>
        <v>240.09296338350396</v>
      </c>
      <c r="AP36">
        <f t="shared" si="42"/>
        <v>0.48489928895712786</v>
      </c>
      <c r="AQ36">
        <f t="shared" si="43"/>
        <v>1.5197665585992151</v>
      </c>
      <c r="AR36">
        <f t="shared" si="44"/>
        <v>20.69144762745168</v>
      </c>
      <c r="AS36">
        <f t="shared" si="45"/>
        <v>14.126105201151631</v>
      </c>
      <c r="AT36">
        <f t="shared" si="46"/>
        <v>12.271196842193604</v>
      </c>
      <c r="AU36">
        <f t="shared" si="47"/>
        <v>1.4329799241007957</v>
      </c>
      <c r="AV36">
        <f t="shared" si="48"/>
        <v>0.28787871621458477</v>
      </c>
      <c r="AW36">
        <f t="shared" si="49"/>
        <v>0.48221796970869035</v>
      </c>
      <c r="AX36">
        <f t="shared" si="50"/>
        <v>0.95076195439210531</v>
      </c>
      <c r="AY36">
        <f t="shared" si="51"/>
        <v>0.18258469874619171</v>
      </c>
      <c r="AZ36">
        <f t="shared" si="52"/>
        <v>23.270538250409594</v>
      </c>
      <c r="BA36">
        <f t="shared" si="53"/>
        <v>0.82087792943983751</v>
      </c>
      <c r="BB36">
        <f t="shared" si="54"/>
        <v>37.802351096276865</v>
      </c>
      <c r="BC36">
        <f t="shared" si="55"/>
        <v>380.64797694655317</v>
      </c>
      <c r="BD36">
        <f t="shared" si="56"/>
        <v>1.1097027903147651E-2</v>
      </c>
    </row>
    <row r="37" spans="1:56" x14ac:dyDescent="0.25">
      <c r="A37" s="1">
        <v>18</v>
      </c>
      <c r="B37" s="1" t="s">
        <v>87</v>
      </c>
      <c r="C37" s="1">
        <v>1179.0000049620867</v>
      </c>
      <c r="D37" s="1">
        <v>0</v>
      </c>
      <c r="E37">
        <f t="shared" si="29"/>
        <v>11.174070127793268</v>
      </c>
      <c r="F37">
        <f t="shared" si="30"/>
        <v>0.32035137129253749</v>
      </c>
      <c r="G37">
        <f t="shared" si="31"/>
        <v>316.82571296657943</v>
      </c>
      <c r="H37">
        <f t="shared" si="32"/>
        <v>4.122792069354535</v>
      </c>
      <c r="I37">
        <f t="shared" si="33"/>
        <v>1.0375485888905247</v>
      </c>
      <c r="J37">
        <f t="shared" si="34"/>
        <v>13.168493270874023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11.373900413513184</v>
      </c>
      <c r="P37" s="1">
        <v>13.168493270874023</v>
      </c>
      <c r="Q37" s="1">
        <v>10.019381523132324</v>
      </c>
      <c r="R37" s="1">
        <v>401.27835083007812</v>
      </c>
      <c r="S37" s="1">
        <v>385.9595947265625</v>
      </c>
      <c r="T37" s="1">
        <v>1.6503463983535767</v>
      </c>
      <c r="U37" s="1">
        <v>6.5653424263000488</v>
      </c>
      <c r="V37" s="1">
        <v>8.975102424621582</v>
      </c>
      <c r="W37" s="1">
        <v>35.704395294189453</v>
      </c>
      <c r="X37" s="1">
        <v>499.98712158203125</v>
      </c>
      <c r="Y37" s="1">
        <v>1500.5810546875</v>
      </c>
      <c r="Z37" s="1">
        <v>12.475152015686035</v>
      </c>
      <c r="AA37" s="1">
        <v>73.449020385742188</v>
      </c>
      <c r="AB37" s="1">
        <v>-2.757540225982666</v>
      </c>
      <c r="AC37" s="1">
        <v>0.22812579572200775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0.8333118693033853</v>
      </c>
      <c r="AL37">
        <f t="shared" si="38"/>
        <v>4.1227920693545353E-3</v>
      </c>
      <c r="AM37">
        <f t="shared" si="39"/>
        <v>286.318493270874</v>
      </c>
      <c r="AN37">
        <f t="shared" si="40"/>
        <v>284.52390041351316</v>
      </c>
      <c r="AO37">
        <f t="shared" si="41"/>
        <v>240.09296338350396</v>
      </c>
      <c r="AP37">
        <f t="shared" si="42"/>
        <v>0.48489928895712786</v>
      </c>
      <c r="AQ37">
        <f t="shared" si="43"/>
        <v>1.5197665585992151</v>
      </c>
      <c r="AR37">
        <f t="shared" si="44"/>
        <v>20.69144762745168</v>
      </c>
      <c r="AS37">
        <f t="shared" si="45"/>
        <v>14.126105201151631</v>
      </c>
      <c r="AT37">
        <f t="shared" si="46"/>
        <v>12.271196842193604</v>
      </c>
      <c r="AU37">
        <f t="shared" si="47"/>
        <v>1.4329799241007957</v>
      </c>
      <c r="AV37">
        <f t="shared" si="48"/>
        <v>0.28787871621458477</v>
      </c>
      <c r="AW37">
        <f t="shared" si="49"/>
        <v>0.48221796970869035</v>
      </c>
      <c r="AX37">
        <f t="shared" si="50"/>
        <v>0.95076195439210531</v>
      </c>
      <c r="AY37">
        <f t="shared" si="51"/>
        <v>0.18258469874619171</v>
      </c>
      <c r="AZ37">
        <f t="shared" si="52"/>
        <v>23.270538250409594</v>
      </c>
      <c r="BA37">
        <f t="shared" si="53"/>
        <v>0.82087792943983751</v>
      </c>
      <c r="BB37">
        <f t="shared" si="54"/>
        <v>37.802351096276865</v>
      </c>
      <c r="BC37">
        <f t="shared" si="55"/>
        <v>380.64797694655317</v>
      </c>
      <c r="BD37">
        <f t="shared" si="56"/>
        <v>1.1097027903147651E-2</v>
      </c>
    </row>
    <row r="38" spans="1:56" x14ac:dyDescent="0.25">
      <c r="A38" s="1">
        <v>19</v>
      </c>
      <c r="B38" s="1" t="s">
        <v>87</v>
      </c>
      <c r="C38" s="1">
        <v>1179.5000049509108</v>
      </c>
      <c r="D38" s="1">
        <v>0</v>
      </c>
      <c r="E38">
        <f t="shared" si="29"/>
        <v>11.193918502054792</v>
      </c>
      <c r="F38">
        <f t="shared" si="30"/>
        <v>0.32024125707000584</v>
      </c>
      <c r="G38">
        <f t="shared" si="31"/>
        <v>316.68648340915666</v>
      </c>
      <c r="H38">
        <f t="shared" si="32"/>
        <v>4.1229816636961365</v>
      </c>
      <c r="I38">
        <f t="shared" si="33"/>
        <v>1.0379099650608832</v>
      </c>
      <c r="J38">
        <f t="shared" si="34"/>
        <v>13.172586441040039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11.374306678771973</v>
      </c>
      <c r="P38" s="1">
        <v>13.172586441040039</v>
      </c>
      <c r="Q38" s="1">
        <v>10.019720077514648</v>
      </c>
      <c r="R38" s="1">
        <v>401.29141235351562</v>
      </c>
      <c r="S38" s="1">
        <v>385.949462890625</v>
      </c>
      <c r="T38" s="1">
        <v>1.6509701013565063</v>
      </c>
      <c r="U38" s="1">
        <v>6.565976619720459</v>
      </c>
      <c r="V38" s="1">
        <v>8.9782209396362305</v>
      </c>
      <c r="W38" s="1">
        <v>35.706756591796875</v>
      </c>
      <c r="X38" s="1">
        <v>500.00872802734375</v>
      </c>
      <c r="Y38" s="1">
        <v>1500.603759765625</v>
      </c>
      <c r="Z38" s="1">
        <v>12.422207832336426</v>
      </c>
      <c r="AA38" s="1">
        <v>73.448760986328125</v>
      </c>
      <c r="AB38" s="1">
        <v>-2.757540225982666</v>
      </c>
      <c r="AC38" s="1">
        <v>0.22812579572200775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0.83334788004557281</v>
      </c>
      <c r="AL38">
        <f t="shared" si="38"/>
        <v>4.1229816636961366E-3</v>
      </c>
      <c r="AM38">
        <f t="shared" si="39"/>
        <v>286.32258644104002</v>
      </c>
      <c r="AN38">
        <f t="shared" si="40"/>
        <v>284.52430667877195</v>
      </c>
      <c r="AO38">
        <f t="shared" si="41"/>
        <v>240.09659619592276</v>
      </c>
      <c r="AP38">
        <f t="shared" si="42"/>
        <v>0.48439019095153113</v>
      </c>
      <c r="AQ38">
        <f t="shared" si="43"/>
        <v>1.5201728124445497</v>
      </c>
      <c r="AR38">
        <f t="shared" si="44"/>
        <v>20.697051822664744</v>
      </c>
      <c r="AS38">
        <f t="shared" si="45"/>
        <v>14.131075202944285</v>
      </c>
      <c r="AT38">
        <f t="shared" si="46"/>
        <v>12.273446559906006</v>
      </c>
      <c r="AU38">
        <f t="shared" si="47"/>
        <v>1.4331919448401287</v>
      </c>
      <c r="AV38">
        <f t="shared" si="48"/>
        <v>0.28778979108867891</v>
      </c>
      <c r="AW38">
        <f t="shared" si="49"/>
        <v>0.48226284738366665</v>
      </c>
      <c r="AX38">
        <f t="shared" si="50"/>
        <v>0.95092909745646204</v>
      </c>
      <c r="AY38">
        <f t="shared" si="51"/>
        <v>0.18252746500547559</v>
      </c>
      <c r="AZ38">
        <f t="shared" si="52"/>
        <v>23.260229827519915</v>
      </c>
      <c r="BA38">
        <f t="shared" si="53"/>
        <v>0.82053873332867699</v>
      </c>
      <c r="BB38">
        <f t="shared" si="54"/>
        <v>37.794951304708576</v>
      </c>
      <c r="BC38">
        <f t="shared" si="55"/>
        <v>380.62841014408815</v>
      </c>
      <c r="BD38">
        <f t="shared" si="56"/>
        <v>1.1115134693542222E-2</v>
      </c>
    </row>
    <row r="39" spans="1:56" x14ac:dyDescent="0.25">
      <c r="A39" s="1">
        <v>20</v>
      </c>
      <c r="B39" s="1" t="s">
        <v>88</v>
      </c>
      <c r="C39" s="1">
        <v>1180.0000049397349</v>
      </c>
      <c r="D39" s="1">
        <v>0</v>
      </c>
      <c r="E39">
        <f t="shared" si="29"/>
        <v>11.162153828638312</v>
      </c>
      <c r="F39">
        <f t="shared" si="30"/>
        <v>0.320066950426315</v>
      </c>
      <c r="G39">
        <f t="shared" si="31"/>
        <v>316.84371314529966</v>
      </c>
      <c r="H39">
        <f t="shared" si="32"/>
        <v>4.1213307943340522</v>
      </c>
      <c r="I39">
        <f t="shared" si="33"/>
        <v>1.0380019604885138</v>
      </c>
      <c r="J39">
        <f t="shared" si="34"/>
        <v>13.173020362854004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11.374909400939941</v>
      </c>
      <c r="P39" s="1">
        <v>13.173020362854004</v>
      </c>
      <c r="Q39" s="1">
        <v>10.019922256469727</v>
      </c>
      <c r="R39" s="1">
        <v>401.2689208984375</v>
      </c>
      <c r="S39" s="1">
        <v>385.96575927734375</v>
      </c>
      <c r="T39" s="1">
        <v>1.6522659063339233</v>
      </c>
      <c r="U39" s="1">
        <v>6.5653119087219238</v>
      </c>
      <c r="V39" s="1">
        <v>8.9849071502685547</v>
      </c>
      <c r="W39" s="1">
        <v>35.701709747314453</v>
      </c>
      <c r="X39" s="1">
        <v>500.00830078125</v>
      </c>
      <c r="Y39" s="1">
        <v>1500.58837890625</v>
      </c>
      <c r="Z39" s="1">
        <v>12.470973014831543</v>
      </c>
      <c r="AA39" s="1">
        <v>73.448745727539063</v>
      </c>
      <c r="AB39" s="1">
        <v>-2.757540225982666</v>
      </c>
      <c r="AC39" s="1">
        <v>0.22812579572200775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0.83334716796874986</v>
      </c>
      <c r="AL39">
        <f t="shared" si="38"/>
        <v>4.121330794334052E-3</v>
      </c>
      <c r="AM39">
        <f t="shared" si="39"/>
        <v>286.32302036285398</v>
      </c>
      <c r="AN39">
        <f t="shared" si="40"/>
        <v>284.52490940093992</v>
      </c>
      <c r="AO39">
        <f t="shared" si="41"/>
        <v>240.09413525847776</v>
      </c>
      <c r="AP39">
        <f t="shared" si="42"/>
        <v>0.48525554357879935</v>
      </c>
      <c r="AQ39">
        <f t="shared" si="43"/>
        <v>1.5202158854942145</v>
      </c>
      <c r="AR39">
        <f t="shared" si="44"/>
        <v>20.697642559255044</v>
      </c>
      <c r="AS39">
        <f t="shared" si="45"/>
        <v>14.13233065053312</v>
      </c>
      <c r="AT39">
        <f t="shared" si="46"/>
        <v>12.273964881896973</v>
      </c>
      <c r="AU39">
        <f t="shared" si="47"/>
        <v>1.4332407971083219</v>
      </c>
      <c r="AV39">
        <f t="shared" si="48"/>
        <v>0.28764901331288911</v>
      </c>
      <c r="AW39">
        <f t="shared" si="49"/>
        <v>0.48221392500570071</v>
      </c>
      <c r="AX39">
        <f t="shared" si="50"/>
        <v>0.95102687210262116</v>
      </c>
      <c r="AY39">
        <f t="shared" si="51"/>
        <v>0.18243685907635274</v>
      </c>
      <c r="AZ39">
        <f t="shared" si="52"/>
        <v>23.27177332217844</v>
      </c>
      <c r="BA39">
        <f t="shared" si="53"/>
        <v>0.82091145530250265</v>
      </c>
      <c r="BB39">
        <f t="shared" si="54"/>
        <v>37.787771334716055</v>
      </c>
      <c r="BC39">
        <f t="shared" si="55"/>
        <v>380.65980593524642</v>
      </c>
      <c r="BD39">
        <f t="shared" si="56"/>
        <v>1.1080574042830792E-2</v>
      </c>
    </row>
    <row r="40" spans="1:56" x14ac:dyDescent="0.25">
      <c r="A40" s="1">
        <v>21</v>
      </c>
      <c r="B40" s="1" t="s">
        <v>88</v>
      </c>
      <c r="C40" s="1">
        <v>1180.5000049285591</v>
      </c>
      <c r="D40" s="1">
        <v>0</v>
      </c>
      <c r="E40">
        <f t="shared" si="29"/>
        <v>11.142105647921749</v>
      </c>
      <c r="F40">
        <f t="shared" si="30"/>
        <v>0.32009108564986444</v>
      </c>
      <c r="G40">
        <f t="shared" si="31"/>
        <v>316.97159369149728</v>
      </c>
      <c r="H40">
        <f t="shared" si="32"/>
        <v>4.1215688597531814</v>
      </c>
      <c r="I40">
        <f t="shared" si="33"/>
        <v>1.0379891656513511</v>
      </c>
      <c r="J40">
        <f t="shared" si="34"/>
        <v>13.173498153686523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11.375049591064453</v>
      </c>
      <c r="P40" s="1">
        <v>13.173498153686523</v>
      </c>
      <c r="Q40" s="1">
        <v>10.020126342773437</v>
      </c>
      <c r="R40" s="1">
        <v>401.2615966796875</v>
      </c>
      <c r="S40" s="1">
        <v>385.9810791015625</v>
      </c>
      <c r="T40" s="1">
        <v>1.6524217128753662</v>
      </c>
      <c r="U40" s="1">
        <v>6.5661420822143555</v>
      </c>
      <c r="V40" s="1">
        <v>8.98565673828125</v>
      </c>
      <c r="W40" s="1">
        <v>35.705833435058594</v>
      </c>
      <c r="X40" s="1">
        <v>499.9681396484375</v>
      </c>
      <c r="Y40" s="1">
        <v>1500.603759765625</v>
      </c>
      <c r="Z40" s="1">
        <v>12.407358169555664</v>
      </c>
      <c r="AA40" s="1">
        <v>73.448631286621094</v>
      </c>
      <c r="AB40" s="1">
        <v>-2.757540225982666</v>
      </c>
      <c r="AC40" s="1">
        <v>0.22812579572200775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0.83328023274739571</v>
      </c>
      <c r="AL40">
        <f t="shared" si="38"/>
        <v>4.1215688597531818E-3</v>
      </c>
      <c r="AM40">
        <f t="shared" si="39"/>
        <v>286.3234981536865</v>
      </c>
      <c r="AN40">
        <f t="shared" si="40"/>
        <v>284.52504959106443</v>
      </c>
      <c r="AO40">
        <f t="shared" si="41"/>
        <v>240.09659619592276</v>
      </c>
      <c r="AP40">
        <f t="shared" si="42"/>
        <v>0.48511711655808976</v>
      </c>
      <c r="AQ40">
        <f t="shared" si="43"/>
        <v>1.5202633144234798</v>
      </c>
      <c r="AR40">
        <f t="shared" si="44"/>
        <v>20.698320551283039</v>
      </c>
      <c r="AS40">
        <f t="shared" si="45"/>
        <v>14.132178469068684</v>
      </c>
      <c r="AT40">
        <f t="shared" si="46"/>
        <v>12.274273872375488</v>
      </c>
      <c r="AU40">
        <f t="shared" si="47"/>
        <v>1.4332699204087056</v>
      </c>
      <c r="AV40">
        <f t="shared" si="48"/>
        <v>0.28766850691611939</v>
      </c>
      <c r="AW40">
        <f t="shared" si="49"/>
        <v>0.48227414877212871</v>
      </c>
      <c r="AX40">
        <f t="shared" si="50"/>
        <v>0.95099577163657689</v>
      </c>
      <c r="AY40">
        <f t="shared" si="51"/>
        <v>0.18244940526853179</v>
      </c>
      <c r="AZ40">
        <f t="shared" si="52"/>
        <v>23.281129713379457</v>
      </c>
      <c r="BA40">
        <f t="shared" si="53"/>
        <v>0.82121018581870209</v>
      </c>
      <c r="BB40">
        <f t="shared" si="54"/>
        <v>37.790906617907616</v>
      </c>
      <c r="BC40">
        <f t="shared" si="55"/>
        <v>380.68465570441208</v>
      </c>
      <c r="BD40">
        <f t="shared" si="56"/>
        <v>1.1060868037571173E-2</v>
      </c>
    </row>
    <row r="41" spans="1:56" x14ac:dyDescent="0.25">
      <c r="A41" s="1">
        <v>22</v>
      </c>
      <c r="B41" s="1" t="s">
        <v>89</v>
      </c>
      <c r="C41" s="1">
        <v>1181.0000049173832</v>
      </c>
      <c r="D41" s="1">
        <v>0</v>
      </c>
      <c r="E41">
        <f t="shared" si="29"/>
        <v>11.16337726076557</v>
      </c>
      <c r="F41">
        <f t="shared" si="30"/>
        <v>0.3201147105609618</v>
      </c>
      <c r="G41">
        <f t="shared" si="31"/>
        <v>316.85034001087274</v>
      </c>
      <c r="H41">
        <f t="shared" si="32"/>
        <v>4.1216030197412081</v>
      </c>
      <c r="I41">
        <f t="shared" si="33"/>
        <v>1.0379263491042878</v>
      </c>
      <c r="J41">
        <f t="shared" si="34"/>
        <v>13.173223495483398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11.375014305114746</v>
      </c>
      <c r="P41" s="1">
        <v>13.173223495483398</v>
      </c>
      <c r="Q41" s="1">
        <v>10.020346641540527</v>
      </c>
      <c r="R41" s="1">
        <v>401.27664184570312</v>
      </c>
      <c r="S41" s="1">
        <v>385.9703369140625</v>
      </c>
      <c r="T41" s="1">
        <v>1.6527878046035767</v>
      </c>
      <c r="U41" s="1">
        <v>6.5666418075561523</v>
      </c>
      <c r="V41" s="1">
        <v>8.9876470565795898</v>
      </c>
      <c r="W41" s="1">
        <v>35.708549499511719</v>
      </c>
      <c r="X41" s="1">
        <v>499.95843505859375</v>
      </c>
      <c r="Y41" s="1">
        <v>1500.644287109375</v>
      </c>
      <c r="Z41" s="1">
        <v>12.461320877075195</v>
      </c>
      <c r="AA41" s="1">
        <v>73.448455810546875</v>
      </c>
      <c r="AB41" s="1">
        <v>-2.757540225982666</v>
      </c>
      <c r="AC41" s="1">
        <v>0.22812579572200775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0.8332640584309895</v>
      </c>
      <c r="AL41">
        <f t="shared" si="38"/>
        <v>4.1216030197412084E-3</v>
      </c>
      <c r="AM41">
        <f t="shared" si="39"/>
        <v>286.32322349548338</v>
      </c>
      <c r="AN41">
        <f t="shared" si="40"/>
        <v>284.52501430511472</v>
      </c>
      <c r="AO41">
        <f t="shared" si="41"/>
        <v>240.10308057077782</v>
      </c>
      <c r="AP41">
        <f t="shared" si="42"/>
        <v>0.4852064030942721</v>
      </c>
      <c r="AQ41">
        <f t="shared" si="43"/>
        <v>1.5202360497302656</v>
      </c>
      <c r="AR41">
        <f t="shared" si="44"/>
        <v>20.697998793215834</v>
      </c>
      <c r="AS41">
        <f t="shared" si="45"/>
        <v>14.131356985659682</v>
      </c>
      <c r="AT41">
        <f t="shared" si="46"/>
        <v>12.274118900299072</v>
      </c>
      <c r="AU41">
        <f t="shared" si="47"/>
        <v>1.4332553137500612</v>
      </c>
      <c r="AV41">
        <f t="shared" si="48"/>
        <v>0.28768758806040989</v>
      </c>
      <c r="AW41">
        <f t="shared" si="49"/>
        <v>0.48230970062597772</v>
      </c>
      <c r="AX41">
        <f t="shared" si="50"/>
        <v>0.95094561312408343</v>
      </c>
      <c r="AY41">
        <f t="shared" si="51"/>
        <v>0.18246168602416046</v>
      </c>
      <c r="AZ41">
        <f t="shared" si="52"/>
        <v>23.272168196845339</v>
      </c>
      <c r="BA41">
        <f t="shared" si="53"/>
        <v>0.82091888859692463</v>
      </c>
      <c r="BB41">
        <f t="shared" si="54"/>
        <v>37.794015178161779</v>
      </c>
      <c r="BC41">
        <f t="shared" si="55"/>
        <v>380.66380201092562</v>
      </c>
      <c r="BD41">
        <f t="shared" si="56"/>
        <v>1.1083503275176414E-2</v>
      </c>
    </row>
    <row r="42" spans="1:56" x14ac:dyDescent="0.25">
      <c r="A42" s="1">
        <v>23</v>
      </c>
      <c r="B42" s="1" t="s">
        <v>89</v>
      </c>
      <c r="C42" s="1">
        <v>1181.5000049062073</v>
      </c>
      <c r="D42" s="1">
        <v>0</v>
      </c>
      <c r="E42">
        <f t="shared" si="29"/>
        <v>11.152025834810718</v>
      </c>
      <c r="F42">
        <f t="shared" si="30"/>
        <v>0.32019014046007538</v>
      </c>
      <c r="G42">
        <f t="shared" si="31"/>
        <v>316.93167296482301</v>
      </c>
      <c r="H42">
        <f t="shared" si="32"/>
        <v>4.1228343712355704</v>
      </c>
      <c r="I42">
        <f t="shared" si="33"/>
        <v>1.038017918429132</v>
      </c>
      <c r="J42">
        <f t="shared" si="34"/>
        <v>13.175619125366211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11.376194953918457</v>
      </c>
      <c r="P42" s="1">
        <v>13.175619125366211</v>
      </c>
      <c r="Q42" s="1">
        <v>10.020556449890137</v>
      </c>
      <c r="R42" s="1">
        <v>401.2716064453125</v>
      </c>
      <c r="S42" s="1">
        <v>385.97799682617187</v>
      </c>
      <c r="T42" s="1">
        <v>1.6531928777694702</v>
      </c>
      <c r="U42" s="1">
        <v>6.5686078071594238</v>
      </c>
      <c r="V42" s="1">
        <v>8.9891815185546875</v>
      </c>
      <c r="W42" s="1">
        <v>35.716587066650391</v>
      </c>
      <c r="X42" s="1">
        <v>499.947998046875</v>
      </c>
      <c r="Y42" s="1">
        <v>1500.6409912109375</v>
      </c>
      <c r="Z42" s="1">
        <v>12.393359184265137</v>
      </c>
      <c r="AA42" s="1">
        <v>73.448738098144531</v>
      </c>
      <c r="AB42" s="1">
        <v>-2.757540225982666</v>
      </c>
      <c r="AC42" s="1">
        <v>0.22812579572200775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0.83324666341145825</v>
      </c>
      <c r="AL42">
        <f t="shared" si="38"/>
        <v>4.1228343712355706E-3</v>
      </c>
      <c r="AM42">
        <f t="shared" si="39"/>
        <v>286.32561912536619</v>
      </c>
      <c r="AN42">
        <f t="shared" si="40"/>
        <v>284.52619495391843</v>
      </c>
      <c r="AO42">
        <f t="shared" si="41"/>
        <v>240.10255322703961</v>
      </c>
      <c r="AP42">
        <f t="shared" si="42"/>
        <v>0.48439456364784661</v>
      </c>
      <c r="AQ42">
        <f t="shared" si="43"/>
        <v>1.5204738729266121</v>
      </c>
      <c r="AR42">
        <f t="shared" si="44"/>
        <v>20.701157192039254</v>
      </c>
      <c r="AS42">
        <f t="shared" si="45"/>
        <v>14.13254938487983</v>
      </c>
      <c r="AT42">
        <f t="shared" si="46"/>
        <v>12.275907039642334</v>
      </c>
      <c r="AU42">
        <f t="shared" si="47"/>
        <v>1.4334238600828306</v>
      </c>
      <c r="AV42">
        <f t="shared" si="48"/>
        <v>0.2877485086568507</v>
      </c>
      <c r="AW42">
        <f t="shared" si="49"/>
        <v>0.48245595449747997</v>
      </c>
      <c r="AX42">
        <f t="shared" si="50"/>
        <v>0.9509679055853506</v>
      </c>
      <c r="AY42">
        <f t="shared" si="51"/>
        <v>0.18250089509991502</v>
      </c>
      <c r="AZ42">
        <f t="shared" si="52"/>
        <v>23.278231442600077</v>
      </c>
      <c r="BA42">
        <f t="shared" si="53"/>
        <v>0.82111331622759731</v>
      </c>
      <c r="BB42">
        <f t="shared" si="54"/>
        <v>37.79958100316172</v>
      </c>
      <c r="BC42">
        <f t="shared" si="55"/>
        <v>380.6768578472811</v>
      </c>
      <c r="BD42">
        <f t="shared" si="56"/>
        <v>1.1073483853893557E-2</v>
      </c>
    </row>
    <row r="43" spans="1:56" x14ac:dyDescent="0.25">
      <c r="A43" s="1">
        <v>24</v>
      </c>
      <c r="B43" s="1" t="s">
        <v>90</v>
      </c>
      <c r="C43" s="1">
        <v>1182.0000048950315</v>
      </c>
      <c r="D43" s="1">
        <v>0</v>
      </c>
      <c r="E43">
        <f t="shared" si="29"/>
        <v>11.172008643308727</v>
      </c>
      <c r="F43">
        <f t="shared" si="30"/>
        <v>0.32017172165291469</v>
      </c>
      <c r="G43">
        <f t="shared" si="31"/>
        <v>316.80840630249401</v>
      </c>
      <c r="H43">
        <f t="shared" si="32"/>
        <v>4.1235763724921934</v>
      </c>
      <c r="I43">
        <f t="shared" si="33"/>
        <v>1.0382533954901654</v>
      </c>
      <c r="J43">
        <f t="shared" si="34"/>
        <v>13.178637504577637</v>
      </c>
      <c r="K43" s="1">
        <v>6</v>
      </c>
      <c r="L43">
        <f t="shared" si="35"/>
        <v>1.4200000166893005</v>
      </c>
      <c r="M43" s="1">
        <v>1</v>
      </c>
      <c r="N43">
        <f t="shared" si="36"/>
        <v>2.8400000333786011</v>
      </c>
      <c r="O43" s="1">
        <v>11.377655982971191</v>
      </c>
      <c r="P43" s="1">
        <v>13.178637504577637</v>
      </c>
      <c r="Q43" s="1">
        <v>10.02053165435791</v>
      </c>
      <c r="R43" s="1">
        <v>401.2855224609375</v>
      </c>
      <c r="S43" s="1">
        <v>385.9677734375</v>
      </c>
      <c r="T43" s="1">
        <v>1.6532454490661621</v>
      </c>
      <c r="U43" s="1">
        <v>6.5694971084594727</v>
      </c>
      <c r="V43" s="1">
        <v>8.9885768890380859</v>
      </c>
      <c r="W43" s="1">
        <v>35.717884063720703</v>
      </c>
      <c r="X43" s="1">
        <v>499.95242309570312</v>
      </c>
      <c r="Y43" s="1">
        <v>1500.6263427734375</v>
      </c>
      <c r="Z43" s="1">
        <v>12.432652473449707</v>
      </c>
      <c r="AA43" s="1">
        <v>73.448570251464844</v>
      </c>
      <c r="AB43" s="1">
        <v>-2.757540225982666</v>
      </c>
      <c r="AC43" s="1">
        <v>0.22812579572200775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0.83325403849283841</v>
      </c>
      <c r="AL43">
        <f t="shared" si="38"/>
        <v>4.1235763724921937E-3</v>
      </c>
      <c r="AM43">
        <f t="shared" si="39"/>
        <v>286.32863750457761</v>
      </c>
      <c r="AN43">
        <f t="shared" si="40"/>
        <v>284.52765598297117</v>
      </c>
      <c r="AO43">
        <f t="shared" si="41"/>
        <v>240.10020947709199</v>
      </c>
      <c r="AP43">
        <f t="shared" si="42"/>
        <v>0.48377784862983875</v>
      </c>
      <c r="AQ43">
        <f t="shared" si="43"/>
        <v>1.5207735653776462</v>
      </c>
      <c r="AR43">
        <f t="shared" si="44"/>
        <v>20.705284802290841</v>
      </c>
      <c r="AS43">
        <f t="shared" si="45"/>
        <v>14.135787693831368</v>
      </c>
      <c r="AT43">
        <f t="shared" si="46"/>
        <v>12.278146743774414</v>
      </c>
      <c r="AU43">
        <f t="shared" si="47"/>
        <v>1.4336349945853157</v>
      </c>
      <c r="AV43">
        <f t="shared" si="48"/>
        <v>0.2877336330639072</v>
      </c>
      <c r="AW43">
        <f t="shared" si="49"/>
        <v>0.48252016988748075</v>
      </c>
      <c r="AX43">
        <f t="shared" si="50"/>
        <v>0.95111482469783493</v>
      </c>
      <c r="AY43">
        <f t="shared" si="51"/>
        <v>0.18249132100405685</v>
      </c>
      <c r="AZ43">
        <f t="shared" si="52"/>
        <v>23.269124486563349</v>
      </c>
      <c r="BA43">
        <f t="shared" si="53"/>
        <v>0.82081569526113551</v>
      </c>
      <c r="BB43">
        <f t="shared" si="54"/>
        <v>37.79721030142904</v>
      </c>
      <c r="BC43">
        <f t="shared" si="55"/>
        <v>380.6571355884841</v>
      </c>
      <c r="BD43">
        <f t="shared" si="56"/>
        <v>1.109320490019727E-2</v>
      </c>
    </row>
    <row r="44" spans="1:56" x14ac:dyDescent="0.25">
      <c r="A44" s="1">
        <v>25</v>
      </c>
      <c r="B44" s="1" t="s">
        <v>90</v>
      </c>
      <c r="C44" s="1">
        <v>1182.5000048838556</v>
      </c>
      <c r="D44" s="1">
        <v>0</v>
      </c>
      <c r="E44">
        <f t="shared" si="29"/>
        <v>11.178816668698971</v>
      </c>
      <c r="F44">
        <f t="shared" si="30"/>
        <v>0.32014067903232146</v>
      </c>
      <c r="G44">
        <f t="shared" si="31"/>
        <v>316.75312428219127</v>
      </c>
      <c r="H44">
        <f t="shared" si="32"/>
        <v>4.1246681322267706</v>
      </c>
      <c r="I44">
        <f t="shared" si="33"/>
        <v>1.0386131437367014</v>
      </c>
      <c r="J44">
        <f t="shared" si="34"/>
        <v>13.183257102966309</v>
      </c>
      <c r="K44" s="1">
        <v>6</v>
      </c>
      <c r="L44">
        <f t="shared" si="35"/>
        <v>1.4200000166893005</v>
      </c>
      <c r="M44" s="1">
        <v>1</v>
      </c>
      <c r="N44">
        <f t="shared" si="36"/>
        <v>2.8400000333786011</v>
      </c>
      <c r="O44" s="1">
        <v>11.378758430480957</v>
      </c>
      <c r="P44" s="1">
        <v>13.183257102966309</v>
      </c>
      <c r="Q44" s="1">
        <v>10.020672798156738</v>
      </c>
      <c r="R44" s="1">
        <v>401.28286743164063</v>
      </c>
      <c r="S44" s="1">
        <v>385.957275390625</v>
      </c>
      <c r="T44" s="1">
        <v>1.653559684753418</v>
      </c>
      <c r="U44" s="1">
        <v>6.5708556175231934</v>
      </c>
      <c r="V44" s="1">
        <v>8.9896144866943359</v>
      </c>
      <c r="W44" s="1">
        <v>35.722606658935547</v>
      </c>
      <c r="X44" s="1">
        <v>499.9779052734375</v>
      </c>
      <c r="Y44" s="1">
        <v>1500.6795654296875</v>
      </c>
      <c r="Z44" s="1">
        <v>12.483593940734863</v>
      </c>
      <c r="AA44" s="1">
        <v>73.448455810546875</v>
      </c>
      <c r="AB44" s="1">
        <v>-2.757540225982666</v>
      </c>
      <c r="AC44" s="1">
        <v>0.22812579572200775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0.83329650878906236</v>
      </c>
      <c r="AL44">
        <f t="shared" si="38"/>
        <v>4.1246681322267709E-3</v>
      </c>
      <c r="AM44">
        <f t="shared" si="39"/>
        <v>286.33325710296629</v>
      </c>
      <c r="AN44">
        <f t="shared" si="40"/>
        <v>284.52875843048093</v>
      </c>
      <c r="AO44">
        <f t="shared" si="41"/>
        <v>240.10872510190165</v>
      </c>
      <c r="AP44">
        <f t="shared" si="42"/>
        <v>0.48286747130930624</v>
      </c>
      <c r="AQ44">
        <f t="shared" si="43"/>
        <v>1.5212323421978373</v>
      </c>
      <c r="AR44">
        <f t="shared" si="44"/>
        <v>20.711563305315877</v>
      </c>
      <c r="AS44">
        <f t="shared" si="45"/>
        <v>14.140707687792684</v>
      </c>
      <c r="AT44">
        <f t="shared" si="46"/>
        <v>12.281007766723633</v>
      </c>
      <c r="AU44">
        <f t="shared" si="47"/>
        <v>1.4339047399484637</v>
      </c>
      <c r="AV44">
        <f t="shared" si="48"/>
        <v>0.28770856170008896</v>
      </c>
      <c r="AW44">
        <f t="shared" si="49"/>
        <v>0.48261919846113599</v>
      </c>
      <c r="AX44">
        <f t="shared" si="50"/>
        <v>0.95128554148732769</v>
      </c>
      <c r="AY44">
        <f t="shared" si="51"/>
        <v>0.18247518483060232</v>
      </c>
      <c r="AZ44">
        <f t="shared" si="52"/>
        <v>23.265027851693187</v>
      </c>
      <c r="BA44">
        <f t="shared" si="53"/>
        <v>0.82069478794409911</v>
      </c>
      <c r="BB44">
        <f t="shared" si="54"/>
        <v>37.793571314643003</v>
      </c>
      <c r="BC44">
        <f t="shared" si="55"/>
        <v>380.64340133239472</v>
      </c>
      <c r="BD44">
        <f t="shared" si="56"/>
        <v>1.1099296704026132E-2</v>
      </c>
    </row>
    <row r="45" spans="1:56" x14ac:dyDescent="0.25">
      <c r="A45" s="1">
        <v>26</v>
      </c>
      <c r="B45" s="1" t="s">
        <v>91</v>
      </c>
      <c r="C45" s="1">
        <v>1183.0000048726797</v>
      </c>
      <c r="D45" s="1">
        <v>0</v>
      </c>
      <c r="E45">
        <f t="shared" si="29"/>
        <v>11.142069899614011</v>
      </c>
      <c r="F45">
        <f t="shared" si="30"/>
        <v>0.3199114647052399</v>
      </c>
      <c r="G45">
        <f t="shared" si="31"/>
        <v>316.92412056659339</v>
      </c>
      <c r="H45">
        <f t="shared" si="32"/>
        <v>4.1248489234248682</v>
      </c>
      <c r="I45">
        <f t="shared" si="33"/>
        <v>1.0393207796171666</v>
      </c>
      <c r="J45">
        <f t="shared" si="34"/>
        <v>13.190667152404785</v>
      </c>
      <c r="K45" s="1">
        <v>6</v>
      </c>
      <c r="L45">
        <f t="shared" si="35"/>
        <v>1.4200000166893005</v>
      </c>
      <c r="M45" s="1">
        <v>1</v>
      </c>
      <c r="N45">
        <f t="shared" si="36"/>
        <v>2.8400000333786011</v>
      </c>
      <c r="O45" s="1">
        <v>11.379358291625977</v>
      </c>
      <c r="P45" s="1">
        <v>13.190667152404785</v>
      </c>
      <c r="Q45" s="1">
        <v>10.020439147949219</v>
      </c>
      <c r="R45" s="1">
        <v>401.25543212890625</v>
      </c>
      <c r="S45" s="1">
        <v>385.97445678710937</v>
      </c>
      <c r="T45" s="1">
        <v>1.6539630889892578</v>
      </c>
      <c r="U45" s="1">
        <v>6.571251392364502</v>
      </c>
      <c r="V45" s="1">
        <v>8.9914407730102539</v>
      </c>
      <c r="W45" s="1">
        <v>35.723300933837891</v>
      </c>
      <c r="X45" s="1">
        <v>500.00039672851562</v>
      </c>
      <c r="Y45" s="1">
        <v>1500.8026123046875</v>
      </c>
      <c r="Z45" s="1">
        <v>12.34473991394043</v>
      </c>
      <c r="AA45" s="1">
        <v>73.448371887207031</v>
      </c>
      <c r="AB45" s="1">
        <v>-2.757540225982666</v>
      </c>
      <c r="AC45" s="1">
        <v>0.22812579572200775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0.83333399454752599</v>
      </c>
      <c r="AL45">
        <f t="shared" si="38"/>
        <v>4.1248489234248682E-3</v>
      </c>
      <c r="AM45">
        <f t="shared" si="39"/>
        <v>286.34066715240476</v>
      </c>
      <c r="AN45">
        <f t="shared" si="40"/>
        <v>284.52935829162595</v>
      </c>
      <c r="AO45">
        <f t="shared" si="41"/>
        <v>240.1284126014616</v>
      </c>
      <c r="AP45">
        <f t="shared" si="42"/>
        <v>0.4821734816945748</v>
      </c>
      <c r="AQ45">
        <f t="shared" si="43"/>
        <v>1.5219684956478816</v>
      </c>
      <c r="AR45">
        <f t="shared" si="44"/>
        <v>20.721609704094373</v>
      </c>
      <c r="AS45">
        <f t="shared" si="45"/>
        <v>14.150358311729871</v>
      </c>
      <c r="AT45">
        <f t="shared" si="46"/>
        <v>12.285012722015381</v>
      </c>
      <c r="AU45">
        <f t="shared" si="47"/>
        <v>1.4342824135112153</v>
      </c>
      <c r="AV45">
        <f t="shared" si="48"/>
        <v>0.28752342304270834</v>
      </c>
      <c r="AW45">
        <f t="shared" si="49"/>
        <v>0.48264771603071493</v>
      </c>
      <c r="AX45">
        <f t="shared" si="50"/>
        <v>0.95163469748050034</v>
      </c>
      <c r="AY45">
        <f t="shared" si="51"/>
        <v>0.18235602907766785</v>
      </c>
      <c r="AZ45">
        <f t="shared" si="52"/>
        <v>23.27756066740119</v>
      </c>
      <c r="BA45">
        <f t="shared" si="53"/>
        <v>0.82110128013315176</v>
      </c>
      <c r="BB45">
        <f t="shared" si="54"/>
        <v>37.776454573493865</v>
      </c>
      <c r="BC45">
        <f t="shared" si="55"/>
        <v>380.67805038299235</v>
      </c>
      <c r="BD45">
        <f t="shared" si="56"/>
        <v>1.1056794501127534E-2</v>
      </c>
    </row>
    <row r="46" spans="1:56" x14ac:dyDescent="0.25">
      <c r="A46" s="1">
        <v>27</v>
      </c>
      <c r="B46" s="1" t="s">
        <v>91</v>
      </c>
      <c r="C46" s="1">
        <v>1183.5000048615038</v>
      </c>
      <c r="D46" s="1">
        <v>0</v>
      </c>
      <c r="E46">
        <f t="shared" si="29"/>
        <v>11.080105309438801</v>
      </c>
      <c r="F46">
        <f t="shared" si="30"/>
        <v>0.31983081035816746</v>
      </c>
      <c r="G46">
        <f t="shared" si="31"/>
        <v>317.29355334013366</v>
      </c>
      <c r="H46">
        <f t="shared" si="32"/>
        <v>4.1240294808431353</v>
      </c>
      <c r="I46">
        <f t="shared" si="33"/>
        <v>1.0393563009640672</v>
      </c>
      <c r="J46">
        <f t="shared" si="34"/>
        <v>13.190830230712891</v>
      </c>
      <c r="K46" s="1">
        <v>6</v>
      </c>
      <c r="L46">
        <f t="shared" si="35"/>
        <v>1.4200000166893005</v>
      </c>
      <c r="M46" s="1">
        <v>1</v>
      </c>
      <c r="N46">
        <f t="shared" si="36"/>
        <v>2.8400000333786011</v>
      </c>
      <c r="O46" s="1">
        <v>11.379964828491211</v>
      </c>
      <c r="P46" s="1">
        <v>13.190830230712891</v>
      </c>
      <c r="Q46" s="1">
        <v>10.020346641540527</v>
      </c>
      <c r="R46" s="1">
        <v>401.23037719726562</v>
      </c>
      <c r="S46" s="1">
        <v>386.02304077148437</v>
      </c>
      <c r="T46" s="1">
        <v>1.65435791015625</v>
      </c>
      <c r="U46" s="1">
        <v>6.5709481239318848</v>
      </c>
      <c r="V46" s="1">
        <v>8.993281364440918</v>
      </c>
      <c r="W46" s="1">
        <v>35.720436096191406</v>
      </c>
      <c r="X46" s="1">
        <v>499.97219848632812</v>
      </c>
      <c r="Y46" s="1">
        <v>1500.744873046875</v>
      </c>
      <c r="Z46" s="1">
        <v>12.481122970581055</v>
      </c>
      <c r="AA46" s="1">
        <v>73.448822021484375</v>
      </c>
      <c r="AB46" s="1">
        <v>-2.757540225982666</v>
      </c>
      <c r="AC46" s="1">
        <v>0.22812579572200775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0.83328699747721335</v>
      </c>
      <c r="AL46">
        <f t="shared" si="38"/>
        <v>4.1240294808431348E-3</v>
      </c>
      <c r="AM46">
        <f t="shared" si="39"/>
        <v>286.34083023071287</v>
      </c>
      <c r="AN46">
        <f t="shared" si="40"/>
        <v>284.52996482849119</v>
      </c>
      <c r="AO46">
        <f t="shared" si="41"/>
        <v>240.1191743204181</v>
      </c>
      <c r="AP46">
        <f t="shared" si="42"/>
        <v>0.48254965112705878</v>
      </c>
      <c r="AQ46">
        <f t="shared" si="43"/>
        <v>1.5219847002311468</v>
      </c>
      <c r="AR46">
        <f t="shared" si="44"/>
        <v>20.721703334955517</v>
      </c>
      <c r="AS46">
        <f t="shared" si="45"/>
        <v>14.150755211023633</v>
      </c>
      <c r="AT46">
        <f t="shared" si="46"/>
        <v>12.285397529602051</v>
      </c>
      <c r="AU46">
        <f t="shared" si="47"/>
        <v>1.4343187060784925</v>
      </c>
      <c r="AV46">
        <f t="shared" si="48"/>
        <v>0.28745827134801161</v>
      </c>
      <c r="AW46">
        <f t="shared" si="49"/>
        <v>0.48262839926707968</v>
      </c>
      <c r="AX46">
        <f t="shared" si="50"/>
        <v>0.95169030681141287</v>
      </c>
      <c r="AY46">
        <f t="shared" si="51"/>
        <v>0.18231409780548377</v>
      </c>
      <c r="AZ46">
        <f t="shared" si="52"/>
        <v>23.304837727843836</v>
      </c>
      <c r="BA46">
        <f t="shared" si="53"/>
        <v>0.82195496078681796</v>
      </c>
      <c r="BB46">
        <f t="shared" si="54"/>
        <v>37.773408773824023</v>
      </c>
      <c r="BC46">
        <f t="shared" si="55"/>
        <v>380.75608936587207</v>
      </c>
      <c r="BD46">
        <f t="shared" si="56"/>
        <v>1.099216424371554E-2</v>
      </c>
    </row>
    <row r="47" spans="1:56" x14ac:dyDescent="0.25">
      <c r="A47" s="1">
        <v>28</v>
      </c>
      <c r="B47" s="1" t="s">
        <v>92</v>
      </c>
      <c r="C47" s="1">
        <v>1184.000004850328</v>
      </c>
      <c r="D47" s="1">
        <v>0</v>
      </c>
      <c r="E47">
        <f t="shared" si="29"/>
        <v>11.063942374909365</v>
      </c>
      <c r="F47">
        <f t="shared" si="30"/>
        <v>0.31992317126420539</v>
      </c>
      <c r="G47">
        <f t="shared" si="31"/>
        <v>317.40241023074378</v>
      </c>
      <c r="H47">
        <f t="shared" si="32"/>
        <v>4.1244463437614414</v>
      </c>
      <c r="I47">
        <f t="shared" si="33"/>
        <v>1.0391943471648142</v>
      </c>
      <c r="J47">
        <f t="shared" si="34"/>
        <v>13.189194679260254</v>
      </c>
      <c r="K47" s="1">
        <v>6</v>
      </c>
      <c r="L47">
        <f t="shared" si="35"/>
        <v>1.4200000166893005</v>
      </c>
      <c r="M47" s="1">
        <v>1</v>
      </c>
      <c r="N47">
        <f t="shared" si="36"/>
        <v>2.8400000333786011</v>
      </c>
      <c r="O47" s="1">
        <v>11.38011360168457</v>
      </c>
      <c r="P47" s="1">
        <v>13.189194679260254</v>
      </c>
      <c r="Q47" s="1">
        <v>10.020500183105469</v>
      </c>
      <c r="R47" s="1">
        <v>401.21578979492187</v>
      </c>
      <c r="S47" s="1">
        <v>386.02725219726562</v>
      </c>
      <c r="T47" s="1">
        <v>1.653719425201416</v>
      </c>
      <c r="U47" s="1">
        <v>6.5709309577941895</v>
      </c>
      <c r="V47" s="1">
        <v>8.9897336959838867</v>
      </c>
      <c r="W47" s="1">
        <v>35.720039367675781</v>
      </c>
      <c r="X47" s="1">
        <v>499.95956420898437</v>
      </c>
      <c r="Y47" s="1">
        <v>1500.7525634765625</v>
      </c>
      <c r="Z47" s="1">
        <v>12.371899604797363</v>
      </c>
      <c r="AA47" s="1">
        <v>73.448928833007813</v>
      </c>
      <c r="AB47" s="1">
        <v>-2.757540225982666</v>
      </c>
      <c r="AC47" s="1">
        <v>0.22812579572200775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0.83326594034830714</v>
      </c>
      <c r="AL47">
        <f t="shared" si="38"/>
        <v>4.1244463437614415E-3</v>
      </c>
      <c r="AM47">
        <f t="shared" si="39"/>
        <v>286.33919467926023</v>
      </c>
      <c r="AN47">
        <f t="shared" si="40"/>
        <v>284.53011360168455</v>
      </c>
      <c r="AO47">
        <f t="shared" si="41"/>
        <v>240.12040478914059</v>
      </c>
      <c r="AP47">
        <f t="shared" si="42"/>
        <v>0.48256112756371389</v>
      </c>
      <c r="AQ47">
        <f t="shared" si="43"/>
        <v>1.5218221874504474</v>
      </c>
      <c r="AR47">
        <f t="shared" si="44"/>
        <v>20.719460605210941</v>
      </c>
      <c r="AS47">
        <f t="shared" si="45"/>
        <v>14.148529647416751</v>
      </c>
      <c r="AT47">
        <f t="shared" si="46"/>
        <v>12.284654140472412</v>
      </c>
      <c r="AU47">
        <f t="shared" si="47"/>
        <v>1.4342485951423636</v>
      </c>
      <c r="AV47">
        <f t="shared" si="48"/>
        <v>0.2875328791959158</v>
      </c>
      <c r="AW47">
        <f t="shared" si="49"/>
        <v>0.48262784028563327</v>
      </c>
      <c r="AX47">
        <f t="shared" si="50"/>
        <v>0.95162075485673037</v>
      </c>
      <c r="AY47">
        <f t="shared" si="51"/>
        <v>0.18236211502915806</v>
      </c>
      <c r="AZ47">
        <f t="shared" si="52"/>
        <v>23.31286704046305</v>
      </c>
      <c r="BA47">
        <f t="shared" si="53"/>
        <v>0.82222798629912908</v>
      </c>
      <c r="BB47">
        <f t="shared" si="54"/>
        <v>37.778350965763572</v>
      </c>
      <c r="BC47">
        <f t="shared" si="55"/>
        <v>380.76798387663865</v>
      </c>
      <c r="BD47">
        <f t="shared" si="56"/>
        <v>1.0977222765654744E-2</v>
      </c>
    </row>
    <row r="48" spans="1:56" x14ac:dyDescent="0.25">
      <c r="A48" s="1">
        <v>29</v>
      </c>
      <c r="B48" s="1" t="s">
        <v>92</v>
      </c>
      <c r="C48" s="1">
        <v>1184.5000048391521</v>
      </c>
      <c r="D48" s="1">
        <v>0</v>
      </c>
      <c r="E48">
        <f t="shared" si="29"/>
        <v>11.090938475371741</v>
      </c>
      <c r="F48">
        <f t="shared" si="30"/>
        <v>0.31995002734639283</v>
      </c>
      <c r="G48">
        <f t="shared" si="31"/>
        <v>317.24571355875912</v>
      </c>
      <c r="H48">
        <f t="shared" si="32"/>
        <v>4.124998216754709</v>
      </c>
      <c r="I48">
        <f t="shared" si="33"/>
        <v>1.0392526397778816</v>
      </c>
      <c r="J48">
        <f t="shared" si="34"/>
        <v>13.190061569213867</v>
      </c>
      <c r="K48" s="1">
        <v>6</v>
      </c>
      <c r="L48">
        <f t="shared" si="35"/>
        <v>1.4200000166893005</v>
      </c>
      <c r="M48" s="1">
        <v>1</v>
      </c>
      <c r="N48">
        <f t="shared" si="36"/>
        <v>2.8400000333786011</v>
      </c>
      <c r="O48" s="1">
        <v>11.380443572998047</v>
      </c>
      <c r="P48" s="1">
        <v>13.190061569213867</v>
      </c>
      <c r="Q48" s="1">
        <v>10.020315170288086</v>
      </c>
      <c r="R48" s="1">
        <v>401.23345947265625</v>
      </c>
      <c r="S48" s="1">
        <v>386.012451171875</v>
      </c>
      <c r="T48" s="1">
        <v>1.6534874439239502</v>
      </c>
      <c r="U48" s="1">
        <v>6.571319580078125</v>
      </c>
      <c r="V48" s="1">
        <v>8.9882640838623047</v>
      </c>
      <c r="W48" s="1">
        <v>35.721317291259766</v>
      </c>
      <c r="X48" s="1">
        <v>499.96316528320313</v>
      </c>
      <c r="Y48" s="1">
        <v>1500.7510986328125</v>
      </c>
      <c r="Z48" s="1">
        <v>12.366534233093262</v>
      </c>
      <c r="AA48" s="1">
        <v>73.448822021484375</v>
      </c>
      <c r="AB48" s="1">
        <v>-2.757540225982666</v>
      </c>
      <c r="AC48" s="1">
        <v>0.22812579572200775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37"/>
        <v>0.83327194213867173</v>
      </c>
      <c r="AL48">
        <f t="shared" si="38"/>
        <v>4.1249982167547092E-3</v>
      </c>
      <c r="AM48">
        <f t="shared" si="39"/>
        <v>286.34006156921384</v>
      </c>
      <c r="AN48">
        <f t="shared" si="40"/>
        <v>284.53044357299802</v>
      </c>
      <c r="AO48">
        <f t="shared" si="41"/>
        <v>240.12017041414583</v>
      </c>
      <c r="AP48">
        <f t="shared" si="42"/>
        <v>0.48219880108155899</v>
      </c>
      <c r="AQ48">
        <f t="shared" si="43"/>
        <v>1.5219083220613352</v>
      </c>
      <c r="AR48">
        <f t="shared" si="44"/>
        <v>20.720663452113154</v>
      </c>
      <c r="AS48">
        <f t="shared" si="45"/>
        <v>14.149343872035029</v>
      </c>
      <c r="AT48">
        <f t="shared" si="46"/>
        <v>12.285252571105957</v>
      </c>
      <c r="AU48">
        <f t="shared" si="47"/>
        <v>1.4343050344341233</v>
      </c>
      <c r="AV48">
        <f t="shared" si="48"/>
        <v>0.28755457234497073</v>
      </c>
      <c r="AW48">
        <f t="shared" si="49"/>
        <v>0.48265568228345362</v>
      </c>
      <c r="AX48">
        <f t="shared" si="50"/>
        <v>0.9516493521506697</v>
      </c>
      <c r="AY48">
        <f t="shared" si="51"/>
        <v>0.18237607669635542</v>
      </c>
      <c r="AZ48">
        <f t="shared" si="52"/>
        <v>23.301323952256112</v>
      </c>
      <c r="BA48">
        <f t="shared" si="53"/>
        <v>0.82185357647311497</v>
      </c>
      <c r="BB48">
        <f t="shared" si="54"/>
        <v>37.778861042469778</v>
      </c>
      <c r="BC48">
        <f t="shared" si="55"/>
        <v>380.74035019801005</v>
      </c>
      <c r="BD48">
        <f t="shared" si="56"/>
        <v>1.100495451227435E-2</v>
      </c>
    </row>
    <row r="49" spans="1:114" x14ac:dyDescent="0.25">
      <c r="A49" s="1">
        <v>30</v>
      </c>
      <c r="B49" s="1" t="s">
        <v>93</v>
      </c>
      <c r="C49" s="1">
        <v>1185.0000048279762</v>
      </c>
      <c r="D49" s="1">
        <v>0</v>
      </c>
      <c r="E49">
        <f t="shared" si="29"/>
        <v>11.135094383407351</v>
      </c>
      <c r="F49">
        <f t="shared" si="30"/>
        <v>0.32000963830494339</v>
      </c>
      <c r="G49">
        <f t="shared" si="31"/>
        <v>317.00006642102653</v>
      </c>
      <c r="H49">
        <f t="shared" si="32"/>
        <v>4.1260738768636305</v>
      </c>
      <c r="I49">
        <f t="shared" si="33"/>
        <v>1.0393433851183072</v>
      </c>
      <c r="J49">
        <f t="shared" si="34"/>
        <v>13.191350936889648</v>
      </c>
      <c r="K49" s="1">
        <v>6</v>
      </c>
      <c r="L49">
        <f t="shared" si="35"/>
        <v>1.4200000166893005</v>
      </c>
      <c r="M49" s="1">
        <v>1</v>
      </c>
      <c r="N49">
        <f t="shared" si="36"/>
        <v>2.8400000333786011</v>
      </c>
      <c r="O49" s="1">
        <v>11.381710052490234</v>
      </c>
      <c r="P49" s="1">
        <v>13.191350936889648</v>
      </c>
      <c r="Q49" s="1">
        <v>10.019478797912598</v>
      </c>
      <c r="R49" s="1">
        <v>401.27096557617187</v>
      </c>
      <c r="S49" s="1">
        <v>385.99630737304687</v>
      </c>
      <c r="T49" s="1">
        <v>1.6526705026626587</v>
      </c>
      <c r="U49" s="1">
        <v>6.5718598365783691</v>
      </c>
      <c r="V49" s="1">
        <v>8.983027458190918</v>
      </c>
      <c r="W49" s="1">
        <v>35.721092224121094</v>
      </c>
      <c r="X49" s="1">
        <v>499.95529174804687</v>
      </c>
      <c r="Y49" s="1">
        <v>1500.75927734375</v>
      </c>
      <c r="Z49" s="1">
        <v>12.219295501708984</v>
      </c>
      <c r="AA49" s="1">
        <v>73.448471069335937</v>
      </c>
      <c r="AB49" s="1">
        <v>-2.757540225982666</v>
      </c>
      <c r="AC49" s="1">
        <v>0.22812579572200775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si="37"/>
        <v>0.83325881958007808</v>
      </c>
      <c r="AL49">
        <f t="shared" si="38"/>
        <v>4.1260738768636304E-3</v>
      </c>
      <c r="AM49">
        <f t="shared" si="39"/>
        <v>286.34135093688963</v>
      </c>
      <c r="AN49">
        <f t="shared" si="40"/>
        <v>284.53171005249021</v>
      </c>
      <c r="AO49">
        <f t="shared" si="41"/>
        <v>240.12147900786658</v>
      </c>
      <c r="AP49">
        <f t="shared" si="42"/>
        <v>0.48163725960861442</v>
      </c>
      <c r="AQ49">
        <f t="shared" si="43"/>
        <v>1.5220364421969643</v>
      </c>
      <c r="AR49">
        <f t="shared" si="44"/>
        <v>20.722506813792624</v>
      </c>
      <c r="AS49">
        <f t="shared" si="45"/>
        <v>14.150646977214254</v>
      </c>
      <c r="AT49">
        <f t="shared" si="46"/>
        <v>12.286530494689941</v>
      </c>
      <c r="AU49">
        <f t="shared" si="47"/>
        <v>1.4344255647230768</v>
      </c>
      <c r="AV49">
        <f t="shared" si="48"/>
        <v>0.28760272210917676</v>
      </c>
      <c r="AW49">
        <f t="shared" si="49"/>
        <v>0.48269305707865717</v>
      </c>
      <c r="AX49">
        <f t="shared" si="50"/>
        <v>0.95173250764441963</v>
      </c>
      <c r="AY49">
        <f t="shared" si="51"/>
        <v>0.18240706589914052</v>
      </c>
      <c r="AZ49">
        <f t="shared" si="52"/>
        <v>23.283170207502341</v>
      </c>
      <c r="BA49">
        <f t="shared" si="53"/>
        <v>0.82125155180477205</v>
      </c>
      <c r="BB49">
        <f t="shared" si="54"/>
        <v>37.779764630403754</v>
      </c>
      <c r="BC49">
        <f t="shared" si="55"/>
        <v>380.70321679525676</v>
      </c>
      <c r="BD49">
        <f t="shared" si="56"/>
        <v>1.1050110069563822E-2</v>
      </c>
      <c r="BE49">
        <f>AVERAGE(E35:E49)</f>
        <v>11.146584480821328</v>
      </c>
      <c r="BF49">
        <f>AVERAGE(O35:O49)</f>
        <v>11.377012062072755</v>
      </c>
      <c r="BG49">
        <f>AVERAGE(P35:P49)</f>
        <v>13.179161771138508</v>
      </c>
      <c r="BH49" t="e">
        <f>AVERAGE(B35:B49)</f>
        <v>#DIV/0!</v>
      </c>
      <c r="BI49">
        <f t="shared" ref="BI49:DJ49" si="57">AVERAGE(C35:C49)</f>
        <v>1181.6000049039721</v>
      </c>
      <c r="BJ49">
        <f t="shared" si="57"/>
        <v>0</v>
      </c>
      <c r="BK49">
        <f t="shared" si="57"/>
        <v>11.146584480821328</v>
      </c>
      <c r="BL49">
        <f t="shared" si="57"/>
        <v>0.32011305138060137</v>
      </c>
      <c r="BM49">
        <f t="shared" si="57"/>
        <v>316.94588912155535</v>
      </c>
      <c r="BN49">
        <f t="shared" si="57"/>
        <v>4.1234224175460339</v>
      </c>
      <c r="BO49">
        <f t="shared" si="57"/>
        <v>1.0383883411516563</v>
      </c>
      <c r="BP49">
        <f t="shared" si="57"/>
        <v>13.179161771138508</v>
      </c>
      <c r="BQ49">
        <f t="shared" si="57"/>
        <v>6</v>
      </c>
      <c r="BR49">
        <f t="shared" si="57"/>
        <v>1.4200000166893005</v>
      </c>
      <c r="BS49">
        <f t="shared" si="57"/>
        <v>1</v>
      </c>
      <c r="BT49">
        <f t="shared" si="57"/>
        <v>2.8400000333786011</v>
      </c>
      <c r="BU49">
        <f t="shared" si="57"/>
        <v>11.377012062072755</v>
      </c>
      <c r="BV49">
        <f t="shared" si="57"/>
        <v>13.179161771138508</v>
      </c>
      <c r="BW49">
        <f t="shared" si="57"/>
        <v>10.020073382059733</v>
      </c>
      <c r="BX49">
        <f t="shared" si="57"/>
        <v>401.26530965169269</v>
      </c>
      <c r="BY49">
        <f t="shared" si="57"/>
        <v>385.97879842122398</v>
      </c>
      <c r="BZ49">
        <f t="shared" si="57"/>
        <v>1.6525120735168457</v>
      </c>
      <c r="CA49">
        <f t="shared" si="57"/>
        <v>6.5683580080668129</v>
      </c>
      <c r="CB49">
        <f t="shared" si="57"/>
        <v>8.984990628560384</v>
      </c>
      <c r="CC49">
        <f t="shared" si="57"/>
        <v>35.713286590576175</v>
      </c>
      <c r="CD49">
        <f t="shared" si="57"/>
        <v>499.97559407552086</v>
      </c>
      <c r="CE49">
        <f t="shared" si="57"/>
        <v>1500.6627115885417</v>
      </c>
      <c r="CF49">
        <f t="shared" si="57"/>
        <v>12.418700917561848</v>
      </c>
      <c r="CG49">
        <f t="shared" si="57"/>
        <v>73.448722330729169</v>
      </c>
      <c r="CH49">
        <f t="shared" si="57"/>
        <v>-2.757540225982666</v>
      </c>
      <c r="CI49">
        <f t="shared" si="57"/>
        <v>0.22812579572200775</v>
      </c>
      <c r="CJ49">
        <f t="shared" si="57"/>
        <v>1</v>
      </c>
      <c r="CK49">
        <f t="shared" si="57"/>
        <v>-0.21956524252891541</v>
      </c>
      <c r="CL49">
        <f t="shared" si="57"/>
        <v>2.737391471862793</v>
      </c>
      <c r="CM49">
        <f t="shared" si="57"/>
        <v>1</v>
      </c>
      <c r="CN49">
        <f t="shared" si="57"/>
        <v>0</v>
      </c>
      <c r="CO49">
        <f t="shared" si="57"/>
        <v>0.15999999642372131</v>
      </c>
      <c r="CP49">
        <f t="shared" si="57"/>
        <v>111115</v>
      </c>
      <c r="CQ49">
        <f t="shared" si="57"/>
        <v>0.83329265679253461</v>
      </c>
      <c r="CR49">
        <f t="shared" si="57"/>
        <v>4.1234224175460332E-3</v>
      </c>
      <c r="CS49">
        <f t="shared" si="57"/>
        <v>286.32916177113856</v>
      </c>
      <c r="CT49">
        <f t="shared" si="57"/>
        <v>284.5270120620728</v>
      </c>
      <c r="CU49">
        <f t="shared" si="57"/>
        <v>240.10602848737861</v>
      </c>
      <c r="CV49">
        <f t="shared" si="57"/>
        <v>0.48378848838110583</v>
      </c>
      <c r="CW49">
        <f t="shared" si="57"/>
        <v>1.5208258443986684</v>
      </c>
      <c r="CX49">
        <f t="shared" si="57"/>
        <v>20.705953721239087</v>
      </c>
      <c r="CY49">
        <f t="shared" si="57"/>
        <v>14.137595713172269</v>
      </c>
      <c r="CZ49">
        <f t="shared" si="57"/>
        <v>12.278086916605632</v>
      </c>
      <c r="DA49">
        <f t="shared" si="57"/>
        <v>1.433629443794366</v>
      </c>
      <c r="DB49">
        <f t="shared" si="57"/>
        <v>0.28768624129889875</v>
      </c>
      <c r="DC49">
        <f t="shared" si="57"/>
        <v>0.48243750324701201</v>
      </c>
      <c r="DD49">
        <f t="shared" si="57"/>
        <v>0.95119194054735368</v>
      </c>
      <c r="DE49">
        <f t="shared" si="57"/>
        <v>0.18246081980369835</v>
      </c>
      <c r="DF49">
        <f t="shared" si="57"/>
        <v>23.279270612498337</v>
      </c>
      <c r="DG49">
        <f t="shared" si="57"/>
        <v>0.82114841375307579</v>
      </c>
      <c r="DH49">
        <f t="shared" si="57"/>
        <v>37.790126688634231</v>
      </c>
      <c r="DI49">
        <f t="shared" si="57"/>
        <v>380.68024600141746</v>
      </c>
      <c r="DJ49">
        <f t="shared" si="57"/>
        <v>1.1065226353934437E-2</v>
      </c>
    </row>
    <row r="50" spans="1:114" x14ac:dyDescent="0.25">
      <c r="A50" s="1" t="s">
        <v>9</v>
      </c>
      <c r="B50" s="1" t="s">
        <v>94</v>
      </c>
    </row>
    <row r="51" spans="1:114" x14ac:dyDescent="0.25">
      <c r="A51" s="1" t="s">
        <v>9</v>
      </c>
      <c r="B51" s="1" t="s">
        <v>95</v>
      </c>
    </row>
    <row r="52" spans="1:114" x14ac:dyDescent="0.25">
      <c r="A52" s="1" t="s">
        <v>9</v>
      </c>
      <c r="B52" s="1" t="s">
        <v>96</v>
      </c>
    </row>
    <row r="53" spans="1:114" x14ac:dyDescent="0.25">
      <c r="A53" s="1">
        <v>31</v>
      </c>
      <c r="B53" s="1" t="s">
        <v>97</v>
      </c>
      <c r="C53" s="1">
        <v>1529.5000044591725</v>
      </c>
      <c r="D53" s="1">
        <v>0</v>
      </c>
      <c r="E53">
        <f t="shared" ref="E53:E67" si="58">(R53-S53*(1000-T53)/(1000-U53))*AK53</f>
        <v>11.805625715950031</v>
      </c>
      <c r="F53">
        <f t="shared" ref="F53:F67" si="59">IF(AV53&lt;&gt;0,1/(1/AV53-1/N53),0)</f>
        <v>0.30098113572669155</v>
      </c>
      <c r="G53">
        <f t="shared" ref="G53:G67" si="60">((AY53-AL53/2)*S53-E53)/(AY53+AL53/2)</f>
        <v>306.98975894349559</v>
      </c>
      <c r="H53">
        <f t="shared" ref="H53:H67" si="61">AL53*1000</f>
        <v>4.5544012664542768</v>
      </c>
      <c r="I53">
        <f t="shared" ref="I53:I67" si="62">(AQ53-AW53)</f>
        <v>1.2083066607988662</v>
      </c>
      <c r="J53">
        <f t="shared" ref="J53:J67" si="63">(P53+AP53*D53)</f>
        <v>16.220561981201172</v>
      </c>
      <c r="K53" s="1">
        <v>6</v>
      </c>
      <c r="L53">
        <f t="shared" ref="L53:L67" si="64">(K53*AE53+AF53)</f>
        <v>1.4200000166893005</v>
      </c>
      <c r="M53" s="1">
        <v>1</v>
      </c>
      <c r="N53">
        <f t="shared" ref="N53:N67" si="65">L53*(M53+1)*(M53+1)/(M53*M53+1)</f>
        <v>2.8400000333786011</v>
      </c>
      <c r="O53" s="1">
        <v>15.605266571044922</v>
      </c>
      <c r="P53" s="1">
        <v>16.220561981201172</v>
      </c>
      <c r="Q53" s="1">
        <v>15.096546173095703</v>
      </c>
      <c r="R53" s="1">
        <v>400.84585571289062</v>
      </c>
      <c r="S53" s="1">
        <v>384.57421875</v>
      </c>
      <c r="T53" s="1">
        <v>3.3260293006896973</v>
      </c>
      <c r="U53" s="1">
        <v>8.7445449829101562</v>
      </c>
      <c r="V53" s="1">
        <v>13.730049133300781</v>
      </c>
      <c r="W53" s="1">
        <v>36.098007202148437</v>
      </c>
      <c r="X53" s="1">
        <v>499.90536499023437</v>
      </c>
      <c r="Y53" s="1">
        <v>1500.3197021484375</v>
      </c>
      <c r="Z53" s="1">
        <v>11.712146759033203</v>
      </c>
      <c r="AA53" s="1">
        <v>73.446571350097656</v>
      </c>
      <c r="AB53" s="1">
        <v>-2.604982852935791</v>
      </c>
      <c r="AC53" s="1">
        <v>0.21953319013118744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ref="AK53:AK67" si="66">X53*0.000001/(K53*0.0001)</f>
        <v>0.83317560831705717</v>
      </c>
      <c r="AL53">
        <f t="shared" ref="AL53:AL67" si="67">(U53-T53)/(1000-U53)*AK53</f>
        <v>4.5544012664542766E-3</v>
      </c>
      <c r="AM53">
        <f t="shared" ref="AM53:AM67" si="68">(P53+273.15)</f>
        <v>289.37056198120115</v>
      </c>
      <c r="AN53">
        <f t="shared" ref="AN53:AN67" si="69">(O53+273.15)</f>
        <v>288.7552665710449</v>
      </c>
      <c r="AO53">
        <f t="shared" ref="AO53:AO67" si="70">(Y53*AG53+Z53*AH53)*AI53</f>
        <v>240.05114697818863</v>
      </c>
      <c r="AP53">
        <f t="shared" ref="AP53:AP67" si="71">((AO53+0.00000010773*(AN53^4-AM53^4))-AL53*44100)/(L53*51.4+0.00000043092*AM53^3)</f>
        <v>0.39312213686361064</v>
      </c>
      <c r="AQ53">
        <f t="shared" ref="AQ53:AQ67" si="72">0.61365*EXP(17.502*J53/(240.97+J53))</f>
        <v>1.8505635078103153</v>
      </c>
      <c r="AR53">
        <f t="shared" ref="AR53:AR67" si="73">AQ53*1000/AA53</f>
        <v>25.196050323291978</v>
      </c>
      <c r="AS53">
        <f t="shared" ref="AS53:AS67" si="74">(AR53-U53)</f>
        <v>16.451505340381821</v>
      </c>
      <c r="AT53">
        <f t="shared" ref="AT53:AT67" si="75">IF(D53,P53,(O53+P53)/2)</f>
        <v>15.912914276123047</v>
      </c>
      <c r="AU53">
        <f t="shared" ref="AU53:AU67" si="76">0.61365*EXP(17.502*AT53/(240.97+AT53))</f>
        <v>1.8145752717836732</v>
      </c>
      <c r="AV53">
        <f t="shared" ref="AV53:AV67" si="77">IF(AS53&lt;&gt;0,(1000-(AR53+U53)/2)/AS53*AL53,0)</f>
        <v>0.27213994274076431</v>
      </c>
      <c r="AW53">
        <f t="shared" ref="AW53:AW67" si="78">U53*AA53/1000</f>
        <v>0.64225684701144925</v>
      </c>
      <c r="AX53">
        <f t="shared" ref="AX53:AX67" si="79">(AU53-AW53)</f>
        <v>1.1723184247722238</v>
      </c>
      <c r="AY53">
        <f t="shared" ref="AY53:AY67" si="80">1/(1.6/F53+1.37/N53)</f>
        <v>0.17246308960894485</v>
      </c>
      <c r="AZ53">
        <f t="shared" ref="AZ53:AZ67" si="81">G53*AA53*0.001</f>
        <v>22.547345233992729</v>
      </c>
      <c r="BA53">
        <f t="shared" ref="BA53:BA67" si="82">G53/S53</f>
        <v>0.79825881189154879</v>
      </c>
      <c r="BB53">
        <f t="shared" ref="BB53:BB67" si="83">(1-AL53*AA53/AQ53/F53)*100</f>
        <v>39.943565095957958</v>
      </c>
      <c r="BC53">
        <f t="shared" ref="BC53:BC67" si="84">(S53-E53/(N53/1.35))</f>
        <v>378.96238969041639</v>
      </c>
      <c r="BD53">
        <f t="shared" ref="BD53:BD67" si="85">E53*BB53/100/BC53</f>
        <v>1.2443418980674921E-2</v>
      </c>
    </row>
    <row r="54" spans="1:114" x14ac:dyDescent="0.25">
      <c r="A54" s="1">
        <v>32</v>
      </c>
      <c r="B54" s="1" t="s">
        <v>97</v>
      </c>
      <c r="C54" s="1">
        <v>1529.5000044591725</v>
      </c>
      <c r="D54" s="1">
        <v>0</v>
      </c>
      <c r="E54">
        <f t="shared" si="58"/>
        <v>11.805625715950031</v>
      </c>
      <c r="F54">
        <f t="shared" si="59"/>
        <v>0.30098113572669155</v>
      </c>
      <c r="G54">
        <f t="shared" si="60"/>
        <v>306.98975894349559</v>
      </c>
      <c r="H54">
        <f t="shared" si="61"/>
        <v>4.5544012664542768</v>
      </c>
      <c r="I54">
        <f t="shared" si="62"/>
        <v>1.2083066607988662</v>
      </c>
      <c r="J54">
        <f t="shared" si="63"/>
        <v>16.220561981201172</v>
      </c>
      <c r="K54" s="1">
        <v>6</v>
      </c>
      <c r="L54">
        <f t="shared" si="64"/>
        <v>1.4200000166893005</v>
      </c>
      <c r="M54" s="1">
        <v>1</v>
      </c>
      <c r="N54">
        <f t="shared" si="65"/>
        <v>2.8400000333786011</v>
      </c>
      <c r="O54" s="1">
        <v>15.605266571044922</v>
      </c>
      <c r="P54" s="1">
        <v>16.220561981201172</v>
      </c>
      <c r="Q54" s="1">
        <v>15.096546173095703</v>
      </c>
      <c r="R54" s="1">
        <v>400.84585571289062</v>
      </c>
      <c r="S54" s="1">
        <v>384.57421875</v>
      </c>
      <c r="T54" s="1">
        <v>3.3260293006896973</v>
      </c>
      <c r="U54" s="1">
        <v>8.7445449829101562</v>
      </c>
      <c r="V54" s="1">
        <v>13.730049133300781</v>
      </c>
      <c r="W54" s="1">
        <v>36.098007202148437</v>
      </c>
      <c r="X54" s="1">
        <v>499.90536499023437</v>
      </c>
      <c r="Y54" s="1">
        <v>1500.3197021484375</v>
      </c>
      <c r="Z54" s="1">
        <v>11.712146759033203</v>
      </c>
      <c r="AA54" s="1">
        <v>73.446571350097656</v>
      </c>
      <c r="AB54" s="1">
        <v>-2.604982852935791</v>
      </c>
      <c r="AC54" s="1">
        <v>0.21953319013118744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0.83317560831705717</v>
      </c>
      <c r="AL54">
        <f t="shared" si="67"/>
        <v>4.5544012664542766E-3</v>
      </c>
      <c r="AM54">
        <f t="shared" si="68"/>
        <v>289.37056198120115</v>
      </c>
      <c r="AN54">
        <f t="shared" si="69"/>
        <v>288.7552665710449</v>
      </c>
      <c r="AO54">
        <f t="shared" si="70"/>
        <v>240.05114697818863</v>
      </c>
      <c r="AP54">
        <f t="shared" si="71"/>
        <v>0.39312213686361064</v>
      </c>
      <c r="AQ54">
        <f t="shared" si="72"/>
        <v>1.8505635078103153</v>
      </c>
      <c r="AR54">
        <f t="shared" si="73"/>
        <v>25.196050323291978</v>
      </c>
      <c r="AS54">
        <f t="shared" si="74"/>
        <v>16.451505340381821</v>
      </c>
      <c r="AT54">
        <f t="shared" si="75"/>
        <v>15.912914276123047</v>
      </c>
      <c r="AU54">
        <f t="shared" si="76"/>
        <v>1.8145752717836732</v>
      </c>
      <c r="AV54">
        <f t="shared" si="77"/>
        <v>0.27213994274076431</v>
      </c>
      <c r="AW54">
        <f t="shared" si="78"/>
        <v>0.64225684701144925</v>
      </c>
      <c r="AX54">
        <f t="shared" si="79"/>
        <v>1.1723184247722238</v>
      </c>
      <c r="AY54">
        <f t="shared" si="80"/>
        <v>0.17246308960894485</v>
      </c>
      <c r="AZ54">
        <f t="shared" si="81"/>
        <v>22.547345233992729</v>
      </c>
      <c r="BA54">
        <f t="shared" si="82"/>
        <v>0.79825881189154879</v>
      </c>
      <c r="BB54">
        <f t="shared" si="83"/>
        <v>39.943565095957958</v>
      </c>
      <c r="BC54">
        <f t="shared" si="84"/>
        <v>378.96238969041639</v>
      </c>
      <c r="BD54">
        <f t="shared" si="85"/>
        <v>1.2443418980674921E-2</v>
      </c>
    </row>
    <row r="55" spans="1:114" x14ac:dyDescent="0.25">
      <c r="A55" s="1">
        <v>33</v>
      </c>
      <c r="B55" s="1" t="s">
        <v>98</v>
      </c>
      <c r="C55" s="1">
        <v>1530.0000044479966</v>
      </c>
      <c r="D55" s="1">
        <v>0</v>
      </c>
      <c r="E55">
        <f t="shared" si="58"/>
        <v>11.862463427941453</v>
      </c>
      <c r="F55">
        <f t="shared" si="59"/>
        <v>0.30098876695034926</v>
      </c>
      <c r="G55">
        <f t="shared" si="60"/>
        <v>306.65687277148317</v>
      </c>
      <c r="H55">
        <f t="shared" si="61"/>
        <v>4.5546927061334754</v>
      </c>
      <c r="I55">
        <f t="shared" si="62"/>
        <v>1.2083524486250838</v>
      </c>
      <c r="J55">
        <f t="shared" si="63"/>
        <v>16.221338272094727</v>
      </c>
      <c r="K55" s="1">
        <v>6</v>
      </c>
      <c r="L55">
        <f t="shared" si="64"/>
        <v>1.4200000166893005</v>
      </c>
      <c r="M55" s="1">
        <v>1</v>
      </c>
      <c r="N55">
        <f t="shared" si="65"/>
        <v>2.8400000333786011</v>
      </c>
      <c r="O55" s="1">
        <v>15.606057167053223</v>
      </c>
      <c r="P55" s="1">
        <v>16.221338272094727</v>
      </c>
      <c r="Q55" s="1">
        <v>15.096138954162598</v>
      </c>
      <c r="R55" s="1">
        <v>400.905029296875</v>
      </c>
      <c r="S55" s="1">
        <v>384.56515502929688</v>
      </c>
      <c r="T55" s="1">
        <v>3.3263506889343262</v>
      </c>
      <c r="U55" s="1">
        <v>8.7451877593994141</v>
      </c>
      <c r="V55" s="1">
        <v>13.730649948120117</v>
      </c>
      <c r="W55" s="1">
        <v>36.098751068115234</v>
      </c>
      <c r="X55" s="1">
        <v>499.90737915039062</v>
      </c>
      <c r="Y55" s="1">
        <v>1500.2901611328125</v>
      </c>
      <c r="Z55" s="1">
        <v>11.84568977355957</v>
      </c>
      <c r="AA55" s="1">
        <v>73.4464111328125</v>
      </c>
      <c r="AB55" s="1">
        <v>-2.604982852935791</v>
      </c>
      <c r="AC55" s="1">
        <v>0.21953319013118744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0.83317896525065094</v>
      </c>
      <c r="AL55">
        <f t="shared" si="67"/>
        <v>4.5546927061334754E-3</v>
      </c>
      <c r="AM55">
        <f t="shared" si="68"/>
        <v>289.3713382720947</v>
      </c>
      <c r="AN55">
        <f t="shared" si="69"/>
        <v>288.7560571670532</v>
      </c>
      <c r="AO55">
        <f t="shared" si="70"/>
        <v>240.04642041579427</v>
      </c>
      <c r="AP55">
        <f t="shared" si="71"/>
        <v>0.3929121959514158</v>
      </c>
      <c r="AQ55">
        <f t="shared" si="72"/>
        <v>1.8506551042355726</v>
      </c>
      <c r="AR55">
        <f t="shared" si="73"/>
        <v>25.197352405538904</v>
      </c>
      <c r="AS55">
        <f t="shared" si="74"/>
        <v>16.45216464613949</v>
      </c>
      <c r="AT55">
        <f t="shared" si="75"/>
        <v>15.913697719573975</v>
      </c>
      <c r="AU55">
        <f t="shared" si="76"/>
        <v>1.8146661317160131</v>
      </c>
      <c r="AV55">
        <f t="shared" si="77"/>
        <v>0.2721461815133035</v>
      </c>
      <c r="AW55">
        <f t="shared" si="78"/>
        <v>0.64230265561048872</v>
      </c>
      <c r="AX55">
        <f t="shared" si="79"/>
        <v>1.1723634761055244</v>
      </c>
      <c r="AY55">
        <f t="shared" si="80"/>
        <v>0.1724670985255273</v>
      </c>
      <c r="AZ55">
        <f t="shared" si="81"/>
        <v>22.52284675427693</v>
      </c>
      <c r="BA55">
        <f t="shared" si="82"/>
        <v>0.79741200876122409</v>
      </c>
      <c r="BB55">
        <f t="shared" si="83"/>
        <v>39.944348354953455</v>
      </c>
      <c r="BC55">
        <f t="shared" si="84"/>
        <v>378.92630804355599</v>
      </c>
      <c r="BD55">
        <f t="shared" si="85"/>
        <v>1.2504763101830421E-2</v>
      </c>
    </row>
    <row r="56" spans="1:114" x14ac:dyDescent="0.25">
      <c r="A56" s="1">
        <v>34</v>
      </c>
      <c r="B56" s="1" t="s">
        <v>98</v>
      </c>
      <c r="C56" s="1">
        <v>1530.5000044368207</v>
      </c>
      <c r="D56" s="1">
        <v>0</v>
      </c>
      <c r="E56">
        <f t="shared" si="58"/>
        <v>11.877419423865868</v>
      </c>
      <c r="F56">
        <f t="shared" si="59"/>
        <v>0.30091019508024996</v>
      </c>
      <c r="G56">
        <f t="shared" si="60"/>
        <v>306.57613844724926</v>
      </c>
      <c r="H56">
        <f t="shared" si="61"/>
        <v>4.5541623784004654</v>
      </c>
      <c r="I56">
        <f t="shared" si="62"/>
        <v>1.2085030636041929</v>
      </c>
      <c r="J56">
        <f t="shared" si="63"/>
        <v>16.222658157348633</v>
      </c>
      <c r="K56" s="1">
        <v>6</v>
      </c>
      <c r="L56">
        <f t="shared" si="64"/>
        <v>1.4200000166893005</v>
      </c>
      <c r="M56" s="1">
        <v>1</v>
      </c>
      <c r="N56">
        <f t="shared" si="65"/>
        <v>2.8400000333786011</v>
      </c>
      <c r="O56" s="1">
        <v>15.606884956359863</v>
      </c>
      <c r="P56" s="1">
        <v>16.222658157348633</v>
      </c>
      <c r="Q56" s="1">
        <v>15.096785545349121</v>
      </c>
      <c r="R56" s="1">
        <v>400.9453125</v>
      </c>
      <c r="S56" s="1">
        <v>384.58798217773437</v>
      </c>
      <c r="T56" s="1">
        <v>3.3271229267120361</v>
      </c>
      <c r="U56" s="1">
        <v>8.7452049255371094</v>
      </c>
      <c r="V56" s="1">
        <v>13.733192443847656</v>
      </c>
      <c r="W56" s="1">
        <v>36.097129821777344</v>
      </c>
      <c r="X56" s="1">
        <v>499.9188232421875</v>
      </c>
      <c r="Y56" s="1">
        <v>1500.17333984375</v>
      </c>
      <c r="Z56" s="1">
        <v>11.677023887634277</v>
      </c>
      <c r="AA56" s="1">
        <v>73.446853637695312</v>
      </c>
      <c r="AB56" s="1">
        <v>-2.604982852935791</v>
      </c>
      <c r="AC56" s="1">
        <v>0.21953319013118744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0.83319803873697895</v>
      </c>
      <c r="AL56">
        <f t="shared" si="67"/>
        <v>4.5541623784004651E-3</v>
      </c>
      <c r="AM56">
        <f t="shared" si="68"/>
        <v>289.37265815734861</v>
      </c>
      <c r="AN56">
        <f t="shared" si="69"/>
        <v>288.75688495635984</v>
      </c>
      <c r="AO56">
        <f t="shared" si="70"/>
        <v>240.02772900996206</v>
      </c>
      <c r="AP56">
        <f t="shared" si="71"/>
        <v>0.39290556294446788</v>
      </c>
      <c r="AQ56">
        <f t="shared" si="72"/>
        <v>1.8508108498017692</v>
      </c>
      <c r="AR56">
        <f t="shared" si="73"/>
        <v>25.199321116348994</v>
      </c>
      <c r="AS56">
        <f t="shared" si="74"/>
        <v>16.454116190811884</v>
      </c>
      <c r="AT56">
        <f t="shared" si="75"/>
        <v>15.914771556854248</v>
      </c>
      <c r="AU56">
        <f t="shared" si="76"/>
        <v>1.8147906765928492</v>
      </c>
      <c r="AV56">
        <f t="shared" si="77"/>
        <v>0.27208194501349692</v>
      </c>
      <c r="AW56">
        <f t="shared" si="78"/>
        <v>0.64230778619757622</v>
      </c>
      <c r="AX56">
        <f t="shared" si="79"/>
        <v>1.1724828903952731</v>
      </c>
      <c r="AY56">
        <f t="shared" si="80"/>
        <v>0.17242582149529073</v>
      </c>
      <c r="AZ56">
        <f t="shared" si="81"/>
        <v>22.517052769344932</v>
      </c>
      <c r="BA56">
        <f t="shared" si="82"/>
        <v>0.79715475431982552</v>
      </c>
      <c r="BB56">
        <f t="shared" si="83"/>
        <v>39.940353975102418</v>
      </c>
      <c r="BC56">
        <f t="shared" si="84"/>
        <v>378.94202582781719</v>
      </c>
      <c r="BD56">
        <f t="shared" si="85"/>
        <v>1.2518757587354835E-2</v>
      </c>
    </row>
    <row r="57" spans="1:114" x14ac:dyDescent="0.25">
      <c r="A57" s="1">
        <v>35</v>
      </c>
      <c r="B57" s="1" t="s">
        <v>99</v>
      </c>
      <c r="C57" s="1">
        <v>1531.0000044256449</v>
      </c>
      <c r="D57" s="1">
        <v>0</v>
      </c>
      <c r="E57">
        <f t="shared" si="58"/>
        <v>11.863453853951178</v>
      </c>
      <c r="F57">
        <f t="shared" si="59"/>
        <v>0.30076722597768735</v>
      </c>
      <c r="G57">
        <f t="shared" si="60"/>
        <v>306.65783504364219</v>
      </c>
      <c r="H57">
        <f t="shared" si="61"/>
        <v>4.55282663901178</v>
      </c>
      <c r="I57">
        <f t="shared" si="62"/>
        <v>1.208672140505421</v>
      </c>
      <c r="J57">
        <f t="shared" si="63"/>
        <v>16.223739624023438</v>
      </c>
      <c r="K57" s="1">
        <v>6</v>
      </c>
      <c r="L57">
        <f t="shared" si="64"/>
        <v>1.4200000166893005</v>
      </c>
      <c r="M57" s="1">
        <v>1</v>
      </c>
      <c r="N57">
        <f t="shared" si="65"/>
        <v>2.8400000333786011</v>
      </c>
      <c r="O57" s="1">
        <v>15.607599258422852</v>
      </c>
      <c r="P57" s="1">
        <v>16.223739624023438</v>
      </c>
      <c r="Q57" s="1">
        <v>15.097033500671387</v>
      </c>
      <c r="R57" s="1">
        <v>400.96084594726562</v>
      </c>
      <c r="S57" s="1">
        <v>384.62149047851562</v>
      </c>
      <c r="T57" s="1">
        <v>3.3283674716949463</v>
      </c>
      <c r="U57" s="1">
        <v>8.7446050643920898</v>
      </c>
      <c r="V57" s="1">
        <v>13.73775577545166</v>
      </c>
      <c r="W57" s="1">
        <v>36.093143463134766</v>
      </c>
      <c r="X57" s="1">
        <v>499.94268798828125</v>
      </c>
      <c r="Y57" s="1">
        <v>1500.15283203125</v>
      </c>
      <c r="Z57" s="1">
        <v>11.701506614685059</v>
      </c>
      <c r="AA57" s="1">
        <v>73.447151184082031</v>
      </c>
      <c r="AB57" s="1">
        <v>-2.604982852935791</v>
      </c>
      <c r="AC57" s="1">
        <v>0.21953319013118744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0.83323781331380198</v>
      </c>
      <c r="AL57">
        <f t="shared" si="67"/>
        <v>4.5528266390117804E-3</v>
      </c>
      <c r="AM57">
        <f t="shared" si="68"/>
        <v>289.37373962402341</v>
      </c>
      <c r="AN57">
        <f t="shared" si="69"/>
        <v>288.75759925842283</v>
      </c>
      <c r="AO57">
        <f t="shared" si="70"/>
        <v>240.0244477600354</v>
      </c>
      <c r="AP57">
        <f t="shared" si="71"/>
        <v>0.39352521594949907</v>
      </c>
      <c r="AQ57">
        <f t="shared" si="72"/>
        <v>1.8509384707149161</v>
      </c>
      <c r="AR57">
        <f t="shared" si="73"/>
        <v>25.200956618124955</v>
      </c>
      <c r="AS57">
        <f t="shared" si="74"/>
        <v>16.456351553732866</v>
      </c>
      <c r="AT57">
        <f t="shared" si="75"/>
        <v>15.915669441223145</v>
      </c>
      <c r="AU57">
        <f t="shared" si="76"/>
        <v>1.8148948200118962</v>
      </c>
      <c r="AV57">
        <f t="shared" si="77"/>
        <v>0.27196505225633572</v>
      </c>
      <c r="AW57">
        <f t="shared" si="78"/>
        <v>0.6422663302094952</v>
      </c>
      <c r="AX57">
        <f t="shared" si="79"/>
        <v>1.1726284898024009</v>
      </c>
      <c r="AY57">
        <f t="shared" si="80"/>
        <v>0.17235070935448227</v>
      </c>
      <c r="AZ57">
        <f t="shared" si="81"/>
        <v>22.523144372233677</v>
      </c>
      <c r="BA57">
        <f t="shared" si="82"/>
        <v>0.79729771381761005</v>
      </c>
      <c r="BB57">
        <f t="shared" si="83"/>
        <v>39.933327140518479</v>
      </c>
      <c r="BC57">
        <f t="shared" si="84"/>
        <v>378.98217269168407</v>
      </c>
      <c r="BD57">
        <f t="shared" si="85"/>
        <v>1.2500513689114551E-2</v>
      </c>
    </row>
    <row r="58" spans="1:114" x14ac:dyDescent="0.25">
      <c r="A58" s="1">
        <v>36</v>
      </c>
      <c r="B58" s="1" t="s">
        <v>99</v>
      </c>
      <c r="C58" s="1">
        <v>1531.500004414469</v>
      </c>
      <c r="D58" s="1">
        <v>0</v>
      </c>
      <c r="E58">
        <f t="shared" si="58"/>
        <v>11.852073787972479</v>
      </c>
      <c r="F58">
        <f t="shared" si="59"/>
        <v>0.30085799707168803</v>
      </c>
      <c r="G58">
        <f t="shared" si="60"/>
        <v>306.74701451072735</v>
      </c>
      <c r="H58">
        <f t="shared" si="61"/>
        <v>4.5537229385554676</v>
      </c>
      <c r="I58">
        <f t="shared" si="62"/>
        <v>1.2085777010436569</v>
      </c>
      <c r="J58">
        <f t="shared" si="63"/>
        <v>16.223609924316406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15.608386039733887</v>
      </c>
      <c r="P58" s="1">
        <v>16.223609924316406</v>
      </c>
      <c r="Q58" s="1">
        <v>15.096890449523926</v>
      </c>
      <c r="R58" s="1">
        <v>400.95166015625</v>
      </c>
      <c r="S58" s="1">
        <v>384.62612915039062</v>
      </c>
      <c r="T58" s="1">
        <v>3.3286001682281494</v>
      </c>
      <c r="U58" s="1">
        <v>8.745697021484375</v>
      </c>
      <c r="V58" s="1">
        <v>13.738000869750977</v>
      </c>
      <c r="W58" s="1">
        <v>36.095771789550781</v>
      </c>
      <c r="X58" s="1">
        <v>499.96124267578125</v>
      </c>
      <c r="Y58" s="1">
        <v>1500.2381591796875</v>
      </c>
      <c r="Z58" s="1">
        <v>11.765259742736816</v>
      </c>
      <c r="AA58" s="1">
        <v>73.447029113769531</v>
      </c>
      <c r="AB58" s="1">
        <v>-2.604982852935791</v>
      </c>
      <c r="AC58" s="1">
        <v>0.21953319013118744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0.83326873779296862</v>
      </c>
      <c r="AL58">
        <f t="shared" si="67"/>
        <v>4.5537229385554674E-3</v>
      </c>
      <c r="AM58">
        <f t="shared" si="68"/>
        <v>289.37360992431638</v>
      </c>
      <c r="AN58">
        <f t="shared" si="69"/>
        <v>288.75838603973386</v>
      </c>
      <c r="AO58">
        <f t="shared" si="70"/>
        <v>240.03810010348025</v>
      </c>
      <c r="AP58">
        <f t="shared" si="71"/>
        <v>0.39332922360697392</v>
      </c>
      <c r="AQ58">
        <f t="shared" si="72"/>
        <v>1.8509231648008273</v>
      </c>
      <c r="AR58">
        <f t="shared" si="73"/>
        <v>25.200790108661106</v>
      </c>
      <c r="AS58">
        <f t="shared" si="74"/>
        <v>16.455093087176731</v>
      </c>
      <c r="AT58">
        <f t="shared" si="75"/>
        <v>15.915997982025146</v>
      </c>
      <c r="AU58">
        <f t="shared" si="76"/>
        <v>1.8149329279701041</v>
      </c>
      <c r="AV58">
        <f t="shared" si="77"/>
        <v>0.27203926871005907</v>
      </c>
      <c r="AW58">
        <f t="shared" si="78"/>
        <v>0.64234546375717039</v>
      </c>
      <c r="AX58">
        <f t="shared" si="79"/>
        <v>1.1725874642129337</v>
      </c>
      <c r="AY58">
        <f t="shared" si="80"/>
        <v>0.17239839874643401</v>
      </c>
      <c r="AZ58">
        <f t="shared" si="81"/>
        <v>22.529656905331279</v>
      </c>
      <c r="BA58">
        <f t="shared" si="82"/>
        <v>0.79751995837700307</v>
      </c>
      <c r="BB58">
        <f t="shared" si="83"/>
        <v>39.939231310129273</v>
      </c>
      <c r="BC58">
        <f t="shared" si="84"/>
        <v>378.99222090190091</v>
      </c>
      <c r="BD58">
        <f t="shared" si="85"/>
        <v>1.2490037800672404E-2</v>
      </c>
    </row>
    <row r="59" spans="1:114" x14ac:dyDescent="0.25">
      <c r="A59" s="1">
        <v>37</v>
      </c>
      <c r="B59" s="1" t="s">
        <v>100</v>
      </c>
      <c r="C59" s="1">
        <v>1532.0000044032931</v>
      </c>
      <c r="D59" s="1">
        <v>0</v>
      </c>
      <c r="E59">
        <f t="shared" si="58"/>
        <v>11.856468179935481</v>
      </c>
      <c r="F59">
        <f t="shared" si="59"/>
        <v>0.30091802952519542</v>
      </c>
      <c r="G59">
        <f t="shared" si="60"/>
        <v>306.74985547026608</v>
      </c>
      <c r="H59">
        <f t="shared" si="61"/>
        <v>4.5545364604322831</v>
      </c>
      <c r="I59">
        <f t="shared" si="62"/>
        <v>1.2085745126960803</v>
      </c>
      <c r="J59">
        <f t="shared" si="63"/>
        <v>16.22425651550293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15.609243392944336</v>
      </c>
      <c r="P59" s="1">
        <v>16.22425651550293</v>
      </c>
      <c r="Q59" s="1">
        <v>15.096454620361328</v>
      </c>
      <c r="R59" s="1">
        <v>400.97207641601562</v>
      </c>
      <c r="S59" s="1">
        <v>384.64208984375</v>
      </c>
      <c r="T59" s="1">
        <v>3.329143762588501</v>
      </c>
      <c r="U59" s="1">
        <v>8.7467775344848633</v>
      </c>
      <c r="V59" s="1">
        <v>13.739492416381836</v>
      </c>
      <c r="W59" s="1">
        <v>36.098255157470703</v>
      </c>
      <c r="X59" s="1">
        <v>500.00045776367187</v>
      </c>
      <c r="Y59" s="1">
        <v>1500.2208251953125</v>
      </c>
      <c r="Z59" s="1">
        <v>11.917946815490723</v>
      </c>
      <c r="AA59" s="1">
        <v>73.447044372558594</v>
      </c>
      <c r="AB59" s="1">
        <v>-2.604982852935791</v>
      </c>
      <c r="AC59" s="1">
        <v>0.21953319013118744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0.83333409627278632</v>
      </c>
      <c r="AL59">
        <f t="shared" si="67"/>
        <v>4.5545364604322831E-3</v>
      </c>
      <c r="AM59">
        <f t="shared" si="68"/>
        <v>289.37425651550291</v>
      </c>
      <c r="AN59">
        <f t="shared" si="69"/>
        <v>288.75924339294431</v>
      </c>
      <c r="AO59">
        <f t="shared" si="70"/>
        <v>240.03532666604224</v>
      </c>
      <c r="AP59">
        <f t="shared" si="71"/>
        <v>0.39289132841228425</v>
      </c>
      <c r="AQ59">
        <f t="shared" si="72"/>
        <v>1.8509994703882886</v>
      </c>
      <c r="AR59">
        <f t="shared" si="73"/>
        <v>25.201823792923953</v>
      </c>
      <c r="AS59">
        <f t="shared" si="74"/>
        <v>16.45504625843909</v>
      </c>
      <c r="AT59">
        <f t="shared" si="75"/>
        <v>15.916749954223633</v>
      </c>
      <c r="AU59">
        <f t="shared" si="76"/>
        <v>1.8150201530388148</v>
      </c>
      <c r="AV59">
        <f t="shared" si="77"/>
        <v>0.27208835021493322</v>
      </c>
      <c r="AW59">
        <f t="shared" si="78"/>
        <v>0.64242495769220842</v>
      </c>
      <c r="AX59">
        <f t="shared" si="79"/>
        <v>1.1725951953466063</v>
      </c>
      <c r="AY59">
        <f t="shared" si="80"/>
        <v>0.17242993733144979</v>
      </c>
      <c r="AZ59">
        <f t="shared" si="81"/>
        <v>22.52987024600057</v>
      </c>
      <c r="BA59">
        <f t="shared" si="82"/>
        <v>0.79749425133082696</v>
      </c>
      <c r="BB59">
        <f t="shared" si="83"/>
        <v>39.942949004877349</v>
      </c>
      <c r="BC59">
        <f t="shared" si="84"/>
        <v>379.00609271178126</v>
      </c>
      <c r="BD59">
        <f t="shared" si="85"/>
        <v>1.2495374427905409E-2</v>
      </c>
    </row>
    <row r="60" spans="1:114" x14ac:dyDescent="0.25">
      <c r="A60" s="1">
        <v>38</v>
      </c>
      <c r="B60" s="1" t="s">
        <v>100</v>
      </c>
      <c r="C60" s="1">
        <v>1532.5000043921173</v>
      </c>
      <c r="D60" s="1">
        <v>0</v>
      </c>
      <c r="E60">
        <f t="shared" si="58"/>
        <v>11.880385676479889</v>
      </c>
      <c r="F60">
        <f t="shared" si="59"/>
        <v>0.30117835240095392</v>
      </c>
      <c r="G60">
        <f t="shared" si="60"/>
        <v>306.67307297655935</v>
      </c>
      <c r="H60">
        <f t="shared" si="61"/>
        <v>4.5563654227832995</v>
      </c>
      <c r="I60">
        <f t="shared" si="62"/>
        <v>1.2081179393717827</v>
      </c>
      <c r="J60">
        <f t="shared" si="63"/>
        <v>16.222082138061523</v>
      </c>
      <c r="K60" s="1">
        <v>6</v>
      </c>
      <c r="L60">
        <f t="shared" si="64"/>
        <v>1.4200000166893005</v>
      </c>
      <c r="M60" s="1">
        <v>1</v>
      </c>
      <c r="N60">
        <f t="shared" si="65"/>
        <v>2.8400000333786011</v>
      </c>
      <c r="O60" s="1">
        <v>15.60997200012207</v>
      </c>
      <c r="P60" s="1">
        <v>16.222082138061523</v>
      </c>
      <c r="Q60" s="1">
        <v>15.096356391906738</v>
      </c>
      <c r="R60" s="1">
        <v>401.00408935546875</v>
      </c>
      <c r="S60" s="1">
        <v>384.64486694335937</v>
      </c>
      <c r="T60" s="1">
        <v>3.3297951221466064</v>
      </c>
      <c r="U60" s="1">
        <v>8.7494821548461914</v>
      </c>
      <c r="V60" s="1">
        <v>13.741568565368652</v>
      </c>
      <c r="W60" s="1">
        <v>36.107810974121094</v>
      </c>
      <c r="X60" s="1">
        <v>500.0103759765625</v>
      </c>
      <c r="Y60" s="1">
        <v>1500.16943359375</v>
      </c>
      <c r="Z60" s="1">
        <v>11.912575721740723</v>
      </c>
      <c r="AA60" s="1">
        <v>73.447196960449219</v>
      </c>
      <c r="AB60" s="1">
        <v>-2.604982852935791</v>
      </c>
      <c r="AC60" s="1">
        <v>0.21953319013118744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0.83335062662760395</v>
      </c>
      <c r="AL60">
        <f t="shared" si="67"/>
        <v>4.5563654227832994E-3</v>
      </c>
      <c r="AM60">
        <f t="shared" si="68"/>
        <v>289.3720821380615</v>
      </c>
      <c r="AN60">
        <f t="shared" si="69"/>
        <v>288.75997200012205</v>
      </c>
      <c r="AO60">
        <f t="shared" si="70"/>
        <v>240.02710400997603</v>
      </c>
      <c r="AP60">
        <f t="shared" si="71"/>
        <v>0.39218985548283791</v>
      </c>
      <c r="AQ60">
        <f t="shared" si="72"/>
        <v>1.8507428785007065</v>
      </c>
      <c r="AR60">
        <f t="shared" si="73"/>
        <v>25.198277879785092</v>
      </c>
      <c r="AS60">
        <f t="shared" si="74"/>
        <v>16.448795724938901</v>
      </c>
      <c r="AT60">
        <f t="shared" si="75"/>
        <v>15.916027069091797</v>
      </c>
      <c r="AU60">
        <f t="shared" si="76"/>
        <v>1.8149363018580285</v>
      </c>
      <c r="AV60">
        <f t="shared" si="77"/>
        <v>0.27230116402935434</v>
      </c>
      <c r="AW60">
        <f t="shared" si="78"/>
        <v>0.64262493912892382</v>
      </c>
      <c r="AX60">
        <f t="shared" si="79"/>
        <v>1.1723113627291046</v>
      </c>
      <c r="AY60">
        <f t="shared" si="80"/>
        <v>0.17256668816687165</v>
      </c>
      <c r="AZ60">
        <f t="shared" si="81"/>
        <v>22.524277593375572</v>
      </c>
      <c r="BA60">
        <f t="shared" si="82"/>
        <v>0.797288874315638</v>
      </c>
      <c r="BB60">
        <f t="shared" si="83"/>
        <v>39.962315622303343</v>
      </c>
      <c r="BC60">
        <f t="shared" si="84"/>
        <v>378.99750057901196</v>
      </c>
      <c r="BD60">
        <f t="shared" si="85"/>
        <v>1.2526935438699639E-2</v>
      </c>
    </row>
    <row r="61" spans="1:114" x14ac:dyDescent="0.25">
      <c r="A61" s="1">
        <v>39</v>
      </c>
      <c r="B61" s="1" t="s">
        <v>101</v>
      </c>
      <c r="C61" s="1">
        <v>1533.0000043809414</v>
      </c>
      <c r="D61" s="1">
        <v>0</v>
      </c>
      <c r="E61">
        <f t="shared" si="58"/>
        <v>11.876305442785645</v>
      </c>
      <c r="F61">
        <f t="shared" si="59"/>
        <v>0.30137316658705676</v>
      </c>
      <c r="G61">
        <f t="shared" si="60"/>
        <v>306.74530443221954</v>
      </c>
      <c r="H61">
        <f t="shared" si="61"/>
        <v>4.556934788353967</v>
      </c>
      <c r="I61">
        <f t="shared" si="62"/>
        <v>1.2075797662764352</v>
      </c>
      <c r="J61">
        <f t="shared" si="63"/>
        <v>16.218029022216797</v>
      </c>
      <c r="K61" s="1">
        <v>6</v>
      </c>
      <c r="L61">
        <f t="shared" si="64"/>
        <v>1.4200000166893005</v>
      </c>
      <c r="M61" s="1">
        <v>1</v>
      </c>
      <c r="N61">
        <f t="shared" si="65"/>
        <v>2.8400000333786011</v>
      </c>
      <c r="O61" s="1">
        <v>15.61021614074707</v>
      </c>
      <c r="P61" s="1">
        <v>16.218029022216797</v>
      </c>
      <c r="Q61" s="1">
        <v>15.096181869506836</v>
      </c>
      <c r="R61" s="1">
        <v>401.00326538085937</v>
      </c>
      <c r="S61" s="1">
        <v>384.6494140625</v>
      </c>
      <c r="T61" s="1">
        <v>3.330094575881958</v>
      </c>
      <c r="U61" s="1">
        <v>8.7502021789550781</v>
      </c>
      <c r="V61" s="1">
        <v>13.742739677429199</v>
      </c>
      <c r="W61" s="1">
        <v>36.110610961914063</v>
      </c>
      <c r="X61" s="1">
        <v>500.03369140625</v>
      </c>
      <c r="Y61" s="1">
        <v>1500.1021728515625</v>
      </c>
      <c r="Z61" s="1">
        <v>11.980108261108398</v>
      </c>
      <c r="AA61" s="1">
        <v>73.448005676269531</v>
      </c>
      <c r="AB61" s="1">
        <v>-2.604982852935791</v>
      </c>
      <c r="AC61" s="1">
        <v>0.21953319013118744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0.83338948567708315</v>
      </c>
      <c r="AL61">
        <f t="shared" si="67"/>
        <v>4.5569347883539666E-3</v>
      </c>
      <c r="AM61">
        <f t="shared" si="68"/>
        <v>289.36802902221677</v>
      </c>
      <c r="AN61">
        <f t="shared" si="69"/>
        <v>288.76021614074705</v>
      </c>
      <c r="AO61">
        <f t="shared" si="70"/>
        <v>240.01634229146657</v>
      </c>
      <c r="AP61">
        <f t="shared" si="71"/>
        <v>0.39229958311665619</v>
      </c>
      <c r="AQ61">
        <f t="shared" si="72"/>
        <v>1.8502646655848336</v>
      </c>
      <c r="AR61">
        <f t="shared" si="73"/>
        <v>25.191489524441092</v>
      </c>
      <c r="AS61">
        <f t="shared" si="74"/>
        <v>16.441287345486014</v>
      </c>
      <c r="AT61">
        <f t="shared" si="75"/>
        <v>15.914122581481934</v>
      </c>
      <c r="AU61">
        <f t="shared" si="76"/>
        <v>1.8147154067889655</v>
      </c>
      <c r="AV61">
        <f t="shared" si="77"/>
        <v>0.27246040144991773</v>
      </c>
      <c r="AW61">
        <f t="shared" si="78"/>
        <v>0.64268489930839856</v>
      </c>
      <c r="AX61">
        <f t="shared" si="79"/>
        <v>1.1720305074805668</v>
      </c>
      <c r="AY61">
        <f t="shared" si="80"/>
        <v>0.17266901360173592</v>
      </c>
      <c r="AZ61">
        <f t="shared" si="81"/>
        <v>22.529830861106685</v>
      </c>
      <c r="BA61">
        <f t="shared" si="82"/>
        <v>0.79746723436416789</v>
      </c>
      <c r="BB61">
        <f t="shared" si="83"/>
        <v>39.977457874680823</v>
      </c>
      <c r="BC61">
        <f t="shared" si="84"/>
        <v>379.00398724583658</v>
      </c>
      <c r="BD61">
        <f t="shared" si="85"/>
        <v>1.2527163737669128E-2</v>
      </c>
    </row>
    <row r="62" spans="1:114" x14ac:dyDescent="0.25">
      <c r="A62" s="1">
        <v>40</v>
      </c>
      <c r="B62" s="1" t="s">
        <v>101</v>
      </c>
      <c r="C62" s="1">
        <v>1533.5000043697655</v>
      </c>
      <c r="D62" s="1">
        <v>0</v>
      </c>
      <c r="E62">
        <f t="shared" si="58"/>
        <v>11.888635510960173</v>
      </c>
      <c r="F62">
        <f t="shared" si="59"/>
        <v>0.30148898661763035</v>
      </c>
      <c r="G62">
        <f t="shared" si="60"/>
        <v>306.67938989277275</v>
      </c>
      <c r="H62">
        <f t="shared" si="61"/>
        <v>4.5578417900514401</v>
      </c>
      <c r="I62">
        <f t="shared" si="62"/>
        <v>1.2074033716189603</v>
      </c>
      <c r="J62">
        <f t="shared" si="63"/>
        <v>16.216995239257812</v>
      </c>
      <c r="K62" s="1">
        <v>6</v>
      </c>
      <c r="L62">
        <f t="shared" si="64"/>
        <v>1.4200000166893005</v>
      </c>
      <c r="M62" s="1">
        <v>1</v>
      </c>
      <c r="N62">
        <f t="shared" si="65"/>
        <v>2.8400000333786011</v>
      </c>
      <c r="O62" s="1">
        <v>15.610908508300781</v>
      </c>
      <c r="P62" s="1">
        <v>16.216995239257812</v>
      </c>
      <c r="Q62" s="1">
        <v>15.096661567687988</v>
      </c>
      <c r="R62" s="1">
        <v>400.995849609375</v>
      </c>
      <c r="S62" s="1">
        <v>384.62811279296875</v>
      </c>
      <c r="T62" s="1">
        <v>3.3301467895507812</v>
      </c>
      <c r="U62" s="1">
        <v>8.7509279251098633</v>
      </c>
      <c r="V62" s="1">
        <v>13.74237060546875</v>
      </c>
      <c r="W62" s="1">
        <v>36.112071990966797</v>
      </c>
      <c r="X62" s="1">
        <v>500.07070922851562</v>
      </c>
      <c r="Y62" s="1">
        <v>1499.99169921875</v>
      </c>
      <c r="Z62" s="1">
        <v>11.963088989257813</v>
      </c>
      <c r="AA62" s="1">
        <v>73.448135375976563</v>
      </c>
      <c r="AB62" s="1">
        <v>-2.604982852935791</v>
      </c>
      <c r="AC62" s="1">
        <v>0.21953319013118744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0.83345118204752588</v>
      </c>
      <c r="AL62">
        <f t="shared" si="67"/>
        <v>4.55784179005144E-3</v>
      </c>
      <c r="AM62">
        <f t="shared" si="68"/>
        <v>289.36699523925779</v>
      </c>
      <c r="AN62">
        <f t="shared" si="69"/>
        <v>288.76090850830076</v>
      </c>
      <c r="AO62">
        <f t="shared" si="70"/>
        <v>239.99866651061166</v>
      </c>
      <c r="AP62">
        <f t="shared" si="71"/>
        <v>0.39182429115046896</v>
      </c>
      <c r="AQ62">
        <f t="shared" si="72"/>
        <v>1.8501427105278432</v>
      </c>
      <c r="AR62">
        <f t="shared" si="73"/>
        <v>25.189784615457896</v>
      </c>
      <c r="AS62">
        <f t="shared" si="74"/>
        <v>16.438856690348032</v>
      </c>
      <c r="AT62">
        <f t="shared" si="75"/>
        <v>15.913951873779297</v>
      </c>
      <c r="AU62">
        <f t="shared" si="76"/>
        <v>1.8146956081335965</v>
      </c>
      <c r="AV62">
        <f t="shared" si="77"/>
        <v>0.27255506118508666</v>
      </c>
      <c r="AW62">
        <f t="shared" si="78"/>
        <v>0.64273933890888291</v>
      </c>
      <c r="AX62">
        <f t="shared" si="79"/>
        <v>1.1719562692247136</v>
      </c>
      <c r="AY62">
        <f t="shared" si="80"/>
        <v>0.17272984242420342</v>
      </c>
      <c r="AZ62">
        <f t="shared" si="81"/>
        <v>22.525029345866272</v>
      </c>
      <c r="BA62">
        <f t="shared" si="82"/>
        <v>0.7973400271390122</v>
      </c>
      <c r="BB62">
        <f t="shared" si="83"/>
        <v>39.984512254431024</v>
      </c>
      <c r="BC62">
        <f t="shared" si="84"/>
        <v>378.97682485241802</v>
      </c>
      <c r="BD62">
        <f t="shared" si="85"/>
        <v>1.2543281306490631E-2</v>
      </c>
    </row>
    <row r="63" spans="1:114" x14ac:dyDescent="0.25">
      <c r="A63" s="1">
        <v>41</v>
      </c>
      <c r="B63" s="1" t="s">
        <v>102</v>
      </c>
      <c r="C63" s="1">
        <v>1534.0000043585896</v>
      </c>
      <c r="D63" s="1">
        <v>0</v>
      </c>
      <c r="E63">
        <f t="shared" si="58"/>
        <v>11.856591821414771</v>
      </c>
      <c r="F63">
        <f t="shared" si="59"/>
        <v>0.30127452693349882</v>
      </c>
      <c r="G63">
        <f t="shared" si="60"/>
        <v>306.81620440596407</v>
      </c>
      <c r="H63">
        <f t="shared" si="61"/>
        <v>4.5558142047822496</v>
      </c>
      <c r="I63">
        <f t="shared" si="62"/>
        <v>1.2076463756761218</v>
      </c>
      <c r="J63">
        <f t="shared" si="63"/>
        <v>16.218009948730469</v>
      </c>
      <c r="K63" s="1">
        <v>6</v>
      </c>
      <c r="L63">
        <f t="shared" si="64"/>
        <v>1.4200000166893005</v>
      </c>
      <c r="M63" s="1">
        <v>1</v>
      </c>
      <c r="N63">
        <f t="shared" si="65"/>
        <v>2.8400000333786011</v>
      </c>
      <c r="O63" s="1">
        <v>15.611039161682129</v>
      </c>
      <c r="P63" s="1">
        <v>16.218009948730469</v>
      </c>
      <c r="Q63" s="1">
        <v>15.096885681152344</v>
      </c>
      <c r="R63" s="1">
        <v>400.95645141601562</v>
      </c>
      <c r="S63" s="1">
        <v>384.62789916992188</v>
      </c>
      <c r="T63" s="1">
        <v>3.3307795524597168</v>
      </c>
      <c r="U63" s="1">
        <v>8.7492246627807617</v>
      </c>
      <c r="V63" s="1">
        <v>13.744905471801758</v>
      </c>
      <c r="W63" s="1">
        <v>36.104843139648438</v>
      </c>
      <c r="X63" s="1">
        <v>500.06460571289062</v>
      </c>
      <c r="Y63" s="1">
        <v>1499.99658203125</v>
      </c>
      <c r="Z63" s="1">
        <v>11.830554962158203</v>
      </c>
      <c r="AA63" s="1">
        <v>73.448341369628906</v>
      </c>
      <c r="AB63" s="1">
        <v>-2.604982852935791</v>
      </c>
      <c r="AC63" s="1">
        <v>0.21953319013118744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0.83344100952148426</v>
      </c>
      <c r="AL63">
        <f t="shared" si="67"/>
        <v>4.5558142047822494E-3</v>
      </c>
      <c r="AM63">
        <f t="shared" si="68"/>
        <v>289.36800994873045</v>
      </c>
      <c r="AN63">
        <f t="shared" si="69"/>
        <v>288.76103916168211</v>
      </c>
      <c r="AO63">
        <f t="shared" si="70"/>
        <v>239.99944776059419</v>
      </c>
      <c r="AP63">
        <f t="shared" si="71"/>
        <v>0.39279416383548899</v>
      </c>
      <c r="AQ63">
        <f t="shared" si="72"/>
        <v>1.8502624154276195</v>
      </c>
      <c r="AR63">
        <f t="shared" si="73"/>
        <v>25.191343751605917</v>
      </c>
      <c r="AS63">
        <f t="shared" si="74"/>
        <v>16.442119088825155</v>
      </c>
      <c r="AT63">
        <f t="shared" si="75"/>
        <v>15.914524555206299</v>
      </c>
      <c r="AU63">
        <f t="shared" si="76"/>
        <v>1.8147620283942936</v>
      </c>
      <c r="AV63">
        <f t="shared" si="77"/>
        <v>0.27237977773654054</v>
      </c>
      <c r="AW63">
        <f t="shared" si="78"/>
        <v>0.64261603975149773</v>
      </c>
      <c r="AX63">
        <f t="shared" si="79"/>
        <v>1.1721459886427958</v>
      </c>
      <c r="AY63">
        <f t="shared" si="80"/>
        <v>0.17261720486363502</v>
      </c>
      <c r="AZ63">
        <f t="shared" si="81"/>
        <v>22.53514131894309</v>
      </c>
      <c r="BA63">
        <f t="shared" si="82"/>
        <v>0.79769617614352528</v>
      </c>
      <c r="BB63">
        <f t="shared" si="83"/>
        <v>39.972223479723269</v>
      </c>
      <c r="BC63">
        <f t="shared" si="84"/>
        <v>378.99184326471544</v>
      </c>
      <c r="BD63">
        <f t="shared" si="85"/>
        <v>1.2505132931381327E-2</v>
      </c>
    </row>
    <row r="64" spans="1:114" x14ac:dyDescent="0.25">
      <c r="A64" s="1">
        <v>42</v>
      </c>
      <c r="B64" s="1" t="s">
        <v>102</v>
      </c>
      <c r="C64" s="1">
        <v>1534.5000043474138</v>
      </c>
      <c r="D64" s="1">
        <v>0</v>
      </c>
      <c r="E64">
        <f t="shared" si="58"/>
        <v>11.832579290057055</v>
      </c>
      <c r="F64">
        <f t="shared" si="59"/>
        <v>0.30118546043703942</v>
      </c>
      <c r="G64">
        <f t="shared" si="60"/>
        <v>306.9332562175606</v>
      </c>
      <c r="H64">
        <f t="shared" si="61"/>
        <v>4.5557977150172606</v>
      </c>
      <c r="I64">
        <f t="shared" si="62"/>
        <v>1.2079564395185658</v>
      </c>
      <c r="J64">
        <f t="shared" si="63"/>
        <v>16.220947265625</v>
      </c>
      <c r="K64" s="1">
        <v>6</v>
      </c>
      <c r="L64">
        <f t="shared" si="64"/>
        <v>1.4200000166893005</v>
      </c>
      <c r="M64" s="1">
        <v>1</v>
      </c>
      <c r="N64">
        <f t="shared" si="65"/>
        <v>2.8400000333786011</v>
      </c>
      <c r="O64" s="1">
        <v>15.611218452453613</v>
      </c>
      <c r="P64" s="1">
        <v>16.220947265625</v>
      </c>
      <c r="Q64" s="1">
        <v>15.096445083618164</v>
      </c>
      <c r="R64" s="1">
        <v>400.92849731445312</v>
      </c>
      <c r="S64" s="1">
        <v>384.62841796875</v>
      </c>
      <c r="T64" s="1">
        <v>3.3312220573425293</v>
      </c>
      <c r="U64" s="1">
        <v>8.7497587203979492</v>
      </c>
      <c r="V64" s="1">
        <v>13.746515274047852</v>
      </c>
      <c r="W64" s="1">
        <v>36.106479644775391</v>
      </c>
      <c r="X64" s="1">
        <v>500.0540771484375</v>
      </c>
      <c r="Y64" s="1">
        <v>1500.1021728515625</v>
      </c>
      <c r="Z64" s="1">
        <v>12.10835075378418</v>
      </c>
      <c r="AA64" s="1">
        <v>73.448028564453125</v>
      </c>
      <c r="AB64" s="1">
        <v>-2.604982852935791</v>
      </c>
      <c r="AC64" s="1">
        <v>0.21953319013118744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0.83342346191406236</v>
      </c>
      <c r="AL64">
        <f t="shared" si="67"/>
        <v>4.555797715017261E-3</v>
      </c>
      <c r="AM64">
        <f t="shared" si="68"/>
        <v>289.37094726562498</v>
      </c>
      <c r="AN64">
        <f t="shared" si="69"/>
        <v>288.76121845245359</v>
      </c>
      <c r="AO64">
        <f t="shared" si="70"/>
        <v>240.01634229146657</v>
      </c>
      <c r="AP64">
        <f t="shared" si="71"/>
        <v>0.39265857217126915</v>
      </c>
      <c r="AQ64">
        <f t="shared" si="72"/>
        <v>1.850608967946427</v>
      </c>
      <c r="AR64">
        <f t="shared" si="73"/>
        <v>25.196169374681791</v>
      </c>
      <c r="AS64">
        <f t="shared" si="74"/>
        <v>16.446410654283842</v>
      </c>
      <c r="AT64">
        <f t="shared" si="75"/>
        <v>15.916082859039307</v>
      </c>
      <c r="AU64">
        <f t="shared" si="76"/>
        <v>1.8149427731011005</v>
      </c>
      <c r="AV64">
        <f t="shared" si="77"/>
        <v>0.27230697435041179</v>
      </c>
      <c r="AW64">
        <f t="shared" si="78"/>
        <v>0.64265252842786136</v>
      </c>
      <c r="AX64">
        <f t="shared" si="79"/>
        <v>1.1722902446732393</v>
      </c>
      <c r="AY64">
        <f t="shared" si="80"/>
        <v>0.17257042183038557</v>
      </c>
      <c r="AZ64">
        <f t="shared" si="81"/>
        <v>22.543642570048</v>
      </c>
      <c r="BA64">
        <f t="shared" si="82"/>
        <v>0.79799942458359407</v>
      </c>
      <c r="BB64">
        <f t="shared" si="83"/>
        <v>39.966189417426925</v>
      </c>
      <c r="BC64">
        <f t="shared" si="84"/>
        <v>379.00377647092103</v>
      </c>
      <c r="BD64">
        <f t="shared" si="85"/>
        <v>1.2477530160954126E-2</v>
      </c>
    </row>
    <row r="65" spans="1:114" x14ac:dyDescent="0.25">
      <c r="A65" s="1">
        <v>43</v>
      </c>
      <c r="B65" s="1" t="s">
        <v>103</v>
      </c>
      <c r="C65" s="1">
        <v>1535.0000043362379</v>
      </c>
      <c r="D65" s="1">
        <v>0</v>
      </c>
      <c r="E65">
        <f t="shared" si="58"/>
        <v>11.799571921875243</v>
      </c>
      <c r="F65">
        <f t="shared" si="59"/>
        <v>0.3011382317125107</v>
      </c>
      <c r="G65">
        <f t="shared" si="60"/>
        <v>307.11449188466048</v>
      </c>
      <c r="H65">
        <f t="shared" si="61"/>
        <v>4.5569197857318589</v>
      </c>
      <c r="I65">
        <f t="shared" si="62"/>
        <v>1.2084159753668677</v>
      </c>
      <c r="J65">
        <f t="shared" si="63"/>
        <v>16.225471496582031</v>
      </c>
      <c r="K65" s="1">
        <v>6</v>
      </c>
      <c r="L65">
        <f t="shared" si="64"/>
        <v>1.4200000166893005</v>
      </c>
      <c r="M65" s="1">
        <v>1</v>
      </c>
      <c r="N65">
        <f t="shared" si="65"/>
        <v>2.8400000333786011</v>
      </c>
      <c r="O65" s="1">
        <v>15.611771583557129</v>
      </c>
      <c r="P65" s="1">
        <v>16.225471496582031</v>
      </c>
      <c r="Q65" s="1">
        <v>15.096383094787598</v>
      </c>
      <c r="R65" s="1">
        <v>400.89480590820312</v>
      </c>
      <c r="S65" s="1">
        <v>384.63424682617187</v>
      </c>
      <c r="T65" s="1">
        <v>3.3310906887054443</v>
      </c>
      <c r="U65" s="1">
        <v>8.7508010864257813</v>
      </c>
      <c r="V65" s="1">
        <v>13.745438575744629</v>
      </c>
      <c r="W65" s="1">
        <v>36.109371185302734</v>
      </c>
      <c r="X65" s="1">
        <v>500.06838989257813</v>
      </c>
      <c r="Y65" s="1">
        <v>1500.0906982421875</v>
      </c>
      <c r="Z65" s="1">
        <v>12.078670501708984</v>
      </c>
      <c r="AA65" s="1">
        <v>73.447776794433594</v>
      </c>
      <c r="AB65" s="1">
        <v>-2.604982852935791</v>
      </c>
      <c r="AC65" s="1">
        <v>0.21953319013118744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66"/>
        <v>0.83344731648763004</v>
      </c>
      <c r="AL65">
        <f t="shared" si="67"/>
        <v>4.5569197857318585E-3</v>
      </c>
      <c r="AM65">
        <f t="shared" si="68"/>
        <v>289.37547149658201</v>
      </c>
      <c r="AN65">
        <f t="shared" si="69"/>
        <v>288.76177158355711</v>
      </c>
      <c r="AO65">
        <f t="shared" si="70"/>
        <v>240.01450635400761</v>
      </c>
      <c r="AP65">
        <f t="shared" si="71"/>
        <v>0.391543706599776</v>
      </c>
      <c r="AQ65">
        <f t="shared" si="72"/>
        <v>1.8511428603351554</v>
      </c>
      <c r="AR65">
        <f t="shared" si="73"/>
        <v>25.203524750873719</v>
      </c>
      <c r="AS65">
        <f t="shared" si="74"/>
        <v>16.452723664447937</v>
      </c>
      <c r="AT65">
        <f t="shared" si="75"/>
        <v>15.91862154006958</v>
      </c>
      <c r="AU65">
        <f t="shared" si="76"/>
        <v>1.8152372637559899</v>
      </c>
      <c r="AV65">
        <f t="shared" si="77"/>
        <v>0.27226836768686347</v>
      </c>
      <c r="AW65">
        <f t="shared" si="78"/>
        <v>0.64272688496828778</v>
      </c>
      <c r="AX65">
        <f t="shared" si="79"/>
        <v>1.172510378787702</v>
      </c>
      <c r="AY65">
        <f t="shared" si="80"/>
        <v>0.17254561355438269</v>
      </c>
      <c r="AZ65">
        <f t="shared" si="81"/>
        <v>22.556876650280433</v>
      </c>
      <c r="BA65">
        <f t="shared" si="82"/>
        <v>0.79845852109849969</v>
      </c>
      <c r="BB65">
        <f t="shared" si="83"/>
        <v>39.959513001536472</v>
      </c>
      <c r="BC65">
        <f t="shared" si="84"/>
        <v>379.02529545035759</v>
      </c>
      <c r="BD65">
        <f t="shared" si="85"/>
        <v>1.2439938792594208E-2</v>
      </c>
    </row>
    <row r="66" spans="1:114" x14ac:dyDescent="0.25">
      <c r="A66" s="1">
        <v>44</v>
      </c>
      <c r="B66" s="1" t="s">
        <v>103</v>
      </c>
      <c r="C66" s="1">
        <v>1535.500004325062</v>
      </c>
      <c r="D66" s="1">
        <v>0</v>
      </c>
      <c r="E66">
        <f t="shared" si="58"/>
        <v>11.812744199160731</v>
      </c>
      <c r="F66">
        <f t="shared" si="59"/>
        <v>0.3011443024819459</v>
      </c>
      <c r="G66">
        <f t="shared" si="60"/>
        <v>307.05045380029151</v>
      </c>
      <c r="H66">
        <f t="shared" si="61"/>
        <v>4.5580341360204235</v>
      </c>
      <c r="I66">
        <f t="shared" si="62"/>
        <v>1.2086897221750745</v>
      </c>
      <c r="J66">
        <f t="shared" si="63"/>
        <v>16.228303909301758</v>
      </c>
      <c r="K66" s="1">
        <v>6</v>
      </c>
      <c r="L66">
        <f t="shared" si="64"/>
        <v>1.4200000166893005</v>
      </c>
      <c r="M66" s="1">
        <v>1</v>
      </c>
      <c r="N66">
        <f t="shared" si="65"/>
        <v>2.8400000333786011</v>
      </c>
      <c r="O66" s="1">
        <v>15.611671447753906</v>
      </c>
      <c r="P66" s="1">
        <v>16.228303909301758</v>
      </c>
      <c r="Q66" s="1">
        <v>15.096504211425781</v>
      </c>
      <c r="R66" s="1">
        <v>400.92263793945313</v>
      </c>
      <c r="S66" s="1">
        <v>384.64666748046875</v>
      </c>
      <c r="T66" s="1">
        <v>3.3308937549591064</v>
      </c>
      <c r="U66" s="1">
        <v>8.7516002655029297</v>
      </c>
      <c r="V66" s="1">
        <v>13.744752883911133</v>
      </c>
      <c r="W66" s="1">
        <v>36.113002777099609</v>
      </c>
      <c r="X66" s="1">
        <v>500.09835815429687</v>
      </c>
      <c r="Y66" s="1">
        <v>1499.9691162109375</v>
      </c>
      <c r="Z66" s="1">
        <v>12.101852416992188</v>
      </c>
      <c r="AA66" s="1">
        <v>73.447990417480469</v>
      </c>
      <c r="AB66" s="1">
        <v>-2.604982852935791</v>
      </c>
      <c r="AC66" s="1">
        <v>0.21953319013118744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66"/>
        <v>0.8334972635904947</v>
      </c>
      <c r="AL66">
        <f t="shared" si="67"/>
        <v>4.5580341360204231E-3</v>
      </c>
      <c r="AM66">
        <f t="shared" si="68"/>
        <v>289.37830390930174</v>
      </c>
      <c r="AN66">
        <f t="shared" si="69"/>
        <v>288.76167144775388</v>
      </c>
      <c r="AO66">
        <f t="shared" si="70"/>
        <v>239.99505322944242</v>
      </c>
      <c r="AP66">
        <f t="shared" si="71"/>
        <v>0.3903531150908448</v>
      </c>
      <c r="AQ66">
        <f t="shared" si="72"/>
        <v>1.8514771746133534</v>
      </c>
      <c r="AR66">
        <f t="shared" si="73"/>
        <v>25.208003161005553</v>
      </c>
      <c r="AS66">
        <f t="shared" si="74"/>
        <v>16.456402895502624</v>
      </c>
      <c r="AT66">
        <f t="shared" si="75"/>
        <v>15.919987678527832</v>
      </c>
      <c r="AU66">
        <f t="shared" si="76"/>
        <v>1.8153957551500439</v>
      </c>
      <c r="AV66">
        <f t="shared" si="77"/>
        <v>0.27227333024357758</v>
      </c>
      <c r="AW66">
        <f t="shared" si="78"/>
        <v>0.64278745243827873</v>
      </c>
      <c r="AX66">
        <f t="shared" si="79"/>
        <v>1.1726083027117653</v>
      </c>
      <c r="AY66">
        <f t="shared" si="80"/>
        <v>0.1725488024407755</v>
      </c>
      <c r="AZ66">
        <f t="shared" si="81"/>
        <v>22.552238788406843</v>
      </c>
      <c r="BA66">
        <f t="shared" si="82"/>
        <v>0.79826625253651173</v>
      </c>
      <c r="BB66">
        <f t="shared" si="83"/>
        <v>39.956710420644406</v>
      </c>
      <c r="BC66">
        <f t="shared" si="84"/>
        <v>379.03145463489165</v>
      </c>
      <c r="BD66">
        <f t="shared" si="85"/>
        <v>1.2452750120532151E-2</v>
      </c>
    </row>
    <row r="67" spans="1:114" x14ac:dyDescent="0.25">
      <c r="A67" s="1">
        <v>45</v>
      </c>
      <c r="B67" s="1" t="s">
        <v>104</v>
      </c>
      <c r="C67" s="1">
        <v>1536.0000043138862</v>
      </c>
      <c r="D67" s="1">
        <v>0</v>
      </c>
      <c r="E67">
        <f t="shared" si="58"/>
        <v>11.78063141862428</v>
      </c>
      <c r="F67">
        <f t="shared" si="59"/>
        <v>0.30125363994061016</v>
      </c>
      <c r="G67">
        <f t="shared" si="60"/>
        <v>307.26583654877146</v>
      </c>
      <c r="H67">
        <f t="shared" si="61"/>
        <v>4.5586766079171941</v>
      </c>
      <c r="I67">
        <f t="shared" si="62"/>
        <v>1.2084665702063282</v>
      </c>
      <c r="J67">
        <f t="shared" si="63"/>
        <v>16.226598739624023</v>
      </c>
      <c r="K67" s="1">
        <v>6</v>
      </c>
      <c r="L67">
        <f t="shared" si="64"/>
        <v>1.4200000166893005</v>
      </c>
      <c r="M67" s="1">
        <v>1</v>
      </c>
      <c r="N67">
        <f t="shared" si="65"/>
        <v>2.8400000333786011</v>
      </c>
      <c r="O67" s="1">
        <v>15.612059593200684</v>
      </c>
      <c r="P67" s="1">
        <v>16.226598739624023</v>
      </c>
      <c r="Q67" s="1">
        <v>15.096767425537109</v>
      </c>
      <c r="R67" s="1">
        <v>400.89303588867187</v>
      </c>
      <c r="S67" s="1">
        <v>384.6544189453125</v>
      </c>
      <c r="T67" s="1">
        <v>3.3301384449005127</v>
      </c>
      <c r="U67" s="1">
        <v>8.7518863677978516</v>
      </c>
      <c r="V67" s="1">
        <v>13.741313934326172</v>
      </c>
      <c r="W67" s="1">
        <v>36.113338470458984</v>
      </c>
      <c r="X67" s="1">
        <v>500.0726318359375</v>
      </c>
      <c r="Y67" s="1">
        <v>1499.982421875</v>
      </c>
      <c r="Z67" s="1">
        <v>11.953469276428223</v>
      </c>
      <c r="AA67" s="1">
        <v>73.448089599609375</v>
      </c>
      <c r="AB67" s="1">
        <v>-2.604982852935791</v>
      </c>
      <c r="AC67" s="1">
        <v>0.21953319013118744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66"/>
        <v>0.833454386393229</v>
      </c>
      <c r="AL67">
        <f t="shared" si="67"/>
        <v>4.5586766079171942E-3</v>
      </c>
      <c r="AM67">
        <f t="shared" si="68"/>
        <v>289.376598739624</v>
      </c>
      <c r="AN67">
        <f t="shared" si="69"/>
        <v>288.76205959320066</v>
      </c>
      <c r="AO67">
        <f t="shared" si="70"/>
        <v>239.99718213564483</v>
      </c>
      <c r="AP67">
        <f t="shared" si="71"/>
        <v>0.39030158560417694</v>
      </c>
      <c r="AQ67">
        <f t="shared" si="72"/>
        <v>1.8512759043139446</v>
      </c>
      <c r="AR67">
        <f t="shared" si="73"/>
        <v>25.205228814062856</v>
      </c>
      <c r="AS67">
        <f t="shared" si="74"/>
        <v>16.453342446265005</v>
      </c>
      <c r="AT67">
        <f t="shared" si="75"/>
        <v>15.919329166412354</v>
      </c>
      <c r="AU67">
        <f t="shared" si="76"/>
        <v>1.8153193569087041</v>
      </c>
      <c r="AV67">
        <f t="shared" si="77"/>
        <v>0.27236270497782772</v>
      </c>
      <c r="AW67">
        <f t="shared" si="78"/>
        <v>0.64280933410761643</v>
      </c>
      <c r="AX67">
        <f t="shared" si="79"/>
        <v>1.1725100228010876</v>
      </c>
      <c r="AY67">
        <f t="shared" si="80"/>
        <v>0.172606233976626</v>
      </c>
      <c r="AZ67">
        <f t="shared" si="81"/>
        <v>22.568088693733095</v>
      </c>
      <c r="BA67">
        <f t="shared" si="82"/>
        <v>0.79881010438217892</v>
      </c>
      <c r="BB67">
        <f t="shared" si="83"/>
        <v>39.963434855562838</v>
      </c>
      <c r="BC67">
        <f t="shared" si="84"/>
        <v>379.05447097762789</v>
      </c>
      <c r="BD67">
        <f t="shared" si="85"/>
        <v>1.2420233298959688E-2</v>
      </c>
      <c r="BE67">
        <f>AVERAGE(E53:E67)</f>
        <v>11.84337169246162</v>
      </c>
      <c r="BF67">
        <f>AVERAGE(O53:O67)</f>
        <v>15.609170722961426</v>
      </c>
      <c r="BG67">
        <f>AVERAGE(P53:P67)</f>
        <v>16.222210947672526</v>
      </c>
      <c r="BH67" t="e">
        <f>AVERAGE(B53:B67)</f>
        <v>#DIV/0!</v>
      </c>
      <c r="BI67">
        <f t="shared" ref="BI67:DJ67" si="86">AVERAGE(C53:C67)</f>
        <v>1532.5333377247055</v>
      </c>
      <c r="BJ67">
        <f t="shared" si="86"/>
        <v>0</v>
      </c>
      <c r="BK67">
        <f t="shared" si="86"/>
        <v>11.84337169246162</v>
      </c>
      <c r="BL67">
        <f t="shared" si="86"/>
        <v>0.30109607687798662</v>
      </c>
      <c r="BM67">
        <f t="shared" si="86"/>
        <v>306.84301628594392</v>
      </c>
      <c r="BN67">
        <f t="shared" si="86"/>
        <v>4.5556752070733157</v>
      </c>
      <c r="BO67">
        <f t="shared" si="86"/>
        <v>1.2082379565521535</v>
      </c>
      <c r="BP67">
        <f t="shared" si="86"/>
        <v>16.222210947672526</v>
      </c>
      <c r="BQ67">
        <f t="shared" si="86"/>
        <v>6</v>
      </c>
      <c r="BR67">
        <f t="shared" si="86"/>
        <v>1.4200000166893005</v>
      </c>
      <c r="BS67">
        <f t="shared" si="86"/>
        <v>1</v>
      </c>
      <c r="BT67">
        <f t="shared" si="86"/>
        <v>2.8400000333786011</v>
      </c>
      <c r="BU67">
        <f t="shared" si="86"/>
        <v>15.609170722961426</v>
      </c>
      <c r="BV67">
        <f t="shared" si="86"/>
        <v>16.222210947672526</v>
      </c>
      <c r="BW67">
        <f t="shared" si="86"/>
        <v>15.096572049458821</v>
      </c>
      <c r="BX67">
        <f t="shared" si="86"/>
        <v>400.93501790364581</v>
      </c>
      <c r="BY67">
        <f t="shared" si="86"/>
        <v>384.6203552246094</v>
      </c>
      <c r="BZ67">
        <f t="shared" si="86"/>
        <v>3.3290536403656006</v>
      </c>
      <c r="CA67">
        <f t="shared" si="86"/>
        <v>8.7480297088623047</v>
      </c>
      <c r="CB67">
        <f t="shared" si="86"/>
        <v>13.73925298055013</v>
      </c>
      <c r="CC67">
        <f t="shared" si="86"/>
        <v>36.103772989908855</v>
      </c>
      <c r="CD67">
        <f t="shared" si="86"/>
        <v>500.00094401041667</v>
      </c>
      <c r="CE67">
        <f t="shared" si="86"/>
        <v>1500.1412679036459</v>
      </c>
      <c r="CF67">
        <f t="shared" si="86"/>
        <v>11.884026082356771</v>
      </c>
      <c r="CG67">
        <f t="shared" si="86"/>
        <v>73.447413126627609</v>
      </c>
      <c r="CH67">
        <f t="shared" si="86"/>
        <v>-2.604982852935791</v>
      </c>
      <c r="CI67">
        <f t="shared" si="86"/>
        <v>0.21953319013118744</v>
      </c>
      <c r="CJ67">
        <f t="shared" si="86"/>
        <v>1</v>
      </c>
      <c r="CK67">
        <f t="shared" si="86"/>
        <v>-0.21956524252891541</v>
      </c>
      <c r="CL67">
        <f t="shared" si="86"/>
        <v>2.737391471862793</v>
      </c>
      <c r="CM67">
        <f t="shared" si="86"/>
        <v>1</v>
      </c>
      <c r="CN67">
        <f t="shared" si="86"/>
        <v>0</v>
      </c>
      <c r="CO67">
        <f t="shared" si="86"/>
        <v>0.15999999642372131</v>
      </c>
      <c r="CP67">
        <f t="shared" si="86"/>
        <v>111115</v>
      </c>
      <c r="CQ67">
        <f t="shared" si="86"/>
        <v>0.83333490668402765</v>
      </c>
      <c r="CR67">
        <f t="shared" si="86"/>
        <v>4.5556752070733146E-3</v>
      </c>
      <c r="CS67">
        <f t="shared" si="86"/>
        <v>289.37221094767261</v>
      </c>
      <c r="CT67">
        <f t="shared" si="86"/>
        <v>288.75917072296147</v>
      </c>
      <c r="CU67">
        <f t="shared" si="86"/>
        <v>240.02259749966009</v>
      </c>
      <c r="CV67">
        <f t="shared" si="86"/>
        <v>0.39238484490955877</v>
      </c>
      <c r="CW67">
        <f t="shared" si="86"/>
        <v>1.8507581101874593</v>
      </c>
      <c r="CX67">
        <f t="shared" si="86"/>
        <v>25.198411104006386</v>
      </c>
      <c r="CY67">
        <f t="shared" si="86"/>
        <v>16.450381395144081</v>
      </c>
      <c r="CZ67">
        <f t="shared" si="86"/>
        <v>15.915690835316976</v>
      </c>
      <c r="DA67">
        <f t="shared" si="86"/>
        <v>1.81489731646585</v>
      </c>
      <c r="DB67">
        <f t="shared" si="86"/>
        <v>0.27223389765661576</v>
      </c>
      <c r="DC67">
        <f t="shared" si="86"/>
        <v>0.64252015363530568</v>
      </c>
      <c r="DD67">
        <f t="shared" si="86"/>
        <v>1.1723771628305442</v>
      </c>
      <c r="DE67">
        <f t="shared" si="86"/>
        <v>0.17252346436864599</v>
      </c>
      <c r="DF67">
        <f t="shared" si="86"/>
        <v>22.536825822462188</v>
      </c>
      <c r="DG67">
        <f t="shared" si="86"/>
        <v>0.79778152833018112</v>
      </c>
      <c r="DH67">
        <f t="shared" si="86"/>
        <v>39.955313126920387</v>
      </c>
      <c r="DI67">
        <f t="shared" si="86"/>
        <v>378.99058353555682</v>
      </c>
      <c r="DJ67">
        <f t="shared" si="86"/>
        <v>1.2485950023700556E-2</v>
      </c>
    </row>
    <row r="68" spans="1:114" x14ac:dyDescent="0.25">
      <c r="A68" s="1" t="s">
        <v>9</v>
      </c>
      <c r="B68" s="1" t="s">
        <v>105</v>
      </c>
    </row>
    <row r="69" spans="1:114" x14ac:dyDescent="0.25">
      <c r="A69" s="1" t="s">
        <v>9</v>
      </c>
      <c r="B69" s="1" t="s">
        <v>106</v>
      </c>
    </row>
    <row r="70" spans="1:114" x14ac:dyDescent="0.25">
      <c r="A70" s="1" t="s">
        <v>9</v>
      </c>
      <c r="B70" s="1" t="s">
        <v>107</v>
      </c>
    </row>
    <row r="71" spans="1:114" x14ac:dyDescent="0.25">
      <c r="A71" s="1">
        <v>46</v>
      </c>
      <c r="B71" s="1" t="s">
        <v>108</v>
      </c>
      <c r="C71" s="1">
        <v>1815.0000046044588</v>
      </c>
      <c r="D71" s="1">
        <v>0</v>
      </c>
      <c r="E71">
        <f t="shared" ref="E71:E85" si="87">(R71-S71*(1000-T71)/(1000-U71))*AK71</f>
        <v>12.23922526138637</v>
      </c>
      <c r="F71">
        <f t="shared" ref="F71:F85" si="88">IF(AV71&lt;&gt;0,1/(1/AV71-1/N71),0)</f>
        <v>0.28014953037851292</v>
      </c>
      <c r="G71">
        <f t="shared" ref="G71:G85" si="89">((AY71-AL71/2)*S71-E71)/(AY71+AL71/2)</f>
        <v>296.34616426186807</v>
      </c>
      <c r="H71">
        <f t="shared" ref="H71:H85" si="90">AL71*1000</f>
        <v>5.000967359485843</v>
      </c>
      <c r="I71">
        <f t="shared" ref="I71:I85" si="91">(AQ71-AW71)</f>
        <v>1.4104978136155049</v>
      </c>
      <c r="J71">
        <f t="shared" ref="J71:J85" si="92">(P71+AP71*D71)</f>
        <v>19.186061859130859</v>
      </c>
      <c r="K71" s="1">
        <v>6</v>
      </c>
      <c r="L71">
        <f t="shared" ref="L71:L85" si="93">(K71*AE71+AF71)</f>
        <v>1.4200000166893005</v>
      </c>
      <c r="M71" s="1">
        <v>1</v>
      </c>
      <c r="N71">
        <f t="shared" ref="N71:N85" si="94">L71*(M71+1)*(M71+1)/(M71*M71+1)</f>
        <v>2.8400000333786011</v>
      </c>
      <c r="O71" s="1">
        <v>19.688360214233398</v>
      </c>
      <c r="P71" s="1">
        <v>19.186061859130859</v>
      </c>
      <c r="Q71" s="1">
        <v>19.983270645141602</v>
      </c>
      <c r="R71" s="1">
        <v>399.65252685546875</v>
      </c>
      <c r="S71" s="1">
        <v>382.66732788085937</v>
      </c>
      <c r="T71" s="1">
        <v>5.2356448173522949</v>
      </c>
      <c r="U71" s="1">
        <v>11.170357704162598</v>
      </c>
      <c r="V71" s="1">
        <v>16.706581115722656</v>
      </c>
      <c r="W71" s="1">
        <v>35.643840789794922</v>
      </c>
      <c r="X71" s="1">
        <v>499.95053100585937</v>
      </c>
      <c r="Y71" s="1">
        <v>1499.8955078125</v>
      </c>
      <c r="Z71" s="1">
        <v>11.686965942382813</v>
      </c>
      <c r="AA71" s="1">
        <v>73.4459228515625</v>
      </c>
      <c r="AB71" s="1">
        <v>-2.657320499420166</v>
      </c>
      <c r="AC71" s="1">
        <v>0.20679210126399994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ref="AK71:AK85" si="95">X71*0.000001/(K71*0.0001)</f>
        <v>0.83325088500976552</v>
      </c>
      <c r="AL71">
        <f t="shared" ref="AL71:AL85" si="96">(U71-T71)/(1000-U71)*AK71</f>
        <v>5.0009673594858433E-3</v>
      </c>
      <c r="AM71">
        <f t="shared" ref="AM71:AM85" si="97">(P71+273.15)</f>
        <v>292.33606185913084</v>
      </c>
      <c r="AN71">
        <f t="shared" ref="AN71:AN85" si="98">(O71+273.15)</f>
        <v>292.83836021423338</v>
      </c>
      <c r="AO71">
        <f t="shared" ref="AO71:AO85" si="99">(Y71*AG71+Z71*AH71)*AI71</f>
        <v>239.98327588595566</v>
      </c>
      <c r="AP71">
        <f t="shared" ref="AP71:AP85" si="100">((AO71+0.00000010773*(AN71^4-AM71^4))-AL71*44100)/(L71*51.4+0.00000043092*AM71^3)</f>
        <v>0.29684861191973305</v>
      </c>
      <c r="AQ71">
        <f t="shared" ref="AQ71:AQ85" si="101">0.61365*EXP(17.502*J71/(240.97+J71))</f>
        <v>2.2309150437797878</v>
      </c>
      <c r="AR71">
        <f t="shared" ref="AR71:AR85" si="102">AQ71*1000/AA71</f>
        <v>30.374933790246835</v>
      </c>
      <c r="AS71">
        <f t="shared" ref="AS71:AS85" si="103">(AR71-U71)</f>
        <v>19.204576086084238</v>
      </c>
      <c r="AT71">
        <f t="shared" ref="AT71:AT85" si="104">IF(D71,P71,(O71+P71)/2)</f>
        <v>19.437211036682129</v>
      </c>
      <c r="AU71">
        <f t="shared" ref="AU71:AU85" si="105">0.61365*EXP(17.502*AT71/(240.97+AT71))</f>
        <v>2.2660693065868096</v>
      </c>
      <c r="AV71">
        <f t="shared" ref="AV71:AV85" si="106">IF(AS71&lt;&gt;0,(1000-(AR71+U71)/2)/AS71*AL71,0)</f>
        <v>0.25499568510040532</v>
      </c>
      <c r="AW71">
        <f t="shared" ref="AW71:AW85" si="107">U71*AA71/1000</f>
        <v>0.82041723016428292</v>
      </c>
      <c r="AX71">
        <f t="shared" ref="AX71:AX85" si="108">(AU71-AW71)</f>
        <v>1.4456520764225267</v>
      </c>
      <c r="AY71">
        <f t="shared" ref="AY71:AY85" si="109">1/(1.6/F71+1.37/N71)</f>
        <v>0.16145620416252413</v>
      </c>
      <c r="AZ71">
        <f t="shared" ref="AZ71:AZ85" si="110">G71*AA71*0.001</f>
        <v>21.765417517733631</v>
      </c>
      <c r="BA71">
        <f t="shared" ref="BA71:BA85" si="111">G71/S71</f>
        <v>0.77442243606993599</v>
      </c>
      <c r="BB71">
        <f t="shared" ref="BB71:BB85" si="112">(1-AL71*AA71/AQ71/F71)*100</f>
        <v>41.23093500198943</v>
      </c>
      <c r="BC71">
        <f t="shared" ref="BC71:BC85" si="113">(S71-E71/(N71/1.35))</f>
        <v>376.84938636371965</v>
      </c>
      <c r="BD71">
        <f t="shared" ref="BD71:BD85" si="114">E71*BB71/100/BC71</f>
        <v>1.3390885576230598E-2</v>
      </c>
    </row>
    <row r="72" spans="1:114" x14ac:dyDescent="0.25">
      <c r="A72" s="1">
        <v>47</v>
      </c>
      <c r="B72" s="1" t="s">
        <v>108</v>
      </c>
      <c r="C72" s="1">
        <v>1815.0000046044588</v>
      </c>
      <c r="D72" s="1">
        <v>0</v>
      </c>
      <c r="E72">
        <f t="shared" si="87"/>
        <v>12.23922526138637</v>
      </c>
      <c r="F72">
        <f t="shared" si="88"/>
        <v>0.28014953037851292</v>
      </c>
      <c r="G72">
        <f t="shared" si="89"/>
        <v>296.34616426186807</v>
      </c>
      <c r="H72">
        <f t="shared" si="90"/>
        <v>5.000967359485843</v>
      </c>
      <c r="I72">
        <f t="shared" si="91"/>
        <v>1.4104978136155049</v>
      </c>
      <c r="J72">
        <f t="shared" si="92"/>
        <v>19.186061859130859</v>
      </c>
      <c r="K72" s="1">
        <v>6</v>
      </c>
      <c r="L72">
        <f t="shared" si="93"/>
        <v>1.4200000166893005</v>
      </c>
      <c r="M72" s="1">
        <v>1</v>
      </c>
      <c r="N72">
        <f t="shared" si="94"/>
        <v>2.8400000333786011</v>
      </c>
      <c r="O72" s="1">
        <v>19.688360214233398</v>
      </c>
      <c r="P72" s="1">
        <v>19.186061859130859</v>
      </c>
      <c r="Q72" s="1">
        <v>19.983270645141602</v>
      </c>
      <c r="R72" s="1">
        <v>399.65252685546875</v>
      </c>
      <c r="S72" s="1">
        <v>382.66732788085937</v>
      </c>
      <c r="T72" s="1">
        <v>5.2356448173522949</v>
      </c>
      <c r="U72" s="1">
        <v>11.170357704162598</v>
      </c>
      <c r="V72" s="1">
        <v>16.706581115722656</v>
      </c>
      <c r="W72" s="1">
        <v>35.643840789794922</v>
      </c>
      <c r="X72" s="1">
        <v>499.95053100585937</v>
      </c>
      <c r="Y72" s="1">
        <v>1499.8955078125</v>
      </c>
      <c r="Z72" s="1">
        <v>11.686965942382813</v>
      </c>
      <c r="AA72" s="1">
        <v>73.4459228515625</v>
      </c>
      <c r="AB72" s="1">
        <v>-2.657320499420166</v>
      </c>
      <c r="AC72" s="1">
        <v>0.20679210126399994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0.83325088500976552</v>
      </c>
      <c r="AL72">
        <f t="shared" si="96"/>
        <v>5.0009673594858433E-3</v>
      </c>
      <c r="AM72">
        <f t="shared" si="97"/>
        <v>292.33606185913084</v>
      </c>
      <c r="AN72">
        <f t="shared" si="98"/>
        <v>292.83836021423338</v>
      </c>
      <c r="AO72">
        <f t="shared" si="99"/>
        <v>239.98327588595566</v>
      </c>
      <c r="AP72">
        <f t="shared" si="100"/>
        <v>0.29684861191973305</v>
      </c>
      <c r="AQ72">
        <f t="shared" si="101"/>
        <v>2.2309150437797878</v>
      </c>
      <c r="AR72">
        <f t="shared" si="102"/>
        <v>30.374933790246835</v>
      </c>
      <c r="AS72">
        <f t="shared" si="103"/>
        <v>19.204576086084238</v>
      </c>
      <c r="AT72">
        <f t="shared" si="104"/>
        <v>19.437211036682129</v>
      </c>
      <c r="AU72">
        <f t="shared" si="105"/>
        <v>2.2660693065868096</v>
      </c>
      <c r="AV72">
        <f t="shared" si="106"/>
        <v>0.25499568510040532</v>
      </c>
      <c r="AW72">
        <f t="shared" si="107"/>
        <v>0.82041723016428292</v>
      </c>
      <c r="AX72">
        <f t="shared" si="108"/>
        <v>1.4456520764225267</v>
      </c>
      <c r="AY72">
        <f t="shared" si="109"/>
        <v>0.16145620416252413</v>
      </c>
      <c r="AZ72">
        <f t="shared" si="110"/>
        <v>21.765417517733631</v>
      </c>
      <c r="BA72">
        <f t="shared" si="111"/>
        <v>0.77442243606993599</v>
      </c>
      <c r="BB72">
        <f t="shared" si="112"/>
        <v>41.23093500198943</v>
      </c>
      <c r="BC72">
        <f t="shared" si="113"/>
        <v>376.84938636371965</v>
      </c>
      <c r="BD72">
        <f t="shared" si="114"/>
        <v>1.3390885576230598E-2</v>
      </c>
    </row>
    <row r="73" spans="1:114" x14ac:dyDescent="0.25">
      <c r="A73" s="1">
        <v>48</v>
      </c>
      <c r="B73" s="1" t="s">
        <v>109</v>
      </c>
      <c r="C73" s="1">
        <v>1815.5000045932829</v>
      </c>
      <c r="D73" s="1">
        <v>0</v>
      </c>
      <c r="E73">
        <f t="shared" si="87"/>
        <v>12.183428618661349</v>
      </c>
      <c r="F73">
        <f t="shared" si="88"/>
        <v>0.28023672669446076</v>
      </c>
      <c r="G73">
        <f t="shared" si="89"/>
        <v>296.7617414361747</v>
      </c>
      <c r="H73">
        <f t="shared" si="90"/>
        <v>5.0030278300764612</v>
      </c>
      <c r="I73">
        <f t="shared" si="91"/>
        <v>1.4106794834684382</v>
      </c>
      <c r="J73">
        <f t="shared" si="92"/>
        <v>19.188631057739258</v>
      </c>
      <c r="K73" s="1">
        <v>6</v>
      </c>
      <c r="L73">
        <f t="shared" si="93"/>
        <v>1.4200000166893005</v>
      </c>
      <c r="M73" s="1">
        <v>1</v>
      </c>
      <c r="N73">
        <f t="shared" si="94"/>
        <v>2.8400000333786011</v>
      </c>
      <c r="O73" s="1">
        <v>19.689807891845703</v>
      </c>
      <c r="P73" s="1">
        <v>19.188631057739258</v>
      </c>
      <c r="Q73" s="1">
        <v>19.982500076293945</v>
      </c>
      <c r="R73" s="1">
        <v>399.64358520507812</v>
      </c>
      <c r="S73" s="1">
        <v>382.72430419921875</v>
      </c>
      <c r="T73" s="1">
        <v>5.2356472015380859</v>
      </c>
      <c r="U73" s="1">
        <v>11.17270565032959</v>
      </c>
      <c r="V73" s="1">
        <v>16.70515251159668</v>
      </c>
      <c r="W73" s="1">
        <v>35.648265838623047</v>
      </c>
      <c r="X73" s="1">
        <v>499.95773315429687</v>
      </c>
      <c r="Y73" s="1">
        <v>1499.862548828125</v>
      </c>
      <c r="Z73" s="1">
        <v>11.717608451843262</v>
      </c>
      <c r="AA73" s="1">
        <v>73.446197509765625</v>
      </c>
      <c r="AB73" s="1">
        <v>-2.657320499420166</v>
      </c>
      <c r="AC73" s="1">
        <v>0.20679210126399994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0.83326288859049458</v>
      </c>
      <c r="AL73">
        <f t="shared" si="96"/>
        <v>5.0030278300764609E-3</v>
      </c>
      <c r="AM73">
        <f t="shared" si="97"/>
        <v>292.33863105773924</v>
      </c>
      <c r="AN73">
        <f t="shared" si="98"/>
        <v>292.83980789184568</v>
      </c>
      <c r="AO73">
        <f t="shared" si="99"/>
        <v>239.97800244857353</v>
      </c>
      <c r="AP73">
        <f t="shared" si="100"/>
        <v>0.29555651607969347</v>
      </c>
      <c r="AQ73">
        <f t="shared" si="101"/>
        <v>2.2312722293810197</v>
      </c>
      <c r="AR73">
        <f t="shared" si="102"/>
        <v>30.379683428598781</v>
      </c>
      <c r="AS73">
        <f t="shared" si="103"/>
        <v>19.206977778269192</v>
      </c>
      <c r="AT73">
        <f t="shared" si="104"/>
        <v>19.43921947479248</v>
      </c>
      <c r="AU73">
        <f t="shared" si="105"/>
        <v>2.2663523806386547</v>
      </c>
      <c r="AV73">
        <f t="shared" si="106"/>
        <v>0.25506792412366253</v>
      </c>
      <c r="AW73">
        <f t="shared" si="107"/>
        <v>0.82059274591258147</v>
      </c>
      <c r="AX73">
        <f t="shared" si="108"/>
        <v>1.4457596347260733</v>
      </c>
      <c r="AY73">
        <f t="shared" si="109"/>
        <v>0.16150254216084237</v>
      </c>
      <c r="AZ73">
        <f t="shared" si="110"/>
        <v>21.796021474863288</v>
      </c>
      <c r="BA73">
        <f t="shared" si="111"/>
        <v>0.77539298701475168</v>
      </c>
      <c r="BB73">
        <f t="shared" si="112"/>
        <v>41.234204000765708</v>
      </c>
      <c r="BC73">
        <f t="shared" si="113"/>
        <v>376.93288573376685</v>
      </c>
      <c r="BD73">
        <f t="shared" si="114"/>
        <v>1.3327942456193202E-2</v>
      </c>
    </row>
    <row r="74" spans="1:114" x14ac:dyDescent="0.25">
      <c r="A74" s="1">
        <v>49</v>
      </c>
      <c r="B74" s="1" t="s">
        <v>109</v>
      </c>
      <c r="C74" s="1">
        <v>1816.0000045821071</v>
      </c>
      <c r="D74" s="1">
        <v>0</v>
      </c>
      <c r="E74">
        <f t="shared" si="87"/>
        <v>12.12609614347598</v>
      </c>
      <c r="F74">
        <f t="shared" si="88"/>
        <v>0.28025445049470449</v>
      </c>
      <c r="G74">
        <f t="shared" si="89"/>
        <v>297.16102412995309</v>
      </c>
      <c r="H74">
        <f t="shared" si="90"/>
        <v>5.0037308693613385</v>
      </c>
      <c r="I74">
        <f t="shared" si="91"/>
        <v>1.4108027516756516</v>
      </c>
      <c r="J74">
        <f t="shared" si="92"/>
        <v>19.190404891967773</v>
      </c>
      <c r="K74" s="1">
        <v>6</v>
      </c>
      <c r="L74">
        <f t="shared" si="93"/>
        <v>1.4200000166893005</v>
      </c>
      <c r="M74" s="1">
        <v>1</v>
      </c>
      <c r="N74">
        <f t="shared" si="94"/>
        <v>2.8400000333786011</v>
      </c>
      <c r="O74" s="1">
        <v>19.690671920776367</v>
      </c>
      <c r="P74" s="1">
        <v>19.190404891967773</v>
      </c>
      <c r="Q74" s="1">
        <v>19.982780456542969</v>
      </c>
      <c r="R74" s="1">
        <v>399.62362670898437</v>
      </c>
      <c r="S74" s="1">
        <v>382.77200317382812</v>
      </c>
      <c r="T74" s="1">
        <v>5.2362360954284668</v>
      </c>
      <c r="U74" s="1">
        <v>11.174308776855469</v>
      </c>
      <c r="V74" s="1">
        <v>16.706247329711914</v>
      </c>
      <c r="W74" s="1">
        <v>35.651710510253906</v>
      </c>
      <c r="X74" s="1">
        <v>499.9417724609375</v>
      </c>
      <c r="Y74" s="1">
        <v>1499.9210205078125</v>
      </c>
      <c r="Z74" s="1">
        <v>11.71970272064209</v>
      </c>
      <c r="AA74" s="1">
        <v>73.446701049804688</v>
      </c>
      <c r="AB74" s="1">
        <v>-2.657320499420166</v>
      </c>
      <c r="AC74" s="1">
        <v>0.20679210126399994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0.83323628743489575</v>
      </c>
      <c r="AL74">
        <f t="shared" si="96"/>
        <v>5.0037308693613386E-3</v>
      </c>
      <c r="AM74">
        <f t="shared" si="97"/>
        <v>292.34040489196775</v>
      </c>
      <c r="AN74">
        <f t="shared" si="98"/>
        <v>292.84067192077634</v>
      </c>
      <c r="AO74">
        <f t="shared" si="99"/>
        <v>239.98735791711442</v>
      </c>
      <c r="AP74">
        <f t="shared" si="100"/>
        <v>0.29518096868462046</v>
      </c>
      <c r="AQ74">
        <f t="shared" si="101"/>
        <v>2.2315188678475639</v>
      </c>
      <c r="AR74">
        <f t="shared" si="102"/>
        <v>30.382833210362385</v>
      </c>
      <c r="AS74">
        <f t="shared" si="103"/>
        <v>19.208524433506916</v>
      </c>
      <c r="AT74">
        <f t="shared" si="104"/>
        <v>19.44053840637207</v>
      </c>
      <c r="AU74">
        <f t="shared" si="105"/>
        <v>2.2665382908571301</v>
      </c>
      <c r="AV74">
        <f t="shared" si="106"/>
        <v>0.25508260716332642</v>
      </c>
      <c r="AW74">
        <f t="shared" si="107"/>
        <v>0.82071611617191231</v>
      </c>
      <c r="AX74">
        <f t="shared" si="108"/>
        <v>1.4458221746852178</v>
      </c>
      <c r="AY74">
        <f t="shared" si="109"/>
        <v>0.16151196069488646</v>
      </c>
      <c r="AZ74">
        <f t="shared" si="110"/>
        <v>21.82549690292646</v>
      </c>
      <c r="BA74">
        <f t="shared" si="111"/>
        <v>0.77633949626928034</v>
      </c>
      <c r="BB74">
        <f t="shared" si="112"/>
        <v>41.23575575487488</v>
      </c>
      <c r="BC74">
        <f t="shared" si="113"/>
        <v>377.00783782126024</v>
      </c>
      <c r="BD74">
        <f t="shared" si="114"/>
        <v>1.3263086033494345E-2</v>
      </c>
    </row>
    <row r="75" spans="1:114" x14ac:dyDescent="0.25">
      <c r="A75" s="1">
        <v>50</v>
      </c>
      <c r="B75" s="1" t="s">
        <v>110</v>
      </c>
      <c r="C75" s="1">
        <v>1816.5000045709312</v>
      </c>
      <c r="D75" s="1">
        <v>0</v>
      </c>
      <c r="E75">
        <f t="shared" si="87"/>
        <v>12.205700589388517</v>
      </c>
      <c r="F75">
        <f t="shared" si="88"/>
        <v>0.28054141270664873</v>
      </c>
      <c r="G75">
        <f t="shared" si="89"/>
        <v>296.67601831051638</v>
      </c>
      <c r="H75">
        <f t="shared" si="90"/>
        <v>5.0072922552552015</v>
      </c>
      <c r="I75">
        <f t="shared" si="91"/>
        <v>1.4104970540731052</v>
      </c>
      <c r="J75">
        <f t="shared" si="92"/>
        <v>19.189985275268555</v>
      </c>
      <c r="K75" s="1">
        <v>6</v>
      </c>
      <c r="L75">
        <f t="shared" si="93"/>
        <v>1.4200000166893005</v>
      </c>
      <c r="M75" s="1">
        <v>1</v>
      </c>
      <c r="N75">
        <f t="shared" si="94"/>
        <v>2.8400000333786011</v>
      </c>
      <c r="O75" s="1">
        <v>19.691978454589844</v>
      </c>
      <c r="P75" s="1">
        <v>19.189985275268555</v>
      </c>
      <c r="Q75" s="1">
        <v>19.983007431030273</v>
      </c>
      <c r="R75" s="1">
        <v>399.64630126953125</v>
      </c>
      <c r="S75" s="1">
        <v>382.69747924804687</v>
      </c>
      <c r="T75" s="1">
        <v>5.2351813316345215</v>
      </c>
      <c r="U75" s="1">
        <v>11.177626609802246</v>
      </c>
      <c r="V75" s="1">
        <v>16.701602935791016</v>
      </c>
      <c r="W75" s="1">
        <v>35.659564971923828</v>
      </c>
      <c r="X75" s="1">
        <v>499.92779541015625</v>
      </c>
      <c r="Y75" s="1">
        <v>1500.0048828125</v>
      </c>
      <c r="Z75" s="1">
        <v>11.634914398193359</v>
      </c>
      <c r="AA75" s="1">
        <v>73.447029113769531</v>
      </c>
      <c r="AB75" s="1">
        <v>-2.657320499420166</v>
      </c>
      <c r="AC75" s="1">
        <v>0.20679210126399994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0.83321299235026025</v>
      </c>
      <c r="AL75">
        <f t="shared" si="96"/>
        <v>5.0072922552552015E-3</v>
      </c>
      <c r="AM75">
        <f t="shared" si="97"/>
        <v>292.33998527526853</v>
      </c>
      <c r="AN75">
        <f t="shared" si="98"/>
        <v>292.84197845458982</v>
      </c>
      <c r="AO75">
        <f t="shared" si="99"/>
        <v>240.00077588556451</v>
      </c>
      <c r="AP75">
        <f t="shared" si="100"/>
        <v>0.29368887670674665</v>
      </c>
      <c r="AQ75">
        <f t="shared" si="101"/>
        <v>2.2314605211060958</v>
      </c>
      <c r="AR75">
        <f t="shared" si="102"/>
        <v>30.38190309439965</v>
      </c>
      <c r="AS75">
        <f t="shared" si="103"/>
        <v>19.204276484597404</v>
      </c>
      <c r="AT75">
        <f t="shared" si="104"/>
        <v>19.440981864929199</v>
      </c>
      <c r="AU75">
        <f t="shared" si="105"/>
        <v>2.2666008016338921</v>
      </c>
      <c r="AV75">
        <f t="shared" si="106"/>
        <v>0.25532031386747883</v>
      </c>
      <c r="AW75">
        <f t="shared" si="107"/>
        <v>0.82096346703299061</v>
      </c>
      <c r="AX75">
        <f t="shared" si="108"/>
        <v>1.4456373346009015</v>
      </c>
      <c r="AY75">
        <f t="shared" si="109"/>
        <v>0.16166444122430015</v>
      </c>
      <c r="AZ75">
        <f t="shared" si="110"/>
        <v>21.789972154209718</v>
      </c>
      <c r="BA75">
        <f t="shared" si="111"/>
        <v>0.77522334062259302</v>
      </c>
      <c r="BB75">
        <f t="shared" si="112"/>
        <v>41.252284051692712</v>
      </c>
      <c r="BC75">
        <f t="shared" si="113"/>
        <v>376.89547375438082</v>
      </c>
      <c r="BD75">
        <f t="shared" si="114"/>
        <v>1.3359487253792358E-2</v>
      </c>
    </row>
    <row r="76" spans="1:114" x14ac:dyDescent="0.25">
      <c r="A76" s="1">
        <v>51</v>
      </c>
      <c r="B76" s="1" t="s">
        <v>110</v>
      </c>
      <c r="C76" s="1">
        <v>1817.0000045597553</v>
      </c>
      <c r="D76" s="1">
        <v>0</v>
      </c>
      <c r="E76">
        <f t="shared" si="87"/>
        <v>12.259146305851189</v>
      </c>
      <c r="F76">
        <f t="shared" si="88"/>
        <v>0.28070227782972157</v>
      </c>
      <c r="G76">
        <f t="shared" si="89"/>
        <v>296.37902249132145</v>
      </c>
      <c r="H76">
        <f t="shared" si="90"/>
        <v>5.0086991030415691</v>
      </c>
      <c r="I76">
        <f t="shared" si="91"/>
        <v>1.4101631563000376</v>
      </c>
      <c r="J76">
        <f t="shared" si="92"/>
        <v>19.188623428344727</v>
      </c>
      <c r="K76" s="1">
        <v>6</v>
      </c>
      <c r="L76">
        <f t="shared" si="93"/>
        <v>1.4200000166893005</v>
      </c>
      <c r="M76" s="1">
        <v>1</v>
      </c>
      <c r="N76">
        <f t="shared" si="94"/>
        <v>2.8400000333786011</v>
      </c>
      <c r="O76" s="1">
        <v>19.693536758422852</v>
      </c>
      <c r="P76" s="1">
        <v>19.188623428344727</v>
      </c>
      <c r="Q76" s="1">
        <v>19.983091354370117</v>
      </c>
      <c r="R76" s="1">
        <v>399.69625854492187</v>
      </c>
      <c r="S76" s="1">
        <v>382.68359375</v>
      </c>
      <c r="T76" s="1">
        <v>5.2357525825500488</v>
      </c>
      <c r="U76" s="1">
        <v>11.179553985595703</v>
      </c>
      <c r="V76" s="1">
        <v>16.701869964599609</v>
      </c>
      <c r="W76" s="1">
        <v>35.662391662597656</v>
      </c>
      <c r="X76" s="1">
        <v>499.95318603515625</v>
      </c>
      <c r="Y76" s="1">
        <v>1500.013916015625</v>
      </c>
      <c r="Z76" s="1">
        <v>11.585196495056152</v>
      </c>
      <c r="AA76" s="1">
        <v>73.447296142578125</v>
      </c>
      <c r="AB76" s="1">
        <v>-2.657320499420166</v>
      </c>
      <c r="AC76" s="1">
        <v>0.20679210126399994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0.83325531005859377</v>
      </c>
      <c r="AL76">
        <f t="shared" si="96"/>
        <v>5.0086991030415693E-3</v>
      </c>
      <c r="AM76">
        <f t="shared" si="97"/>
        <v>292.3386234283447</v>
      </c>
      <c r="AN76">
        <f t="shared" si="98"/>
        <v>292.84353675842283</v>
      </c>
      <c r="AO76">
        <f t="shared" si="99"/>
        <v>240.0022211980322</v>
      </c>
      <c r="AP76">
        <f t="shared" si="100"/>
        <v>0.29334230189409555</v>
      </c>
      <c r="AQ76">
        <f t="shared" si="101"/>
        <v>2.2312711686220248</v>
      </c>
      <c r="AR76">
        <f t="shared" si="102"/>
        <v>30.379214563468935</v>
      </c>
      <c r="AS76">
        <f t="shared" si="103"/>
        <v>19.199660577873232</v>
      </c>
      <c r="AT76">
        <f t="shared" si="104"/>
        <v>19.441080093383789</v>
      </c>
      <c r="AU76">
        <f t="shared" si="105"/>
        <v>2.2666146483114562</v>
      </c>
      <c r="AV76">
        <f t="shared" si="106"/>
        <v>0.25545354824221866</v>
      </c>
      <c r="AW76">
        <f t="shared" si="107"/>
        <v>0.82110801232198716</v>
      </c>
      <c r="AX76">
        <f t="shared" si="108"/>
        <v>1.445506635989469</v>
      </c>
      <c r="AY76">
        <f t="shared" si="109"/>
        <v>0.16174990803729788</v>
      </c>
      <c r="AZ76">
        <f t="shared" si="110"/>
        <v>21.768237835367909</v>
      </c>
      <c r="BA76">
        <f t="shared" si="111"/>
        <v>0.77447538209579037</v>
      </c>
      <c r="BB76">
        <f t="shared" si="112"/>
        <v>41.26425736454884</v>
      </c>
      <c r="BC76">
        <f t="shared" si="113"/>
        <v>376.8561827223985</v>
      </c>
      <c r="BD76">
        <f t="shared" si="114"/>
        <v>1.3423278996776705E-2</v>
      </c>
    </row>
    <row r="77" spans="1:114" x14ac:dyDescent="0.25">
      <c r="A77" s="1">
        <v>52</v>
      </c>
      <c r="B77" s="1" t="s">
        <v>111</v>
      </c>
      <c r="C77" s="1">
        <v>1817.5000045485795</v>
      </c>
      <c r="D77" s="1">
        <v>0</v>
      </c>
      <c r="E77">
        <f t="shared" si="87"/>
        <v>12.29172899440603</v>
      </c>
      <c r="F77">
        <f t="shared" si="88"/>
        <v>0.28080369244571945</v>
      </c>
      <c r="G77">
        <f t="shared" si="89"/>
        <v>296.20532270323611</v>
      </c>
      <c r="H77">
        <f t="shared" si="90"/>
        <v>5.0102021900401379</v>
      </c>
      <c r="I77">
        <f t="shared" si="91"/>
        <v>1.4101181337026993</v>
      </c>
      <c r="J77">
        <f t="shared" si="92"/>
        <v>19.189155578613281</v>
      </c>
      <c r="K77" s="1">
        <v>6</v>
      </c>
      <c r="L77">
        <f t="shared" si="93"/>
        <v>1.4200000166893005</v>
      </c>
      <c r="M77" s="1">
        <v>1</v>
      </c>
      <c r="N77">
        <f t="shared" si="94"/>
        <v>2.8400000333786011</v>
      </c>
      <c r="O77" s="1">
        <v>19.695760726928711</v>
      </c>
      <c r="P77" s="1">
        <v>19.189155578613281</v>
      </c>
      <c r="Q77" s="1">
        <v>19.984031677246094</v>
      </c>
      <c r="R77" s="1">
        <v>399.73428344726562</v>
      </c>
      <c r="S77" s="1">
        <v>382.6829833984375</v>
      </c>
      <c r="T77" s="1">
        <v>5.2360224723815918</v>
      </c>
      <c r="U77" s="1">
        <v>11.181195259094238</v>
      </c>
      <c r="V77" s="1">
        <v>16.700395584106445</v>
      </c>
      <c r="W77" s="1">
        <v>35.662635803222656</v>
      </c>
      <c r="X77" s="1">
        <v>499.98703002929687</v>
      </c>
      <c r="Y77" s="1">
        <v>1500.1165771484375</v>
      </c>
      <c r="Z77" s="1">
        <v>11.494376182556152</v>
      </c>
      <c r="AA77" s="1">
        <v>73.447158813476562</v>
      </c>
      <c r="AB77" s="1">
        <v>-2.657320499420166</v>
      </c>
      <c r="AC77" s="1">
        <v>0.20679210126399994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0.83331171671549475</v>
      </c>
      <c r="AL77">
        <f t="shared" si="96"/>
        <v>5.0102021900401382E-3</v>
      </c>
      <c r="AM77">
        <f t="shared" si="97"/>
        <v>292.33915557861326</v>
      </c>
      <c r="AN77">
        <f t="shared" si="98"/>
        <v>292.84576072692869</v>
      </c>
      <c r="AO77">
        <f t="shared" si="99"/>
        <v>240.01864697891506</v>
      </c>
      <c r="AP77">
        <f t="shared" si="100"/>
        <v>0.29296573616569366</v>
      </c>
      <c r="AQ77">
        <f t="shared" si="101"/>
        <v>2.231345157621885</v>
      </c>
      <c r="AR77">
        <f t="shared" si="102"/>
        <v>30.380278742824061</v>
      </c>
      <c r="AS77">
        <f t="shared" si="103"/>
        <v>19.199083483729822</v>
      </c>
      <c r="AT77">
        <f t="shared" si="104"/>
        <v>19.442458152770996</v>
      </c>
      <c r="AU77">
        <f t="shared" si="105"/>
        <v>2.2668089129151836</v>
      </c>
      <c r="AV77">
        <f t="shared" si="106"/>
        <v>0.25553753647484923</v>
      </c>
      <c r="AW77">
        <f t="shared" si="107"/>
        <v>0.82122702391918578</v>
      </c>
      <c r="AX77">
        <f t="shared" si="108"/>
        <v>1.4455818889959979</v>
      </c>
      <c r="AY77">
        <f t="shared" si="109"/>
        <v>0.1618037851733202</v>
      </c>
      <c r="AZ77">
        <f t="shared" si="110"/>
        <v>21.755439377981656</v>
      </c>
      <c r="BA77">
        <f t="shared" si="111"/>
        <v>0.77402271737501438</v>
      </c>
      <c r="BB77">
        <f t="shared" si="112"/>
        <v>41.26990762484273</v>
      </c>
      <c r="BC77">
        <f t="shared" si="113"/>
        <v>376.8400841211768</v>
      </c>
      <c r="BD77">
        <f t="shared" si="114"/>
        <v>1.3461373710595428E-2</v>
      </c>
    </row>
    <row r="78" spans="1:114" x14ac:dyDescent="0.25">
      <c r="A78" s="1">
        <v>53</v>
      </c>
      <c r="B78" s="1" t="s">
        <v>111</v>
      </c>
      <c r="C78" s="1">
        <v>1818.0000045374036</v>
      </c>
      <c r="D78" s="1">
        <v>0</v>
      </c>
      <c r="E78">
        <f t="shared" si="87"/>
        <v>12.292009215547465</v>
      </c>
      <c r="F78">
        <f t="shared" si="88"/>
        <v>0.28090233309487761</v>
      </c>
      <c r="G78">
        <f t="shared" si="89"/>
        <v>296.26340958658608</v>
      </c>
      <c r="H78">
        <f t="shared" si="90"/>
        <v>5.0121784724910752</v>
      </c>
      <c r="I78">
        <f t="shared" si="91"/>
        <v>1.4102089741383479</v>
      </c>
      <c r="J78">
        <f t="shared" si="92"/>
        <v>19.190937042236328</v>
      </c>
      <c r="K78" s="1">
        <v>6</v>
      </c>
      <c r="L78">
        <f t="shared" si="93"/>
        <v>1.4200000166893005</v>
      </c>
      <c r="M78" s="1">
        <v>1</v>
      </c>
      <c r="N78">
        <f t="shared" si="94"/>
        <v>2.8400000333786011</v>
      </c>
      <c r="O78" s="1">
        <v>19.697250366210938</v>
      </c>
      <c r="P78" s="1">
        <v>19.190937042236328</v>
      </c>
      <c r="Q78" s="1">
        <v>19.98432731628418</v>
      </c>
      <c r="R78" s="1">
        <v>399.77215576171875</v>
      </c>
      <c r="S78" s="1">
        <v>382.72042846679687</v>
      </c>
      <c r="T78" s="1">
        <v>5.2362723350524902</v>
      </c>
      <c r="U78" s="1">
        <v>11.183413505554199</v>
      </c>
      <c r="V78" s="1">
        <v>16.69952392578125</v>
      </c>
      <c r="W78" s="1">
        <v>35.666152954101563</v>
      </c>
      <c r="X78" s="1">
        <v>500.017578125</v>
      </c>
      <c r="Y78" s="1">
        <v>1500.14697265625</v>
      </c>
      <c r="Z78" s="1">
        <v>11.383306503295898</v>
      </c>
      <c r="AA78" s="1">
        <v>73.446617126464844</v>
      </c>
      <c r="AB78" s="1">
        <v>-2.657320499420166</v>
      </c>
      <c r="AC78" s="1">
        <v>0.20679210126399994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0.83336263020833323</v>
      </c>
      <c r="AL78">
        <f t="shared" si="96"/>
        <v>5.0121784724910749E-3</v>
      </c>
      <c r="AM78">
        <f t="shared" si="97"/>
        <v>292.34093704223631</v>
      </c>
      <c r="AN78">
        <f t="shared" si="98"/>
        <v>292.84725036621091</v>
      </c>
      <c r="AO78">
        <f t="shared" si="99"/>
        <v>240.02351026005636</v>
      </c>
      <c r="AP78">
        <f t="shared" si="100"/>
        <v>0.29194600589597736</v>
      </c>
      <c r="AQ78">
        <f t="shared" si="101"/>
        <v>2.2315928640477232</v>
      </c>
      <c r="AR78">
        <f t="shared" si="102"/>
        <v>30.383875409880773</v>
      </c>
      <c r="AS78">
        <f t="shared" si="103"/>
        <v>19.200461904326573</v>
      </c>
      <c r="AT78">
        <f t="shared" si="104"/>
        <v>19.444093704223633</v>
      </c>
      <c r="AU78">
        <f t="shared" si="105"/>
        <v>2.2670394950339863</v>
      </c>
      <c r="AV78">
        <f t="shared" si="106"/>
        <v>0.25561922216330846</v>
      </c>
      <c r="AW78">
        <f t="shared" si="107"/>
        <v>0.82138388990937528</v>
      </c>
      <c r="AX78">
        <f t="shared" si="108"/>
        <v>1.445655605124611</v>
      </c>
      <c r="AY78">
        <f t="shared" si="109"/>
        <v>0.16185618570848892</v>
      </c>
      <c r="AZ78">
        <f t="shared" si="110"/>
        <v>21.759545212487023</v>
      </c>
      <c r="BA78">
        <f t="shared" si="111"/>
        <v>0.77409876126402954</v>
      </c>
      <c r="BB78">
        <f t="shared" si="112"/>
        <v>41.27432545392702</v>
      </c>
      <c r="BC78">
        <f t="shared" si="113"/>
        <v>376.87739598582618</v>
      </c>
      <c r="BD78">
        <f t="shared" si="114"/>
        <v>1.3461788747454006E-2</v>
      </c>
    </row>
    <row r="79" spans="1:114" x14ac:dyDescent="0.25">
      <c r="A79" s="1">
        <v>54</v>
      </c>
      <c r="B79" s="1" t="s">
        <v>112</v>
      </c>
      <c r="C79" s="1">
        <v>1818.5000045262277</v>
      </c>
      <c r="D79" s="1">
        <v>0</v>
      </c>
      <c r="E79">
        <f t="shared" si="87"/>
        <v>12.276496286090183</v>
      </c>
      <c r="F79">
        <f t="shared" si="88"/>
        <v>0.28090746474280243</v>
      </c>
      <c r="G79">
        <f t="shared" si="89"/>
        <v>296.37773799558744</v>
      </c>
      <c r="H79">
        <f t="shared" si="90"/>
        <v>5.0123111912085818</v>
      </c>
      <c r="I79">
        <f t="shared" si="91"/>
        <v>1.4102195002014377</v>
      </c>
      <c r="J79">
        <f t="shared" si="92"/>
        <v>19.1917724609375</v>
      </c>
      <c r="K79" s="1">
        <v>6</v>
      </c>
      <c r="L79">
        <f t="shared" si="93"/>
        <v>1.4200000166893005</v>
      </c>
      <c r="M79" s="1">
        <v>1</v>
      </c>
      <c r="N79">
        <f t="shared" si="94"/>
        <v>2.8400000333786011</v>
      </c>
      <c r="O79" s="1">
        <v>19.698749542236328</v>
      </c>
      <c r="P79" s="1">
        <v>19.1917724609375</v>
      </c>
      <c r="Q79" s="1">
        <v>19.985057830810547</v>
      </c>
      <c r="R79" s="1">
        <v>399.77279663085937</v>
      </c>
      <c r="S79" s="1">
        <v>382.73980712890625</v>
      </c>
      <c r="T79" s="1">
        <v>5.2376761436462402</v>
      </c>
      <c r="U79" s="1">
        <v>11.184861183166504</v>
      </c>
      <c r="V79" s="1">
        <v>16.702434539794922</v>
      </c>
      <c r="W79" s="1">
        <v>35.667423248291016</v>
      </c>
      <c r="X79" s="1">
        <v>500.02639770507812</v>
      </c>
      <c r="Y79" s="1">
        <v>1500.18212890625</v>
      </c>
      <c r="Z79" s="1">
        <v>11.423623085021973</v>
      </c>
      <c r="AA79" s="1">
        <v>73.446556091308594</v>
      </c>
      <c r="AB79" s="1">
        <v>-2.657320499420166</v>
      </c>
      <c r="AC79" s="1">
        <v>0.20679210126399994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0.83337732950846333</v>
      </c>
      <c r="AL79">
        <f t="shared" si="96"/>
        <v>5.0123111912085822E-3</v>
      </c>
      <c r="AM79">
        <f t="shared" si="97"/>
        <v>292.34177246093748</v>
      </c>
      <c r="AN79">
        <f t="shared" si="98"/>
        <v>292.84874954223631</v>
      </c>
      <c r="AO79">
        <f t="shared" si="99"/>
        <v>240.02913525993063</v>
      </c>
      <c r="AP79">
        <f t="shared" si="100"/>
        <v>0.29202929047166171</v>
      </c>
      <c r="AQ79">
        <f t="shared" si="101"/>
        <v>2.2317090344643766</v>
      </c>
      <c r="AR79">
        <f t="shared" si="102"/>
        <v>30.385482359307915</v>
      </c>
      <c r="AS79">
        <f t="shared" si="103"/>
        <v>19.200621176141411</v>
      </c>
      <c r="AT79">
        <f t="shared" si="104"/>
        <v>19.445261001586914</v>
      </c>
      <c r="AU79">
        <f t="shared" si="105"/>
        <v>2.2672040746692401</v>
      </c>
      <c r="AV79">
        <f t="shared" si="106"/>
        <v>0.25562347161076399</v>
      </c>
      <c r="AW79">
        <f t="shared" si="107"/>
        <v>0.8214895342629388</v>
      </c>
      <c r="AX79">
        <f t="shared" si="108"/>
        <v>1.4457145404063012</v>
      </c>
      <c r="AY79">
        <f t="shared" si="109"/>
        <v>0.16185891169765915</v>
      </c>
      <c r="AZ79">
        <f t="shared" si="110"/>
        <v>21.767924157908073</v>
      </c>
      <c r="BA79">
        <f t="shared" si="111"/>
        <v>0.77435827806582924</v>
      </c>
      <c r="BB79">
        <f t="shared" si="112"/>
        <v>41.276949035890453</v>
      </c>
      <c r="BC79">
        <f t="shared" si="113"/>
        <v>376.90414875164021</v>
      </c>
      <c r="BD79">
        <f t="shared" si="114"/>
        <v>1.3444699752407212E-2</v>
      </c>
    </row>
    <row r="80" spans="1:114" x14ac:dyDescent="0.25">
      <c r="A80" s="1">
        <v>55</v>
      </c>
      <c r="B80" s="1" t="s">
        <v>112</v>
      </c>
      <c r="C80" s="1">
        <v>1819.0000045150518</v>
      </c>
      <c r="D80" s="1">
        <v>0</v>
      </c>
      <c r="E80">
        <f t="shared" si="87"/>
        <v>12.294122802818366</v>
      </c>
      <c r="F80">
        <f t="shared" si="88"/>
        <v>0.28090130680335323</v>
      </c>
      <c r="G80">
        <f t="shared" si="89"/>
        <v>296.24142812145328</v>
      </c>
      <c r="H80">
        <f t="shared" si="90"/>
        <v>5.0127747087990127</v>
      </c>
      <c r="I80">
        <f t="shared" si="91"/>
        <v>1.4103703440892659</v>
      </c>
      <c r="J80">
        <f t="shared" si="92"/>
        <v>19.193767547607422</v>
      </c>
      <c r="K80" s="1">
        <v>6</v>
      </c>
      <c r="L80">
        <f t="shared" si="93"/>
        <v>1.4200000166893005</v>
      </c>
      <c r="M80" s="1">
        <v>1</v>
      </c>
      <c r="N80">
        <f t="shared" si="94"/>
        <v>2.8400000333786011</v>
      </c>
      <c r="O80" s="1">
        <v>19.699514389038086</v>
      </c>
      <c r="P80" s="1">
        <v>19.193767547607422</v>
      </c>
      <c r="Q80" s="1">
        <v>19.985666275024414</v>
      </c>
      <c r="R80" s="1">
        <v>399.766357421875</v>
      </c>
      <c r="S80" s="1">
        <v>382.71258544921875</v>
      </c>
      <c r="T80" s="1">
        <v>5.2390351295471191</v>
      </c>
      <c r="U80" s="1">
        <v>11.186614036560059</v>
      </c>
      <c r="V80" s="1">
        <v>16.705930709838867</v>
      </c>
      <c r="W80" s="1">
        <v>35.671222686767578</v>
      </c>
      <c r="X80" s="1">
        <v>500.03863525390625</v>
      </c>
      <c r="Y80" s="1">
        <v>1500.1507568359375</v>
      </c>
      <c r="Z80" s="1">
        <v>11.423602104187012</v>
      </c>
      <c r="AA80" s="1">
        <v>73.446365356445313</v>
      </c>
      <c r="AB80" s="1">
        <v>-2.657320499420166</v>
      </c>
      <c r="AC80" s="1">
        <v>0.20679210126399994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0.83339772542317692</v>
      </c>
      <c r="AL80">
        <f t="shared" si="96"/>
        <v>5.0127747087990128E-3</v>
      </c>
      <c r="AM80">
        <f t="shared" si="97"/>
        <v>292.3437675476074</v>
      </c>
      <c r="AN80">
        <f t="shared" si="98"/>
        <v>292.84951438903806</v>
      </c>
      <c r="AO80">
        <f t="shared" si="99"/>
        <v>240.02411572879282</v>
      </c>
      <c r="AP80">
        <f t="shared" si="100"/>
        <v>0.29156689770746791</v>
      </c>
      <c r="AQ80">
        <f t="shared" si="101"/>
        <v>2.2319864857199954</v>
      </c>
      <c r="AR80">
        <f t="shared" si="102"/>
        <v>30.389338871812896</v>
      </c>
      <c r="AS80">
        <f t="shared" si="103"/>
        <v>19.202724835252837</v>
      </c>
      <c r="AT80">
        <f t="shared" si="104"/>
        <v>19.446640968322754</v>
      </c>
      <c r="AU80">
        <f t="shared" si="105"/>
        <v>2.2673986525010683</v>
      </c>
      <c r="AV80">
        <f t="shared" si="106"/>
        <v>0.25561837230365791</v>
      </c>
      <c r="AW80">
        <f t="shared" si="107"/>
        <v>0.82161614163072949</v>
      </c>
      <c r="AX80">
        <f t="shared" si="108"/>
        <v>1.4457825108703388</v>
      </c>
      <c r="AY80">
        <f t="shared" si="109"/>
        <v>0.16185564052993995</v>
      </c>
      <c r="AZ80">
        <f t="shared" si="110"/>
        <v>21.757856163523389</v>
      </c>
      <c r="BA80">
        <f t="shared" si="111"/>
        <v>0.77405718908807841</v>
      </c>
      <c r="BB80">
        <f t="shared" si="112"/>
        <v>41.277684134773018</v>
      </c>
      <c r="BC80">
        <f t="shared" si="113"/>
        <v>376.86854827008528</v>
      </c>
      <c r="BD80">
        <f t="shared" si="114"/>
        <v>1.3465515233315866E-2</v>
      </c>
    </row>
    <row r="81" spans="1:114" x14ac:dyDescent="0.25">
      <c r="A81" s="1">
        <v>56</v>
      </c>
      <c r="B81" s="1" t="s">
        <v>113</v>
      </c>
      <c r="C81" s="1">
        <v>1819.500004503876</v>
      </c>
      <c r="D81" s="1">
        <v>0</v>
      </c>
      <c r="E81">
        <f t="shared" si="87"/>
        <v>12.329495423539003</v>
      </c>
      <c r="F81">
        <f t="shared" si="88"/>
        <v>0.28082063612159447</v>
      </c>
      <c r="G81">
        <f t="shared" si="89"/>
        <v>295.97538780837198</v>
      </c>
      <c r="H81">
        <f t="shared" si="90"/>
        <v>5.0126435235234306</v>
      </c>
      <c r="I81">
        <f t="shared" si="91"/>
        <v>1.410698224798685</v>
      </c>
      <c r="J81">
        <f t="shared" si="92"/>
        <v>19.196151733398438</v>
      </c>
      <c r="K81" s="1">
        <v>6</v>
      </c>
      <c r="L81">
        <f t="shared" si="93"/>
        <v>1.4200000166893005</v>
      </c>
      <c r="M81" s="1">
        <v>1</v>
      </c>
      <c r="N81">
        <f t="shared" si="94"/>
        <v>2.8400000333786011</v>
      </c>
      <c r="O81" s="1">
        <v>19.700023651123047</v>
      </c>
      <c r="P81" s="1">
        <v>19.196151733398438</v>
      </c>
      <c r="Q81" s="1">
        <v>19.987316131591797</v>
      </c>
      <c r="R81" s="1">
        <v>399.7789306640625</v>
      </c>
      <c r="S81" s="1">
        <v>382.68319702148437</v>
      </c>
      <c r="T81" s="1">
        <v>5.2393317222595215</v>
      </c>
      <c r="U81" s="1">
        <v>11.18666934967041</v>
      </c>
      <c r="V81" s="1">
        <v>16.706342697143555</v>
      </c>
      <c r="W81" s="1">
        <v>35.670261383056641</v>
      </c>
      <c r="X81" s="1">
        <v>500.04580688476562</v>
      </c>
      <c r="Y81" s="1">
        <v>1500.230712890625</v>
      </c>
      <c r="Z81" s="1">
        <v>11.343106269836426</v>
      </c>
      <c r="AA81" s="1">
        <v>73.446334838867188</v>
      </c>
      <c r="AB81" s="1">
        <v>-2.657320499420166</v>
      </c>
      <c r="AC81" s="1">
        <v>0.20679210126399994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0.83340967814127587</v>
      </c>
      <c r="AL81">
        <f t="shared" si="96"/>
        <v>5.012643523523431E-3</v>
      </c>
      <c r="AM81">
        <f t="shared" si="97"/>
        <v>292.34615173339841</v>
      </c>
      <c r="AN81">
        <f t="shared" si="98"/>
        <v>292.85002365112302</v>
      </c>
      <c r="AO81">
        <f t="shared" si="99"/>
        <v>240.03690869725688</v>
      </c>
      <c r="AP81">
        <f t="shared" si="100"/>
        <v>0.29154711504416048</v>
      </c>
      <c r="AQ81">
        <f t="shared" si="101"/>
        <v>2.2323180875862705</v>
      </c>
      <c r="AR81">
        <f t="shared" si="102"/>
        <v>30.393866385350876</v>
      </c>
      <c r="AS81">
        <f t="shared" si="103"/>
        <v>19.207197035680466</v>
      </c>
      <c r="AT81">
        <f t="shared" si="104"/>
        <v>19.448087692260742</v>
      </c>
      <c r="AU81">
        <f t="shared" si="105"/>
        <v>2.2676026589364531</v>
      </c>
      <c r="AV81">
        <f t="shared" si="106"/>
        <v>0.25555156813494639</v>
      </c>
      <c r="AW81">
        <f t="shared" si="107"/>
        <v>0.82161986278758559</v>
      </c>
      <c r="AX81">
        <f t="shared" si="108"/>
        <v>1.4459827961488676</v>
      </c>
      <c r="AY81">
        <f t="shared" si="109"/>
        <v>0.16181278630878751</v>
      </c>
      <c r="AZ81">
        <f t="shared" si="110"/>
        <v>21.738307437037257</v>
      </c>
      <c r="BA81">
        <f t="shared" si="111"/>
        <v>0.77342143609131475</v>
      </c>
      <c r="BB81">
        <f t="shared" si="112"/>
        <v>41.271101972824653</v>
      </c>
      <c r="BC81">
        <f t="shared" si="113"/>
        <v>376.82234539255808</v>
      </c>
      <c r="BD81">
        <f t="shared" si="114"/>
        <v>1.3503760302968553E-2</v>
      </c>
    </row>
    <row r="82" spans="1:114" x14ac:dyDescent="0.25">
      <c r="A82" s="1">
        <v>57</v>
      </c>
      <c r="B82" s="1" t="s">
        <v>113</v>
      </c>
      <c r="C82" s="1">
        <v>1820.0000044927001</v>
      </c>
      <c r="D82" s="1">
        <v>0</v>
      </c>
      <c r="E82">
        <f t="shared" si="87"/>
        <v>12.354920833288565</v>
      </c>
      <c r="F82">
        <f t="shared" si="88"/>
        <v>0.2807639821946567</v>
      </c>
      <c r="G82">
        <f t="shared" si="89"/>
        <v>295.81291930906877</v>
      </c>
      <c r="H82">
        <f t="shared" si="90"/>
        <v>5.0132115868876408</v>
      </c>
      <c r="I82">
        <f t="shared" si="91"/>
        <v>1.4111002667534653</v>
      </c>
      <c r="J82">
        <f t="shared" si="92"/>
        <v>19.199291229248047</v>
      </c>
      <c r="K82" s="1">
        <v>6</v>
      </c>
      <c r="L82">
        <f t="shared" si="93"/>
        <v>1.4200000166893005</v>
      </c>
      <c r="M82" s="1">
        <v>1</v>
      </c>
      <c r="N82">
        <f t="shared" si="94"/>
        <v>2.8400000333786011</v>
      </c>
      <c r="O82" s="1">
        <v>19.702438354492187</v>
      </c>
      <c r="P82" s="1">
        <v>19.199291229248047</v>
      </c>
      <c r="Q82" s="1">
        <v>19.986839294433594</v>
      </c>
      <c r="R82" s="1">
        <v>399.818115234375</v>
      </c>
      <c r="S82" s="1">
        <v>382.69284057617187</v>
      </c>
      <c r="T82" s="1">
        <v>5.2396750450134277</v>
      </c>
      <c r="U82" s="1">
        <v>11.187236785888672</v>
      </c>
      <c r="V82" s="1">
        <v>16.704788208007813</v>
      </c>
      <c r="W82" s="1">
        <v>35.666416168212891</v>
      </c>
      <c r="X82" s="1">
        <v>500.08334350585937</v>
      </c>
      <c r="Y82" s="1">
        <v>1500.2430419921875</v>
      </c>
      <c r="Z82" s="1">
        <v>11.328283309936523</v>
      </c>
      <c r="AA82" s="1">
        <v>73.445709228515625</v>
      </c>
      <c r="AB82" s="1">
        <v>-2.657320499420166</v>
      </c>
      <c r="AC82" s="1">
        <v>0.20679210126399994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95"/>
        <v>0.83347223917643209</v>
      </c>
      <c r="AL82">
        <f t="shared" si="96"/>
        <v>5.013211586887641E-3</v>
      </c>
      <c r="AM82">
        <f t="shared" si="97"/>
        <v>292.34929122924802</v>
      </c>
      <c r="AN82">
        <f t="shared" si="98"/>
        <v>292.85243835449216</v>
      </c>
      <c r="AO82">
        <f t="shared" si="99"/>
        <v>240.03888135346278</v>
      </c>
      <c r="AP82">
        <f t="shared" si="100"/>
        <v>0.2911787873128619</v>
      </c>
      <c r="AQ82">
        <f t="shared" si="101"/>
        <v>2.2327548068003984</v>
      </c>
      <c r="AR82">
        <f t="shared" si="102"/>
        <v>30.400071430360992</v>
      </c>
      <c r="AS82">
        <f t="shared" si="103"/>
        <v>19.21283464447232</v>
      </c>
      <c r="AT82">
        <f t="shared" si="104"/>
        <v>19.450864791870117</v>
      </c>
      <c r="AU82">
        <f t="shared" si="105"/>
        <v>2.2679943103082065</v>
      </c>
      <c r="AV82">
        <f t="shared" si="106"/>
        <v>0.25550465040781495</v>
      </c>
      <c r="AW82">
        <f t="shared" si="107"/>
        <v>0.82165454004693306</v>
      </c>
      <c r="AX82">
        <f t="shared" si="108"/>
        <v>1.4463397702612735</v>
      </c>
      <c r="AY82">
        <f t="shared" si="109"/>
        <v>0.16178268922101413</v>
      </c>
      <c r="AZ82">
        <f t="shared" si="110"/>
        <v>21.72618965761222</v>
      </c>
      <c r="BA82">
        <f t="shared" si="111"/>
        <v>0.77297740627627354</v>
      </c>
      <c r="BB82">
        <f t="shared" si="112"/>
        <v>41.26458560881948</v>
      </c>
      <c r="BC82">
        <f t="shared" si="113"/>
        <v>376.81990292514752</v>
      </c>
      <c r="BD82">
        <f t="shared" si="114"/>
        <v>1.3529558403306937E-2</v>
      </c>
    </row>
    <row r="83" spans="1:114" x14ac:dyDescent="0.25">
      <c r="A83" s="1">
        <v>58</v>
      </c>
      <c r="B83" s="1" t="s">
        <v>114</v>
      </c>
      <c r="C83" s="1">
        <v>1820.5000044815242</v>
      </c>
      <c r="D83" s="1">
        <v>0</v>
      </c>
      <c r="E83">
        <f t="shared" si="87"/>
        <v>12.316583477078552</v>
      </c>
      <c r="F83">
        <f t="shared" si="88"/>
        <v>0.28055757354621619</v>
      </c>
      <c r="G83">
        <f t="shared" si="89"/>
        <v>296.03404299064306</v>
      </c>
      <c r="H83">
        <f t="shared" si="90"/>
        <v>5.0117400698410632</v>
      </c>
      <c r="I83">
        <f t="shared" si="91"/>
        <v>1.4116202617544595</v>
      </c>
      <c r="J83">
        <f t="shared" si="92"/>
        <v>19.202789306640625</v>
      </c>
      <c r="K83" s="1">
        <v>6</v>
      </c>
      <c r="L83">
        <f t="shared" si="93"/>
        <v>1.4200000166893005</v>
      </c>
      <c r="M83" s="1">
        <v>1</v>
      </c>
      <c r="N83">
        <f t="shared" si="94"/>
        <v>2.8400000333786011</v>
      </c>
      <c r="O83" s="1">
        <v>19.703811645507813</v>
      </c>
      <c r="P83" s="1">
        <v>19.202789306640625</v>
      </c>
      <c r="Q83" s="1">
        <v>19.985935211181641</v>
      </c>
      <c r="R83" s="1">
        <v>399.81622314453125</v>
      </c>
      <c r="S83" s="1">
        <v>382.73678588867187</v>
      </c>
      <c r="T83" s="1">
        <v>5.2408113479614258</v>
      </c>
      <c r="U83" s="1">
        <v>11.18682861328125</v>
      </c>
      <c r="V83" s="1">
        <v>16.706920623779297</v>
      </c>
      <c r="W83" s="1">
        <v>35.661930084228516</v>
      </c>
      <c r="X83" s="1">
        <v>500.06661987304687</v>
      </c>
      <c r="Y83" s="1">
        <v>1500.264892578125</v>
      </c>
      <c r="Z83" s="1">
        <v>11.239235877990723</v>
      </c>
      <c r="AA83" s="1">
        <v>73.445411682128906</v>
      </c>
      <c r="AB83" s="1">
        <v>-2.657320499420166</v>
      </c>
      <c r="AC83" s="1">
        <v>0.20679210126399994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95"/>
        <v>0.83344436645507802</v>
      </c>
      <c r="AL83">
        <f t="shared" si="96"/>
        <v>5.0117400698410633E-3</v>
      </c>
      <c r="AM83">
        <f t="shared" si="97"/>
        <v>292.3527893066406</v>
      </c>
      <c r="AN83">
        <f t="shared" si="98"/>
        <v>292.85381164550779</v>
      </c>
      <c r="AO83">
        <f t="shared" si="99"/>
        <v>240.04237744713464</v>
      </c>
      <c r="AP83">
        <f t="shared" si="100"/>
        <v>0.29172174043281851</v>
      </c>
      <c r="AQ83">
        <f t="shared" si="101"/>
        <v>2.2332414946743202</v>
      </c>
      <c r="AR83">
        <f t="shared" si="102"/>
        <v>30.406821114159857</v>
      </c>
      <c r="AS83">
        <f t="shared" si="103"/>
        <v>19.219992500878607</v>
      </c>
      <c r="AT83">
        <f t="shared" si="104"/>
        <v>19.453300476074219</v>
      </c>
      <c r="AU83">
        <f t="shared" si="105"/>
        <v>2.2683378610361067</v>
      </c>
      <c r="AV83">
        <f t="shared" si="106"/>
        <v>0.25533369948618606</v>
      </c>
      <c r="AW83">
        <f t="shared" si="107"/>
        <v>0.82162123291986067</v>
      </c>
      <c r="AX83">
        <f t="shared" si="108"/>
        <v>1.446716628116246</v>
      </c>
      <c r="AY83">
        <f t="shared" si="109"/>
        <v>0.16167302774067241</v>
      </c>
      <c r="AZ83">
        <f t="shared" si="110"/>
        <v>21.742342159372829</v>
      </c>
      <c r="BA83">
        <f t="shared" si="111"/>
        <v>0.77346639754860569</v>
      </c>
      <c r="BB83">
        <f t="shared" si="112"/>
        <v>41.25167042162726</v>
      </c>
      <c r="BC83">
        <f t="shared" si="113"/>
        <v>376.88207198070222</v>
      </c>
      <c r="BD83">
        <f t="shared" si="114"/>
        <v>1.3481130573462778E-2</v>
      </c>
    </row>
    <row r="84" spans="1:114" x14ac:dyDescent="0.25">
      <c r="A84" s="1">
        <v>59</v>
      </c>
      <c r="B84" s="1" t="s">
        <v>114</v>
      </c>
      <c r="C84" s="1">
        <v>1821.0000044703484</v>
      </c>
      <c r="D84" s="1">
        <v>0</v>
      </c>
      <c r="E84">
        <f t="shared" si="87"/>
        <v>12.346232242879957</v>
      </c>
      <c r="F84">
        <f t="shared" si="88"/>
        <v>0.28057597186856775</v>
      </c>
      <c r="G84">
        <f t="shared" si="89"/>
        <v>295.84568956096496</v>
      </c>
      <c r="H84">
        <f t="shared" si="90"/>
        <v>5.0136342697097174</v>
      </c>
      <c r="I84">
        <f t="shared" si="91"/>
        <v>1.4120642587412724</v>
      </c>
      <c r="J84">
        <f t="shared" si="92"/>
        <v>19.206855773925781</v>
      </c>
      <c r="K84" s="1">
        <v>6</v>
      </c>
      <c r="L84">
        <f t="shared" si="93"/>
        <v>1.4200000166893005</v>
      </c>
      <c r="M84" s="1">
        <v>1</v>
      </c>
      <c r="N84">
        <f t="shared" si="94"/>
        <v>2.8400000333786011</v>
      </c>
      <c r="O84" s="1">
        <v>19.704282760620117</v>
      </c>
      <c r="P84" s="1">
        <v>19.206855773925781</v>
      </c>
      <c r="Q84" s="1">
        <v>19.985845565795898</v>
      </c>
      <c r="R84" s="1">
        <v>399.84375</v>
      </c>
      <c r="S84" s="1">
        <v>382.72747802734375</v>
      </c>
      <c r="T84" s="1">
        <v>5.2400665283203125</v>
      </c>
      <c r="U84" s="1">
        <v>11.1884765625</v>
      </c>
      <c r="V84" s="1">
        <v>16.704076766967773</v>
      </c>
      <c r="W84" s="1">
        <v>35.666179656982422</v>
      </c>
      <c r="X84" s="1">
        <v>500.05355834960937</v>
      </c>
      <c r="Y84" s="1">
        <v>1500.252685546875</v>
      </c>
      <c r="Z84" s="1">
        <v>11.245363235473633</v>
      </c>
      <c r="AA84" s="1">
        <v>73.445487976074219</v>
      </c>
      <c r="AB84" s="1">
        <v>-2.657320499420166</v>
      </c>
      <c r="AC84" s="1">
        <v>0.20679210126399994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95"/>
        <v>0.83342259724934886</v>
      </c>
      <c r="AL84">
        <f t="shared" si="96"/>
        <v>5.0136342697097176E-3</v>
      </c>
      <c r="AM84">
        <f t="shared" si="97"/>
        <v>292.35685577392576</v>
      </c>
      <c r="AN84">
        <f t="shared" si="98"/>
        <v>292.85428276062009</v>
      </c>
      <c r="AO84">
        <f t="shared" si="99"/>
        <v>240.0404243221783</v>
      </c>
      <c r="AP84">
        <f t="shared" si="100"/>
        <v>0.2902375912013761</v>
      </c>
      <c r="AQ84">
        <f t="shared" si="101"/>
        <v>2.2338073795829545</v>
      </c>
      <c r="AR84">
        <f t="shared" si="102"/>
        <v>30.414494356830268</v>
      </c>
      <c r="AS84">
        <f t="shared" si="103"/>
        <v>19.226017794330268</v>
      </c>
      <c r="AT84">
        <f t="shared" si="104"/>
        <v>19.455569267272949</v>
      </c>
      <c r="AU84">
        <f t="shared" si="105"/>
        <v>2.2686579127103852</v>
      </c>
      <c r="AV84">
        <f t="shared" si="106"/>
        <v>0.25534893818708687</v>
      </c>
      <c r="AW84">
        <f t="shared" si="107"/>
        <v>0.821743120841682</v>
      </c>
      <c r="AX84">
        <f t="shared" si="108"/>
        <v>1.4469147918687031</v>
      </c>
      <c r="AY84">
        <f t="shared" si="109"/>
        <v>0.1616828029740553</v>
      </c>
      <c r="AZ84">
        <f t="shared" si="110"/>
        <v>21.728531035423238</v>
      </c>
      <c r="BA84">
        <f t="shared" si="111"/>
        <v>0.77299307352013125</v>
      </c>
      <c r="BB84">
        <f t="shared" si="112"/>
        <v>41.248146313082401</v>
      </c>
      <c r="BC84">
        <f t="shared" si="113"/>
        <v>376.85867051607778</v>
      </c>
      <c r="BD84">
        <f t="shared" si="114"/>
        <v>1.3513267275294961E-2</v>
      </c>
    </row>
    <row r="85" spans="1:114" x14ac:dyDescent="0.25">
      <c r="A85" s="1">
        <v>60</v>
      </c>
      <c r="B85" s="1" t="s">
        <v>115</v>
      </c>
      <c r="C85" s="1">
        <v>1821.5000044591725</v>
      </c>
      <c r="D85" s="1">
        <v>0</v>
      </c>
      <c r="E85">
        <f t="shared" si="87"/>
        <v>12.28699884318476</v>
      </c>
      <c r="F85">
        <f t="shared" si="88"/>
        <v>0.2804390502895085</v>
      </c>
      <c r="G85">
        <f t="shared" si="89"/>
        <v>296.18280787387386</v>
      </c>
      <c r="H85">
        <f t="shared" si="90"/>
        <v>5.0123013236962404</v>
      </c>
      <c r="I85">
        <f t="shared" si="91"/>
        <v>1.4123260749624573</v>
      </c>
      <c r="J85">
        <f t="shared" si="92"/>
        <v>19.208427429199219</v>
      </c>
      <c r="K85" s="1">
        <v>6</v>
      </c>
      <c r="L85">
        <f t="shared" si="93"/>
        <v>1.4200000166893005</v>
      </c>
      <c r="M85" s="1">
        <v>1</v>
      </c>
      <c r="N85">
        <f t="shared" si="94"/>
        <v>2.8400000333786011</v>
      </c>
      <c r="O85" s="1">
        <v>19.704750061035156</v>
      </c>
      <c r="P85" s="1">
        <v>19.208427429199219</v>
      </c>
      <c r="Q85" s="1">
        <v>19.984733581542969</v>
      </c>
      <c r="R85" s="1">
        <v>399.78561401367187</v>
      </c>
      <c r="S85" s="1">
        <v>382.73980712890625</v>
      </c>
      <c r="T85" s="1">
        <v>5.2405672073364258</v>
      </c>
      <c r="U85" s="1">
        <v>11.187799453735352</v>
      </c>
      <c r="V85" s="1">
        <v>16.705320358276367</v>
      </c>
      <c r="W85" s="1">
        <v>35.663276672363281</v>
      </c>
      <c r="X85" s="1">
        <v>500.01995849609375</v>
      </c>
      <c r="Y85" s="1">
        <v>1500.2484130859375</v>
      </c>
      <c r="Z85" s="1">
        <v>11.234442710876465</v>
      </c>
      <c r="AA85" s="1">
        <v>73.446083068847656</v>
      </c>
      <c r="AB85" s="1">
        <v>-2.657320499420166</v>
      </c>
      <c r="AC85" s="1">
        <v>0.20679210126399994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95"/>
        <v>0.8333665974934894</v>
      </c>
      <c r="AL85">
        <f t="shared" si="96"/>
        <v>5.0123013236962402E-3</v>
      </c>
      <c r="AM85">
        <f t="shared" si="97"/>
        <v>292.3584274291992</v>
      </c>
      <c r="AN85">
        <f t="shared" si="98"/>
        <v>292.85475006103513</v>
      </c>
      <c r="AO85">
        <f t="shared" si="99"/>
        <v>240.03974072844358</v>
      </c>
      <c r="AP85">
        <f t="shared" si="100"/>
        <v>0.29078898664945652</v>
      </c>
      <c r="AQ85">
        <f t="shared" si="101"/>
        <v>2.2340261229991123</v>
      </c>
      <c r="AR85">
        <f t="shared" si="102"/>
        <v>30.41722621075596</v>
      </c>
      <c r="AS85">
        <f t="shared" si="103"/>
        <v>19.229426757020608</v>
      </c>
      <c r="AT85">
        <f t="shared" si="104"/>
        <v>19.456588745117188</v>
      </c>
      <c r="AU85">
        <f t="shared" si="105"/>
        <v>2.2688017403274645</v>
      </c>
      <c r="AV85">
        <f t="shared" si="106"/>
        <v>0.25523552642041497</v>
      </c>
      <c r="AW85">
        <f t="shared" si="107"/>
        <v>0.82170004803665508</v>
      </c>
      <c r="AX85">
        <f t="shared" si="108"/>
        <v>1.4471016922908095</v>
      </c>
      <c r="AY85">
        <f t="shared" si="109"/>
        <v>0.16161005261864303</v>
      </c>
      <c r="AZ85">
        <f t="shared" si="110"/>
        <v>21.753467110669085</v>
      </c>
      <c r="BA85">
        <f t="shared" si="111"/>
        <v>0.7738489761377757</v>
      </c>
      <c r="BB85">
        <f t="shared" si="112"/>
        <v>41.240366783796937</v>
      </c>
      <c r="BC85">
        <f t="shared" si="113"/>
        <v>376.89915633899545</v>
      </c>
      <c r="BD85">
        <f t="shared" si="114"/>
        <v>1.3444454052034736E-2</v>
      </c>
      <c r="BE85">
        <f>AVERAGE(E71:E85)</f>
        <v>12.26942735326551</v>
      </c>
      <c r="BF85">
        <f>AVERAGE(O71:O85)</f>
        <v>19.69661979675293</v>
      </c>
      <c r="BG85">
        <f>AVERAGE(P71:P85)</f>
        <v>19.193927764892578</v>
      </c>
      <c r="BH85" t="e">
        <f>AVERAGE(B71:B85)</f>
        <v>#DIV/0!</v>
      </c>
      <c r="BI85">
        <f t="shared" ref="BI85:DJ85" si="115">AVERAGE(C71:C85)</f>
        <v>1818.0333378699918</v>
      </c>
      <c r="BJ85">
        <f t="shared" si="115"/>
        <v>0</v>
      </c>
      <c r="BK85">
        <f t="shared" si="115"/>
        <v>12.26942735326551</v>
      </c>
      <c r="BL85">
        <f t="shared" si="115"/>
        <v>0.28058039597265721</v>
      </c>
      <c r="BM85">
        <f t="shared" si="115"/>
        <v>296.30725872276582</v>
      </c>
      <c r="BN85">
        <f t="shared" si="115"/>
        <v>5.0090454741935426</v>
      </c>
      <c r="BO85">
        <f t="shared" si="115"/>
        <v>1.4107909407926891</v>
      </c>
      <c r="BP85">
        <f t="shared" si="115"/>
        <v>19.193927764892578</v>
      </c>
      <c r="BQ85">
        <f t="shared" si="115"/>
        <v>6</v>
      </c>
      <c r="BR85">
        <f t="shared" si="115"/>
        <v>1.4200000166893005</v>
      </c>
      <c r="BS85">
        <f t="shared" si="115"/>
        <v>1</v>
      </c>
      <c r="BT85">
        <f t="shared" si="115"/>
        <v>2.8400000333786011</v>
      </c>
      <c r="BU85">
        <f t="shared" si="115"/>
        <v>19.69661979675293</v>
      </c>
      <c r="BV85">
        <f t="shared" si="115"/>
        <v>19.193927764892578</v>
      </c>
      <c r="BW85">
        <f t="shared" si="115"/>
        <v>19.984511566162109</v>
      </c>
      <c r="BX85">
        <f t="shared" si="115"/>
        <v>399.73353678385416</v>
      </c>
      <c r="BY85">
        <f t="shared" si="115"/>
        <v>382.70986328125002</v>
      </c>
      <c r="BZ85">
        <f t="shared" si="115"/>
        <v>5.2375709851582846</v>
      </c>
      <c r="CA85">
        <f t="shared" si="115"/>
        <v>11.18120034535726</v>
      </c>
      <c r="CB85">
        <f t="shared" si="115"/>
        <v>16.704251225789388</v>
      </c>
      <c r="CC85">
        <f t="shared" si="115"/>
        <v>35.660340881347658</v>
      </c>
      <c r="CD85">
        <f t="shared" si="115"/>
        <v>500.00136515299477</v>
      </c>
      <c r="CE85">
        <f t="shared" si="115"/>
        <v>1500.0953043619791</v>
      </c>
      <c r="CF85">
        <f t="shared" si="115"/>
        <v>11.476446215311686</v>
      </c>
      <c r="CG85">
        <f t="shared" si="115"/>
        <v>73.446319580078125</v>
      </c>
      <c r="CH85">
        <f t="shared" si="115"/>
        <v>-2.657320499420166</v>
      </c>
      <c r="CI85">
        <f t="shared" si="115"/>
        <v>0.20679210126399994</v>
      </c>
      <c r="CJ85">
        <f t="shared" si="115"/>
        <v>1</v>
      </c>
      <c r="CK85">
        <f t="shared" si="115"/>
        <v>-0.21956524252891541</v>
      </c>
      <c r="CL85">
        <f t="shared" si="115"/>
        <v>2.737391471862793</v>
      </c>
      <c r="CM85">
        <f t="shared" si="115"/>
        <v>1</v>
      </c>
      <c r="CN85">
        <f t="shared" si="115"/>
        <v>0</v>
      </c>
      <c r="CO85">
        <f t="shared" si="115"/>
        <v>0.15999999642372131</v>
      </c>
      <c r="CP85">
        <f t="shared" si="115"/>
        <v>111115</v>
      </c>
      <c r="CQ85">
        <f t="shared" si="115"/>
        <v>0.83333560858832456</v>
      </c>
      <c r="CR85">
        <f t="shared" si="115"/>
        <v>5.0090454741935431E-3</v>
      </c>
      <c r="CS85">
        <f t="shared" si="115"/>
        <v>292.34392776489261</v>
      </c>
      <c r="CT85">
        <f t="shared" si="115"/>
        <v>292.84661979675292</v>
      </c>
      <c r="CU85">
        <f t="shared" si="115"/>
        <v>240.0152433331578</v>
      </c>
      <c r="CV85">
        <f t="shared" si="115"/>
        <v>0.29302986920573976</v>
      </c>
      <c r="CW85">
        <f t="shared" si="115"/>
        <v>2.2320089538675547</v>
      </c>
      <c r="CX85">
        <f t="shared" si="115"/>
        <v>30.389663783907135</v>
      </c>
      <c r="CY85">
        <f t="shared" si="115"/>
        <v>19.208463438549877</v>
      </c>
      <c r="CZ85">
        <f t="shared" si="115"/>
        <v>19.445273780822752</v>
      </c>
      <c r="DA85">
        <f t="shared" si="115"/>
        <v>2.2672060235368567</v>
      </c>
      <c r="DB85">
        <f t="shared" si="115"/>
        <v>0.25535258325243509</v>
      </c>
      <c r="DC85">
        <f t="shared" si="115"/>
        <v>0.82121801307486553</v>
      </c>
      <c r="DD85">
        <f t="shared" si="115"/>
        <v>1.4459880104619909</v>
      </c>
      <c r="DE85">
        <f t="shared" si="115"/>
        <v>0.16168514282766372</v>
      </c>
      <c r="DF85">
        <f t="shared" si="115"/>
        <v>21.762677714323292</v>
      </c>
      <c r="DG85">
        <f t="shared" si="115"/>
        <v>0.77423468756728941</v>
      </c>
      <c r="DH85">
        <f t="shared" si="115"/>
        <v>41.254873901696335</v>
      </c>
      <c r="DI85">
        <f t="shared" si="115"/>
        <v>376.87756513609696</v>
      </c>
      <c r="DJ85">
        <f t="shared" si="115"/>
        <v>1.3430740929570551E-2</v>
      </c>
    </row>
    <row r="86" spans="1:114" x14ac:dyDescent="0.25">
      <c r="A86" s="1" t="s">
        <v>9</v>
      </c>
      <c r="B86" s="1" t="s">
        <v>116</v>
      </c>
    </row>
    <row r="87" spans="1:114" x14ac:dyDescent="0.25">
      <c r="A87" s="1" t="s">
        <v>9</v>
      </c>
      <c r="B87" s="1" t="s">
        <v>117</v>
      </c>
    </row>
    <row r="88" spans="1:114" x14ac:dyDescent="0.25">
      <c r="A88" s="1" t="s">
        <v>9</v>
      </c>
      <c r="B88" s="1" t="s">
        <v>118</v>
      </c>
    </row>
    <row r="89" spans="1:114" x14ac:dyDescent="0.25">
      <c r="A89" s="1">
        <v>61</v>
      </c>
      <c r="B89" s="1" t="s">
        <v>119</v>
      </c>
      <c r="C89" s="1">
        <v>2110.5000048615038</v>
      </c>
      <c r="D89" s="1">
        <v>0</v>
      </c>
      <c r="E89">
        <f t="shared" ref="E89:E103" si="116">(R89-S89*(1000-T89)/(1000-U89))*AK89</f>
        <v>12.369577487445811</v>
      </c>
      <c r="F89">
        <f t="shared" ref="F89:F103" si="117">IF(AV89&lt;&gt;0,1/(1/AV89-1/N89),0)</f>
        <v>0.25395763859983733</v>
      </c>
      <c r="G89">
        <f t="shared" ref="G89:G103" si="118">((AY89-AL89/2)*S89-E89)/(AY89+AL89/2)</f>
        <v>285.92057480115994</v>
      </c>
      <c r="H89">
        <f t="shared" ref="H89:H103" si="119">AL89*1000</f>
        <v>5.5325583988524158</v>
      </c>
      <c r="I89">
        <f t="shared" ref="I89:I103" si="120">(AQ89-AW89)</f>
        <v>1.6973044783516036</v>
      </c>
      <c r="J89">
        <f t="shared" ref="J89:J103" si="121">(P89+AP89*D89)</f>
        <v>22.749101638793945</v>
      </c>
      <c r="K89" s="1">
        <v>6</v>
      </c>
      <c r="L89">
        <f t="shared" ref="L89:L103" si="122">(K89*AE89+AF89)</f>
        <v>1.4200000166893005</v>
      </c>
      <c r="M89" s="1">
        <v>1</v>
      </c>
      <c r="N89">
        <f t="shared" ref="N89:N103" si="123">L89*(M89+1)*(M89+1)/(M89*M89+1)</f>
        <v>2.8400000333786011</v>
      </c>
      <c r="O89" s="1">
        <v>24.210536956787109</v>
      </c>
      <c r="P89" s="1">
        <v>22.749101638793945</v>
      </c>
      <c r="Q89" s="1">
        <v>25.052183151245117</v>
      </c>
      <c r="R89" s="1">
        <v>399.74343872070313</v>
      </c>
      <c r="S89" s="1">
        <v>382.35791015625</v>
      </c>
      <c r="T89" s="1">
        <v>8.1607065200805664</v>
      </c>
      <c r="U89" s="1">
        <v>14.703489303588867</v>
      </c>
      <c r="V89" s="1">
        <v>19.760679244995117</v>
      </c>
      <c r="W89" s="1">
        <v>35.603649139404297</v>
      </c>
      <c r="X89" s="1">
        <v>499.89834594726562</v>
      </c>
      <c r="Y89" s="1">
        <v>1499.5804443359375</v>
      </c>
      <c r="Z89" s="1">
        <v>11.479279518127441</v>
      </c>
      <c r="AA89" s="1">
        <v>73.443840026855469</v>
      </c>
      <c r="AB89" s="1">
        <v>-2.607241153717041</v>
      </c>
      <c r="AC89" s="1">
        <v>0.16918967664241791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ref="AK89:AK103" si="124">X89*0.000001/(K89*0.0001)</f>
        <v>0.8331639099121092</v>
      </c>
      <c r="AL89">
        <f t="shared" ref="AL89:AL103" si="125">(U89-T89)/(1000-U89)*AK89</f>
        <v>5.5325583988524163E-3</v>
      </c>
      <c r="AM89">
        <f t="shared" ref="AM89:AM103" si="126">(P89+273.15)</f>
        <v>295.89910163879392</v>
      </c>
      <c r="AN89">
        <f t="shared" ref="AN89:AN103" si="127">(O89+273.15)</f>
        <v>297.36053695678709</v>
      </c>
      <c r="AO89">
        <f t="shared" ref="AO89:AO103" si="128">(Y89*AG89+Z89*AH89)*AI89</f>
        <v>239.93286573083242</v>
      </c>
      <c r="AP89">
        <f t="shared" ref="AP89:AP103" si="129">((AO89+0.00000010773*(AN89^4-AM89^4))-AL89*44100)/(L89*51.4+0.00000043092*AM89^3)</f>
        <v>0.14716274472340629</v>
      </c>
      <c r="AQ89">
        <f t="shared" ref="AQ89:AQ103" si="130">0.61365*EXP(17.502*J89/(240.97+J89))</f>
        <v>2.7771851946009649</v>
      </c>
      <c r="AR89">
        <f t="shared" ref="AR89:AR103" si="131">AQ89*1000/AA89</f>
        <v>37.81372533878212</v>
      </c>
      <c r="AS89">
        <f t="shared" ref="AS89:AS103" si="132">(AR89-U89)</f>
        <v>23.110236035193253</v>
      </c>
      <c r="AT89">
        <f t="shared" ref="AT89:AT103" si="133">IF(D89,P89,(O89+P89)/2)</f>
        <v>23.479819297790527</v>
      </c>
      <c r="AU89">
        <f t="shared" ref="AU89:AU103" si="134">0.61365*EXP(17.502*AT89/(240.97+AT89))</f>
        <v>2.9026584367320449</v>
      </c>
      <c r="AV89">
        <f t="shared" ref="AV89:AV103" si="135">IF(AS89&lt;&gt;0,(1000-(AR89+U89)/2)/AS89*AL89,0)</f>
        <v>0.23311233654954636</v>
      </c>
      <c r="AW89">
        <f t="shared" ref="AW89:AW103" si="136">U89*AA89/1000</f>
        <v>1.0798807162493613</v>
      </c>
      <c r="AX89">
        <f t="shared" ref="AX89:AX103" si="137">(AU89-AW89)</f>
        <v>1.8227777204826836</v>
      </c>
      <c r="AY89">
        <f t="shared" ref="AY89:AY103" si="138">1/(1.6/F89+1.37/N89)</f>
        <v>0.14743483224059345</v>
      </c>
      <c r="AZ89">
        <f t="shared" ref="AZ89:AZ103" si="139">G89*AA89*0.001</f>
        <v>20.999104956082952</v>
      </c>
      <c r="BA89">
        <f t="shared" ref="BA89:BA103" si="140">G89/S89</f>
        <v>0.7477825545293908</v>
      </c>
      <c r="BB89">
        <f t="shared" ref="BB89:BB103" si="141">(1-AL89*AA89/AQ89/F89)*100</f>
        <v>42.387693661402935</v>
      </c>
      <c r="BC89">
        <f t="shared" ref="BC89:BC103" si="142">(S89-E89/(N89/1.35))</f>
        <v>376.47800543378912</v>
      </c>
      <c r="BD89">
        <f t="shared" ref="BD89:BD103" si="143">E89*BB89/100/BC89</f>
        <v>1.3926918802459777E-2</v>
      </c>
    </row>
    <row r="90" spans="1:114" x14ac:dyDescent="0.25">
      <c r="A90" s="1">
        <v>62</v>
      </c>
      <c r="B90" s="1" t="s">
        <v>119</v>
      </c>
      <c r="C90" s="1">
        <v>2110.5000048615038</v>
      </c>
      <c r="D90" s="1">
        <v>0</v>
      </c>
      <c r="E90">
        <f t="shared" si="116"/>
        <v>12.369577487445811</v>
      </c>
      <c r="F90">
        <f t="shared" si="117"/>
        <v>0.25395763859983733</v>
      </c>
      <c r="G90">
        <f t="shared" si="118"/>
        <v>285.92057480115994</v>
      </c>
      <c r="H90">
        <f t="shared" si="119"/>
        <v>5.5325583988524158</v>
      </c>
      <c r="I90">
        <f t="shared" si="120"/>
        <v>1.6973044783516036</v>
      </c>
      <c r="J90">
        <f t="shared" si="121"/>
        <v>22.749101638793945</v>
      </c>
      <c r="K90" s="1">
        <v>6</v>
      </c>
      <c r="L90">
        <f t="shared" si="122"/>
        <v>1.4200000166893005</v>
      </c>
      <c r="M90" s="1">
        <v>1</v>
      </c>
      <c r="N90">
        <f t="shared" si="123"/>
        <v>2.8400000333786011</v>
      </c>
      <c r="O90" s="1">
        <v>24.210536956787109</v>
      </c>
      <c r="P90" s="1">
        <v>22.749101638793945</v>
      </c>
      <c r="Q90" s="1">
        <v>25.052183151245117</v>
      </c>
      <c r="R90" s="1">
        <v>399.74343872070313</v>
      </c>
      <c r="S90" s="1">
        <v>382.35791015625</v>
      </c>
      <c r="T90" s="1">
        <v>8.1607065200805664</v>
      </c>
      <c r="U90" s="1">
        <v>14.703489303588867</v>
      </c>
      <c r="V90" s="1">
        <v>19.760679244995117</v>
      </c>
      <c r="W90" s="1">
        <v>35.603649139404297</v>
      </c>
      <c r="X90" s="1">
        <v>499.89834594726562</v>
      </c>
      <c r="Y90" s="1">
        <v>1499.5804443359375</v>
      </c>
      <c r="Z90" s="1">
        <v>11.479279518127441</v>
      </c>
      <c r="AA90" s="1">
        <v>73.443840026855469</v>
      </c>
      <c r="AB90" s="1">
        <v>-2.607241153717041</v>
      </c>
      <c r="AC90" s="1">
        <v>0.16918967664241791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0.8331639099121092</v>
      </c>
      <c r="AL90">
        <f t="shared" si="125"/>
        <v>5.5325583988524163E-3</v>
      </c>
      <c r="AM90">
        <f t="shared" si="126"/>
        <v>295.89910163879392</v>
      </c>
      <c r="AN90">
        <f t="shared" si="127"/>
        <v>297.36053695678709</v>
      </c>
      <c r="AO90">
        <f t="shared" si="128"/>
        <v>239.93286573083242</v>
      </c>
      <c r="AP90">
        <f t="shared" si="129"/>
        <v>0.14716274472340629</v>
      </c>
      <c r="AQ90">
        <f t="shared" si="130"/>
        <v>2.7771851946009649</v>
      </c>
      <c r="AR90">
        <f t="shared" si="131"/>
        <v>37.81372533878212</v>
      </c>
      <c r="AS90">
        <f t="shared" si="132"/>
        <v>23.110236035193253</v>
      </c>
      <c r="AT90">
        <f t="shared" si="133"/>
        <v>23.479819297790527</v>
      </c>
      <c r="AU90">
        <f t="shared" si="134"/>
        <v>2.9026584367320449</v>
      </c>
      <c r="AV90">
        <f t="shared" si="135"/>
        <v>0.23311233654954636</v>
      </c>
      <c r="AW90">
        <f t="shared" si="136"/>
        <v>1.0798807162493613</v>
      </c>
      <c r="AX90">
        <f t="shared" si="137"/>
        <v>1.8227777204826836</v>
      </c>
      <c r="AY90">
        <f t="shared" si="138"/>
        <v>0.14743483224059345</v>
      </c>
      <c r="AZ90">
        <f t="shared" si="139"/>
        <v>20.999104956082952</v>
      </c>
      <c r="BA90">
        <f t="shared" si="140"/>
        <v>0.7477825545293908</v>
      </c>
      <c r="BB90">
        <f t="shared" si="141"/>
        <v>42.387693661402935</v>
      </c>
      <c r="BC90">
        <f t="shared" si="142"/>
        <v>376.47800543378912</v>
      </c>
      <c r="BD90">
        <f t="shared" si="143"/>
        <v>1.3926918802459777E-2</v>
      </c>
    </row>
    <row r="91" spans="1:114" x14ac:dyDescent="0.25">
      <c r="A91" s="1">
        <v>63</v>
      </c>
      <c r="B91" s="1" t="s">
        <v>120</v>
      </c>
      <c r="C91" s="1">
        <v>2111.000004850328</v>
      </c>
      <c r="D91" s="1">
        <v>0</v>
      </c>
      <c r="E91">
        <f t="shared" si="116"/>
        <v>12.376044375685263</v>
      </c>
      <c r="F91">
        <f t="shared" si="117"/>
        <v>0.25388920095223644</v>
      </c>
      <c r="G91">
        <f t="shared" si="118"/>
        <v>285.83466446825207</v>
      </c>
      <c r="H91">
        <f t="shared" si="119"/>
        <v>5.5319675597221636</v>
      </c>
      <c r="I91">
        <f t="shared" si="120"/>
        <v>1.6975379749754311</v>
      </c>
      <c r="J91">
        <f t="shared" si="121"/>
        <v>22.750316619873047</v>
      </c>
      <c r="K91" s="1">
        <v>6</v>
      </c>
      <c r="L91">
        <f t="shared" si="122"/>
        <v>1.4200000166893005</v>
      </c>
      <c r="M91" s="1">
        <v>1</v>
      </c>
      <c r="N91">
        <f t="shared" si="123"/>
        <v>2.8400000333786011</v>
      </c>
      <c r="O91" s="1">
        <v>24.211801528930664</v>
      </c>
      <c r="P91" s="1">
        <v>22.750316619873047</v>
      </c>
      <c r="Q91" s="1">
        <v>25.052783966064453</v>
      </c>
      <c r="R91" s="1">
        <v>399.72964477539062</v>
      </c>
      <c r="S91" s="1">
        <v>382.336669921875</v>
      </c>
      <c r="T91" s="1">
        <v>8.1609992980957031</v>
      </c>
      <c r="U91" s="1">
        <v>14.703122138977051</v>
      </c>
      <c r="V91" s="1">
        <v>19.759855270385742</v>
      </c>
      <c r="W91" s="1">
        <v>35.599998474121094</v>
      </c>
      <c r="X91" s="1">
        <v>499.89556884765625</v>
      </c>
      <c r="Y91" s="1">
        <v>1499.607421875</v>
      </c>
      <c r="Z91" s="1">
        <v>11.437043190002441</v>
      </c>
      <c r="AA91" s="1">
        <v>73.443710327148437</v>
      </c>
      <c r="AB91" s="1">
        <v>-2.607241153717041</v>
      </c>
      <c r="AC91" s="1">
        <v>0.16918967664241791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0.8331592814127603</v>
      </c>
      <c r="AL91">
        <f t="shared" si="125"/>
        <v>5.5319675597221632E-3</v>
      </c>
      <c r="AM91">
        <f t="shared" si="126"/>
        <v>295.90031661987302</v>
      </c>
      <c r="AN91">
        <f t="shared" si="127"/>
        <v>297.36180152893064</v>
      </c>
      <c r="AO91">
        <f t="shared" si="128"/>
        <v>239.93718213698594</v>
      </c>
      <c r="AP91">
        <f t="shared" si="129"/>
        <v>0.14753250325256398</v>
      </c>
      <c r="AQ91">
        <f t="shared" si="130"/>
        <v>2.7773898182551449</v>
      </c>
      <c r="AR91">
        <f t="shared" si="131"/>
        <v>37.816578245890767</v>
      </c>
      <c r="AS91">
        <f t="shared" si="132"/>
        <v>23.113456106913716</v>
      </c>
      <c r="AT91">
        <f t="shared" si="133"/>
        <v>23.481059074401855</v>
      </c>
      <c r="AU91">
        <f t="shared" si="134"/>
        <v>2.9028754656877287</v>
      </c>
      <c r="AV91">
        <f t="shared" si="135"/>
        <v>0.23305467150467304</v>
      </c>
      <c r="AW91">
        <f t="shared" si="136"/>
        <v>1.0798518432797137</v>
      </c>
      <c r="AX91">
        <f t="shared" si="137"/>
        <v>1.823023622408015</v>
      </c>
      <c r="AY91">
        <f t="shared" si="138"/>
        <v>0.14739792589711911</v>
      </c>
      <c r="AZ91">
        <f t="shared" si="139"/>
        <v>20.992758298663972</v>
      </c>
      <c r="BA91">
        <f t="shared" si="140"/>
        <v>0.7475993985265873</v>
      </c>
      <c r="BB91">
        <f t="shared" si="141"/>
        <v>42.382665125621266</v>
      </c>
      <c r="BC91">
        <f t="shared" si="142"/>
        <v>376.45369115046321</v>
      </c>
      <c r="BD91">
        <f t="shared" si="143"/>
        <v>1.3933446707654935E-2</v>
      </c>
    </row>
    <row r="92" spans="1:114" x14ac:dyDescent="0.25">
      <c r="A92" s="1">
        <v>64</v>
      </c>
      <c r="B92" s="1" t="s">
        <v>120</v>
      </c>
      <c r="C92" s="1">
        <v>2111.000004850328</v>
      </c>
      <c r="D92" s="1">
        <v>0</v>
      </c>
      <c r="E92">
        <f t="shared" si="116"/>
        <v>12.376044375685263</v>
      </c>
      <c r="F92">
        <f t="shared" si="117"/>
        <v>0.25388920095223644</v>
      </c>
      <c r="G92">
        <f t="shared" si="118"/>
        <v>285.83466446825207</v>
      </c>
      <c r="H92">
        <f t="shared" si="119"/>
        <v>5.5319675597221636</v>
      </c>
      <c r="I92">
        <f t="shared" si="120"/>
        <v>1.6975379749754311</v>
      </c>
      <c r="J92">
        <f t="shared" si="121"/>
        <v>22.750316619873047</v>
      </c>
      <c r="K92" s="1">
        <v>6</v>
      </c>
      <c r="L92">
        <f t="shared" si="122"/>
        <v>1.4200000166893005</v>
      </c>
      <c r="M92" s="1">
        <v>1</v>
      </c>
      <c r="N92">
        <f t="shared" si="123"/>
        <v>2.8400000333786011</v>
      </c>
      <c r="O92" s="1">
        <v>24.211801528930664</v>
      </c>
      <c r="P92" s="1">
        <v>22.750316619873047</v>
      </c>
      <c r="Q92" s="1">
        <v>25.052783966064453</v>
      </c>
      <c r="R92" s="1">
        <v>399.72964477539062</v>
      </c>
      <c r="S92" s="1">
        <v>382.336669921875</v>
      </c>
      <c r="T92" s="1">
        <v>8.1609992980957031</v>
      </c>
      <c r="U92" s="1">
        <v>14.703122138977051</v>
      </c>
      <c r="V92" s="1">
        <v>19.759855270385742</v>
      </c>
      <c r="W92" s="1">
        <v>35.599998474121094</v>
      </c>
      <c r="X92" s="1">
        <v>499.89556884765625</v>
      </c>
      <c r="Y92" s="1">
        <v>1499.607421875</v>
      </c>
      <c r="Z92" s="1">
        <v>11.437043190002441</v>
      </c>
      <c r="AA92" s="1">
        <v>73.443710327148437</v>
      </c>
      <c r="AB92" s="1">
        <v>-2.607241153717041</v>
      </c>
      <c r="AC92" s="1">
        <v>0.16918967664241791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0.8331592814127603</v>
      </c>
      <c r="AL92">
        <f t="shared" si="125"/>
        <v>5.5319675597221632E-3</v>
      </c>
      <c r="AM92">
        <f t="shared" si="126"/>
        <v>295.90031661987302</v>
      </c>
      <c r="AN92">
        <f t="shared" si="127"/>
        <v>297.36180152893064</v>
      </c>
      <c r="AO92">
        <f t="shared" si="128"/>
        <v>239.93718213698594</v>
      </c>
      <c r="AP92">
        <f t="shared" si="129"/>
        <v>0.14753250325256398</v>
      </c>
      <c r="AQ92">
        <f t="shared" si="130"/>
        <v>2.7773898182551449</v>
      </c>
      <c r="AR92">
        <f t="shared" si="131"/>
        <v>37.816578245890767</v>
      </c>
      <c r="AS92">
        <f t="shared" si="132"/>
        <v>23.113456106913716</v>
      </c>
      <c r="AT92">
        <f t="shared" si="133"/>
        <v>23.481059074401855</v>
      </c>
      <c r="AU92">
        <f t="shared" si="134"/>
        <v>2.9028754656877287</v>
      </c>
      <c r="AV92">
        <f t="shared" si="135"/>
        <v>0.23305467150467304</v>
      </c>
      <c r="AW92">
        <f t="shared" si="136"/>
        <v>1.0798518432797137</v>
      </c>
      <c r="AX92">
        <f t="shared" si="137"/>
        <v>1.823023622408015</v>
      </c>
      <c r="AY92">
        <f t="shared" si="138"/>
        <v>0.14739792589711911</v>
      </c>
      <c r="AZ92">
        <f t="shared" si="139"/>
        <v>20.992758298663972</v>
      </c>
      <c r="BA92">
        <f t="shared" si="140"/>
        <v>0.7475993985265873</v>
      </c>
      <c r="BB92">
        <f t="shared" si="141"/>
        <v>42.382665125621266</v>
      </c>
      <c r="BC92">
        <f t="shared" si="142"/>
        <v>376.45369115046321</v>
      </c>
      <c r="BD92">
        <f t="shared" si="143"/>
        <v>1.3933446707654935E-2</v>
      </c>
    </row>
    <row r="93" spans="1:114" x14ac:dyDescent="0.25">
      <c r="A93" s="1">
        <v>65</v>
      </c>
      <c r="B93" s="1" t="s">
        <v>121</v>
      </c>
      <c r="C93" s="1">
        <v>2111.5000048391521</v>
      </c>
      <c r="D93" s="1">
        <v>0</v>
      </c>
      <c r="E93">
        <f t="shared" si="116"/>
        <v>12.417951710158944</v>
      </c>
      <c r="F93">
        <f t="shared" si="117"/>
        <v>0.25391782018730108</v>
      </c>
      <c r="G93">
        <f t="shared" si="118"/>
        <v>285.56707100719439</v>
      </c>
      <c r="H93">
        <f t="shared" si="119"/>
        <v>5.5319369233567723</v>
      </c>
      <c r="I93">
        <f t="shared" si="120"/>
        <v>1.6973508252775091</v>
      </c>
      <c r="J93">
        <f t="shared" si="121"/>
        <v>22.749702453613281</v>
      </c>
      <c r="K93" s="1">
        <v>6</v>
      </c>
      <c r="L93">
        <f t="shared" si="122"/>
        <v>1.4200000166893005</v>
      </c>
      <c r="M93" s="1">
        <v>1</v>
      </c>
      <c r="N93">
        <f t="shared" si="123"/>
        <v>2.8400000333786011</v>
      </c>
      <c r="O93" s="1">
        <v>24.213630676269531</v>
      </c>
      <c r="P93" s="1">
        <v>22.749702453613281</v>
      </c>
      <c r="Q93" s="1">
        <v>25.052139282226563</v>
      </c>
      <c r="R93" s="1">
        <v>399.78170776367188</v>
      </c>
      <c r="S93" s="1">
        <v>382.33819580078125</v>
      </c>
      <c r="T93" s="1">
        <v>8.1621122360229492</v>
      </c>
      <c r="U93" s="1">
        <v>14.704281806945801</v>
      </c>
      <c r="V93" s="1">
        <v>19.760354995727539</v>
      </c>
      <c r="W93" s="1">
        <v>35.598850250244141</v>
      </c>
      <c r="X93" s="1">
        <v>499.88864135742187</v>
      </c>
      <c r="Y93" s="1">
        <v>1499.514404296875</v>
      </c>
      <c r="Z93" s="1">
        <v>11.497346878051758</v>
      </c>
      <c r="AA93" s="1">
        <v>73.443611145019531</v>
      </c>
      <c r="AB93" s="1">
        <v>-2.607241153717041</v>
      </c>
      <c r="AC93" s="1">
        <v>0.16918967664241791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0.8331477355957031</v>
      </c>
      <c r="AL93">
        <f t="shared" si="125"/>
        <v>5.5319369233567724E-3</v>
      </c>
      <c r="AM93">
        <f t="shared" si="126"/>
        <v>295.89970245361326</v>
      </c>
      <c r="AN93">
        <f t="shared" si="127"/>
        <v>297.36363067626951</v>
      </c>
      <c r="AO93">
        <f t="shared" si="128"/>
        <v>239.9222993248186</v>
      </c>
      <c r="AP93">
        <f t="shared" si="129"/>
        <v>0.1476995901230698</v>
      </c>
      <c r="AQ93">
        <f t="shared" si="130"/>
        <v>2.7772863804736216</v>
      </c>
      <c r="AR93">
        <f t="shared" si="131"/>
        <v>37.815220918122833</v>
      </c>
      <c r="AS93">
        <f t="shared" si="132"/>
        <v>23.110939111177032</v>
      </c>
      <c r="AT93">
        <f t="shared" si="133"/>
        <v>23.481666564941406</v>
      </c>
      <c r="AU93">
        <f t="shared" si="134"/>
        <v>2.9029818150567226</v>
      </c>
      <c r="AV93">
        <f t="shared" si="135"/>
        <v>0.23307878616629091</v>
      </c>
      <c r="AW93">
        <f t="shared" si="136"/>
        <v>1.0799355551961125</v>
      </c>
      <c r="AX93">
        <f t="shared" si="137"/>
        <v>1.8230462598606101</v>
      </c>
      <c r="AY93">
        <f t="shared" si="138"/>
        <v>0.14741335955293233</v>
      </c>
      <c r="AZ93">
        <f t="shared" si="139"/>
        <v>20.973076918874565</v>
      </c>
      <c r="BA93">
        <f t="shared" si="140"/>
        <v>0.74689652810934481</v>
      </c>
      <c r="BB93">
        <f t="shared" si="141"/>
        <v>42.38741040931513</v>
      </c>
      <c r="BC93">
        <f t="shared" si="142"/>
        <v>376.43529628962489</v>
      </c>
      <c r="BD93">
        <f t="shared" si="143"/>
        <v>1.3982876227860016E-2</v>
      </c>
    </row>
    <row r="94" spans="1:114" x14ac:dyDescent="0.25">
      <c r="A94" s="1">
        <v>66</v>
      </c>
      <c r="B94" s="1" t="s">
        <v>121</v>
      </c>
      <c r="C94" s="1">
        <v>2112.0000048279762</v>
      </c>
      <c r="D94" s="1">
        <v>0</v>
      </c>
      <c r="E94">
        <f t="shared" si="116"/>
        <v>12.437374679258067</v>
      </c>
      <c r="F94">
        <f t="shared" si="117"/>
        <v>0.25402712832575797</v>
      </c>
      <c r="G94">
        <f t="shared" si="118"/>
        <v>285.48136751544644</v>
      </c>
      <c r="H94">
        <f t="shared" si="119"/>
        <v>5.5344647734111572</v>
      </c>
      <c r="I94">
        <f t="shared" si="120"/>
        <v>1.6974560516536945</v>
      </c>
      <c r="J94">
        <f t="shared" si="121"/>
        <v>22.751739501953125</v>
      </c>
      <c r="K94" s="1">
        <v>6</v>
      </c>
      <c r="L94">
        <f t="shared" si="122"/>
        <v>1.4200000166893005</v>
      </c>
      <c r="M94" s="1">
        <v>1</v>
      </c>
      <c r="N94">
        <f t="shared" si="123"/>
        <v>2.8400000333786011</v>
      </c>
      <c r="O94" s="1">
        <v>24.214452743530273</v>
      </c>
      <c r="P94" s="1">
        <v>22.751739501953125</v>
      </c>
      <c r="Q94" s="1">
        <v>25.053108215332031</v>
      </c>
      <c r="R94" s="1">
        <v>399.81796264648437</v>
      </c>
      <c r="S94" s="1">
        <v>382.349853515625</v>
      </c>
      <c r="T94" s="1">
        <v>8.1623039245605469</v>
      </c>
      <c r="U94" s="1">
        <v>14.707459449768066</v>
      </c>
      <c r="V94" s="1">
        <v>19.759927749633789</v>
      </c>
      <c r="W94" s="1">
        <v>35.604942321777344</v>
      </c>
      <c r="X94" s="1">
        <v>499.88729858398437</v>
      </c>
      <c r="Y94" s="1">
        <v>1499.363037109375</v>
      </c>
      <c r="Z94" s="1">
        <v>11.50995922088623</v>
      </c>
      <c r="AA94" s="1">
        <v>73.443916320800781</v>
      </c>
      <c r="AB94" s="1">
        <v>-2.607241153717041</v>
      </c>
      <c r="AC94" s="1">
        <v>0.16918967664241791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0.83314549763997381</v>
      </c>
      <c r="AL94">
        <f t="shared" si="125"/>
        <v>5.5344647734111574E-3</v>
      </c>
      <c r="AM94">
        <f t="shared" si="126"/>
        <v>295.9017395019531</v>
      </c>
      <c r="AN94">
        <f t="shared" si="127"/>
        <v>297.36445274353025</v>
      </c>
      <c r="AO94">
        <f t="shared" si="128"/>
        <v>239.89808057535993</v>
      </c>
      <c r="AP94">
        <f t="shared" si="129"/>
        <v>0.14592710954843471</v>
      </c>
      <c r="AQ94">
        <f t="shared" si="130"/>
        <v>2.7776294727740312</v>
      </c>
      <c r="AR94">
        <f t="shared" si="131"/>
        <v>37.819735274483868</v>
      </c>
      <c r="AS94">
        <f t="shared" si="132"/>
        <v>23.112275824715802</v>
      </c>
      <c r="AT94">
        <f t="shared" si="133"/>
        <v>23.483096122741699</v>
      </c>
      <c r="AU94">
        <f t="shared" si="134"/>
        <v>2.903232091772987</v>
      </c>
      <c r="AV94">
        <f t="shared" si="135"/>
        <v>0.23317088545751999</v>
      </c>
      <c r="AW94">
        <f t="shared" si="136"/>
        <v>1.0801734211203367</v>
      </c>
      <c r="AX94">
        <f t="shared" si="137"/>
        <v>1.8230586706526504</v>
      </c>
      <c r="AY94">
        <f t="shared" si="138"/>
        <v>0.14747230449046203</v>
      </c>
      <c r="AZ94">
        <f t="shared" si="139"/>
        <v>20.966869666952221</v>
      </c>
      <c r="BA94">
        <f t="shared" si="140"/>
        <v>0.74664960608852449</v>
      </c>
      <c r="BB94">
        <f t="shared" si="141"/>
        <v>42.392763208673536</v>
      </c>
      <c r="BC94">
        <f t="shared" si="142"/>
        <v>376.43772125518143</v>
      </c>
      <c r="BD94">
        <f t="shared" si="143"/>
        <v>1.4006425231703102E-2</v>
      </c>
    </row>
    <row r="95" spans="1:114" x14ac:dyDescent="0.25">
      <c r="A95" s="1">
        <v>67</v>
      </c>
      <c r="B95" s="1" t="s">
        <v>122</v>
      </c>
      <c r="C95" s="1">
        <v>2112.5000048168004</v>
      </c>
      <c r="D95" s="1">
        <v>0</v>
      </c>
      <c r="E95">
        <f t="shared" si="116"/>
        <v>12.448082880217745</v>
      </c>
      <c r="F95">
        <f t="shared" si="117"/>
        <v>0.25405086869671567</v>
      </c>
      <c r="G95">
        <f t="shared" si="118"/>
        <v>285.42282895154955</v>
      </c>
      <c r="H95">
        <f t="shared" si="119"/>
        <v>5.5347387381304092</v>
      </c>
      <c r="I95">
        <f t="shared" si="120"/>
        <v>1.6973981765552817</v>
      </c>
      <c r="J95">
        <f t="shared" si="121"/>
        <v>22.752090454101563</v>
      </c>
      <c r="K95" s="1">
        <v>6</v>
      </c>
      <c r="L95">
        <f t="shared" si="122"/>
        <v>1.4200000166893005</v>
      </c>
      <c r="M95" s="1">
        <v>1</v>
      </c>
      <c r="N95">
        <f t="shared" si="123"/>
        <v>2.8400000333786011</v>
      </c>
      <c r="O95" s="1">
        <v>24.215709686279297</v>
      </c>
      <c r="P95" s="1">
        <v>22.752090454101563</v>
      </c>
      <c r="Q95" s="1">
        <v>25.053211212158203</v>
      </c>
      <c r="R95" s="1">
        <v>399.83599853515625</v>
      </c>
      <c r="S95" s="1">
        <v>382.35513305664062</v>
      </c>
      <c r="T95" s="1">
        <v>8.163630485534668</v>
      </c>
      <c r="U95" s="1">
        <v>14.709003448486328</v>
      </c>
      <c r="V95" s="1">
        <v>19.761713027954102</v>
      </c>
      <c r="W95" s="1">
        <v>35.606105804443359</v>
      </c>
      <c r="X95" s="1">
        <v>499.8946533203125</v>
      </c>
      <c r="Y95" s="1">
        <v>1499.29443359375</v>
      </c>
      <c r="Z95" s="1">
        <v>11.610448837280273</v>
      </c>
      <c r="AA95" s="1">
        <v>73.444160461425781</v>
      </c>
      <c r="AB95" s="1">
        <v>-2.607241153717041</v>
      </c>
      <c r="AC95" s="1">
        <v>0.16918967664241791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0.83315775553385418</v>
      </c>
      <c r="AL95">
        <f t="shared" si="125"/>
        <v>5.5347387381304092E-3</v>
      </c>
      <c r="AM95">
        <f t="shared" si="126"/>
        <v>295.90209045410154</v>
      </c>
      <c r="AN95">
        <f t="shared" si="127"/>
        <v>297.36570968627927</v>
      </c>
      <c r="AO95">
        <f t="shared" si="128"/>
        <v>239.88710401310527</v>
      </c>
      <c r="AP95">
        <f t="shared" si="129"/>
        <v>0.14577571718518711</v>
      </c>
      <c r="AQ95">
        <f t="shared" si="130"/>
        <v>2.7776885860535767</v>
      </c>
      <c r="AR95">
        <f t="shared" si="131"/>
        <v>37.820414429169894</v>
      </c>
      <c r="AS95">
        <f t="shared" si="132"/>
        <v>23.111410980683566</v>
      </c>
      <c r="AT95">
        <f t="shared" si="133"/>
        <v>23.48390007019043</v>
      </c>
      <c r="AU95">
        <f t="shared" si="134"/>
        <v>2.9033728494108</v>
      </c>
      <c r="AV95">
        <f t="shared" si="135"/>
        <v>0.23319088742030392</v>
      </c>
      <c r="AW95">
        <f t="shared" si="136"/>
        <v>1.080290409498295</v>
      </c>
      <c r="AX95">
        <f t="shared" si="137"/>
        <v>1.823082439912505</v>
      </c>
      <c r="AY95">
        <f t="shared" si="138"/>
        <v>0.14748510612227522</v>
      </c>
      <c r="AZ95">
        <f t="shared" si="139"/>
        <v>20.962640048871691</v>
      </c>
      <c r="BA95">
        <f t="shared" si="140"/>
        <v>0.74648619640544511</v>
      </c>
      <c r="BB95">
        <f t="shared" si="141"/>
        <v>42.396329495962028</v>
      </c>
      <c r="BC95">
        <f t="shared" si="142"/>
        <v>376.43791063030778</v>
      </c>
      <c r="BD95">
        <f t="shared" si="143"/>
        <v>1.4019656588229536E-2</v>
      </c>
    </row>
    <row r="96" spans="1:114" x14ac:dyDescent="0.25">
      <c r="A96" s="1">
        <v>68</v>
      </c>
      <c r="B96" s="1" t="s">
        <v>122</v>
      </c>
      <c r="C96" s="1">
        <v>2113.0000048056245</v>
      </c>
      <c r="D96" s="1">
        <v>0</v>
      </c>
      <c r="E96">
        <f t="shared" si="116"/>
        <v>12.442364350159512</v>
      </c>
      <c r="F96">
        <f t="shared" si="117"/>
        <v>0.25405631199251827</v>
      </c>
      <c r="G96">
        <f t="shared" si="118"/>
        <v>285.43940356232156</v>
      </c>
      <c r="H96">
        <f t="shared" si="119"/>
        <v>5.5348093179341733</v>
      </c>
      <c r="I96">
        <f t="shared" si="120"/>
        <v>1.6973780719171561</v>
      </c>
      <c r="J96">
        <f t="shared" si="121"/>
        <v>22.751995086669922</v>
      </c>
      <c r="K96" s="1">
        <v>6</v>
      </c>
      <c r="L96">
        <f t="shared" si="122"/>
        <v>1.4200000166893005</v>
      </c>
      <c r="M96" s="1">
        <v>1</v>
      </c>
      <c r="N96">
        <f t="shared" si="123"/>
        <v>2.8400000333786011</v>
      </c>
      <c r="O96" s="1">
        <v>24.216396331787109</v>
      </c>
      <c r="P96" s="1">
        <v>22.751995086669922</v>
      </c>
      <c r="Q96" s="1">
        <v>25.053447723388672</v>
      </c>
      <c r="R96" s="1">
        <v>399.80441284179687</v>
      </c>
      <c r="S96" s="1">
        <v>382.33102416992187</v>
      </c>
      <c r="T96" s="1">
        <v>8.1638565063476562</v>
      </c>
      <c r="U96" s="1">
        <v>14.70913028717041</v>
      </c>
      <c r="V96" s="1">
        <v>19.761350631713867</v>
      </c>
      <c r="W96" s="1">
        <v>35.604774475097656</v>
      </c>
      <c r="X96" s="1">
        <v>499.90853881835937</v>
      </c>
      <c r="Y96" s="1">
        <v>1499.351806640625</v>
      </c>
      <c r="Z96" s="1">
        <v>11.632870674133301</v>
      </c>
      <c r="AA96" s="1">
        <v>73.443801879882812</v>
      </c>
      <c r="AB96" s="1">
        <v>-2.607241153717041</v>
      </c>
      <c r="AC96" s="1">
        <v>0.16918967664241791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0.83318089803059892</v>
      </c>
      <c r="AL96">
        <f t="shared" si="125"/>
        <v>5.5348093179341737E-3</v>
      </c>
      <c r="AM96">
        <f t="shared" si="126"/>
        <v>295.9019950866699</v>
      </c>
      <c r="AN96">
        <f t="shared" si="127"/>
        <v>297.36639633178709</v>
      </c>
      <c r="AO96">
        <f t="shared" si="128"/>
        <v>239.89628370040009</v>
      </c>
      <c r="AP96">
        <f t="shared" si="129"/>
        <v>0.14595294122270516</v>
      </c>
      <c r="AQ96">
        <f t="shared" si="130"/>
        <v>2.7776725225534835</v>
      </c>
      <c r="AR96">
        <f t="shared" si="131"/>
        <v>37.820380365062817</v>
      </c>
      <c r="AS96">
        <f t="shared" si="132"/>
        <v>23.111250077892407</v>
      </c>
      <c r="AT96">
        <f t="shared" si="133"/>
        <v>23.484195709228516</v>
      </c>
      <c r="AU96">
        <f t="shared" si="134"/>
        <v>2.9034246123206762</v>
      </c>
      <c r="AV96">
        <f t="shared" si="135"/>
        <v>0.23319547351431727</v>
      </c>
      <c r="AW96">
        <f t="shared" si="136"/>
        <v>1.0802944506363275</v>
      </c>
      <c r="AX96">
        <f t="shared" si="137"/>
        <v>1.8231301616843487</v>
      </c>
      <c r="AY96">
        <f t="shared" si="138"/>
        <v>0.14748804131226595</v>
      </c>
      <c r="AZ96">
        <f t="shared" si="139"/>
        <v>20.96375500394306</v>
      </c>
      <c r="BA96">
        <f t="shared" si="140"/>
        <v>0.7465766195197957</v>
      </c>
      <c r="BB96">
        <f t="shared" si="141"/>
        <v>42.396777249341802</v>
      </c>
      <c r="BC96">
        <f t="shared" si="142"/>
        <v>376.41652005890165</v>
      </c>
      <c r="BD96">
        <f t="shared" si="143"/>
        <v>1.4014160423307631E-2</v>
      </c>
    </row>
    <row r="97" spans="1:114" x14ac:dyDescent="0.25">
      <c r="A97" s="1">
        <v>69</v>
      </c>
      <c r="B97" s="1" t="s">
        <v>123</v>
      </c>
      <c r="C97" s="1">
        <v>2113.5000047944486</v>
      </c>
      <c r="D97" s="1">
        <v>0</v>
      </c>
      <c r="E97">
        <f t="shared" si="116"/>
        <v>12.436706481638714</v>
      </c>
      <c r="F97">
        <f t="shared" si="117"/>
        <v>0.25409062451899955</v>
      </c>
      <c r="G97">
        <f t="shared" si="118"/>
        <v>285.48696628409374</v>
      </c>
      <c r="H97">
        <f t="shared" si="119"/>
        <v>5.5353732127462081</v>
      </c>
      <c r="I97">
        <f t="shared" si="120"/>
        <v>1.6973369745422375</v>
      </c>
      <c r="J97">
        <f t="shared" si="121"/>
        <v>22.752052307128906</v>
      </c>
      <c r="K97" s="1">
        <v>6</v>
      </c>
      <c r="L97">
        <f t="shared" si="122"/>
        <v>1.4200000166893005</v>
      </c>
      <c r="M97" s="1">
        <v>1</v>
      </c>
      <c r="N97">
        <f t="shared" si="123"/>
        <v>2.8400000333786011</v>
      </c>
      <c r="O97" s="1">
        <v>24.217275619506836</v>
      </c>
      <c r="P97" s="1">
        <v>22.752052307128906</v>
      </c>
      <c r="Q97" s="1">
        <v>25.052787780761719</v>
      </c>
      <c r="R97" s="1">
        <v>399.79620361328125</v>
      </c>
      <c r="S97" s="1">
        <v>382.33023071289062</v>
      </c>
      <c r="T97" s="1">
        <v>8.1642389297485352</v>
      </c>
      <c r="U97" s="1">
        <v>14.709845542907715</v>
      </c>
      <c r="V97" s="1">
        <v>19.761201858520508</v>
      </c>
      <c r="W97" s="1">
        <v>35.604568481445313</v>
      </c>
      <c r="X97" s="1">
        <v>499.93368530273437</v>
      </c>
      <c r="Y97" s="1">
        <v>1499.3643798828125</v>
      </c>
      <c r="Z97" s="1">
        <v>11.642400741577148</v>
      </c>
      <c r="AA97" s="1">
        <v>73.443679809570313</v>
      </c>
      <c r="AB97" s="1">
        <v>-2.607241153717041</v>
      </c>
      <c r="AC97" s="1">
        <v>0.16918967664241791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0.83322280883789046</v>
      </c>
      <c r="AL97">
        <f t="shared" si="125"/>
        <v>5.5353732127462084E-3</v>
      </c>
      <c r="AM97">
        <f t="shared" si="126"/>
        <v>295.90205230712888</v>
      </c>
      <c r="AN97">
        <f t="shared" si="127"/>
        <v>297.36727561950681</v>
      </c>
      <c r="AO97">
        <f t="shared" si="128"/>
        <v>239.89829541910512</v>
      </c>
      <c r="AP97">
        <f t="shared" si="129"/>
        <v>0.1457921322762091</v>
      </c>
      <c r="AQ97">
        <f t="shared" si="130"/>
        <v>2.7776821606437867</v>
      </c>
      <c r="AR97">
        <f t="shared" si="131"/>
        <v>37.82057445713432</v>
      </c>
      <c r="AS97">
        <f t="shared" si="132"/>
        <v>23.110728914226605</v>
      </c>
      <c r="AT97">
        <f t="shared" si="133"/>
        <v>23.484663963317871</v>
      </c>
      <c r="AU97">
        <f t="shared" si="134"/>
        <v>2.9035065997424159</v>
      </c>
      <c r="AV97">
        <f t="shared" si="135"/>
        <v>0.23322438218584038</v>
      </c>
      <c r="AW97">
        <f t="shared" si="136"/>
        <v>1.0803451861015492</v>
      </c>
      <c r="AX97">
        <f t="shared" si="137"/>
        <v>1.8231614136408667</v>
      </c>
      <c r="AY97">
        <f t="shared" si="138"/>
        <v>0.14750654345998246</v>
      </c>
      <c r="AZ97">
        <f t="shared" si="139"/>
        <v>20.967213341574578</v>
      </c>
      <c r="BA97">
        <f t="shared" si="140"/>
        <v>0.74670257110398119</v>
      </c>
      <c r="BB97">
        <f t="shared" si="141"/>
        <v>42.398983711223302</v>
      </c>
      <c r="BC97">
        <f t="shared" si="142"/>
        <v>376.41841608159336</v>
      </c>
      <c r="BD97">
        <f t="shared" si="143"/>
        <v>1.4008446266400671E-2</v>
      </c>
    </row>
    <row r="98" spans="1:114" x14ac:dyDescent="0.25">
      <c r="A98" s="1">
        <v>70</v>
      </c>
      <c r="B98" s="1" t="s">
        <v>123</v>
      </c>
      <c r="C98" s="1">
        <v>2114.0000047832727</v>
      </c>
      <c r="D98" s="1">
        <v>0</v>
      </c>
      <c r="E98">
        <f t="shared" si="116"/>
        <v>12.481616147302715</v>
      </c>
      <c r="F98">
        <f t="shared" si="117"/>
        <v>0.25399462508791121</v>
      </c>
      <c r="G98">
        <f t="shared" si="118"/>
        <v>285.12586689224236</v>
      </c>
      <c r="H98">
        <f t="shared" si="119"/>
        <v>5.5345119708812787</v>
      </c>
      <c r="I98">
        <f t="shared" si="120"/>
        <v>1.6976574110935108</v>
      </c>
      <c r="J98">
        <f t="shared" si="121"/>
        <v>22.753652572631836</v>
      </c>
      <c r="K98" s="1">
        <v>6</v>
      </c>
      <c r="L98">
        <f t="shared" si="122"/>
        <v>1.4200000166893005</v>
      </c>
      <c r="M98" s="1">
        <v>1</v>
      </c>
      <c r="N98">
        <f t="shared" si="123"/>
        <v>2.8400000333786011</v>
      </c>
      <c r="O98" s="1">
        <v>24.218284606933594</v>
      </c>
      <c r="P98" s="1">
        <v>22.753652572631836</v>
      </c>
      <c r="Q98" s="1">
        <v>25.052675247192383</v>
      </c>
      <c r="R98" s="1">
        <v>399.81869506835937</v>
      </c>
      <c r="S98" s="1">
        <v>382.29837036132813</v>
      </c>
      <c r="T98" s="1">
        <v>8.1641778945922852</v>
      </c>
      <c r="U98" s="1">
        <v>14.709166526794434</v>
      </c>
      <c r="V98" s="1">
        <v>19.759841918945313</v>
      </c>
      <c r="W98" s="1">
        <v>35.600742340087891</v>
      </c>
      <c r="X98" s="1">
        <v>499.9034423828125</v>
      </c>
      <c r="Y98" s="1">
        <v>1499.34765625</v>
      </c>
      <c r="Z98" s="1">
        <v>11.687843322753906</v>
      </c>
      <c r="AA98" s="1">
        <v>73.443611145019531</v>
      </c>
      <c r="AB98" s="1">
        <v>-2.607241153717041</v>
      </c>
      <c r="AC98" s="1">
        <v>0.16918967664241791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0.83317240397135406</v>
      </c>
      <c r="AL98">
        <f t="shared" si="125"/>
        <v>5.5345119708812788E-3</v>
      </c>
      <c r="AM98">
        <f t="shared" si="126"/>
        <v>295.90365257263181</v>
      </c>
      <c r="AN98">
        <f t="shared" si="127"/>
        <v>297.36828460693357</v>
      </c>
      <c r="AO98">
        <f t="shared" si="128"/>
        <v>239.89561963791493</v>
      </c>
      <c r="AP98">
        <f t="shared" si="129"/>
        <v>0.14613490573511217</v>
      </c>
      <c r="AQ98">
        <f t="shared" si="130"/>
        <v>2.7779517177547386</v>
      </c>
      <c r="AR98">
        <f t="shared" si="131"/>
        <v>37.824280076172712</v>
      </c>
      <c r="AS98">
        <f t="shared" si="132"/>
        <v>23.115113549378279</v>
      </c>
      <c r="AT98">
        <f t="shared" si="133"/>
        <v>23.485968589782715</v>
      </c>
      <c r="AU98">
        <f t="shared" si="134"/>
        <v>2.9037350397357877</v>
      </c>
      <c r="AV98">
        <f t="shared" si="135"/>
        <v>0.23314350002309819</v>
      </c>
      <c r="AW98">
        <f t="shared" si="136"/>
        <v>1.0802943066612278</v>
      </c>
      <c r="AX98">
        <f t="shared" si="137"/>
        <v>1.8234407330745599</v>
      </c>
      <c r="AY98">
        <f t="shared" si="138"/>
        <v>0.1474547773406833</v>
      </c>
      <c r="AZ98">
        <f t="shared" si="139"/>
        <v>20.940673295420446</v>
      </c>
      <c r="BA98">
        <f t="shared" si="140"/>
        <v>0.74582025192196488</v>
      </c>
      <c r="BB98">
        <f t="shared" si="141"/>
        <v>42.391822761784489</v>
      </c>
      <c r="BC98">
        <f t="shared" si="142"/>
        <v>376.3652078258288</v>
      </c>
      <c r="BD98">
        <f t="shared" si="143"/>
        <v>1.4058644329896324E-2</v>
      </c>
    </row>
    <row r="99" spans="1:114" x14ac:dyDescent="0.25">
      <c r="A99" s="1">
        <v>71</v>
      </c>
      <c r="B99" s="1" t="s">
        <v>124</v>
      </c>
      <c r="C99" s="1">
        <v>2114.5000047720969</v>
      </c>
      <c r="D99" s="1">
        <v>0</v>
      </c>
      <c r="E99">
        <f t="shared" si="116"/>
        <v>12.473728427126133</v>
      </c>
      <c r="F99">
        <f t="shared" si="117"/>
        <v>0.25383027693451532</v>
      </c>
      <c r="G99">
        <f t="shared" si="118"/>
        <v>285.13026084575176</v>
      </c>
      <c r="H99">
        <f t="shared" si="119"/>
        <v>5.5319376602964239</v>
      </c>
      <c r="I99">
        <f t="shared" si="120"/>
        <v>1.697879448273097</v>
      </c>
      <c r="J99">
        <f t="shared" si="121"/>
        <v>22.754236221313477</v>
      </c>
      <c r="K99" s="1">
        <v>6</v>
      </c>
      <c r="L99">
        <f t="shared" si="122"/>
        <v>1.4200000166893005</v>
      </c>
      <c r="M99" s="1">
        <v>1</v>
      </c>
      <c r="N99">
        <f t="shared" si="123"/>
        <v>2.8400000333786011</v>
      </c>
      <c r="O99" s="1">
        <v>24.218496322631836</v>
      </c>
      <c r="P99" s="1">
        <v>22.754236221313477</v>
      </c>
      <c r="Q99" s="1">
        <v>25.052862167358398</v>
      </c>
      <c r="R99" s="1">
        <v>399.81121826171875</v>
      </c>
      <c r="S99" s="1">
        <v>382.302001953125</v>
      </c>
      <c r="T99" s="1">
        <v>8.1656827926635742</v>
      </c>
      <c r="U99" s="1">
        <v>14.707457542419434</v>
      </c>
      <c r="V99" s="1">
        <v>19.763263702392578</v>
      </c>
      <c r="W99" s="1">
        <v>35.596214294433594</v>
      </c>
      <c r="X99" s="1">
        <v>499.91726684570312</v>
      </c>
      <c r="Y99" s="1">
        <v>1499.3983154296875</v>
      </c>
      <c r="Z99" s="1">
        <v>11.704814910888672</v>
      </c>
      <c r="AA99" s="1">
        <v>73.443733215332031</v>
      </c>
      <c r="AB99" s="1">
        <v>-2.607241153717041</v>
      </c>
      <c r="AC99" s="1">
        <v>0.16918967664241791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24"/>
        <v>0.83319544474283835</v>
      </c>
      <c r="AL99">
        <f t="shared" si="125"/>
        <v>5.5319376602964241E-3</v>
      </c>
      <c r="AM99">
        <f t="shared" si="126"/>
        <v>295.90423622131345</v>
      </c>
      <c r="AN99">
        <f t="shared" si="127"/>
        <v>297.36849632263181</v>
      </c>
      <c r="AO99">
        <f t="shared" si="128"/>
        <v>239.90372510648376</v>
      </c>
      <c r="AP99">
        <f t="shared" si="129"/>
        <v>0.14753124272853779</v>
      </c>
      <c r="AQ99">
        <f t="shared" si="130"/>
        <v>2.7780500362943727</v>
      </c>
      <c r="AR99">
        <f t="shared" si="131"/>
        <v>37.8255559007236</v>
      </c>
      <c r="AS99">
        <f t="shared" si="132"/>
        <v>23.118098358304167</v>
      </c>
      <c r="AT99">
        <f t="shared" si="133"/>
        <v>23.486366271972656</v>
      </c>
      <c r="AU99">
        <f t="shared" si="134"/>
        <v>2.9038046769825661</v>
      </c>
      <c r="AV99">
        <f t="shared" si="135"/>
        <v>0.23300502052860333</v>
      </c>
      <c r="AW99">
        <f t="shared" si="136"/>
        <v>1.0801705880212757</v>
      </c>
      <c r="AX99">
        <f t="shared" si="137"/>
        <v>1.8236340889612903</v>
      </c>
      <c r="AY99">
        <f t="shared" si="138"/>
        <v>0.14736614883168483</v>
      </c>
      <c r="AZ99">
        <f t="shared" si="139"/>
        <v>20.941030809173427</v>
      </c>
      <c r="BA99">
        <f t="shared" si="140"/>
        <v>0.74582466058002039</v>
      </c>
      <c r="BB99">
        <f t="shared" si="141"/>
        <v>42.383279563098263</v>
      </c>
      <c r="BC99">
        <f t="shared" si="142"/>
        <v>376.37258886203176</v>
      </c>
      <c r="BD99">
        <f t="shared" si="143"/>
        <v>1.4046653097652977E-2</v>
      </c>
    </row>
    <row r="100" spans="1:114" x14ac:dyDescent="0.25">
      <c r="A100" s="1">
        <v>72</v>
      </c>
      <c r="B100" s="1" t="s">
        <v>124</v>
      </c>
      <c r="C100" s="1">
        <v>2115.000004760921</v>
      </c>
      <c r="D100" s="1">
        <v>0</v>
      </c>
      <c r="E100">
        <f t="shared" si="116"/>
        <v>12.51600786607518</v>
      </c>
      <c r="F100">
        <f t="shared" si="117"/>
        <v>0.25395339055191413</v>
      </c>
      <c r="G100">
        <f t="shared" si="118"/>
        <v>284.89088169399946</v>
      </c>
      <c r="H100">
        <f t="shared" si="119"/>
        <v>5.5349767169500668</v>
      </c>
      <c r="I100">
        <f t="shared" si="120"/>
        <v>1.6980464425377952</v>
      </c>
      <c r="J100">
        <f t="shared" si="121"/>
        <v>22.756811141967773</v>
      </c>
      <c r="K100" s="1">
        <v>6</v>
      </c>
      <c r="L100">
        <f t="shared" si="122"/>
        <v>1.4200000166893005</v>
      </c>
      <c r="M100" s="1">
        <v>1</v>
      </c>
      <c r="N100">
        <f t="shared" si="123"/>
        <v>2.8400000333786011</v>
      </c>
      <c r="O100" s="1">
        <v>24.219470977783203</v>
      </c>
      <c r="P100" s="1">
        <v>22.756811141967773</v>
      </c>
      <c r="Q100" s="1">
        <v>25.053272247314453</v>
      </c>
      <c r="R100" s="1">
        <v>399.86929321289062</v>
      </c>
      <c r="S100" s="1">
        <v>382.30813598632812</v>
      </c>
      <c r="T100" s="1">
        <v>8.1658468246459961</v>
      </c>
      <c r="U100" s="1">
        <v>14.711102485656738</v>
      </c>
      <c r="V100" s="1">
        <v>19.762489318847656</v>
      </c>
      <c r="W100" s="1">
        <v>35.602924346923828</v>
      </c>
      <c r="X100" s="1">
        <v>499.92404174804687</v>
      </c>
      <c r="Y100" s="1">
        <v>1499.3614501953125</v>
      </c>
      <c r="Z100" s="1">
        <v>11.775739669799805</v>
      </c>
      <c r="AA100" s="1">
        <v>73.443672180175781</v>
      </c>
      <c r="AB100" s="1">
        <v>-2.607241153717041</v>
      </c>
      <c r="AC100" s="1">
        <v>0.16918967664241791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124"/>
        <v>0.83320673624674468</v>
      </c>
      <c r="AL100">
        <f t="shared" si="125"/>
        <v>5.5349767169500666E-3</v>
      </c>
      <c r="AM100">
        <f t="shared" si="126"/>
        <v>295.90681114196775</v>
      </c>
      <c r="AN100">
        <f t="shared" si="127"/>
        <v>297.36947097778318</v>
      </c>
      <c r="AO100">
        <f t="shared" si="128"/>
        <v>239.8978266691156</v>
      </c>
      <c r="AP100">
        <f t="shared" si="129"/>
        <v>0.14565765189452029</v>
      </c>
      <c r="AQ100">
        <f t="shared" si="130"/>
        <v>2.7784838309033377</v>
      </c>
      <c r="AR100">
        <f t="shared" si="131"/>
        <v>37.831493829543525</v>
      </c>
      <c r="AS100">
        <f t="shared" si="132"/>
        <v>23.120391343886787</v>
      </c>
      <c r="AT100">
        <f t="shared" si="133"/>
        <v>23.488141059875488</v>
      </c>
      <c r="AU100">
        <f t="shared" si="134"/>
        <v>2.9041154739629951</v>
      </c>
      <c r="AV100">
        <f t="shared" si="135"/>
        <v>0.23310875725071759</v>
      </c>
      <c r="AW100">
        <f t="shared" si="136"/>
        <v>1.0804373883655425</v>
      </c>
      <c r="AX100">
        <f t="shared" si="137"/>
        <v>1.8236780855974526</v>
      </c>
      <c r="AY100">
        <f t="shared" si="138"/>
        <v>0.14743254143863163</v>
      </c>
      <c r="AZ100">
        <f t="shared" si="139"/>
        <v>20.923432522255339</v>
      </c>
      <c r="BA100">
        <f t="shared" si="140"/>
        <v>0.74518655209625873</v>
      </c>
      <c r="BB100">
        <f t="shared" si="141"/>
        <v>42.388618114079016</v>
      </c>
      <c r="BC100">
        <f t="shared" si="142"/>
        <v>376.35862527484392</v>
      </c>
      <c r="BD100">
        <f t="shared" si="143"/>
        <v>1.4096562218028998E-2</v>
      </c>
    </row>
    <row r="101" spans="1:114" x14ac:dyDescent="0.25">
      <c r="A101" s="1">
        <v>73</v>
      </c>
      <c r="B101" s="1" t="s">
        <v>125</v>
      </c>
      <c r="C101" s="1">
        <v>2115.5000047497451</v>
      </c>
      <c r="D101" s="1">
        <v>0</v>
      </c>
      <c r="E101">
        <f t="shared" si="116"/>
        <v>12.501108174920704</v>
      </c>
      <c r="F101">
        <f t="shared" si="117"/>
        <v>0.25388619101747845</v>
      </c>
      <c r="G101">
        <f t="shared" si="118"/>
        <v>284.9800385638826</v>
      </c>
      <c r="H101">
        <f t="shared" si="119"/>
        <v>5.5343897127584718</v>
      </c>
      <c r="I101">
        <f t="shared" si="120"/>
        <v>1.6982780690082369</v>
      </c>
      <c r="J101">
        <f t="shared" si="121"/>
        <v>22.757743835449219</v>
      </c>
      <c r="K101" s="1">
        <v>6</v>
      </c>
      <c r="L101">
        <f t="shared" si="122"/>
        <v>1.4200000166893005</v>
      </c>
      <c r="M101" s="1">
        <v>1</v>
      </c>
      <c r="N101">
        <f t="shared" si="123"/>
        <v>2.8400000333786011</v>
      </c>
      <c r="O101" s="1">
        <v>24.219236373901367</v>
      </c>
      <c r="P101" s="1">
        <v>22.757743835449219</v>
      </c>
      <c r="Q101" s="1">
        <v>25.052761077880859</v>
      </c>
      <c r="R101" s="1">
        <v>399.86325073242187</v>
      </c>
      <c r="S101" s="1">
        <v>382.32073974609375</v>
      </c>
      <c r="T101" s="1">
        <v>8.1657342910766602</v>
      </c>
      <c r="U101" s="1">
        <v>14.710086822509766</v>
      </c>
      <c r="V101" s="1">
        <v>19.76249885559082</v>
      </c>
      <c r="W101" s="1">
        <v>35.600971221923828</v>
      </c>
      <c r="X101" s="1">
        <v>499.94052124023437</v>
      </c>
      <c r="Y101" s="1">
        <v>1499.34521484375</v>
      </c>
      <c r="Z101" s="1">
        <v>11.749221801757812</v>
      </c>
      <c r="AA101" s="1">
        <v>73.443679809570313</v>
      </c>
      <c r="AB101" s="1">
        <v>-2.607241153717041</v>
      </c>
      <c r="AC101" s="1">
        <v>0.16918967664241791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124"/>
        <v>0.83323420206705723</v>
      </c>
      <c r="AL101">
        <f t="shared" si="125"/>
        <v>5.5343897127584718E-3</v>
      </c>
      <c r="AM101">
        <f t="shared" si="126"/>
        <v>295.9077438354492</v>
      </c>
      <c r="AN101">
        <f t="shared" si="127"/>
        <v>297.36923637390134</v>
      </c>
      <c r="AO101">
        <f t="shared" si="128"/>
        <v>239.89522901292366</v>
      </c>
      <c r="AP101">
        <f t="shared" si="129"/>
        <v>0.14577888095052807</v>
      </c>
      <c r="AQ101">
        <f t="shared" si="130"/>
        <v>2.7786409755716237</v>
      </c>
      <c r="AR101">
        <f t="shared" si="131"/>
        <v>37.833629561812124</v>
      </c>
      <c r="AS101">
        <f t="shared" si="132"/>
        <v>23.123542739302358</v>
      </c>
      <c r="AT101">
        <f t="shared" si="133"/>
        <v>23.488490104675293</v>
      </c>
      <c r="AU101">
        <f t="shared" si="134"/>
        <v>2.9041766013491985</v>
      </c>
      <c r="AV101">
        <f t="shared" si="135"/>
        <v>0.23305213529781613</v>
      </c>
      <c r="AW101">
        <f t="shared" si="136"/>
        <v>1.0803629065633868</v>
      </c>
      <c r="AX101">
        <f t="shared" si="137"/>
        <v>1.8238136947858117</v>
      </c>
      <c r="AY101">
        <f t="shared" si="138"/>
        <v>0.14739630269829973</v>
      </c>
      <c r="AZ101">
        <f t="shared" si="139"/>
        <v>20.929982704404793</v>
      </c>
      <c r="BA101">
        <f t="shared" si="140"/>
        <v>0.74539518508240776</v>
      </c>
      <c r="BB101">
        <f t="shared" si="141"/>
        <v>42.382733546966577</v>
      </c>
      <c r="BC101">
        <f t="shared" si="142"/>
        <v>376.3783116341948</v>
      </c>
      <c r="BD101">
        <f t="shared" si="143"/>
        <v>1.4077090003379821E-2</v>
      </c>
    </row>
    <row r="102" spans="1:114" x14ac:dyDescent="0.25">
      <c r="A102" s="1">
        <v>74</v>
      </c>
      <c r="B102" s="1" t="s">
        <v>125</v>
      </c>
      <c r="C102" s="1">
        <v>2116.0000047385693</v>
      </c>
      <c r="D102" s="1">
        <v>0</v>
      </c>
      <c r="E102">
        <f t="shared" si="116"/>
        <v>12.48521747391303</v>
      </c>
      <c r="F102">
        <f t="shared" si="117"/>
        <v>0.25397969860033859</v>
      </c>
      <c r="G102">
        <f t="shared" si="118"/>
        <v>285.11313876224489</v>
      </c>
      <c r="H102">
        <f t="shared" si="119"/>
        <v>5.536631901344979</v>
      </c>
      <c r="I102">
        <f t="shared" si="120"/>
        <v>1.6983851875814671</v>
      </c>
      <c r="J102">
        <f t="shared" si="121"/>
        <v>22.75933837890625</v>
      </c>
      <c r="K102" s="1">
        <v>6</v>
      </c>
      <c r="L102">
        <f t="shared" si="122"/>
        <v>1.4200000166893005</v>
      </c>
      <c r="M102" s="1">
        <v>1</v>
      </c>
      <c r="N102">
        <f t="shared" si="123"/>
        <v>2.8400000333786011</v>
      </c>
      <c r="O102" s="1">
        <v>24.220424652099609</v>
      </c>
      <c r="P102" s="1">
        <v>22.75933837890625</v>
      </c>
      <c r="Q102" s="1">
        <v>25.052534103393555</v>
      </c>
      <c r="R102" s="1">
        <v>399.84432983398438</v>
      </c>
      <c r="S102" s="1">
        <v>382.32034301757812</v>
      </c>
      <c r="T102" s="1">
        <v>8.1654901504516602</v>
      </c>
      <c r="U102" s="1">
        <v>14.712300300598145</v>
      </c>
      <c r="V102" s="1">
        <v>19.760482788085938</v>
      </c>
      <c r="W102" s="1">
        <v>35.603755950927734</v>
      </c>
      <c r="X102" s="1">
        <v>499.95419311523437</v>
      </c>
      <c r="Y102" s="1">
        <v>1499.3367919921875</v>
      </c>
      <c r="Z102" s="1">
        <v>11.864758491516113</v>
      </c>
      <c r="AA102" s="1">
        <v>73.443611145019531</v>
      </c>
      <c r="AB102" s="1">
        <v>-2.607241153717041</v>
      </c>
      <c r="AC102" s="1">
        <v>0.16918967664241791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24"/>
        <v>0.83325698852539054</v>
      </c>
      <c r="AL102">
        <f t="shared" si="125"/>
        <v>5.5366319013449789E-3</v>
      </c>
      <c r="AM102">
        <f t="shared" si="126"/>
        <v>295.90933837890623</v>
      </c>
      <c r="AN102">
        <f t="shared" si="127"/>
        <v>297.37042465209959</v>
      </c>
      <c r="AO102">
        <f t="shared" si="128"/>
        <v>239.89388135670379</v>
      </c>
      <c r="AP102">
        <f t="shared" si="129"/>
        <v>0.14453599512439025</v>
      </c>
      <c r="AQ102">
        <f t="shared" si="130"/>
        <v>2.7789096499073511</v>
      </c>
      <c r="AR102">
        <f t="shared" si="131"/>
        <v>37.837323173287331</v>
      </c>
      <c r="AS102">
        <f t="shared" si="132"/>
        <v>23.125022872689186</v>
      </c>
      <c r="AT102">
        <f t="shared" si="133"/>
        <v>23.48988151550293</v>
      </c>
      <c r="AU102">
        <f t="shared" si="134"/>
        <v>2.9044202870043301</v>
      </c>
      <c r="AV102">
        <f t="shared" si="135"/>
        <v>0.2331309235956425</v>
      </c>
      <c r="AW102">
        <f t="shared" si="136"/>
        <v>1.0805244623258841</v>
      </c>
      <c r="AX102">
        <f t="shared" si="137"/>
        <v>1.823895824678446</v>
      </c>
      <c r="AY102">
        <f t="shared" si="138"/>
        <v>0.14744672822694224</v>
      </c>
      <c r="AZ102">
        <f t="shared" si="139"/>
        <v>20.939738495590309</v>
      </c>
      <c r="BA102">
        <f t="shared" si="140"/>
        <v>0.74574409646084694</v>
      </c>
      <c r="BB102">
        <f t="shared" si="141"/>
        <v>42.386236850386553</v>
      </c>
      <c r="BC102">
        <f t="shared" si="142"/>
        <v>376.38546858388628</v>
      </c>
      <c r="BD102">
        <f t="shared" si="143"/>
        <v>1.4060090761976847E-2</v>
      </c>
    </row>
    <row r="103" spans="1:114" x14ac:dyDescent="0.25">
      <c r="A103" s="1">
        <v>75</v>
      </c>
      <c r="B103" s="1" t="s">
        <v>126</v>
      </c>
      <c r="C103" s="1">
        <v>2116.5000047273934</v>
      </c>
      <c r="D103" s="1">
        <v>0</v>
      </c>
      <c r="E103">
        <f t="shared" si="116"/>
        <v>12.526560755589312</v>
      </c>
      <c r="F103">
        <f t="shared" si="117"/>
        <v>0.25387750949460397</v>
      </c>
      <c r="G103">
        <f t="shared" si="118"/>
        <v>284.76149819988967</v>
      </c>
      <c r="H103">
        <f t="shared" si="119"/>
        <v>5.535898885533145</v>
      </c>
      <c r="I103">
        <f t="shared" si="120"/>
        <v>1.6987726879045726</v>
      </c>
      <c r="J103">
        <f t="shared" si="121"/>
        <v>22.761173248291016</v>
      </c>
      <c r="K103" s="1">
        <v>6</v>
      </c>
      <c r="L103">
        <f t="shared" si="122"/>
        <v>1.4200000166893005</v>
      </c>
      <c r="M103" s="1">
        <v>1</v>
      </c>
      <c r="N103">
        <f t="shared" si="123"/>
        <v>2.8400000333786011</v>
      </c>
      <c r="O103" s="1">
        <v>24.220861434936523</v>
      </c>
      <c r="P103" s="1">
        <v>22.761173248291016</v>
      </c>
      <c r="Q103" s="1">
        <v>25.052143096923828</v>
      </c>
      <c r="R103" s="1">
        <v>399.84857177734375</v>
      </c>
      <c r="S103" s="1">
        <v>382.27645874023437</v>
      </c>
      <c r="T103" s="1">
        <v>8.1657094955444336</v>
      </c>
      <c r="U103" s="1">
        <v>14.711338043212891</v>
      </c>
      <c r="V103" s="1">
        <v>19.760353088378906</v>
      </c>
      <c r="W103" s="1">
        <v>35.600242614746094</v>
      </c>
      <c r="X103" s="1">
        <v>499.97872924804687</v>
      </c>
      <c r="Y103" s="1">
        <v>1499.363037109375</v>
      </c>
      <c r="Z103" s="1">
        <v>11.795930862426758</v>
      </c>
      <c r="AA103" s="1">
        <v>73.443092346191406</v>
      </c>
      <c r="AB103" s="1">
        <v>-2.607241153717041</v>
      </c>
      <c r="AC103" s="1">
        <v>0.16918967664241791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24"/>
        <v>0.83329788208007793</v>
      </c>
      <c r="AL103">
        <f t="shared" si="125"/>
        <v>5.5358988855331451E-3</v>
      </c>
      <c r="AM103">
        <f t="shared" si="126"/>
        <v>295.91117324829099</v>
      </c>
      <c r="AN103">
        <f t="shared" si="127"/>
        <v>297.3708614349365</v>
      </c>
      <c r="AO103">
        <f t="shared" si="128"/>
        <v>239.89808057535993</v>
      </c>
      <c r="AP103">
        <f t="shared" si="129"/>
        <v>0.14478503359513786</v>
      </c>
      <c r="AQ103">
        <f t="shared" si="130"/>
        <v>2.7792188463482956</v>
      </c>
      <c r="AR103">
        <f t="shared" si="131"/>
        <v>37.841800468419677</v>
      </c>
      <c r="AS103">
        <f t="shared" si="132"/>
        <v>23.130462425206787</v>
      </c>
      <c r="AT103">
        <f t="shared" si="133"/>
        <v>23.49101734161377</v>
      </c>
      <c r="AU103">
        <f t="shared" si="134"/>
        <v>2.904619223918306</v>
      </c>
      <c r="AV103">
        <f t="shared" si="135"/>
        <v>0.23304482011565519</v>
      </c>
      <c r="AW103">
        <f t="shared" si="136"/>
        <v>1.080446158443723</v>
      </c>
      <c r="AX103">
        <f t="shared" si="137"/>
        <v>1.8241730654745829</v>
      </c>
      <c r="AY103">
        <f t="shared" si="138"/>
        <v>0.14739162090784427</v>
      </c>
      <c r="AZ103">
        <f t="shared" si="139"/>
        <v>20.913765008934316</v>
      </c>
      <c r="BA103">
        <f t="shared" si="140"/>
        <v>0.74490984649774539</v>
      </c>
      <c r="BB103">
        <f t="shared" si="141"/>
        <v>42.377495791410837</v>
      </c>
      <c r="BC103">
        <f t="shared" si="142"/>
        <v>376.32193169048372</v>
      </c>
      <c r="BD103">
        <f t="shared" si="143"/>
        <v>1.4106121142507465E-2</v>
      </c>
      <c r="BE103">
        <f>AVERAGE(E89:E103)</f>
        <v>12.443864178174811</v>
      </c>
      <c r="BF103">
        <f>AVERAGE(O89:O103)</f>
        <v>24.215927759806316</v>
      </c>
      <c r="BG103">
        <f>AVERAGE(P89:P103)</f>
        <v>22.753291447957356</v>
      </c>
      <c r="BH103" t="e">
        <f>AVERAGE(B89:B103)</f>
        <v>#DIV/0!</v>
      </c>
      <c r="BI103">
        <f t="shared" ref="BI103:DJ103" si="144">AVERAGE(C89:C103)</f>
        <v>2113.1333381359777</v>
      </c>
      <c r="BJ103">
        <f t="shared" si="144"/>
        <v>0</v>
      </c>
      <c r="BK103">
        <f t="shared" si="144"/>
        <v>12.443864178174811</v>
      </c>
      <c r="BL103">
        <f t="shared" si="144"/>
        <v>0.25395720830081348</v>
      </c>
      <c r="BM103">
        <f t="shared" si="144"/>
        <v>285.39398672116272</v>
      </c>
      <c r="BN103">
        <f t="shared" si="144"/>
        <v>5.5339147820328147</v>
      </c>
      <c r="BO103">
        <f t="shared" si="144"/>
        <v>1.6977082835332418</v>
      </c>
      <c r="BP103">
        <f t="shared" si="144"/>
        <v>22.753291447957356</v>
      </c>
      <c r="BQ103">
        <f t="shared" si="144"/>
        <v>6</v>
      </c>
      <c r="BR103">
        <f t="shared" si="144"/>
        <v>1.4200000166893005</v>
      </c>
      <c r="BS103">
        <f t="shared" si="144"/>
        <v>1</v>
      </c>
      <c r="BT103">
        <f t="shared" si="144"/>
        <v>2.8400000333786011</v>
      </c>
      <c r="BU103">
        <f t="shared" si="144"/>
        <v>24.215927759806316</v>
      </c>
      <c r="BV103">
        <f t="shared" si="144"/>
        <v>22.753291447957356</v>
      </c>
      <c r="BW103">
        <f t="shared" si="144"/>
        <v>25.052725092569986</v>
      </c>
      <c r="BX103">
        <f t="shared" si="144"/>
        <v>399.80252075195312</v>
      </c>
      <c r="BY103">
        <f t="shared" si="144"/>
        <v>382.32797648111978</v>
      </c>
      <c r="BZ103">
        <f t="shared" si="144"/>
        <v>8.1634796778361007</v>
      </c>
      <c r="CA103">
        <f t="shared" si="144"/>
        <v>14.707626342773438</v>
      </c>
      <c r="CB103">
        <f t="shared" si="144"/>
        <v>19.760969797770183</v>
      </c>
      <c r="CC103">
        <f t="shared" si="144"/>
        <v>35.602092488606772</v>
      </c>
      <c r="CD103">
        <f t="shared" si="144"/>
        <v>499.91458943684898</v>
      </c>
      <c r="CE103">
        <f t="shared" si="144"/>
        <v>1499.4277506510416</v>
      </c>
      <c r="CF103">
        <f t="shared" si="144"/>
        <v>11.62026538848877</v>
      </c>
      <c r="CG103">
        <f t="shared" si="144"/>
        <v>73.443711344401038</v>
      </c>
      <c r="CH103">
        <f t="shared" si="144"/>
        <v>-2.607241153717041</v>
      </c>
      <c r="CI103">
        <f t="shared" si="144"/>
        <v>0.16918967664241791</v>
      </c>
      <c r="CJ103">
        <f t="shared" si="144"/>
        <v>1</v>
      </c>
      <c r="CK103">
        <f t="shared" si="144"/>
        <v>-0.21956524252891541</v>
      </c>
      <c r="CL103">
        <f t="shared" si="144"/>
        <v>2.737391471862793</v>
      </c>
      <c r="CM103">
        <f t="shared" si="144"/>
        <v>1</v>
      </c>
      <c r="CN103">
        <f t="shared" si="144"/>
        <v>0</v>
      </c>
      <c r="CO103">
        <f t="shared" si="144"/>
        <v>0.15999999642372131</v>
      </c>
      <c r="CP103">
        <f t="shared" si="144"/>
        <v>111115</v>
      </c>
      <c r="CQ103">
        <f t="shared" si="144"/>
        <v>0.83319098239474809</v>
      </c>
      <c r="CR103">
        <f t="shared" si="144"/>
        <v>5.533914782032817E-3</v>
      </c>
      <c r="CS103">
        <f t="shared" si="144"/>
        <v>295.90329144795737</v>
      </c>
      <c r="CT103">
        <f t="shared" si="144"/>
        <v>297.36592775980631</v>
      </c>
      <c r="CU103">
        <f t="shared" si="144"/>
        <v>239.90843474179516</v>
      </c>
      <c r="CV103">
        <f t="shared" si="144"/>
        <v>0.14633077975571818</v>
      </c>
      <c r="CW103">
        <f t="shared" si="144"/>
        <v>2.7778909469993627</v>
      </c>
      <c r="CX103">
        <f t="shared" si="144"/>
        <v>37.823401041551911</v>
      </c>
      <c r="CY103">
        <f t="shared" si="144"/>
        <v>23.115774698778463</v>
      </c>
      <c r="CZ103">
        <f t="shared" si="144"/>
        <v>23.484609603881836</v>
      </c>
      <c r="DA103">
        <f t="shared" si="144"/>
        <v>2.9034971384064221</v>
      </c>
      <c r="DB103">
        <f t="shared" si="144"/>
        <v>0.23311197251094964</v>
      </c>
      <c r="DC103">
        <f t="shared" si="144"/>
        <v>1.0801826634661209</v>
      </c>
      <c r="DD103">
        <f t="shared" si="144"/>
        <v>1.8233144749403012</v>
      </c>
      <c r="DE103">
        <f t="shared" si="144"/>
        <v>0.14743459937716191</v>
      </c>
      <c r="DF103">
        <f t="shared" si="144"/>
        <v>20.960393621699236</v>
      </c>
      <c r="DG103">
        <f t="shared" si="144"/>
        <v>0.74646373466521942</v>
      </c>
      <c r="DH103">
        <f t="shared" si="144"/>
        <v>42.388211218419336</v>
      </c>
      <c r="DI103">
        <f t="shared" si="144"/>
        <v>376.41275942369219</v>
      </c>
      <c r="DJ103">
        <f t="shared" si="144"/>
        <v>1.4013163820744854E-2</v>
      </c>
    </row>
    <row r="104" spans="1:114" x14ac:dyDescent="0.25">
      <c r="A104" s="1" t="s">
        <v>9</v>
      </c>
      <c r="B104" s="1" t="s">
        <v>127</v>
      </c>
    </row>
    <row r="105" spans="1:114" x14ac:dyDescent="0.25">
      <c r="A105" s="1" t="s">
        <v>9</v>
      </c>
      <c r="B105" s="1" t="s">
        <v>128</v>
      </c>
    </row>
    <row r="106" spans="1:114" x14ac:dyDescent="0.25">
      <c r="A106" s="1">
        <v>76</v>
      </c>
      <c r="B106" s="1" t="s">
        <v>129</v>
      </c>
      <c r="C106" s="1">
        <v>2396.0000048950315</v>
      </c>
      <c r="D106" s="1">
        <v>0</v>
      </c>
      <c r="E106">
        <f t="shared" ref="E106:E120" si="145">(R106-S106*(1000-T106)/(1000-U106))*AK106</f>
        <v>12.347049267940776</v>
      </c>
      <c r="F106">
        <f t="shared" ref="F106:F120" si="146">IF(AV106&lt;&gt;0,1/(1/AV106-1/N106),0)</f>
        <v>0.23089997645490948</v>
      </c>
      <c r="G106">
        <f t="shared" ref="G106:G120" si="147">((AY106-AL106/2)*S106-E106)/(AY106+AL106/2)</f>
        <v>276.06361628551798</v>
      </c>
      <c r="H106">
        <f t="shared" ref="H106:H120" si="148">AL106*1000</f>
        <v>5.9533240803179313</v>
      </c>
      <c r="I106">
        <f t="shared" ref="I106:I120" si="149">(AQ106-AW106)</f>
        <v>1.9812827184231854</v>
      </c>
      <c r="J106">
        <f t="shared" ref="J106:J120" si="150">(P106+AP106*D106)</f>
        <v>25.953065872192383</v>
      </c>
      <c r="K106" s="1">
        <v>6</v>
      </c>
      <c r="L106">
        <f t="shared" ref="L106:L120" si="151">(K106*AE106+AF106)</f>
        <v>1.4200000166893005</v>
      </c>
      <c r="M106" s="1">
        <v>1</v>
      </c>
      <c r="N106">
        <f t="shared" ref="N106:N120" si="152">L106*(M106+1)*(M106+1)/(M106*M106+1)</f>
        <v>2.8400000333786011</v>
      </c>
      <c r="O106" s="1">
        <v>28.602931976318359</v>
      </c>
      <c r="P106" s="1">
        <v>25.953065872192383</v>
      </c>
      <c r="Q106" s="1">
        <v>30.135557174682617</v>
      </c>
      <c r="R106" s="1">
        <v>399.64935302734375</v>
      </c>
      <c r="S106" s="1">
        <v>382.09814453125</v>
      </c>
      <c r="T106" s="1">
        <v>11.828540802001953</v>
      </c>
      <c r="U106" s="1">
        <v>18.83995246887207</v>
      </c>
      <c r="V106" s="1">
        <v>22.102563858032227</v>
      </c>
      <c r="W106" s="1">
        <v>35.203945159912109</v>
      </c>
      <c r="X106" s="1">
        <v>499.85629272460937</v>
      </c>
      <c r="Y106" s="1">
        <v>1498.7518310546875</v>
      </c>
      <c r="Z106" s="1">
        <v>11.654234886169434</v>
      </c>
      <c r="AA106" s="1">
        <v>73.440521240234375</v>
      </c>
      <c r="AB106" s="1">
        <v>-2.458864688873291</v>
      </c>
      <c r="AC106" s="1">
        <v>0.10964606702327728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ref="AK106:AK120" si="153">X106*0.000001/(K106*0.0001)</f>
        <v>0.83309382120768216</v>
      </c>
      <c r="AL106">
        <f t="shared" ref="AL106:AL120" si="154">(U106-T106)/(1000-U106)*AK106</f>
        <v>5.9533240803179314E-3</v>
      </c>
      <c r="AM106">
        <f t="shared" ref="AM106:AM120" si="155">(P106+273.15)</f>
        <v>299.10306587219236</v>
      </c>
      <c r="AN106">
        <f t="shared" ref="AN106:AN120" si="156">(O106+273.15)</f>
        <v>301.75293197631834</v>
      </c>
      <c r="AO106">
        <f t="shared" ref="AO106:AO120" si="157">(Y106*AG106+Z106*AH106)*AI106</f>
        <v>239.80028760879577</v>
      </c>
      <c r="AP106">
        <f t="shared" ref="AP106:AP120" si="158">((AO106+0.00000010773*(AN106^4-AM106^4))-AL106*44100)/(L106*51.4+0.00000043092*AM106^3)</f>
        <v>9.728261807527061E-2</v>
      </c>
      <c r="AQ106">
        <f t="shared" ref="AQ106:AQ120" si="159">0.61365*EXP(17.502*J106/(240.97+J106))</f>
        <v>3.3648986478783907</v>
      </c>
      <c r="AR106">
        <f t="shared" ref="AR106:AR120" si="160">AQ106*1000/AA106</f>
        <v>45.818011515350356</v>
      </c>
      <c r="AS106">
        <f t="shared" ref="AS106:AS120" si="161">(AR106-U106)</f>
        <v>26.978059046478286</v>
      </c>
      <c r="AT106">
        <f t="shared" ref="AT106:AT120" si="162">IF(D106,P106,(O106+P106)/2)</f>
        <v>27.277998924255371</v>
      </c>
      <c r="AU106">
        <f t="shared" ref="AU106:AU120" si="163">0.61365*EXP(17.502*AT106/(240.97+AT106))</f>
        <v>3.6380167855823005</v>
      </c>
      <c r="AV106">
        <f t="shared" ref="AV106:AV120" si="164">IF(AS106&lt;&gt;0,(1000-(AR106+U106)/2)/AS106*AL106,0)</f>
        <v>0.21353868206038171</v>
      </c>
      <c r="AW106">
        <f t="shared" ref="AW106:AW120" si="165">U106*AA106/1000</f>
        <v>1.3836159294552053</v>
      </c>
      <c r="AX106">
        <f t="shared" ref="AX106:AX120" si="166">(AU106-AW106)</f>
        <v>2.254400856127095</v>
      </c>
      <c r="AY106">
        <f t="shared" ref="AY106:AY120" si="167">1/(1.6/F106+1.37/N106)</f>
        <v>0.13491996083100488</v>
      </c>
      <c r="AZ106">
        <f t="shared" ref="AZ106:AZ120" si="168">G106*AA106*0.001</f>
        <v>20.274255875472495</v>
      </c>
      <c r="BA106">
        <f t="shared" ref="BA106:BA120" si="169">G106/S106</f>
        <v>0.72249399856203711</v>
      </c>
      <c r="BB106">
        <f t="shared" ref="BB106:BB120" si="170">(1-AL106*AA106/AQ106/F106)*100</f>
        <v>43.727086752556147</v>
      </c>
      <c r="BC106">
        <f t="shared" ref="BC106:BC120" si="171">(S106-E106/(N106/1.35))</f>
        <v>376.22894864539984</v>
      </c>
      <c r="BD106">
        <f t="shared" ref="BD106:BD120" si="172">E106*BB106/100/BC106</f>
        <v>1.4350317710033355E-2</v>
      </c>
    </row>
    <row r="107" spans="1:114" x14ac:dyDescent="0.25">
      <c r="A107" s="1">
        <v>77</v>
      </c>
      <c r="B107" s="1" t="s">
        <v>130</v>
      </c>
      <c r="C107" s="1">
        <v>2396.0000048950315</v>
      </c>
      <c r="D107" s="1">
        <v>0</v>
      </c>
      <c r="E107">
        <f t="shared" si="145"/>
        <v>12.347049267940776</v>
      </c>
      <c r="F107">
        <f t="shared" si="146"/>
        <v>0.23089997645490948</v>
      </c>
      <c r="G107">
        <f t="shared" si="147"/>
        <v>276.06361628551798</v>
      </c>
      <c r="H107">
        <f t="shared" si="148"/>
        <v>5.9533240803179313</v>
      </c>
      <c r="I107">
        <f t="shared" si="149"/>
        <v>1.9812827184231854</v>
      </c>
      <c r="J107">
        <f t="shared" si="150"/>
        <v>25.953065872192383</v>
      </c>
      <c r="K107" s="1">
        <v>6</v>
      </c>
      <c r="L107">
        <f t="shared" si="151"/>
        <v>1.4200000166893005</v>
      </c>
      <c r="M107" s="1">
        <v>1</v>
      </c>
      <c r="N107">
        <f t="shared" si="152"/>
        <v>2.8400000333786011</v>
      </c>
      <c r="O107" s="1">
        <v>28.602931976318359</v>
      </c>
      <c r="P107" s="1">
        <v>25.953065872192383</v>
      </c>
      <c r="Q107" s="1">
        <v>30.135557174682617</v>
      </c>
      <c r="R107" s="1">
        <v>399.64935302734375</v>
      </c>
      <c r="S107" s="1">
        <v>382.09814453125</v>
      </c>
      <c r="T107" s="1">
        <v>11.828540802001953</v>
      </c>
      <c r="U107" s="1">
        <v>18.83995246887207</v>
      </c>
      <c r="V107" s="1">
        <v>22.102563858032227</v>
      </c>
      <c r="W107" s="1">
        <v>35.203945159912109</v>
      </c>
      <c r="X107" s="1">
        <v>499.85629272460937</v>
      </c>
      <c r="Y107" s="1">
        <v>1498.7518310546875</v>
      </c>
      <c r="Z107" s="1">
        <v>11.654234886169434</v>
      </c>
      <c r="AA107" s="1">
        <v>73.440521240234375</v>
      </c>
      <c r="AB107" s="1">
        <v>-2.458864688873291</v>
      </c>
      <c r="AC107" s="1">
        <v>0.10964606702327728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0.83309382120768216</v>
      </c>
      <c r="AL107">
        <f t="shared" si="154"/>
        <v>5.9533240803179314E-3</v>
      </c>
      <c r="AM107">
        <f t="shared" si="155"/>
        <v>299.10306587219236</v>
      </c>
      <c r="AN107">
        <f t="shared" si="156"/>
        <v>301.75293197631834</v>
      </c>
      <c r="AO107">
        <f t="shared" si="157"/>
        <v>239.80028760879577</v>
      </c>
      <c r="AP107">
        <f t="shared" si="158"/>
        <v>9.728261807527061E-2</v>
      </c>
      <c r="AQ107">
        <f t="shared" si="159"/>
        <v>3.3648986478783907</v>
      </c>
      <c r="AR107">
        <f t="shared" si="160"/>
        <v>45.818011515350356</v>
      </c>
      <c r="AS107">
        <f t="shared" si="161"/>
        <v>26.978059046478286</v>
      </c>
      <c r="AT107">
        <f t="shared" si="162"/>
        <v>27.277998924255371</v>
      </c>
      <c r="AU107">
        <f t="shared" si="163"/>
        <v>3.6380167855823005</v>
      </c>
      <c r="AV107">
        <f t="shared" si="164"/>
        <v>0.21353868206038171</v>
      </c>
      <c r="AW107">
        <f t="shared" si="165"/>
        <v>1.3836159294552053</v>
      </c>
      <c r="AX107">
        <f t="shared" si="166"/>
        <v>2.254400856127095</v>
      </c>
      <c r="AY107">
        <f t="shared" si="167"/>
        <v>0.13491996083100488</v>
      </c>
      <c r="AZ107">
        <f t="shared" si="168"/>
        <v>20.274255875472495</v>
      </c>
      <c r="BA107">
        <f t="shared" si="169"/>
        <v>0.72249399856203711</v>
      </c>
      <c r="BB107">
        <f t="shared" si="170"/>
        <v>43.727086752556147</v>
      </c>
      <c r="BC107">
        <f t="shared" si="171"/>
        <v>376.22894864539984</v>
      </c>
      <c r="BD107">
        <f t="shared" si="172"/>
        <v>1.4350317710033355E-2</v>
      </c>
    </row>
    <row r="108" spans="1:114" x14ac:dyDescent="0.25">
      <c r="A108" s="1">
        <v>78</v>
      </c>
      <c r="B108" s="1" t="s">
        <v>130</v>
      </c>
      <c r="C108" s="1">
        <v>2396.5000048838556</v>
      </c>
      <c r="D108" s="1">
        <v>0</v>
      </c>
      <c r="E108">
        <f t="shared" si="145"/>
        <v>12.401236236795164</v>
      </c>
      <c r="F108">
        <f t="shared" si="146"/>
        <v>0.23088899166158833</v>
      </c>
      <c r="G108">
        <f t="shared" si="147"/>
        <v>275.62951725456782</v>
      </c>
      <c r="H108">
        <f t="shared" si="148"/>
        <v>5.9537951428919849</v>
      </c>
      <c r="I108">
        <f t="shared" si="149"/>
        <v>1.9815196306809351</v>
      </c>
      <c r="J108">
        <f t="shared" si="150"/>
        <v>25.954774856567383</v>
      </c>
      <c r="K108" s="1">
        <v>6</v>
      </c>
      <c r="L108">
        <f t="shared" si="151"/>
        <v>1.4200000166893005</v>
      </c>
      <c r="M108" s="1">
        <v>1</v>
      </c>
      <c r="N108">
        <f t="shared" si="152"/>
        <v>2.8400000333786011</v>
      </c>
      <c r="O108" s="1">
        <v>28.604030609130859</v>
      </c>
      <c r="P108" s="1">
        <v>25.954774856567383</v>
      </c>
      <c r="Q108" s="1">
        <v>30.134965896606445</v>
      </c>
      <c r="R108" s="1">
        <v>399.67752075195312</v>
      </c>
      <c r="S108" s="1">
        <v>382.0611572265625</v>
      </c>
      <c r="T108" s="1">
        <v>11.829349517822266</v>
      </c>
      <c r="U108" s="1">
        <v>18.84136962890625</v>
      </c>
      <c r="V108" s="1">
        <v>22.102657318115234</v>
      </c>
      <c r="W108" s="1">
        <v>35.204330444335938</v>
      </c>
      <c r="X108" s="1">
        <v>499.85174560546875</v>
      </c>
      <c r="Y108" s="1">
        <v>1498.8062744140625</v>
      </c>
      <c r="Z108" s="1">
        <v>11.64577579498291</v>
      </c>
      <c r="AA108" s="1">
        <v>73.44049072265625</v>
      </c>
      <c r="AB108" s="1">
        <v>-2.458864688873291</v>
      </c>
      <c r="AC108" s="1">
        <v>0.10964606702327728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0.83308624267578113</v>
      </c>
      <c r="AL108">
        <f t="shared" si="154"/>
        <v>5.9537951428919851E-3</v>
      </c>
      <c r="AM108">
        <f t="shared" si="155"/>
        <v>299.10477485656736</v>
      </c>
      <c r="AN108">
        <f t="shared" si="156"/>
        <v>301.75403060913084</v>
      </c>
      <c r="AO108">
        <f t="shared" si="157"/>
        <v>239.80899854610107</v>
      </c>
      <c r="AP108">
        <f t="shared" si="158"/>
        <v>9.7060414760612071E-2</v>
      </c>
      <c r="AQ108">
        <f t="shared" si="159"/>
        <v>3.3652390621147616</v>
      </c>
      <c r="AR108">
        <f t="shared" si="160"/>
        <v>45.822665793770241</v>
      </c>
      <c r="AS108">
        <f t="shared" si="161"/>
        <v>26.981296164863991</v>
      </c>
      <c r="AT108">
        <f t="shared" si="162"/>
        <v>27.279402732849121</v>
      </c>
      <c r="AU108">
        <f t="shared" si="163"/>
        <v>3.6383161263474286</v>
      </c>
      <c r="AV108">
        <f t="shared" si="164"/>
        <v>0.21352928701716298</v>
      </c>
      <c r="AW108">
        <f t="shared" si="165"/>
        <v>1.3837194314338266</v>
      </c>
      <c r="AX108">
        <f t="shared" si="166"/>
        <v>2.254596694913602</v>
      </c>
      <c r="AY108">
        <f t="shared" si="167"/>
        <v>0.13491395991078425</v>
      </c>
      <c r="AZ108">
        <f t="shared" si="168"/>
        <v>20.24236700482431</v>
      </c>
      <c r="BA108">
        <f t="shared" si="169"/>
        <v>0.72142774014349575</v>
      </c>
      <c r="BB108">
        <f t="shared" si="170"/>
        <v>43.725673097198424</v>
      </c>
      <c r="BC108">
        <f t="shared" si="171"/>
        <v>376.16620345089063</v>
      </c>
      <c r="BD108">
        <f t="shared" si="172"/>
        <v>1.4415234455320461E-2</v>
      </c>
    </row>
    <row r="109" spans="1:114" x14ac:dyDescent="0.25">
      <c r="A109" s="1">
        <v>79</v>
      </c>
      <c r="B109" s="1" t="s">
        <v>131</v>
      </c>
      <c r="C109" s="1">
        <v>2397.0000048726797</v>
      </c>
      <c r="D109" s="1">
        <v>0</v>
      </c>
      <c r="E109">
        <f t="shared" si="145"/>
        <v>12.374386633390101</v>
      </c>
      <c r="F109">
        <f t="shared" si="146"/>
        <v>0.23100179534897045</v>
      </c>
      <c r="G109">
        <f t="shared" si="147"/>
        <v>275.88057799527547</v>
      </c>
      <c r="H109">
        <f t="shared" si="148"/>
        <v>5.9569736007877792</v>
      </c>
      <c r="I109">
        <f t="shared" si="149"/>
        <v>1.9816723736327058</v>
      </c>
      <c r="J109">
        <f t="shared" si="150"/>
        <v>25.956300735473633</v>
      </c>
      <c r="K109" s="1">
        <v>6</v>
      </c>
      <c r="L109">
        <f t="shared" si="151"/>
        <v>1.4200000166893005</v>
      </c>
      <c r="M109" s="1">
        <v>1</v>
      </c>
      <c r="N109">
        <f t="shared" si="152"/>
        <v>2.8400000333786011</v>
      </c>
      <c r="O109" s="1">
        <v>28.605966567993164</v>
      </c>
      <c r="P109" s="1">
        <v>25.956300735473633</v>
      </c>
      <c r="Q109" s="1">
        <v>30.135541915893555</v>
      </c>
      <c r="R109" s="1">
        <v>399.66372680664062</v>
      </c>
      <c r="S109" s="1">
        <v>382.078369140625</v>
      </c>
      <c r="T109" s="1">
        <v>11.827854156494141</v>
      </c>
      <c r="U109" s="1">
        <v>18.843460083007813</v>
      </c>
      <c r="V109" s="1">
        <v>22.097343444824219</v>
      </c>
      <c r="W109" s="1">
        <v>35.2042236328125</v>
      </c>
      <c r="X109" s="1">
        <v>499.86190795898437</v>
      </c>
      <c r="Y109" s="1">
        <v>1498.844482421875</v>
      </c>
      <c r="Z109" s="1">
        <v>11.61628246307373</v>
      </c>
      <c r="AA109" s="1">
        <v>73.44036865234375</v>
      </c>
      <c r="AB109" s="1">
        <v>-2.458864688873291</v>
      </c>
      <c r="AC109" s="1">
        <v>0.10964606702327728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0.83310317993164051</v>
      </c>
      <c r="AL109">
        <f t="shared" si="154"/>
        <v>5.9569736007877789E-3</v>
      </c>
      <c r="AM109">
        <f t="shared" si="155"/>
        <v>299.10630073547361</v>
      </c>
      <c r="AN109">
        <f t="shared" si="156"/>
        <v>301.75596656799314</v>
      </c>
      <c r="AO109">
        <f t="shared" si="157"/>
        <v>239.81511182721442</v>
      </c>
      <c r="AP109">
        <f t="shared" si="158"/>
        <v>9.5537130995288419E-2</v>
      </c>
      <c r="AQ109">
        <f t="shared" si="159"/>
        <v>3.3655430288145234</v>
      </c>
      <c r="AR109">
        <f t="shared" si="160"/>
        <v>45.826880918129987</v>
      </c>
      <c r="AS109">
        <f t="shared" si="161"/>
        <v>26.983420835122175</v>
      </c>
      <c r="AT109">
        <f t="shared" si="162"/>
        <v>27.281133651733398</v>
      </c>
      <c r="AU109">
        <f t="shared" si="163"/>
        <v>3.6386852479855114</v>
      </c>
      <c r="AV109">
        <f t="shared" si="164"/>
        <v>0.21362576223974972</v>
      </c>
      <c r="AW109">
        <f t="shared" si="165"/>
        <v>1.3838706551818176</v>
      </c>
      <c r="AX109">
        <f t="shared" si="166"/>
        <v>2.2548145928036938</v>
      </c>
      <c r="AY109">
        <f t="shared" si="167"/>
        <v>0.13497558205346108</v>
      </c>
      <c r="AZ109">
        <f t="shared" si="168"/>
        <v>20.260771351994702</v>
      </c>
      <c r="BA109">
        <f t="shared" si="169"/>
        <v>0.72205233344088338</v>
      </c>
      <c r="BB109">
        <f t="shared" si="170"/>
        <v>43.728301891630124</v>
      </c>
      <c r="BC109">
        <f t="shared" si="171"/>
        <v>376.19617838050624</v>
      </c>
      <c r="BD109">
        <f t="shared" si="172"/>
        <v>1.4383742991703769E-2</v>
      </c>
    </row>
    <row r="110" spans="1:114" x14ac:dyDescent="0.25">
      <c r="A110" s="1">
        <v>80</v>
      </c>
      <c r="B110" s="1" t="s">
        <v>131</v>
      </c>
      <c r="C110" s="1">
        <v>2397.5000048615038</v>
      </c>
      <c r="D110" s="1">
        <v>0</v>
      </c>
      <c r="E110">
        <f t="shared" si="145"/>
        <v>12.367885750677029</v>
      </c>
      <c r="F110">
        <f t="shared" si="146"/>
        <v>0.23104850263843082</v>
      </c>
      <c r="G110">
        <f t="shared" si="147"/>
        <v>275.942234182253</v>
      </c>
      <c r="H110">
        <f t="shared" si="148"/>
        <v>5.9582902051263931</v>
      </c>
      <c r="I110">
        <f t="shared" si="149"/>
        <v>1.9817352122276843</v>
      </c>
      <c r="J110">
        <f t="shared" si="150"/>
        <v>25.957477569580078</v>
      </c>
      <c r="K110" s="1">
        <v>6</v>
      </c>
      <c r="L110">
        <f t="shared" si="151"/>
        <v>1.4200000166893005</v>
      </c>
      <c r="M110" s="1">
        <v>1</v>
      </c>
      <c r="N110">
        <f t="shared" si="152"/>
        <v>2.8400000333786011</v>
      </c>
      <c r="O110" s="1">
        <v>28.607963562011719</v>
      </c>
      <c r="P110" s="1">
        <v>25.957477569580078</v>
      </c>
      <c r="Q110" s="1">
        <v>30.135387420654297</v>
      </c>
      <c r="R110" s="1">
        <v>399.65426635742187</v>
      </c>
      <c r="S110" s="1">
        <v>382.07632446289062</v>
      </c>
      <c r="T110" s="1">
        <v>11.828727722167969</v>
      </c>
      <c r="U110" s="1">
        <v>18.845787048339844</v>
      </c>
      <c r="V110" s="1">
        <v>22.096427917480469</v>
      </c>
      <c r="W110" s="1">
        <v>35.204513549804687</v>
      </c>
      <c r="X110" s="1">
        <v>499.86764526367187</v>
      </c>
      <c r="Y110" s="1">
        <v>1498.7794189453125</v>
      </c>
      <c r="Z110" s="1">
        <v>11.614180564880371</v>
      </c>
      <c r="AA110" s="1">
        <v>73.440406799316406</v>
      </c>
      <c r="AB110" s="1">
        <v>-2.458864688873291</v>
      </c>
      <c r="AC110" s="1">
        <v>0.10964606702327728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0.83311274210611974</v>
      </c>
      <c r="AL110">
        <f t="shared" si="154"/>
        <v>5.9582902051263931E-3</v>
      </c>
      <c r="AM110">
        <f t="shared" si="155"/>
        <v>299.10747756958006</v>
      </c>
      <c r="AN110">
        <f t="shared" si="156"/>
        <v>301.7579635620117</v>
      </c>
      <c r="AO110">
        <f t="shared" si="157"/>
        <v>239.80470167119711</v>
      </c>
      <c r="AP110">
        <f t="shared" si="158"/>
        <v>9.4846041117695012E-2</v>
      </c>
      <c r="AQ110">
        <f t="shared" si="159"/>
        <v>3.3657774795110509</v>
      </c>
      <c r="AR110">
        <f t="shared" si="160"/>
        <v>45.830049508145969</v>
      </c>
      <c r="AS110">
        <f t="shared" si="161"/>
        <v>26.984262459806125</v>
      </c>
      <c r="AT110">
        <f t="shared" si="162"/>
        <v>27.282720565795898</v>
      </c>
      <c r="AU110">
        <f t="shared" si="163"/>
        <v>3.6390236890490937</v>
      </c>
      <c r="AV110">
        <f t="shared" si="164"/>
        <v>0.21366570651997671</v>
      </c>
      <c r="AW110">
        <f t="shared" si="165"/>
        <v>1.3840422672833665</v>
      </c>
      <c r="AX110">
        <f t="shared" si="166"/>
        <v>2.2549814217657271</v>
      </c>
      <c r="AY110">
        <f t="shared" si="167"/>
        <v>0.1350010960585239</v>
      </c>
      <c r="AZ110">
        <f t="shared" si="168"/>
        <v>20.265309931456894</v>
      </c>
      <c r="BA110">
        <f t="shared" si="169"/>
        <v>0.72221756888538657</v>
      </c>
      <c r="BB110">
        <f t="shared" si="170"/>
        <v>43.731133394664603</v>
      </c>
      <c r="BC110">
        <f t="shared" si="171"/>
        <v>376.19722391106745</v>
      </c>
      <c r="BD110">
        <f t="shared" si="172"/>
        <v>1.4377077426299345E-2</v>
      </c>
    </row>
    <row r="111" spans="1:114" x14ac:dyDescent="0.25">
      <c r="A111" s="1">
        <v>81</v>
      </c>
      <c r="B111" s="1" t="s">
        <v>132</v>
      </c>
      <c r="C111" s="1">
        <v>2398.000004850328</v>
      </c>
      <c r="D111" s="1">
        <v>0</v>
      </c>
      <c r="E111">
        <f t="shared" si="145"/>
        <v>12.384107697267332</v>
      </c>
      <c r="F111">
        <f t="shared" si="146"/>
        <v>0.23108849370095993</v>
      </c>
      <c r="G111">
        <f t="shared" si="147"/>
        <v>275.82179149654382</v>
      </c>
      <c r="H111">
        <f t="shared" si="148"/>
        <v>5.959594449640977</v>
      </c>
      <c r="I111">
        <f t="shared" si="149"/>
        <v>1.9818399868494148</v>
      </c>
      <c r="J111">
        <f t="shared" si="150"/>
        <v>25.958639144897461</v>
      </c>
      <c r="K111" s="1">
        <v>6</v>
      </c>
      <c r="L111">
        <f t="shared" si="151"/>
        <v>1.4200000166893005</v>
      </c>
      <c r="M111" s="1">
        <v>1</v>
      </c>
      <c r="N111">
        <f t="shared" si="152"/>
        <v>2.8400000333786011</v>
      </c>
      <c r="O111" s="1">
        <v>28.609233856201172</v>
      </c>
      <c r="P111" s="1">
        <v>25.958639144897461</v>
      </c>
      <c r="Q111" s="1">
        <v>30.135612487792969</v>
      </c>
      <c r="R111" s="1">
        <v>399.65606689453125</v>
      </c>
      <c r="S111" s="1">
        <v>382.05899047851562</v>
      </c>
      <c r="T111" s="1">
        <v>11.829315185546875</v>
      </c>
      <c r="U111" s="1">
        <v>18.847574234008789</v>
      </c>
      <c r="V111" s="1">
        <v>22.095823287963867</v>
      </c>
      <c r="W111" s="1">
        <v>35.205135345458984</v>
      </c>
      <c r="X111" s="1">
        <v>499.89068603515625</v>
      </c>
      <c r="Y111" s="1">
        <v>1498.8414306640625</v>
      </c>
      <c r="Z111" s="1">
        <v>11.680990219116211</v>
      </c>
      <c r="AA111" s="1">
        <v>73.440162658691406</v>
      </c>
      <c r="AB111" s="1">
        <v>-2.458864688873291</v>
      </c>
      <c r="AC111" s="1">
        <v>0.10964606702327728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0.83315114339192697</v>
      </c>
      <c r="AL111">
        <f t="shared" si="154"/>
        <v>5.9595944496409767E-3</v>
      </c>
      <c r="AM111">
        <f t="shared" si="155"/>
        <v>299.10863914489744</v>
      </c>
      <c r="AN111">
        <f t="shared" si="156"/>
        <v>301.75923385620115</v>
      </c>
      <c r="AO111">
        <f t="shared" si="157"/>
        <v>239.81462354597534</v>
      </c>
      <c r="AP111">
        <f t="shared" si="158"/>
        <v>9.4302243190131155E-2</v>
      </c>
      <c r="AQ111">
        <f t="shared" si="159"/>
        <v>3.3660089043167813</v>
      </c>
      <c r="AR111">
        <f t="shared" si="160"/>
        <v>45.833353065407799</v>
      </c>
      <c r="AS111">
        <f t="shared" si="161"/>
        <v>26.98577883139901</v>
      </c>
      <c r="AT111">
        <f t="shared" si="162"/>
        <v>27.283936500549316</v>
      </c>
      <c r="AU111">
        <f t="shared" si="163"/>
        <v>3.6392830299692034</v>
      </c>
      <c r="AV111">
        <f t="shared" si="164"/>
        <v>0.2136999060877722</v>
      </c>
      <c r="AW111">
        <f t="shared" si="165"/>
        <v>1.3841689174673666</v>
      </c>
      <c r="AX111">
        <f t="shared" si="166"/>
        <v>2.255114112501837</v>
      </c>
      <c r="AY111">
        <f t="shared" si="167"/>
        <v>0.13502294076949053</v>
      </c>
      <c r="AZ111">
        <f t="shared" si="168"/>
        <v>20.256397232317845</v>
      </c>
      <c r="BA111">
        <f t="shared" si="169"/>
        <v>0.72193508952920227</v>
      </c>
      <c r="BB111">
        <f t="shared" si="170"/>
        <v>43.732612038228147</v>
      </c>
      <c r="BC111">
        <f t="shared" si="171"/>
        <v>376.17217879019967</v>
      </c>
      <c r="BD111">
        <f t="shared" si="172"/>
        <v>1.4397379920706062E-2</v>
      </c>
    </row>
    <row r="112" spans="1:114" x14ac:dyDescent="0.25">
      <c r="A112" s="1">
        <v>82</v>
      </c>
      <c r="B112" s="1" t="s">
        <v>132</v>
      </c>
      <c r="C112" s="1">
        <v>2398.5000048391521</v>
      </c>
      <c r="D112" s="1">
        <v>0</v>
      </c>
      <c r="E112">
        <f t="shared" si="145"/>
        <v>12.36005611542474</v>
      </c>
      <c r="F112">
        <f t="shared" si="146"/>
        <v>0.23108031419318853</v>
      </c>
      <c r="G112">
        <f t="shared" si="147"/>
        <v>275.99313743714458</v>
      </c>
      <c r="H112">
        <f t="shared" si="148"/>
        <v>5.9598515680638542</v>
      </c>
      <c r="I112">
        <f t="shared" si="149"/>
        <v>1.9819899239740881</v>
      </c>
      <c r="J112">
        <f t="shared" si="150"/>
        <v>25.959630966186523</v>
      </c>
      <c r="K112" s="1">
        <v>6</v>
      </c>
      <c r="L112">
        <f t="shared" si="151"/>
        <v>1.4200000166893005</v>
      </c>
      <c r="M112" s="1">
        <v>1</v>
      </c>
      <c r="N112">
        <f t="shared" si="152"/>
        <v>2.8400000333786011</v>
      </c>
      <c r="O112" s="1">
        <v>28.609458923339844</v>
      </c>
      <c r="P112" s="1">
        <v>25.959630966186523</v>
      </c>
      <c r="Q112" s="1">
        <v>30.135385513305664</v>
      </c>
      <c r="R112" s="1">
        <v>399.62869262695312</v>
      </c>
      <c r="S112" s="1">
        <v>382.06015014648437</v>
      </c>
      <c r="T112" s="1">
        <v>11.829555511474609</v>
      </c>
      <c r="U112" s="1">
        <v>18.848196029663086</v>
      </c>
      <c r="V112" s="1">
        <v>22.096014022827148</v>
      </c>
      <c r="W112" s="1">
        <v>35.205886840820313</v>
      </c>
      <c r="X112" s="1">
        <v>499.884765625</v>
      </c>
      <c r="Y112" s="1">
        <v>1498.867919921875</v>
      </c>
      <c r="Z112" s="1">
        <v>11.696732521057129</v>
      </c>
      <c r="AA112" s="1">
        <v>73.440269470214844</v>
      </c>
      <c r="AB112" s="1">
        <v>-2.458864688873291</v>
      </c>
      <c r="AC112" s="1">
        <v>0.10964606702327728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0.83314127604166655</v>
      </c>
      <c r="AL112">
        <f t="shared" si="154"/>
        <v>5.9598515680638542E-3</v>
      </c>
      <c r="AM112">
        <f t="shared" si="155"/>
        <v>299.1096309661865</v>
      </c>
      <c r="AN112">
        <f t="shared" si="156"/>
        <v>301.75945892333982</v>
      </c>
      <c r="AO112">
        <f t="shared" si="157"/>
        <v>239.8188618271306</v>
      </c>
      <c r="AP112">
        <f t="shared" si="158"/>
        <v>9.4114314118742298E-2</v>
      </c>
      <c r="AQ112">
        <f t="shared" si="159"/>
        <v>3.3662065194199786</v>
      </c>
      <c r="AR112">
        <f t="shared" si="160"/>
        <v>45.8359772329704</v>
      </c>
      <c r="AS112">
        <f t="shared" si="161"/>
        <v>26.987781203307314</v>
      </c>
      <c r="AT112">
        <f t="shared" si="162"/>
        <v>27.284544944763184</v>
      </c>
      <c r="AU112">
        <f t="shared" si="163"/>
        <v>3.6394128081869939</v>
      </c>
      <c r="AV112">
        <f t="shared" si="164"/>
        <v>0.213692911206535</v>
      </c>
      <c r="AW112">
        <f t="shared" si="165"/>
        <v>1.3842165954458905</v>
      </c>
      <c r="AX112">
        <f t="shared" si="166"/>
        <v>2.2551962127411036</v>
      </c>
      <c r="AY112">
        <f t="shared" si="167"/>
        <v>0.13501847283666477</v>
      </c>
      <c r="AZ112">
        <f t="shared" si="168"/>
        <v>20.269010385313937</v>
      </c>
      <c r="BA112">
        <f t="shared" si="169"/>
        <v>0.72238137720284878</v>
      </c>
      <c r="BB112">
        <f t="shared" si="170"/>
        <v>43.7314143195496</v>
      </c>
      <c r="BC112">
        <f t="shared" si="171"/>
        <v>376.18477142827612</v>
      </c>
      <c r="BD112">
        <f t="shared" si="172"/>
        <v>1.4368543759607741E-2</v>
      </c>
    </row>
    <row r="113" spans="1:114" x14ac:dyDescent="0.25">
      <c r="A113" s="1">
        <v>83</v>
      </c>
      <c r="B113" s="1" t="s">
        <v>133</v>
      </c>
      <c r="C113" s="1">
        <v>2399.0000048279762</v>
      </c>
      <c r="D113" s="1">
        <v>0</v>
      </c>
      <c r="E113">
        <f t="shared" si="145"/>
        <v>12.375460584604868</v>
      </c>
      <c r="F113">
        <f t="shared" si="146"/>
        <v>0.23115215313006979</v>
      </c>
      <c r="G113">
        <f t="shared" si="147"/>
        <v>275.89479391420912</v>
      </c>
      <c r="H113">
        <f t="shared" si="148"/>
        <v>5.961551498175556</v>
      </c>
      <c r="I113">
        <f t="shared" si="149"/>
        <v>1.9819881541719593</v>
      </c>
      <c r="J113">
        <f t="shared" si="150"/>
        <v>25.960519790649414</v>
      </c>
      <c r="K113" s="1">
        <v>6</v>
      </c>
      <c r="L113">
        <f t="shared" si="151"/>
        <v>1.4200000166893005</v>
      </c>
      <c r="M113" s="1">
        <v>1</v>
      </c>
      <c r="N113">
        <f t="shared" si="152"/>
        <v>2.8400000333786011</v>
      </c>
      <c r="O113" s="1">
        <v>28.609724044799805</v>
      </c>
      <c r="P113" s="1">
        <v>25.960519790649414</v>
      </c>
      <c r="Q113" s="1">
        <v>30.135068893432617</v>
      </c>
      <c r="R113" s="1">
        <v>399.634033203125</v>
      </c>
      <c r="S113" s="1">
        <v>382.04672241210937</v>
      </c>
      <c r="T113" s="1">
        <v>11.830097198486328</v>
      </c>
      <c r="U113" s="1">
        <v>18.850561141967773</v>
      </c>
      <c r="V113" s="1">
        <v>22.096769332885742</v>
      </c>
      <c r="W113" s="1">
        <v>35.209896087646484</v>
      </c>
      <c r="X113" s="1">
        <v>499.89627075195312</v>
      </c>
      <c r="Y113" s="1">
        <v>1498.87646484375</v>
      </c>
      <c r="Z113" s="1">
        <v>11.66387939453125</v>
      </c>
      <c r="AA113" s="1">
        <v>73.440544128417969</v>
      </c>
      <c r="AB113" s="1">
        <v>-2.458864688873291</v>
      </c>
      <c r="AC113" s="1">
        <v>0.10964606702327728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0.83316045125325511</v>
      </c>
      <c r="AL113">
        <f t="shared" si="154"/>
        <v>5.9615514981755562E-3</v>
      </c>
      <c r="AM113">
        <f t="shared" si="155"/>
        <v>299.11051979064939</v>
      </c>
      <c r="AN113">
        <f t="shared" si="156"/>
        <v>301.75972404479978</v>
      </c>
      <c r="AO113">
        <f t="shared" si="157"/>
        <v>239.82022901460005</v>
      </c>
      <c r="AP113">
        <f t="shared" si="158"/>
        <v>9.3159273140467888E-2</v>
      </c>
      <c r="AQ113">
        <f t="shared" si="159"/>
        <v>3.3663836215640845</v>
      </c>
      <c r="AR113">
        <f t="shared" si="160"/>
        <v>45.838217316005093</v>
      </c>
      <c r="AS113">
        <f t="shared" si="161"/>
        <v>26.987656174037319</v>
      </c>
      <c r="AT113">
        <f t="shared" si="162"/>
        <v>27.285121917724609</v>
      </c>
      <c r="AU113">
        <f t="shared" si="163"/>
        <v>3.6395358774695592</v>
      </c>
      <c r="AV113">
        <f t="shared" si="164"/>
        <v>0.21375434453843217</v>
      </c>
      <c r="AW113">
        <f t="shared" si="165"/>
        <v>1.3843954673921253</v>
      </c>
      <c r="AX113">
        <f t="shared" si="166"/>
        <v>2.2551404100774342</v>
      </c>
      <c r="AY113">
        <f t="shared" si="167"/>
        <v>0.13505771306898101</v>
      </c>
      <c r="AZ113">
        <f t="shared" si="168"/>
        <v>20.261863787257255</v>
      </c>
      <c r="BA113">
        <f t="shared" si="169"/>
        <v>0.7221493543310773</v>
      </c>
      <c r="BB113">
        <f t="shared" si="170"/>
        <v>43.735607049973126</v>
      </c>
      <c r="BC113">
        <f t="shared" si="171"/>
        <v>376.16402114701776</v>
      </c>
      <c r="BD113">
        <f t="shared" si="172"/>
        <v>1.4388624396886988E-2</v>
      </c>
    </row>
    <row r="114" spans="1:114" x14ac:dyDescent="0.25">
      <c r="A114" s="1">
        <v>84</v>
      </c>
      <c r="B114" s="1" t="s">
        <v>133</v>
      </c>
      <c r="C114" s="1">
        <v>2399.5000048168004</v>
      </c>
      <c r="D114" s="1">
        <v>0</v>
      </c>
      <c r="E114">
        <f t="shared" si="145"/>
        <v>12.394503924416764</v>
      </c>
      <c r="F114">
        <f t="shared" si="146"/>
        <v>0.23117650072126031</v>
      </c>
      <c r="G114">
        <f t="shared" si="147"/>
        <v>275.76817286836928</v>
      </c>
      <c r="H114">
        <f t="shared" si="148"/>
        <v>5.9626845335774634</v>
      </c>
      <c r="I114">
        <f t="shared" si="149"/>
        <v>1.9821740029684394</v>
      </c>
      <c r="J114">
        <f t="shared" si="150"/>
        <v>25.961925506591797</v>
      </c>
      <c r="K114" s="1">
        <v>6</v>
      </c>
      <c r="L114">
        <f t="shared" si="151"/>
        <v>1.4200000166893005</v>
      </c>
      <c r="M114" s="1">
        <v>1</v>
      </c>
      <c r="N114">
        <f t="shared" si="152"/>
        <v>2.8400000333786011</v>
      </c>
      <c r="O114" s="1">
        <v>28.610136032104492</v>
      </c>
      <c r="P114" s="1">
        <v>25.961925506591797</v>
      </c>
      <c r="Q114" s="1">
        <v>30.134614944458008</v>
      </c>
      <c r="R114" s="1">
        <v>399.6607666015625</v>
      </c>
      <c r="S114" s="1">
        <v>382.05068969726562</v>
      </c>
      <c r="T114" s="1">
        <v>11.830241203308105</v>
      </c>
      <c r="U114" s="1">
        <v>18.851776123046875</v>
      </c>
      <c r="V114" s="1">
        <v>22.096590042114258</v>
      </c>
      <c r="W114" s="1">
        <v>35.211452484130859</v>
      </c>
      <c r="X114" s="1">
        <v>499.91439819335937</v>
      </c>
      <c r="Y114" s="1">
        <v>1498.8175048828125</v>
      </c>
      <c r="Z114" s="1">
        <v>11.715541839599609</v>
      </c>
      <c r="AA114" s="1">
        <v>73.440811157226563</v>
      </c>
      <c r="AB114" s="1">
        <v>-2.458864688873291</v>
      </c>
      <c r="AC114" s="1">
        <v>0.10964606702327728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0.8331906636555988</v>
      </c>
      <c r="AL114">
        <f t="shared" si="154"/>
        <v>5.9626845335774637E-3</v>
      </c>
      <c r="AM114">
        <f t="shared" si="155"/>
        <v>299.11192550659177</v>
      </c>
      <c r="AN114">
        <f t="shared" si="156"/>
        <v>301.76013603210447</v>
      </c>
      <c r="AO114">
        <f t="shared" si="157"/>
        <v>239.8107954210609</v>
      </c>
      <c r="AP114">
        <f t="shared" si="158"/>
        <v>9.2322218752531618E-2</v>
      </c>
      <c r="AQ114">
        <f t="shared" si="159"/>
        <v>3.3666637331994376</v>
      </c>
      <c r="AR114">
        <f t="shared" si="160"/>
        <v>45.841864763610502</v>
      </c>
      <c r="AS114">
        <f t="shared" si="161"/>
        <v>26.990088640563627</v>
      </c>
      <c r="AT114">
        <f t="shared" si="162"/>
        <v>27.286030769348145</v>
      </c>
      <c r="AU114">
        <f t="shared" si="163"/>
        <v>3.6397297443842382</v>
      </c>
      <c r="AV114">
        <f t="shared" si="164"/>
        <v>0.21377516481876699</v>
      </c>
      <c r="AW114">
        <f t="shared" si="165"/>
        <v>1.3844897302309982</v>
      </c>
      <c r="AX114">
        <f t="shared" si="166"/>
        <v>2.25524001415324</v>
      </c>
      <c r="AY114">
        <f t="shared" si="167"/>
        <v>0.13507101197448793</v>
      </c>
      <c r="AZ114">
        <f t="shared" si="168"/>
        <v>20.252638306799319</v>
      </c>
      <c r="BA114">
        <f t="shared" si="169"/>
        <v>0.72181043067056394</v>
      </c>
      <c r="BB114">
        <f t="shared" si="170"/>
        <v>43.735317617027881</v>
      </c>
      <c r="BC114">
        <f t="shared" si="171"/>
        <v>376.15893614046837</v>
      </c>
      <c r="BD114">
        <f t="shared" si="172"/>
        <v>1.4410865029601172E-2</v>
      </c>
    </row>
    <row r="115" spans="1:114" x14ac:dyDescent="0.25">
      <c r="A115" s="1">
        <v>85</v>
      </c>
      <c r="B115" s="1" t="s">
        <v>134</v>
      </c>
      <c r="C115" s="1">
        <v>2400.0000048056245</v>
      </c>
      <c r="D115" s="1">
        <v>0</v>
      </c>
      <c r="E115">
        <f t="shared" si="145"/>
        <v>12.41593536726341</v>
      </c>
      <c r="F115">
        <f t="shared" si="146"/>
        <v>0.23131734670520626</v>
      </c>
      <c r="G115">
        <f t="shared" si="147"/>
        <v>275.65367179984651</v>
      </c>
      <c r="H115">
        <f t="shared" si="148"/>
        <v>5.9658593995427305</v>
      </c>
      <c r="I115">
        <f t="shared" si="149"/>
        <v>1.9821134045028375</v>
      </c>
      <c r="J115">
        <f t="shared" si="150"/>
        <v>25.96253776550293</v>
      </c>
      <c r="K115" s="1">
        <v>6</v>
      </c>
      <c r="L115">
        <f t="shared" si="151"/>
        <v>1.4200000166893005</v>
      </c>
      <c r="M115" s="1">
        <v>1</v>
      </c>
      <c r="N115">
        <f t="shared" si="152"/>
        <v>2.8400000333786011</v>
      </c>
      <c r="O115" s="1">
        <v>28.610368728637695</v>
      </c>
      <c r="P115" s="1">
        <v>25.96253776550293</v>
      </c>
      <c r="Q115" s="1">
        <v>30.133377075195313</v>
      </c>
      <c r="R115" s="1">
        <v>399.67669677734375</v>
      </c>
      <c r="S115" s="1">
        <v>382.03921508789063</v>
      </c>
      <c r="T115" s="1">
        <v>11.828838348388672</v>
      </c>
      <c r="U115" s="1">
        <v>18.854217529296875</v>
      </c>
      <c r="V115" s="1">
        <v>22.093723297119141</v>
      </c>
      <c r="W115" s="1">
        <v>35.215618133544922</v>
      </c>
      <c r="X115" s="1">
        <v>499.9056396484375</v>
      </c>
      <c r="Y115" s="1">
        <v>1498.804931640625</v>
      </c>
      <c r="Z115" s="1">
        <v>11.682523727416992</v>
      </c>
      <c r="AA115" s="1">
        <v>73.440986633300781</v>
      </c>
      <c r="AB115" s="1">
        <v>-2.458864688873291</v>
      </c>
      <c r="AC115" s="1">
        <v>0.10964606702327728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0.83317606608072903</v>
      </c>
      <c r="AL115">
        <f t="shared" si="154"/>
        <v>5.9658593995427301E-3</v>
      </c>
      <c r="AM115">
        <f t="shared" si="155"/>
        <v>299.11253776550291</v>
      </c>
      <c r="AN115">
        <f t="shared" si="156"/>
        <v>301.76036872863767</v>
      </c>
      <c r="AO115">
        <f t="shared" si="157"/>
        <v>239.80878370235587</v>
      </c>
      <c r="AP115">
        <f t="shared" si="158"/>
        <v>9.0590851136728073E-2</v>
      </c>
      <c r="AQ115">
        <f t="shared" si="159"/>
        <v>3.3667857420532745</v>
      </c>
      <c r="AR115">
        <f t="shared" si="160"/>
        <v>45.843416549726101</v>
      </c>
      <c r="AS115">
        <f t="shared" si="161"/>
        <v>26.989199020429226</v>
      </c>
      <c r="AT115">
        <f t="shared" si="162"/>
        <v>27.286453247070313</v>
      </c>
      <c r="AU115">
        <f t="shared" si="163"/>
        <v>3.6398198660710794</v>
      </c>
      <c r="AV115">
        <f t="shared" si="164"/>
        <v>0.21389559953126994</v>
      </c>
      <c r="AW115">
        <f t="shared" si="165"/>
        <v>1.3846723375504371</v>
      </c>
      <c r="AX115">
        <f t="shared" si="166"/>
        <v>2.2551475285206424</v>
      </c>
      <c r="AY115">
        <f t="shared" si="167"/>
        <v>0.13514793992225657</v>
      </c>
      <c r="AZ115">
        <f t="shared" si="168"/>
        <v>20.244277626072808</v>
      </c>
      <c r="BA115">
        <f t="shared" si="169"/>
        <v>0.72153240011350817</v>
      </c>
      <c r="BB115">
        <f t="shared" si="170"/>
        <v>43.741540597825725</v>
      </c>
      <c r="BC115">
        <f t="shared" si="171"/>
        <v>376.13727404957825</v>
      </c>
      <c r="BD115">
        <f t="shared" si="172"/>
        <v>1.4438668496745376E-2</v>
      </c>
    </row>
    <row r="116" spans="1:114" x14ac:dyDescent="0.25">
      <c r="A116" s="1">
        <v>86</v>
      </c>
      <c r="B116" s="1" t="s">
        <v>134</v>
      </c>
      <c r="C116" s="1">
        <v>2400.5000047944486</v>
      </c>
      <c r="D116" s="1">
        <v>0</v>
      </c>
      <c r="E116">
        <f t="shared" si="145"/>
        <v>12.396640951901533</v>
      </c>
      <c r="F116">
        <f t="shared" si="146"/>
        <v>0.23129517761357021</v>
      </c>
      <c r="G116">
        <f t="shared" si="147"/>
        <v>275.81800959424089</v>
      </c>
      <c r="H116">
        <f t="shared" si="148"/>
        <v>5.9652296469600596</v>
      </c>
      <c r="I116">
        <f t="shared" si="149"/>
        <v>1.9820941093153723</v>
      </c>
      <c r="J116">
        <f t="shared" si="150"/>
        <v>25.962331771850586</v>
      </c>
      <c r="K116" s="1">
        <v>6</v>
      </c>
      <c r="L116">
        <f t="shared" si="151"/>
        <v>1.4200000166893005</v>
      </c>
      <c r="M116" s="1">
        <v>1</v>
      </c>
      <c r="N116">
        <f t="shared" si="152"/>
        <v>2.8400000333786011</v>
      </c>
      <c r="O116" s="1">
        <v>28.611431121826172</v>
      </c>
      <c r="P116" s="1">
        <v>25.962331771850586</v>
      </c>
      <c r="Q116" s="1">
        <v>30.133642196655273</v>
      </c>
      <c r="R116" s="1">
        <v>399.686767578125</v>
      </c>
      <c r="S116" s="1">
        <v>382.07315063476562</v>
      </c>
      <c r="T116" s="1">
        <v>11.829421043395996</v>
      </c>
      <c r="U116" s="1">
        <v>18.853797912597656</v>
      </c>
      <c r="V116" s="1">
        <v>22.093595504760742</v>
      </c>
      <c r="W116" s="1">
        <v>35.212894439697266</v>
      </c>
      <c r="X116" s="1">
        <v>499.92440795898437</v>
      </c>
      <c r="Y116" s="1">
        <v>1498.7943115234375</v>
      </c>
      <c r="Z116" s="1">
        <v>11.662176132202148</v>
      </c>
      <c r="AA116" s="1">
        <v>73.44146728515625</v>
      </c>
      <c r="AB116" s="1">
        <v>-2.458864688873291</v>
      </c>
      <c r="AC116" s="1">
        <v>0.10964606702327728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53"/>
        <v>0.83320734659830709</v>
      </c>
      <c r="AL116">
        <f t="shared" si="154"/>
        <v>5.96522964696006E-3</v>
      </c>
      <c r="AM116">
        <f t="shared" si="155"/>
        <v>299.11233177185056</v>
      </c>
      <c r="AN116">
        <f t="shared" si="156"/>
        <v>301.76143112182615</v>
      </c>
      <c r="AO116">
        <f t="shared" si="157"/>
        <v>239.80708448364385</v>
      </c>
      <c r="AP116">
        <f t="shared" si="158"/>
        <v>9.1076301946298052E-2</v>
      </c>
      <c r="AQ116">
        <f t="shared" si="159"/>
        <v>3.3667446919143602</v>
      </c>
      <c r="AR116">
        <f t="shared" si="160"/>
        <v>45.842557568220535</v>
      </c>
      <c r="AS116">
        <f t="shared" si="161"/>
        <v>26.988759655622879</v>
      </c>
      <c r="AT116">
        <f t="shared" si="162"/>
        <v>27.286881446838379</v>
      </c>
      <c r="AU116">
        <f t="shared" si="163"/>
        <v>3.6399112103550064</v>
      </c>
      <c r="AV116">
        <f t="shared" si="164"/>
        <v>0.21387664389664665</v>
      </c>
      <c r="AW116">
        <f t="shared" si="165"/>
        <v>1.3846505825989879</v>
      </c>
      <c r="AX116">
        <f t="shared" si="166"/>
        <v>2.2552606277560185</v>
      </c>
      <c r="AY116">
        <f t="shared" si="167"/>
        <v>0.13513583190446002</v>
      </c>
      <c r="AZ116">
        <f t="shared" si="168"/>
        <v>20.256479328272356</v>
      </c>
      <c r="BA116">
        <f t="shared" si="169"/>
        <v>0.72189843524991115</v>
      </c>
      <c r="BB116">
        <f t="shared" si="170"/>
        <v>43.741033396668705</v>
      </c>
      <c r="BC116">
        <f t="shared" si="171"/>
        <v>376.1803812374506</v>
      </c>
      <c r="BD116">
        <f t="shared" si="172"/>
        <v>1.4414411620827319E-2</v>
      </c>
    </row>
    <row r="117" spans="1:114" x14ac:dyDescent="0.25">
      <c r="A117" s="1">
        <v>87</v>
      </c>
      <c r="B117" s="1" t="s">
        <v>135</v>
      </c>
      <c r="C117" s="1">
        <v>2401.0000047832727</v>
      </c>
      <c r="D117" s="1">
        <v>0</v>
      </c>
      <c r="E117">
        <f t="shared" si="145"/>
        <v>12.40857674140463</v>
      </c>
      <c r="F117">
        <f t="shared" si="146"/>
        <v>0.23116023620419116</v>
      </c>
      <c r="G117">
        <f t="shared" si="147"/>
        <v>275.68549687108373</v>
      </c>
      <c r="H117">
        <f t="shared" si="148"/>
        <v>5.9628297558311445</v>
      </c>
      <c r="I117">
        <f t="shared" si="149"/>
        <v>1.9823537312673065</v>
      </c>
      <c r="J117">
        <f t="shared" si="150"/>
        <v>25.96327018737793</v>
      </c>
      <c r="K117" s="1">
        <v>6</v>
      </c>
      <c r="L117">
        <f t="shared" si="151"/>
        <v>1.4200000166893005</v>
      </c>
      <c r="M117" s="1">
        <v>1</v>
      </c>
      <c r="N117">
        <f t="shared" si="152"/>
        <v>2.8400000333786011</v>
      </c>
      <c r="O117" s="1">
        <v>28.613229751586914</v>
      </c>
      <c r="P117" s="1">
        <v>25.96327018737793</v>
      </c>
      <c r="Q117" s="1">
        <v>30.133848190307617</v>
      </c>
      <c r="R117" s="1">
        <v>399.70510864257812</v>
      </c>
      <c r="S117" s="1">
        <v>382.07833862304687</v>
      </c>
      <c r="T117" s="1">
        <v>11.831395149230957</v>
      </c>
      <c r="U117" s="1">
        <v>18.852909088134766</v>
      </c>
      <c r="V117" s="1">
        <v>22.094858169555664</v>
      </c>
      <c r="W117" s="1">
        <v>35.207374572753906</v>
      </c>
      <c r="X117" s="1">
        <v>499.927490234375</v>
      </c>
      <c r="Y117" s="1">
        <v>1498.7216796875</v>
      </c>
      <c r="Z117" s="1">
        <v>11.65479564666748</v>
      </c>
      <c r="AA117" s="1">
        <v>73.441078186035156</v>
      </c>
      <c r="AB117" s="1">
        <v>-2.458864688873291</v>
      </c>
      <c r="AC117" s="1">
        <v>0.10964606702327728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53"/>
        <v>0.83321248372395817</v>
      </c>
      <c r="AL117">
        <f t="shared" si="154"/>
        <v>5.9628297558311444E-3</v>
      </c>
      <c r="AM117">
        <f t="shared" si="155"/>
        <v>299.11327018737791</v>
      </c>
      <c r="AN117">
        <f t="shared" si="156"/>
        <v>301.76322975158689</v>
      </c>
      <c r="AO117">
        <f t="shared" si="157"/>
        <v>239.7954633901536</v>
      </c>
      <c r="AP117">
        <f t="shared" si="158"/>
        <v>9.2314828394303119E-2</v>
      </c>
      <c r="AQ117">
        <f t="shared" si="159"/>
        <v>3.3669317016432245</v>
      </c>
      <c r="AR117">
        <f t="shared" si="160"/>
        <v>45.845346838650414</v>
      </c>
      <c r="AS117">
        <f t="shared" si="161"/>
        <v>26.992437750515649</v>
      </c>
      <c r="AT117">
        <f t="shared" si="162"/>
        <v>27.288249969482422</v>
      </c>
      <c r="AU117">
        <f t="shared" si="163"/>
        <v>3.6402031592881516</v>
      </c>
      <c r="AV117">
        <f t="shared" si="164"/>
        <v>0.21376125662920581</v>
      </c>
      <c r="AW117">
        <f t="shared" si="165"/>
        <v>1.384577970375918</v>
      </c>
      <c r="AX117">
        <f t="shared" si="166"/>
        <v>2.2556251889122336</v>
      </c>
      <c r="AY117">
        <f t="shared" si="167"/>
        <v>0.13506212814770024</v>
      </c>
      <c r="AZ117">
        <f t="shared" si="168"/>
        <v>20.246640130465209</v>
      </c>
      <c r="BA117">
        <f t="shared" si="169"/>
        <v>0.72154181224879954</v>
      </c>
      <c r="BB117">
        <f t="shared" si="170"/>
        <v>43.734262236770562</v>
      </c>
      <c r="BC117">
        <f t="shared" si="171"/>
        <v>376.17989552304175</v>
      </c>
      <c r="BD117">
        <f t="shared" si="172"/>
        <v>1.4426075280794527E-2</v>
      </c>
    </row>
    <row r="118" spans="1:114" x14ac:dyDescent="0.25">
      <c r="A118" s="1">
        <v>88</v>
      </c>
      <c r="B118" s="1" t="s">
        <v>135</v>
      </c>
      <c r="C118" s="1">
        <v>2401.5000047720969</v>
      </c>
      <c r="D118" s="1">
        <v>0</v>
      </c>
      <c r="E118">
        <f t="shared" si="145"/>
        <v>12.433101199001561</v>
      </c>
      <c r="F118">
        <f t="shared" si="146"/>
        <v>0.23113304849582572</v>
      </c>
      <c r="G118">
        <f t="shared" si="147"/>
        <v>275.47312934824873</v>
      </c>
      <c r="H118">
        <f t="shared" si="148"/>
        <v>5.9627078939795179</v>
      </c>
      <c r="I118">
        <f t="shared" si="149"/>
        <v>1.9825257837833443</v>
      </c>
      <c r="J118">
        <f t="shared" si="150"/>
        <v>25.964366912841797</v>
      </c>
      <c r="K118" s="1">
        <v>6</v>
      </c>
      <c r="L118">
        <f t="shared" si="151"/>
        <v>1.4200000166893005</v>
      </c>
      <c r="M118" s="1">
        <v>1</v>
      </c>
      <c r="N118">
        <f t="shared" si="152"/>
        <v>2.8400000333786011</v>
      </c>
      <c r="O118" s="1">
        <v>28.612852096557617</v>
      </c>
      <c r="P118" s="1">
        <v>25.964366912841797</v>
      </c>
      <c r="Q118" s="1">
        <v>30.133245468139648</v>
      </c>
      <c r="R118" s="1">
        <v>399.71075439453125</v>
      </c>
      <c r="S118" s="1">
        <v>382.05374145507812</v>
      </c>
      <c r="T118" s="1">
        <v>11.831756591796875</v>
      </c>
      <c r="U118" s="1">
        <v>18.853536605834961</v>
      </c>
      <c r="V118" s="1">
        <v>22.096023559570313</v>
      </c>
      <c r="W118" s="1">
        <v>35.209327697753906</v>
      </c>
      <c r="X118" s="1">
        <v>499.89801025390625</v>
      </c>
      <c r="Y118" s="1">
        <v>1498.803955078125</v>
      </c>
      <c r="Z118" s="1">
        <v>11.584782600402832</v>
      </c>
      <c r="AA118" s="1">
        <v>73.44110107421875</v>
      </c>
      <c r="AB118" s="1">
        <v>-2.458864688873291</v>
      </c>
      <c r="AC118" s="1">
        <v>0.10964606702327728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53"/>
        <v>0.83316335042317702</v>
      </c>
      <c r="AL118">
        <f t="shared" si="154"/>
        <v>5.9627078939795183E-3</v>
      </c>
      <c r="AM118">
        <f t="shared" si="155"/>
        <v>299.11436691284177</v>
      </c>
      <c r="AN118">
        <f t="shared" si="156"/>
        <v>301.76285209655759</v>
      </c>
      <c r="AO118">
        <f t="shared" si="157"/>
        <v>239.80862745235936</v>
      </c>
      <c r="AP118">
        <f t="shared" si="158"/>
        <v>9.2331476508163868E-2</v>
      </c>
      <c r="AQ118">
        <f t="shared" si="159"/>
        <v>3.3671502712589527</v>
      </c>
      <c r="AR118">
        <f t="shared" si="160"/>
        <v>45.848308671953987</v>
      </c>
      <c r="AS118">
        <f t="shared" si="161"/>
        <v>26.994772066119026</v>
      </c>
      <c r="AT118">
        <f t="shared" si="162"/>
        <v>27.288609504699707</v>
      </c>
      <c r="AU118">
        <f t="shared" si="163"/>
        <v>3.6402798628507251</v>
      </c>
      <c r="AV118">
        <f t="shared" si="164"/>
        <v>0.21373800742050769</v>
      </c>
      <c r="AW118">
        <f t="shared" si="165"/>
        <v>1.3846244874756084</v>
      </c>
      <c r="AX118">
        <f t="shared" si="166"/>
        <v>2.2556553753751167</v>
      </c>
      <c r="AY118">
        <f t="shared" si="167"/>
        <v>0.13504727779284911</v>
      </c>
      <c r="AZ118">
        <f t="shared" si="168"/>
        <v>20.23104993569607</v>
      </c>
      <c r="BA118">
        <f t="shared" si="169"/>
        <v>0.72103240842267435</v>
      </c>
      <c r="BB118">
        <f t="shared" si="170"/>
        <v>43.732429006277528</v>
      </c>
      <c r="BC118">
        <f t="shared" si="171"/>
        <v>376.14364060247908</v>
      </c>
      <c r="BD118">
        <f t="shared" si="172"/>
        <v>1.4455374405434413E-2</v>
      </c>
    </row>
    <row r="119" spans="1:114" x14ac:dyDescent="0.25">
      <c r="A119" s="1">
        <v>89</v>
      </c>
      <c r="B119" s="1" t="s">
        <v>136</v>
      </c>
      <c r="C119" s="1">
        <v>2402.000004760921</v>
      </c>
      <c r="D119" s="1">
        <v>0</v>
      </c>
      <c r="E119">
        <f t="shared" si="145"/>
        <v>12.42109275526524</v>
      </c>
      <c r="F119">
        <f t="shared" si="146"/>
        <v>0.23114077823436599</v>
      </c>
      <c r="G119">
        <f t="shared" si="147"/>
        <v>275.57187667539023</v>
      </c>
      <c r="H119">
        <f t="shared" si="148"/>
        <v>5.9625636313452839</v>
      </c>
      <c r="I119">
        <f t="shared" si="149"/>
        <v>1.982416271354233</v>
      </c>
      <c r="J119">
        <f t="shared" si="150"/>
        <v>25.9638671875</v>
      </c>
      <c r="K119" s="1">
        <v>6</v>
      </c>
      <c r="L119">
        <f t="shared" si="151"/>
        <v>1.4200000166893005</v>
      </c>
      <c r="M119" s="1">
        <v>1</v>
      </c>
      <c r="N119">
        <f t="shared" si="152"/>
        <v>2.8400000333786011</v>
      </c>
      <c r="O119" s="1">
        <v>28.613143920898437</v>
      </c>
      <c r="P119" s="1">
        <v>25.9638671875</v>
      </c>
      <c r="Q119" s="1">
        <v>30.132612228393555</v>
      </c>
      <c r="R119" s="1">
        <v>399.70504760742187</v>
      </c>
      <c r="S119" s="1">
        <v>382.062255859375</v>
      </c>
      <c r="T119" s="1">
        <v>11.831997871398926</v>
      </c>
      <c r="U119" s="1">
        <v>18.85368537902832</v>
      </c>
      <c r="V119" s="1">
        <v>22.096086502075195</v>
      </c>
      <c r="W119" s="1">
        <v>35.208988189697266</v>
      </c>
      <c r="X119" s="1">
        <v>499.89242553710937</v>
      </c>
      <c r="Y119" s="1">
        <v>1498.79345703125</v>
      </c>
      <c r="Z119" s="1">
        <v>11.479843139648437</v>
      </c>
      <c r="AA119" s="1">
        <v>73.441047668457031</v>
      </c>
      <c r="AB119" s="1">
        <v>-2.458864688873291</v>
      </c>
      <c r="AC119" s="1">
        <v>0.10964606702327728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153"/>
        <v>0.83315404256184888</v>
      </c>
      <c r="AL119">
        <f t="shared" si="154"/>
        <v>5.9625636313452839E-3</v>
      </c>
      <c r="AM119">
        <f t="shared" si="155"/>
        <v>299.11386718749998</v>
      </c>
      <c r="AN119">
        <f t="shared" si="156"/>
        <v>301.76314392089841</v>
      </c>
      <c r="AO119">
        <f t="shared" si="157"/>
        <v>239.8069477648969</v>
      </c>
      <c r="AP119">
        <f t="shared" si="158"/>
        <v>9.2496006024279098E-2</v>
      </c>
      <c r="AQ119">
        <f t="shared" si="159"/>
        <v>3.3670506780015432</v>
      </c>
      <c r="AR119">
        <f t="shared" si="160"/>
        <v>45.846985914495512</v>
      </c>
      <c r="AS119">
        <f t="shared" si="161"/>
        <v>26.993300535467192</v>
      </c>
      <c r="AT119">
        <f t="shared" si="162"/>
        <v>27.288505554199219</v>
      </c>
      <c r="AU119">
        <f t="shared" si="163"/>
        <v>3.6402576858136655</v>
      </c>
      <c r="AV119">
        <f t="shared" si="164"/>
        <v>0.21374461744591652</v>
      </c>
      <c r="AW119">
        <f t="shared" si="165"/>
        <v>1.3846344066473102</v>
      </c>
      <c r="AX119">
        <f t="shared" si="166"/>
        <v>2.2556232791663553</v>
      </c>
      <c r="AY119">
        <f t="shared" si="167"/>
        <v>0.13505149992103396</v>
      </c>
      <c r="AZ119">
        <f t="shared" si="168"/>
        <v>20.238287331003495</v>
      </c>
      <c r="BA119">
        <f t="shared" si="169"/>
        <v>0.72127479867265265</v>
      </c>
      <c r="BB119">
        <f t="shared" si="170"/>
        <v>43.734048675281379</v>
      </c>
      <c r="BC119">
        <f t="shared" si="171"/>
        <v>376.15786324580893</v>
      </c>
      <c r="BD119">
        <f t="shared" si="172"/>
        <v>1.4441401556026289E-2</v>
      </c>
    </row>
    <row r="120" spans="1:114" x14ac:dyDescent="0.25">
      <c r="A120" s="1">
        <v>90</v>
      </c>
      <c r="B120" s="1" t="s">
        <v>137</v>
      </c>
      <c r="C120" s="1">
        <v>2402.5000047497451</v>
      </c>
      <c r="D120" s="1">
        <v>0</v>
      </c>
      <c r="E120">
        <f t="shared" si="145"/>
        <v>12.42061096610648</v>
      </c>
      <c r="F120">
        <f t="shared" si="146"/>
        <v>0.23116778008072331</v>
      </c>
      <c r="G120">
        <f t="shared" si="147"/>
        <v>275.59648766282464</v>
      </c>
      <c r="H120">
        <f t="shared" si="148"/>
        <v>5.9643938295538126</v>
      </c>
      <c r="I120">
        <f t="shared" si="149"/>
        <v>1.9827952047083393</v>
      </c>
      <c r="J120">
        <f t="shared" si="150"/>
        <v>25.966815948486328</v>
      </c>
      <c r="K120" s="1">
        <v>6</v>
      </c>
      <c r="L120">
        <f t="shared" si="151"/>
        <v>1.4200000166893005</v>
      </c>
      <c r="M120" s="1">
        <v>1</v>
      </c>
      <c r="N120">
        <f t="shared" si="152"/>
        <v>2.8400000333786011</v>
      </c>
      <c r="O120" s="1">
        <v>28.614124298095703</v>
      </c>
      <c r="P120" s="1">
        <v>25.966815948486328</v>
      </c>
      <c r="Q120" s="1">
        <v>30.133033752441406</v>
      </c>
      <c r="R120" s="1">
        <v>399.7193603515625</v>
      </c>
      <c r="S120" s="1">
        <v>382.07699584960937</v>
      </c>
      <c r="T120" s="1">
        <v>11.833061218261719</v>
      </c>
      <c r="U120" s="1">
        <v>18.8565673828125</v>
      </c>
      <c r="V120" s="1">
        <v>22.096765518188477</v>
      </c>
      <c r="W120" s="1">
        <v>35.212291717529297</v>
      </c>
      <c r="X120" s="1">
        <v>499.9149169921875</v>
      </c>
      <c r="Y120" s="1">
        <v>1498.8641357421875</v>
      </c>
      <c r="Z120" s="1">
        <v>11.439767837524414</v>
      </c>
      <c r="AA120" s="1">
        <v>73.440895080566406</v>
      </c>
      <c r="AB120" s="1">
        <v>-2.458864688873291</v>
      </c>
      <c r="AC120" s="1">
        <v>0.10964606702327728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153"/>
        <v>0.83319152832031229</v>
      </c>
      <c r="AL120">
        <f t="shared" si="154"/>
        <v>5.9643938295538129E-3</v>
      </c>
      <c r="AM120">
        <f t="shared" si="155"/>
        <v>299.11681594848631</v>
      </c>
      <c r="AN120">
        <f t="shared" si="156"/>
        <v>301.76412429809568</v>
      </c>
      <c r="AO120">
        <f t="shared" si="157"/>
        <v>239.81825635839414</v>
      </c>
      <c r="AP120">
        <f t="shared" si="158"/>
        <v>9.1409504209382167E-2</v>
      </c>
      <c r="AQ120">
        <f t="shared" si="159"/>
        <v>3.3676383914491028</v>
      </c>
      <c r="AR120">
        <f t="shared" si="160"/>
        <v>45.855083707173279</v>
      </c>
      <c r="AS120">
        <f t="shared" si="161"/>
        <v>26.998516324360779</v>
      </c>
      <c r="AT120">
        <f t="shared" si="162"/>
        <v>27.290470123291016</v>
      </c>
      <c r="AU120">
        <f t="shared" si="163"/>
        <v>3.6406768314132467</v>
      </c>
      <c r="AV120">
        <f t="shared" si="164"/>
        <v>0.21376770760234667</v>
      </c>
      <c r="AW120">
        <f t="shared" si="165"/>
        <v>1.3848431867407636</v>
      </c>
      <c r="AX120">
        <f t="shared" si="166"/>
        <v>2.2558336446724834</v>
      </c>
      <c r="AY120">
        <f t="shared" si="167"/>
        <v>0.13506624869163408</v>
      </c>
      <c r="AZ120">
        <f t="shared" si="168"/>
        <v>20.240052735018118</v>
      </c>
      <c r="BA120">
        <f t="shared" si="169"/>
        <v>0.72131138659628469</v>
      </c>
      <c r="BB120">
        <f t="shared" si="170"/>
        <v>43.733290367775105</v>
      </c>
      <c r="BC120">
        <f t="shared" si="171"/>
        <v>376.17283225553507</v>
      </c>
      <c r="BD120">
        <f t="shared" si="172"/>
        <v>1.4440016379410232E-2</v>
      </c>
      <c r="BE120">
        <f>AVERAGE(E106:E120)</f>
        <v>12.389846230626695</v>
      </c>
      <c r="BF120">
        <f>AVERAGE(O106:O120)</f>
        <v>28.609168497721353</v>
      </c>
      <c r="BG120">
        <f>AVERAGE(P106:P120)</f>
        <v>25.959906005859374</v>
      </c>
      <c r="BH120" t="e">
        <f>AVERAGE(B106:B120)</f>
        <v>#DIV/0!</v>
      </c>
      <c r="BI120">
        <f t="shared" ref="BI120:DJ120" si="173">AVERAGE(C106:C120)</f>
        <v>2399.0333381605647</v>
      </c>
      <c r="BJ120">
        <f t="shared" si="173"/>
        <v>0</v>
      </c>
      <c r="BK120">
        <f t="shared" si="173"/>
        <v>12.389846230626695</v>
      </c>
      <c r="BL120">
        <f t="shared" si="173"/>
        <v>0.23109673810921136</v>
      </c>
      <c r="BM120">
        <f t="shared" si="173"/>
        <v>275.79040864473552</v>
      </c>
      <c r="BN120">
        <f t="shared" si="173"/>
        <v>5.9601982210741618</v>
      </c>
      <c r="BO120">
        <f t="shared" si="173"/>
        <v>1.9819855484188686</v>
      </c>
      <c r="BP120">
        <f t="shared" si="173"/>
        <v>25.959906005859374</v>
      </c>
      <c r="BQ120">
        <f t="shared" si="173"/>
        <v>6</v>
      </c>
      <c r="BR120">
        <f t="shared" si="173"/>
        <v>1.4200000166893005</v>
      </c>
      <c r="BS120">
        <f t="shared" si="173"/>
        <v>1</v>
      </c>
      <c r="BT120">
        <f t="shared" si="173"/>
        <v>2.8400000333786011</v>
      </c>
      <c r="BU120">
        <f t="shared" si="173"/>
        <v>28.609168497721353</v>
      </c>
      <c r="BV120">
        <f t="shared" si="173"/>
        <v>25.959906005859374</v>
      </c>
      <c r="BW120">
        <f t="shared" si="173"/>
        <v>30.134496688842773</v>
      </c>
      <c r="BX120">
        <f t="shared" si="173"/>
        <v>399.67183430989581</v>
      </c>
      <c r="BY120">
        <f t="shared" si="173"/>
        <v>382.06749267578124</v>
      </c>
      <c r="BZ120">
        <f t="shared" si="173"/>
        <v>11.829912821451822</v>
      </c>
      <c r="CA120">
        <f t="shared" si="173"/>
        <v>18.848889541625976</v>
      </c>
      <c r="CB120">
        <f t="shared" si="173"/>
        <v>22.097187042236328</v>
      </c>
      <c r="CC120">
        <f t="shared" si="173"/>
        <v>35.207988230387372</v>
      </c>
      <c r="CD120">
        <f t="shared" si="173"/>
        <v>499.8895263671875</v>
      </c>
      <c r="CE120">
        <f t="shared" si="173"/>
        <v>1498.8079752604167</v>
      </c>
      <c r="CF120">
        <f t="shared" si="173"/>
        <v>11.629716110229491</v>
      </c>
      <c r="CG120">
        <f t="shared" si="173"/>
        <v>73.440711466471356</v>
      </c>
      <c r="CH120">
        <f t="shared" si="173"/>
        <v>-2.458864688873291</v>
      </c>
      <c r="CI120">
        <f t="shared" si="173"/>
        <v>0.10964606702327728</v>
      </c>
      <c r="CJ120">
        <f t="shared" si="173"/>
        <v>1</v>
      </c>
      <c r="CK120">
        <f t="shared" si="173"/>
        <v>-0.21956524252891541</v>
      </c>
      <c r="CL120">
        <f t="shared" si="173"/>
        <v>2.737391471862793</v>
      </c>
      <c r="CM120">
        <f t="shared" si="173"/>
        <v>1</v>
      </c>
      <c r="CN120">
        <f t="shared" si="173"/>
        <v>0</v>
      </c>
      <c r="CO120">
        <f t="shared" si="173"/>
        <v>0.15999999642372131</v>
      </c>
      <c r="CP120">
        <f t="shared" si="173"/>
        <v>111115</v>
      </c>
      <c r="CQ120">
        <f t="shared" si="173"/>
        <v>0.83314921061197922</v>
      </c>
      <c r="CR120">
        <f t="shared" si="173"/>
        <v>5.9601982210741615E-3</v>
      </c>
      <c r="CS120">
        <f t="shared" si="173"/>
        <v>299.10990600585939</v>
      </c>
      <c r="CT120">
        <f t="shared" si="173"/>
        <v>301.75916849772136</v>
      </c>
      <c r="CU120">
        <f t="shared" si="173"/>
        <v>239.80927068151166</v>
      </c>
      <c r="CV120">
        <f t="shared" si="173"/>
        <v>9.3741722696344246E-2</v>
      </c>
      <c r="CW120">
        <f t="shared" si="173"/>
        <v>3.366261408067857</v>
      </c>
      <c r="CX120">
        <f t="shared" si="173"/>
        <v>45.836448725264034</v>
      </c>
      <c r="CY120">
        <f t="shared" si="173"/>
        <v>26.987559183638055</v>
      </c>
      <c r="CZ120">
        <f t="shared" si="173"/>
        <v>27.284537251790365</v>
      </c>
      <c r="DA120">
        <f t="shared" si="173"/>
        <v>3.6394112473565672</v>
      </c>
      <c r="DB120">
        <f t="shared" si="173"/>
        <v>0.2137069519383368</v>
      </c>
      <c r="DC120">
        <f t="shared" si="173"/>
        <v>1.3842758596489884</v>
      </c>
      <c r="DD120">
        <f t="shared" si="173"/>
        <v>2.2551353877075782</v>
      </c>
      <c r="DE120">
        <f t="shared" si="173"/>
        <v>0.13502744164762248</v>
      </c>
      <c r="DF120">
        <f t="shared" si="173"/>
        <v>20.254243789162491</v>
      </c>
      <c r="DG120">
        <f t="shared" si="173"/>
        <v>0.72183687550875741</v>
      </c>
      <c r="DH120">
        <f t="shared" si="173"/>
        <v>43.732722479598877</v>
      </c>
      <c r="DI120">
        <f t="shared" si="173"/>
        <v>376.17795316354125</v>
      </c>
      <c r="DJ120">
        <f t="shared" si="173"/>
        <v>1.4403870075962026E-2</v>
      </c>
    </row>
    <row r="121" spans="1:114" x14ac:dyDescent="0.25">
      <c r="A121" s="1" t="s">
        <v>9</v>
      </c>
      <c r="B121" s="1" t="s">
        <v>138</v>
      </c>
    </row>
    <row r="122" spans="1:114" x14ac:dyDescent="0.25">
      <c r="A122" s="1" t="s">
        <v>9</v>
      </c>
      <c r="B122" s="1" t="s">
        <v>139</v>
      </c>
    </row>
    <row r="123" spans="1:114" x14ac:dyDescent="0.25">
      <c r="A123" s="1" t="s">
        <v>9</v>
      </c>
      <c r="B123" s="1" t="s">
        <v>140</v>
      </c>
    </row>
    <row r="124" spans="1:114" x14ac:dyDescent="0.25">
      <c r="A124" s="1">
        <v>91</v>
      </c>
      <c r="B124" s="1" t="s">
        <v>141</v>
      </c>
      <c r="C124" s="1">
        <v>2902.5000039897859</v>
      </c>
      <c r="D124" s="1">
        <v>0</v>
      </c>
      <c r="E124">
        <f t="shared" ref="E124:E138" si="174">(R124-S124*(1000-T124)/(1000-U124))*AK124</f>
        <v>12.060289389928574</v>
      </c>
      <c r="F124">
        <f t="shared" ref="F124:F138" si="175">IF(AV124&lt;&gt;0,1/(1/AV124-1/N124),0)</f>
        <v>0.2080748693036884</v>
      </c>
      <c r="G124">
        <f t="shared" ref="G124:G138" si="176">((AY124-AL124/2)*S124-E124)/(AY124+AL124/2)</f>
        <v>266.60757853567566</v>
      </c>
      <c r="H124">
        <f t="shared" ref="H124:H138" si="177">AL124*1000</f>
        <v>6.5911076595257265</v>
      </c>
      <c r="I124">
        <f t="shared" ref="I124:I138" si="178">(AQ124-AW124)</f>
        <v>2.3950123744621301</v>
      </c>
      <c r="J124">
        <f t="shared" ref="J124:J138" si="179">(P124+AP124*D124)</f>
        <v>29.702136993408203</v>
      </c>
      <c r="K124" s="1">
        <v>6</v>
      </c>
      <c r="L124">
        <f t="shared" ref="L124:L138" si="180">(K124*AE124+AF124)</f>
        <v>1.4200000166893005</v>
      </c>
      <c r="M124" s="1">
        <v>1</v>
      </c>
      <c r="N124">
        <f t="shared" ref="N124:N138" si="181">L124*(M124+1)*(M124+1)/(M124*M124+1)</f>
        <v>2.8400000333786011</v>
      </c>
      <c r="O124" s="1">
        <v>33.094783782958984</v>
      </c>
      <c r="P124" s="1">
        <v>29.702136993408203</v>
      </c>
      <c r="Q124" s="1">
        <v>35.020660400390625</v>
      </c>
      <c r="R124" s="1">
        <v>400.14932250976562</v>
      </c>
      <c r="S124" s="1">
        <v>382.64862060546875</v>
      </c>
      <c r="T124" s="1">
        <v>16.699478149414063</v>
      </c>
      <c r="U124" s="1">
        <v>24.416509628295898</v>
      </c>
      <c r="V124" s="1">
        <v>24.145483016967773</v>
      </c>
      <c r="W124" s="1">
        <v>35.303401947021484</v>
      </c>
      <c r="X124" s="1">
        <v>499.94683837890625</v>
      </c>
      <c r="Y124" s="1">
        <v>1498.7550048828125</v>
      </c>
      <c r="Z124" s="1">
        <v>11.779254913330078</v>
      </c>
      <c r="AA124" s="1">
        <v>73.437461853027344</v>
      </c>
      <c r="AB124" s="1">
        <v>-2.156801700592041</v>
      </c>
      <c r="AC124" s="1">
        <v>1.012633740901947E-2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ref="AK124:AK138" si="182">X124*0.000001/(K124*0.0001)</f>
        <v>0.83324473063151039</v>
      </c>
      <c r="AL124">
        <f t="shared" ref="AL124:AL138" si="183">(U124-T124)/(1000-U124)*AK124</f>
        <v>6.5911076595257263E-3</v>
      </c>
      <c r="AM124">
        <f t="shared" ref="AM124:AM138" si="184">(P124+273.15)</f>
        <v>302.85213699340818</v>
      </c>
      <c r="AN124">
        <f t="shared" ref="AN124:AN138" si="185">(O124+273.15)</f>
        <v>306.24478378295896</v>
      </c>
      <c r="AO124">
        <f t="shared" ref="AO124:AO138" si="186">(Y124*AG124+Z124*AH124)*AI124</f>
        <v>239.80079542128442</v>
      </c>
      <c r="AP124">
        <f t="shared" ref="AP124:AP138" si="187">((AO124+0.00000010773*(AN124^4-AM124^4))-AL124*44100)/(L124*51.4+0.00000043092*AM124^3)</f>
        <v>-0.11264528056565005</v>
      </c>
      <c r="AQ124">
        <f t="shared" ref="AQ124:AQ138" si="188">0.61365*EXP(17.502*J124/(240.97+J124))</f>
        <v>4.1880988688741851</v>
      </c>
      <c r="AR124">
        <f t="shared" ref="AR124:AR138" si="189">AQ124*1000/AA124</f>
        <v>57.029461029793715</v>
      </c>
      <c r="AS124">
        <f t="shared" ref="AS124:AS138" si="190">(AR124-U124)</f>
        <v>32.612951401497817</v>
      </c>
      <c r="AT124">
        <f t="shared" ref="AT124:AT138" si="191">IF(D124,P124,(O124+P124)/2)</f>
        <v>31.398460388183594</v>
      </c>
      <c r="AU124">
        <f t="shared" ref="AU124:AU138" si="192">0.61365*EXP(17.502*AT124/(240.97+AT124))</f>
        <v>4.6148931836037912</v>
      </c>
      <c r="AV124">
        <f t="shared" ref="AV124:AV138" si="193">IF(AS124&lt;&gt;0,(1000-(AR124+U124)/2)/AS124*AL124,0)</f>
        <v>0.19387077241694606</v>
      </c>
      <c r="AW124">
        <f t="shared" ref="AW124:AW138" si="194">U124*AA124/1000</f>
        <v>1.7930864944120548</v>
      </c>
      <c r="AX124">
        <f t="shared" ref="AX124:AX138" si="195">(AU124-AW124)</f>
        <v>2.8218066891917362</v>
      </c>
      <c r="AY124">
        <f t="shared" ref="AY124:AY138" si="196">1/(1.6/F124+1.37/N124)</f>
        <v>0.12237005020141804</v>
      </c>
      <c r="AZ124">
        <f t="shared" ref="AZ124:AZ138" si="197">G124*AA124*0.001</f>
        <v>19.578983878441672</v>
      </c>
      <c r="BA124">
        <f t="shared" ref="BA124:BA138" si="198">G124/S124</f>
        <v>0.69674255747693492</v>
      </c>
      <c r="BB124">
        <f t="shared" ref="BB124:BB138" si="199">(1-AL124*AA124/AQ124/F124)*100</f>
        <v>44.455698740251748</v>
      </c>
      <c r="BC124">
        <f t="shared" ref="BC124:BC138" si="200">(S124-E124/(N124/1.35))</f>
        <v>376.91573663186034</v>
      </c>
      <c r="BD124">
        <f t="shared" ref="BD124:BD138" si="201">E124*BB124/100/BC124</f>
        <v>1.4224627409563005E-2</v>
      </c>
    </row>
    <row r="125" spans="1:114" x14ac:dyDescent="0.25">
      <c r="A125" s="1">
        <v>92</v>
      </c>
      <c r="B125" s="1" t="s">
        <v>141</v>
      </c>
      <c r="C125" s="1">
        <v>2902.5000039897859</v>
      </c>
      <c r="D125" s="1">
        <v>0</v>
      </c>
      <c r="E125">
        <f t="shared" si="174"/>
        <v>12.060289389928574</v>
      </c>
      <c r="F125">
        <f t="shared" si="175"/>
        <v>0.2080748693036884</v>
      </c>
      <c r="G125">
        <f t="shared" si="176"/>
        <v>266.60757853567566</v>
      </c>
      <c r="H125">
        <f t="shared" si="177"/>
        <v>6.5911076595257265</v>
      </c>
      <c r="I125">
        <f t="shared" si="178"/>
        <v>2.3950123744621301</v>
      </c>
      <c r="J125">
        <f t="shared" si="179"/>
        <v>29.702136993408203</v>
      </c>
      <c r="K125" s="1">
        <v>6</v>
      </c>
      <c r="L125">
        <f t="shared" si="180"/>
        <v>1.4200000166893005</v>
      </c>
      <c r="M125" s="1">
        <v>1</v>
      </c>
      <c r="N125">
        <f t="shared" si="181"/>
        <v>2.8400000333786011</v>
      </c>
      <c r="O125" s="1">
        <v>33.094783782958984</v>
      </c>
      <c r="P125" s="1">
        <v>29.702136993408203</v>
      </c>
      <c r="Q125" s="1">
        <v>35.020660400390625</v>
      </c>
      <c r="R125" s="1">
        <v>400.14932250976562</v>
      </c>
      <c r="S125" s="1">
        <v>382.64862060546875</v>
      </c>
      <c r="T125" s="1">
        <v>16.699478149414063</v>
      </c>
      <c r="U125" s="1">
        <v>24.416509628295898</v>
      </c>
      <c r="V125" s="1">
        <v>24.145483016967773</v>
      </c>
      <c r="W125" s="1">
        <v>35.303401947021484</v>
      </c>
      <c r="X125" s="1">
        <v>499.94683837890625</v>
      </c>
      <c r="Y125" s="1">
        <v>1498.7550048828125</v>
      </c>
      <c r="Z125" s="1">
        <v>11.779254913330078</v>
      </c>
      <c r="AA125" s="1">
        <v>73.437461853027344</v>
      </c>
      <c r="AB125" s="1">
        <v>-2.156801700592041</v>
      </c>
      <c r="AC125" s="1">
        <v>1.012633740901947E-2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0.83324473063151039</v>
      </c>
      <c r="AL125">
        <f t="shared" si="183"/>
        <v>6.5911076595257263E-3</v>
      </c>
      <c r="AM125">
        <f t="shared" si="184"/>
        <v>302.85213699340818</v>
      </c>
      <c r="AN125">
        <f t="shared" si="185"/>
        <v>306.24478378295896</v>
      </c>
      <c r="AO125">
        <f t="shared" si="186"/>
        <v>239.80079542128442</v>
      </c>
      <c r="AP125">
        <f t="shared" si="187"/>
        <v>-0.11264528056565005</v>
      </c>
      <c r="AQ125">
        <f t="shared" si="188"/>
        <v>4.1880988688741851</v>
      </c>
      <c r="AR125">
        <f t="shared" si="189"/>
        <v>57.029461029793715</v>
      </c>
      <c r="AS125">
        <f t="shared" si="190"/>
        <v>32.612951401497817</v>
      </c>
      <c r="AT125">
        <f t="shared" si="191"/>
        <v>31.398460388183594</v>
      </c>
      <c r="AU125">
        <f t="shared" si="192"/>
        <v>4.6148931836037912</v>
      </c>
      <c r="AV125">
        <f t="shared" si="193"/>
        <v>0.19387077241694606</v>
      </c>
      <c r="AW125">
        <f t="shared" si="194"/>
        <v>1.7930864944120548</v>
      </c>
      <c r="AX125">
        <f t="shared" si="195"/>
        <v>2.8218066891917362</v>
      </c>
      <c r="AY125">
        <f t="shared" si="196"/>
        <v>0.12237005020141804</v>
      </c>
      <c r="AZ125">
        <f t="shared" si="197"/>
        <v>19.578983878441672</v>
      </c>
      <c r="BA125">
        <f t="shared" si="198"/>
        <v>0.69674255747693492</v>
      </c>
      <c r="BB125">
        <f t="shared" si="199"/>
        <v>44.455698740251748</v>
      </c>
      <c r="BC125">
        <f t="shared" si="200"/>
        <v>376.91573663186034</v>
      </c>
      <c r="BD125">
        <f t="shared" si="201"/>
        <v>1.4224627409563005E-2</v>
      </c>
    </row>
    <row r="126" spans="1:114" x14ac:dyDescent="0.25">
      <c r="A126" s="1">
        <v>93</v>
      </c>
      <c r="B126" s="1" t="s">
        <v>142</v>
      </c>
      <c r="C126" s="1">
        <v>2903.00000397861</v>
      </c>
      <c r="D126" s="1">
        <v>0</v>
      </c>
      <c r="E126">
        <f t="shared" si="174"/>
        <v>12.047881299534673</v>
      </c>
      <c r="F126">
        <f t="shared" si="175"/>
        <v>0.20826614319858491</v>
      </c>
      <c r="G126">
        <f t="shared" si="176"/>
        <v>266.78132298618686</v>
      </c>
      <c r="H126">
        <f t="shared" si="177"/>
        <v>6.5970815739481283</v>
      </c>
      <c r="I126">
        <f t="shared" si="178"/>
        <v>2.3951255063079686</v>
      </c>
      <c r="J126">
        <f t="shared" si="179"/>
        <v>29.704153060913086</v>
      </c>
      <c r="K126" s="1">
        <v>6</v>
      </c>
      <c r="L126">
        <f t="shared" si="180"/>
        <v>1.4200000166893005</v>
      </c>
      <c r="M126" s="1">
        <v>1</v>
      </c>
      <c r="N126">
        <f t="shared" si="181"/>
        <v>2.8400000333786011</v>
      </c>
      <c r="O126" s="1">
        <v>33.095870971679688</v>
      </c>
      <c r="P126" s="1">
        <v>29.704153060913086</v>
      </c>
      <c r="Q126" s="1">
        <v>35.020763397216797</v>
      </c>
      <c r="R126" s="1">
        <v>400.13027954101562</v>
      </c>
      <c r="S126" s="1">
        <v>382.64108276367187</v>
      </c>
      <c r="T126" s="1">
        <v>16.697210311889648</v>
      </c>
      <c r="U126" s="1">
        <v>24.421506881713867</v>
      </c>
      <c r="V126" s="1">
        <v>24.140810012817383</v>
      </c>
      <c r="W126" s="1">
        <v>35.308589935302734</v>
      </c>
      <c r="X126" s="1">
        <v>499.9267578125</v>
      </c>
      <c r="Y126" s="1">
        <v>1498.7425537109375</v>
      </c>
      <c r="Z126" s="1">
        <v>11.851324081420898</v>
      </c>
      <c r="AA126" s="1">
        <v>73.437705993652344</v>
      </c>
      <c r="AB126" s="1">
        <v>-2.156801700592041</v>
      </c>
      <c r="AC126" s="1">
        <v>1.012633740901947E-2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0.83321126302083315</v>
      </c>
      <c r="AL126">
        <f t="shared" si="183"/>
        <v>6.597081573948128E-3</v>
      </c>
      <c r="AM126">
        <f t="shared" si="184"/>
        <v>302.85415306091306</v>
      </c>
      <c r="AN126">
        <f t="shared" si="185"/>
        <v>306.24587097167966</v>
      </c>
      <c r="AO126">
        <f t="shared" si="186"/>
        <v>239.79880323382895</v>
      </c>
      <c r="AP126">
        <f t="shared" si="187"/>
        <v>-0.11589501631397552</v>
      </c>
      <c r="AQ126">
        <f t="shared" si="188"/>
        <v>4.188584948609229</v>
      </c>
      <c r="AR126">
        <f t="shared" si="189"/>
        <v>57.035890377230373</v>
      </c>
      <c r="AS126">
        <f t="shared" si="190"/>
        <v>32.614383495516506</v>
      </c>
      <c r="AT126">
        <f t="shared" si="191"/>
        <v>31.400012016296387</v>
      </c>
      <c r="AU126">
        <f t="shared" si="192"/>
        <v>4.6153002853817693</v>
      </c>
      <c r="AV126">
        <f t="shared" si="193"/>
        <v>0.19403681285463251</v>
      </c>
      <c r="AW126">
        <f t="shared" si="194"/>
        <v>1.7934594423012604</v>
      </c>
      <c r="AX126">
        <f t="shared" si="195"/>
        <v>2.8218408430805089</v>
      </c>
      <c r="AY126">
        <f t="shared" si="196"/>
        <v>0.12247589344331561</v>
      </c>
      <c r="AZ126">
        <f t="shared" si="197"/>
        <v>19.591808362057197</v>
      </c>
      <c r="BA126">
        <f t="shared" si="198"/>
        <v>0.69721034934180681</v>
      </c>
      <c r="BB126">
        <f t="shared" si="199"/>
        <v>44.462675478581978</v>
      </c>
      <c r="BC126">
        <f t="shared" si="200"/>
        <v>376.91409700197715</v>
      </c>
      <c r="BD126">
        <f t="shared" si="201"/>
        <v>1.4212284461806073E-2</v>
      </c>
    </row>
    <row r="127" spans="1:114" x14ac:dyDescent="0.25">
      <c r="A127" s="1">
        <v>94</v>
      </c>
      <c r="B127" s="1" t="s">
        <v>142</v>
      </c>
      <c r="C127" s="1">
        <v>2903.5000039674342</v>
      </c>
      <c r="D127" s="1">
        <v>0</v>
      </c>
      <c r="E127">
        <f t="shared" si="174"/>
        <v>12.100580810592987</v>
      </c>
      <c r="F127">
        <f t="shared" si="175"/>
        <v>0.20811926792911298</v>
      </c>
      <c r="G127">
        <f t="shared" si="176"/>
        <v>266.27253310110507</v>
      </c>
      <c r="H127">
        <f t="shared" si="177"/>
        <v>6.5952447126321943</v>
      </c>
      <c r="I127">
        <f t="shared" si="178"/>
        <v>2.3960220372109498</v>
      </c>
      <c r="J127">
        <f t="shared" si="179"/>
        <v>29.707981109619141</v>
      </c>
      <c r="K127" s="1">
        <v>6</v>
      </c>
      <c r="L127">
        <f t="shared" si="180"/>
        <v>1.4200000166893005</v>
      </c>
      <c r="M127" s="1">
        <v>1</v>
      </c>
      <c r="N127">
        <f t="shared" si="181"/>
        <v>2.8400000333786011</v>
      </c>
      <c r="O127" s="1">
        <v>33.095832824707031</v>
      </c>
      <c r="P127" s="1">
        <v>29.707981109619141</v>
      </c>
      <c r="Q127" s="1">
        <v>35.020862579345703</v>
      </c>
      <c r="R127" s="1">
        <v>400.17214965820312</v>
      </c>
      <c r="S127" s="1">
        <v>382.62066650390625</v>
      </c>
      <c r="T127" s="1">
        <v>16.699655532836914</v>
      </c>
      <c r="U127" s="1">
        <v>24.421817779541016</v>
      </c>
      <c r="V127" s="1">
        <v>24.144449234008789</v>
      </c>
      <c r="W127" s="1">
        <v>35.309188842773437</v>
      </c>
      <c r="X127" s="1">
        <v>499.925537109375</v>
      </c>
      <c r="Y127" s="1">
        <v>1498.70947265625</v>
      </c>
      <c r="Z127" s="1">
        <v>11.757967948913574</v>
      </c>
      <c r="AA127" s="1">
        <v>73.437858581542969</v>
      </c>
      <c r="AB127" s="1">
        <v>-2.156801700592041</v>
      </c>
      <c r="AC127" s="1">
        <v>1.012633740901947E-2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0.83320922851562496</v>
      </c>
      <c r="AL127">
        <f t="shared" si="183"/>
        <v>6.5952447126321947E-3</v>
      </c>
      <c r="AM127">
        <f t="shared" si="184"/>
        <v>302.85798110961912</v>
      </c>
      <c r="AN127">
        <f t="shared" si="185"/>
        <v>306.24583282470701</v>
      </c>
      <c r="AO127">
        <f t="shared" si="186"/>
        <v>239.79351026519726</v>
      </c>
      <c r="AP127">
        <f t="shared" si="187"/>
        <v>-0.11554813952332603</v>
      </c>
      <c r="AQ127">
        <f t="shared" si="188"/>
        <v>4.1895080376090945</v>
      </c>
      <c r="AR127">
        <f t="shared" si="189"/>
        <v>57.048341530236797</v>
      </c>
      <c r="AS127">
        <f t="shared" si="190"/>
        <v>32.626523750695782</v>
      </c>
      <c r="AT127">
        <f t="shared" si="191"/>
        <v>31.401906967163086</v>
      </c>
      <c r="AU127">
        <f t="shared" si="192"/>
        <v>4.6157975074151825</v>
      </c>
      <c r="AV127">
        <f t="shared" si="193"/>
        <v>0.19390931569241171</v>
      </c>
      <c r="AW127">
        <f t="shared" si="194"/>
        <v>1.7934860003981448</v>
      </c>
      <c r="AX127">
        <f t="shared" si="195"/>
        <v>2.8223115070170377</v>
      </c>
      <c r="AY127">
        <f t="shared" si="196"/>
        <v>0.12239461962979038</v>
      </c>
      <c r="AZ127">
        <f t="shared" si="197"/>
        <v>19.55448463002817</v>
      </c>
      <c r="BA127">
        <f t="shared" si="198"/>
        <v>0.69591780165483208</v>
      </c>
      <c r="BB127">
        <f t="shared" si="199"/>
        <v>44.451082334067237</v>
      </c>
      <c r="BC127">
        <f t="shared" si="200"/>
        <v>376.86862991858737</v>
      </c>
      <c r="BD127">
        <f t="shared" si="201"/>
        <v>1.4272451225720186E-2</v>
      </c>
    </row>
    <row r="128" spans="1:114" x14ac:dyDescent="0.25">
      <c r="A128" s="1">
        <v>95</v>
      </c>
      <c r="B128" s="1" t="s">
        <v>143</v>
      </c>
      <c r="C128" s="1">
        <v>2904.0000039562583</v>
      </c>
      <c r="D128" s="1">
        <v>0</v>
      </c>
      <c r="E128">
        <f t="shared" si="174"/>
        <v>12.154555264253053</v>
      </c>
      <c r="F128">
        <f t="shared" si="175"/>
        <v>0.20807492975622682</v>
      </c>
      <c r="G128">
        <f t="shared" si="176"/>
        <v>265.7670181419499</v>
      </c>
      <c r="H128">
        <f t="shared" si="177"/>
        <v>6.5951570017731358</v>
      </c>
      <c r="I128">
        <f t="shared" si="178"/>
        <v>2.3964689024904118</v>
      </c>
      <c r="J128">
        <f t="shared" si="179"/>
        <v>29.709897994995117</v>
      </c>
      <c r="K128" s="1">
        <v>6</v>
      </c>
      <c r="L128">
        <f t="shared" si="180"/>
        <v>1.4200000166893005</v>
      </c>
      <c r="M128" s="1">
        <v>1</v>
      </c>
      <c r="N128">
        <f t="shared" si="181"/>
        <v>2.8400000333786011</v>
      </c>
      <c r="O128" s="1">
        <v>33.096641540527344</v>
      </c>
      <c r="P128" s="1">
        <v>29.709897994995117</v>
      </c>
      <c r="Q128" s="1">
        <v>35.020732879638672</v>
      </c>
      <c r="R128" s="1">
        <v>400.180419921875</v>
      </c>
      <c r="S128" s="1">
        <v>382.56417846679687</v>
      </c>
      <c r="T128" s="1">
        <v>16.699655532836914</v>
      </c>
      <c r="U128" s="1">
        <v>24.421918869018555</v>
      </c>
      <c r="V128" s="1">
        <v>24.143459320068359</v>
      </c>
      <c r="W128" s="1">
        <v>35.307888031005859</v>
      </c>
      <c r="X128" s="1">
        <v>499.91229248046875</v>
      </c>
      <c r="Y128" s="1">
        <v>1498.7425537109375</v>
      </c>
      <c r="Z128" s="1">
        <v>11.864066123962402</v>
      </c>
      <c r="AA128" s="1">
        <v>73.438186645507812</v>
      </c>
      <c r="AB128" s="1">
        <v>-2.156801700592041</v>
      </c>
      <c r="AC128" s="1">
        <v>1.012633740901947E-2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0.83318715413411437</v>
      </c>
      <c r="AL128">
        <f t="shared" si="183"/>
        <v>6.5951570017731354E-3</v>
      </c>
      <c r="AM128">
        <f t="shared" si="184"/>
        <v>302.85989799499509</v>
      </c>
      <c r="AN128">
        <f t="shared" si="185"/>
        <v>306.24664154052732</v>
      </c>
      <c r="AO128">
        <f t="shared" si="186"/>
        <v>239.79880323382895</v>
      </c>
      <c r="AP128">
        <f t="shared" si="187"/>
        <v>-0.11559227577451239</v>
      </c>
      <c r="AQ128">
        <f t="shared" si="188"/>
        <v>4.1899703386348452</v>
      </c>
      <c r="AR128">
        <f t="shared" si="189"/>
        <v>57.05438178723255</v>
      </c>
      <c r="AS128">
        <f t="shared" si="190"/>
        <v>32.632462918213996</v>
      </c>
      <c r="AT128">
        <f t="shared" si="191"/>
        <v>31.40326976776123</v>
      </c>
      <c r="AU128">
        <f t="shared" si="192"/>
        <v>4.6161551257267837</v>
      </c>
      <c r="AV128">
        <f t="shared" si="193"/>
        <v>0.19387082489768642</v>
      </c>
      <c r="AW128">
        <f t="shared" si="194"/>
        <v>1.7935014361444337</v>
      </c>
      <c r="AX128">
        <f t="shared" si="195"/>
        <v>2.8226536895823502</v>
      </c>
      <c r="AY128">
        <f t="shared" si="196"/>
        <v>0.12237008365522389</v>
      </c>
      <c r="AZ128">
        <f t="shared" si="197"/>
        <v>19.517447882528579</v>
      </c>
      <c r="BA128">
        <f t="shared" si="198"/>
        <v>0.69469917232466682</v>
      </c>
      <c r="BB128">
        <f t="shared" si="199"/>
        <v>44.445866511570664</v>
      </c>
      <c r="BC128">
        <f t="shared" si="200"/>
        <v>376.78648501120171</v>
      </c>
      <c r="BD128">
        <f t="shared" si="201"/>
        <v>1.4337556209491941E-2</v>
      </c>
    </row>
    <row r="129" spans="1:114" x14ac:dyDescent="0.25">
      <c r="A129" s="1">
        <v>96</v>
      </c>
      <c r="B129" s="1" t="s">
        <v>143</v>
      </c>
      <c r="C129" s="1">
        <v>2904.5000039450824</v>
      </c>
      <c r="D129" s="1">
        <v>0</v>
      </c>
      <c r="E129">
        <f t="shared" si="174"/>
        <v>12.182621310110443</v>
      </c>
      <c r="F129">
        <f t="shared" si="175"/>
        <v>0.20821939179349508</v>
      </c>
      <c r="G129">
        <f t="shared" si="176"/>
        <v>265.61138616908067</v>
      </c>
      <c r="H129">
        <f t="shared" si="177"/>
        <v>6.597359673313747</v>
      </c>
      <c r="I129">
        <f t="shared" si="178"/>
        <v>2.3957345465199849</v>
      </c>
      <c r="J129">
        <f t="shared" si="179"/>
        <v>29.707660675048828</v>
      </c>
      <c r="K129" s="1">
        <v>6</v>
      </c>
      <c r="L129">
        <f t="shared" si="180"/>
        <v>1.4200000166893005</v>
      </c>
      <c r="M129" s="1">
        <v>1</v>
      </c>
      <c r="N129">
        <f t="shared" si="181"/>
        <v>2.8400000333786011</v>
      </c>
      <c r="O129" s="1">
        <v>33.096790313720703</v>
      </c>
      <c r="P129" s="1">
        <v>29.707660675048828</v>
      </c>
      <c r="Q129" s="1">
        <v>35.020259857177734</v>
      </c>
      <c r="R129" s="1">
        <v>400.21484375</v>
      </c>
      <c r="S129" s="1">
        <v>382.5631103515625</v>
      </c>
      <c r="T129" s="1">
        <v>16.699308395385742</v>
      </c>
      <c r="U129" s="1">
        <v>24.424482345581055</v>
      </c>
      <c r="V129" s="1">
        <v>24.142839431762695</v>
      </c>
      <c r="W129" s="1">
        <v>35.311428070068359</v>
      </c>
      <c r="X129" s="1">
        <v>499.8895263671875</v>
      </c>
      <c r="Y129" s="1">
        <v>1498.7808837890625</v>
      </c>
      <c r="Z129" s="1">
        <v>11.981655120849609</v>
      </c>
      <c r="AA129" s="1">
        <v>73.438453674316406</v>
      </c>
      <c r="AB129" s="1">
        <v>-2.156801700592041</v>
      </c>
      <c r="AC129" s="1">
        <v>1.012633740901947E-2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0.833149210611979</v>
      </c>
      <c r="AL129">
        <f t="shared" si="183"/>
        <v>6.5973596733137473E-3</v>
      </c>
      <c r="AM129">
        <f t="shared" si="184"/>
        <v>302.85766067504881</v>
      </c>
      <c r="AN129">
        <f t="shared" si="185"/>
        <v>306.24679031372068</v>
      </c>
      <c r="AO129">
        <f t="shared" si="186"/>
        <v>239.80493604619187</v>
      </c>
      <c r="AP129">
        <f t="shared" si="187"/>
        <v>-0.11632689539937122</v>
      </c>
      <c r="AQ129">
        <f t="shared" si="188"/>
        <v>4.1894307617750979</v>
      </c>
      <c r="AR129">
        <f t="shared" si="189"/>
        <v>57.046826998214229</v>
      </c>
      <c r="AS129">
        <f t="shared" si="190"/>
        <v>32.622344652633174</v>
      </c>
      <c r="AT129">
        <f t="shared" si="191"/>
        <v>31.402225494384766</v>
      </c>
      <c r="AU129">
        <f t="shared" si="192"/>
        <v>4.615881091340003</v>
      </c>
      <c r="AV129">
        <f t="shared" si="193"/>
        <v>0.19399623096693966</v>
      </c>
      <c r="AW129">
        <f t="shared" si="194"/>
        <v>1.7936962152551132</v>
      </c>
      <c r="AX129">
        <f t="shared" si="195"/>
        <v>2.82218487608489</v>
      </c>
      <c r="AY129">
        <f t="shared" si="196"/>
        <v>0.12245002416615423</v>
      </c>
      <c r="AZ129">
        <f t="shared" si="197"/>
        <v>19.506089478548997</v>
      </c>
      <c r="BA129">
        <f t="shared" si="198"/>
        <v>0.69429429807017418</v>
      </c>
      <c r="BB129">
        <f t="shared" si="199"/>
        <v>44.458514081191993</v>
      </c>
      <c r="BC129">
        <f t="shared" si="200"/>
        <v>376.77207564193134</v>
      </c>
      <c r="BD129">
        <f t="shared" si="201"/>
        <v>1.4375302101106595E-2</v>
      </c>
    </row>
    <row r="130" spans="1:114" x14ac:dyDescent="0.25">
      <c r="A130" s="1">
        <v>97</v>
      </c>
      <c r="B130" s="1" t="s">
        <v>144</v>
      </c>
      <c r="C130" s="1">
        <v>2905.0000039339066</v>
      </c>
      <c r="D130" s="1">
        <v>0</v>
      </c>
      <c r="E130">
        <f t="shared" si="174"/>
        <v>12.282521172222408</v>
      </c>
      <c r="F130">
        <f t="shared" si="175"/>
        <v>0.20847927261588176</v>
      </c>
      <c r="G130">
        <f t="shared" si="176"/>
        <v>264.84889593868672</v>
      </c>
      <c r="H130">
        <f t="shared" si="177"/>
        <v>6.6021714867240213</v>
      </c>
      <c r="I130">
        <f t="shared" si="178"/>
        <v>2.3946970146847804</v>
      </c>
      <c r="J130">
        <f t="shared" si="179"/>
        <v>29.704200744628906</v>
      </c>
      <c r="K130" s="1">
        <v>6</v>
      </c>
      <c r="L130">
        <f t="shared" si="180"/>
        <v>1.4200000166893005</v>
      </c>
      <c r="M130" s="1">
        <v>1</v>
      </c>
      <c r="N130">
        <f t="shared" si="181"/>
        <v>2.8400000333786011</v>
      </c>
      <c r="O130" s="1">
        <v>33.096893310546875</v>
      </c>
      <c r="P130" s="1">
        <v>29.704200744628906</v>
      </c>
      <c r="Q130" s="1">
        <v>35.020469665527344</v>
      </c>
      <c r="R130" s="1">
        <v>400.24151611328125</v>
      </c>
      <c r="S130" s="1">
        <v>382.46795654296875</v>
      </c>
      <c r="T130" s="1">
        <v>16.696371078491211</v>
      </c>
      <c r="U130" s="1">
        <v>24.427358627319336</v>
      </c>
      <c r="V130" s="1">
        <v>24.138347625732422</v>
      </c>
      <c r="W130" s="1">
        <v>35.315223693847656</v>
      </c>
      <c r="X130" s="1">
        <v>499.87646484375</v>
      </c>
      <c r="Y130" s="1">
        <v>1498.8016357421875</v>
      </c>
      <c r="Z130" s="1">
        <v>12.093052864074707</v>
      </c>
      <c r="AA130" s="1">
        <v>73.438125610351563</v>
      </c>
      <c r="AB130" s="1">
        <v>-2.156801700592041</v>
      </c>
      <c r="AC130" s="1">
        <v>1.012633740901947E-2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0.83312744140624995</v>
      </c>
      <c r="AL130">
        <f t="shared" si="183"/>
        <v>6.6021714867240218E-3</v>
      </c>
      <c r="AM130">
        <f t="shared" si="184"/>
        <v>302.85420074462888</v>
      </c>
      <c r="AN130">
        <f t="shared" si="185"/>
        <v>306.24689331054685</v>
      </c>
      <c r="AO130">
        <f t="shared" si="186"/>
        <v>239.80825635861765</v>
      </c>
      <c r="AP130">
        <f t="shared" si="187"/>
        <v>-0.11828359200885394</v>
      </c>
      <c r="AQ130">
        <f t="shared" si="188"/>
        <v>4.1885964458869624</v>
      </c>
      <c r="AR130">
        <f t="shared" si="189"/>
        <v>57.035721038290681</v>
      </c>
      <c r="AS130">
        <f t="shared" si="190"/>
        <v>32.608362410971345</v>
      </c>
      <c r="AT130">
        <f t="shared" si="191"/>
        <v>31.400547027587891</v>
      </c>
      <c r="AU130">
        <f t="shared" si="192"/>
        <v>4.6154406639276875</v>
      </c>
      <c r="AV130">
        <f t="shared" si="193"/>
        <v>0.19422180102177219</v>
      </c>
      <c r="AW130">
        <f t="shared" si="194"/>
        <v>1.7938994312021823</v>
      </c>
      <c r="AX130">
        <f t="shared" si="195"/>
        <v>2.8215412327255054</v>
      </c>
      <c r="AY130">
        <f t="shared" si="196"/>
        <v>0.12259381711863987</v>
      </c>
      <c r="AZ130">
        <f t="shared" si="197"/>
        <v>19.450006487708205</v>
      </c>
      <c r="BA130">
        <f t="shared" si="198"/>
        <v>0.69247342531015932</v>
      </c>
      <c r="BB130">
        <f t="shared" si="199"/>
        <v>44.476481252073718</v>
      </c>
      <c r="BC130">
        <f t="shared" si="200"/>
        <v>376.62943422338475</v>
      </c>
      <c r="BD130">
        <f t="shared" si="201"/>
        <v>1.4504530793536953E-2</v>
      </c>
    </row>
    <row r="131" spans="1:114" x14ac:dyDescent="0.25">
      <c r="A131" s="1">
        <v>98</v>
      </c>
      <c r="B131" s="1" t="s">
        <v>144</v>
      </c>
      <c r="C131" s="1">
        <v>2905.5000039227307</v>
      </c>
      <c r="D131" s="1">
        <v>0</v>
      </c>
      <c r="E131">
        <f t="shared" si="174"/>
        <v>12.370582793453876</v>
      </c>
      <c r="F131">
        <f t="shared" si="175"/>
        <v>0.20829597255193844</v>
      </c>
      <c r="G131">
        <f t="shared" si="176"/>
        <v>264.00248107145603</v>
      </c>
      <c r="H131">
        <f t="shared" si="177"/>
        <v>6.5984613426761598</v>
      </c>
      <c r="I131">
        <f t="shared" si="178"/>
        <v>2.3953161759653172</v>
      </c>
      <c r="J131">
        <f t="shared" si="179"/>
        <v>29.706064224243164</v>
      </c>
      <c r="K131" s="1">
        <v>6</v>
      </c>
      <c r="L131">
        <f t="shared" si="180"/>
        <v>1.4200000166893005</v>
      </c>
      <c r="M131" s="1">
        <v>1</v>
      </c>
      <c r="N131">
        <f t="shared" si="181"/>
        <v>2.8400000333786011</v>
      </c>
      <c r="O131" s="1">
        <v>33.097930908203125</v>
      </c>
      <c r="P131" s="1">
        <v>29.706064224243164</v>
      </c>
      <c r="Q131" s="1">
        <v>35.021308898925781</v>
      </c>
      <c r="R131" s="1">
        <v>400.28121948242187</v>
      </c>
      <c r="S131" s="1">
        <v>382.40350341796875</v>
      </c>
      <c r="T131" s="1">
        <v>16.698020935058594</v>
      </c>
      <c r="U131" s="1">
        <v>24.424972534179688</v>
      </c>
      <c r="V131" s="1">
        <v>24.139400482177734</v>
      </c>
      <c r="W131" s="1">
        <v>35.309822082519531</v>
      </c>
      <c r="X131" s="1">
        <v>499.85772705078125</v>
      </c>
      <c r="Y131" s="1">
        <v>1498.818115234375</v>
      </c>
      <c r="Z131" s="1">
        <v>12.147007942199707</v>
      </c>
      <c r="AA131" s="1">
        <v>73.438346862792969</v>
      </c>
      <c r="AB131" s="1">
        <v>-2.156801700592041</v>
      </c>
      <c r="AC131" s="1">
        <v>1.012633740901947E-2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0.833096211751302</v>
      </c>
      <c r="AL131">
        <f t="shared" si="183"/>
        <v>6.5984613426761599E-3</v>
      </c>
      <c r="AM131">
        <f t="shared" si="184"/>
        <v>302.85606422424314</v>
      </c>
      <c r="AN131">
        <f t="shared" si="185"/>
        <v>306.2479309082031</v>
      </c>
      <c r="AO131">
        <f t="shared" si="186"/>
        <v>239.81089307730872</v>
      </c>
      <c r="AP131">
        <f t="shared" si="187"/>
        <v>-0.11643778930835873</v>
      </c>
      <c r="AQ131">
        <f t="shared" si="188"/>
        <v>4.1890457810445962</v>
      </c>
      <c r="AR131">
        <f t="shared" si="189"/>
        <v>57.041667738941804</v>
      </c>
      <c r="AS131">
        <f t="shared" si="190"/>
        <v>32.616695204762117</v>
      </c>
      <c r="AT131">
        <f t="shared" si="191"/>
        <v>31.401997566223145</v>
      </c>
      <c r="AU131">
        <f t="shared" si="192"/>
        <v>4.6158212811518835</v>
      </c>
      <c r="AV131">
        <f t="shared" si="193"/>
        <v>0.19406270514714999</v>
      </c>
      <c r="AW131">
        <f t="shared" si="194"/>
        <v>1.7937296050792793</v>
      </c>
      <c r="AX131">
        <f t="shared" si="195"/>
        <v>2.8220916760726045</v>
      </c>
      <c r="AY131">
        <f t="shared" si="196"/>
        <v>0.12249239876639498</v>
      </c>
      <c r="AZ131">
        <f t="shared" si="197"/>
        <v>19.387905777563525</v>
      </c>
      <c r="BA131">
        <f t="shared" si="198"/>
        <v>0.69037673219980977</v>
      </c>
      <c r="BB131">
        <f t="shared" si="199"/>
        <v>44.46464028016721</v>
      </c>
      <c r="BC131">
        <f t="shared" si="200"/>
        <v>376.52312082117868</v>
      </c>
      <c r="BD131">
        <f t="shared" si="201"/>
        <v>1.4608757963317433E-2</v>
      </c>
    </row>
    <row r="132" spans="1:114" x14ac:dyDescent="0.25">
      <c r="A132" s="1">
        <v>99</v>
      </c>
      <c r="B132" s="1" t="s">
        <v>145</v>
      </c>
      <c r="C132" s="1">
        <v>2906.0000039115548</v>
      </c>
      <c r="D132" s="1">
        <v>0</v>
      </c>
      <c r="E132">
        <f t="shared" si="174"/>
        <v>12.392909655224384</v>
      </c>
      <c r="F132">
        <f t="shared" si="175"/>
        <v>0.20809900911756907</v>
      </c>
      <c r="G132">
        <f t="shared" si="176"/>
        <v>263.72554915849526</v>
      </c>
      <c r="H132">
        <f t="shared" si="177"/>
        <v>6.59354343014724</v>
      </c>
      <c r="I132">
        <f t="shared" si="178"/>
        <v>2.3956419944591341</v>
      </c>
      <c r="J132">
        <f t="shared" si="179"/>
        <v>29.706212997436523</v>
      </c>
      <c r="K132" s="1">
        <v>6</v>
      </c>
      <c r="L132">
        <f t="shared" si="180"/>
        <v>1.4200000166893005</v>
      </c>
      <c r="M132" s="1">
        <v>1</v>
      </c>
      <c r="N132">
        <f t="shared" si="181"/>
        <v>2.8400000333786011</v>
      </c>
      <c r="O132" s="1">
        <v>33.098209381103516</v>
      </c>
      <c r="P132" s="1">
        <v>29.706212997436523</v>
      </c>
      <c r="Q132" s="1">
        <v>35.021026611328125</v>
      </c>
      <c r="R132" s="1">
        <v>400.29595947265625</v>
      </c>
      <c r="S132" s="1">
        <v>382.39373779296875</v>
      </c>
      <c r="T132" s="1">
        <v>16.699821472167969</v>
      </c>
      <c r="U132" s="1">
        <v>24.421062469482422</v>
      </c>
      <c r="V132" s="1">
        <v>24.141590118408203</v>
      </c>
      <c r="W132" s="1">
        <v>35.303569793701172</v>
      </c>
      <c r="X132" s="1">
        <v>499.85659790039062</v>
      </c>
      <c r="Y132" s="1">
        <v>1498.8267822265625</v>
      </c>
      <c r="Z132" s="1">
        <v>12.155488014221191</v>
      </c>
      <c r="AA132" s="1">
        <v>73.438232421875</v>
      </c>
      <c r="AB132" s="1">
        <v>-2.156801700592041</v>
      </c>
      <c r="AC132" s="1">
        <v>1.012633740901947E-2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0.83309432983398424</v>
      </c>
      <c r="AL132">
        <f t="shared" si="183"/>
        <v>6.5935434301472402E-3</v>
      </c>
      <c r="AM132">
        <f t="shared" si="184"/>
        <v>302.8562129974365</v>
      </c>
      <c r="AN132">
        <f t="shared" si="185"/>
        <v>306.24820938110349</v>
      </c>
      <c r="AO132">
        <f t="shared" si="186"/>
        <v>239.81227979602772</v>
      </c>
      <c r="AP132">
        <f t="shared" si="187"/>
        <v>-0.11384905527107989</v>
      </c>
      <c r="AQ132">
        <f t="shared" si="188"/>
        <v>4.1890816560821129</v>
      </c>
      <c r="AR132">
        <f t="shared" si="189"/>
        <v>57.04224513489671</v>
      </c>
      <c r="AS132">
        <f t="shared" si="190"/>
        <v>32.621182665414288</v>
      </c>
      <c r="AT132">
        <f t="shared" si="191"/>
        <v>31.40221118927002</v>
      </c>
      <c r="AU132">
        <f t="shared" si="192"/>
        <v>4.6158773375426545</v>
      </c>
      <c r="AV132">
        <f t="shared" si="193"/>
        <v>0.19389172877924701</v>
      </c>
      <c r="AW132">
        <f t="shared" si="194"/>
        <v>1.7934396616229789</v>
      </c>
      <c r="AX132">
        <f t="shared" si="195"/>
        <v>2.8224376759196756</v>
      </c>
      <c r="AY132">
        <f t="shared" si="196"/>
        <v>0.12238340883203239</v>
      </c>
      <c r="AZ132">
        <f t="shared" si="197"/>
        <v>19.367538174688196</v>
      </c>
      <c r="BA132">
        <f t="shared" si="198"/>
        <v>0.68967015694508715</v>
      </c>
      <c r="BB132">
        <f t="shared" si="199"/>
        <v>44.454069272861908</v>
      </c>
      <c r="BC132">
        <f t="shared" si="200"/>
        <v>376.50274207539138</v>
      </c>
      <c r="BD132">
        <f t="shared" si="201"/>
        <v>1.4632436971610371E-2</v>
      </c>
    </row>
    <row r="133" spans="1:114" x14ac:dyDescent="0.25">
      <c r="A133" s="1">
        <v>100</v>
      </c>
      <c r="B133" s="1" t="s">
        <v>145</v>
      </c>
      <c r="C133" s="1">
        <v>2906.5000039003789</v>
      </c>
      <c r="D133" s="1">
        <v>0</v>
      </c>
      <c r="E133">
        <f t="shared" si="174"/>
        <v>12.367297974677275</v>
      </c>
      <c r="F133">
        <f t="shared" si="175"/>
        <v>0.20809864418063487</v>
      </c>
      <c r="G133">
        <f t="shared" si="176"/>
        <v>263.96265795562465</v>
      </c>
      <c r="H133">
        <f t="shared" si="177"/>
        <v>6.5926549717221192</v>
      </c>
      <c r="I133">
        <f t="shared" si="178"/>
        <v>2.3953200771960588</v>
      </c>
      <c r="J133">
        <f t="shared" si="179"/>
        <v>29.704648971557617</v>
      </c>
      <c r="K133" s="1">
        <v>6</v>
      </c>
      <c r="L133">
        <f t="shared" si="180"/>
        <v>1.4200000166893005</v>
      </c>
      <c r="M133" s="1">
        <v>1</v>
      </c>
      <c r="N133">
        <f t="shared" si="181"/>
        <v>2.8400000333786011</v>
      </c>
      <c r="O133" s="1">
        <v>33.099483489990234</v>
      </c>
      <c r="P133" s="1">
        <v>29.704648971557617</v>
      </c>
      <c r="Q133" s="1">
        <v>35.021400451660156</v>
      </c>
      <c r="R133" s="1">
        <v>400.29754638671875</v>
      </c>
      <c r="S133" s="1">
        <v>382.42669677734375</v>
      </c>
      <c r="T133" s="1">
        <v>16.700414657592773</v>
      </c>
      <c r="U133" s="1">
        <v>24.420412063598633</v>
      </c>
      <c r="V133" s="1">
        <v>24.140619277954102</v>
      </c>
      <c r="W133" s="1">
        <v>35.299949645996094</v>
      </c>
      <c r="X133" s="1">
        <v>499.87008666992187</v>
      </c>
      <c r="Y133" s="1">
        <v>1498.800537109375</v>
      </c>
      <c r="Z133" s="1">
        <v>12.132268905639648</v>
      </c>
      <c r="AA133" s="1">
        <v>73.43792724609375</v>
      </c>
      <c r="AB133" s="1">
        <v>-2.156801700592041</v>
      </c>
      <c r="AC133" s="1">
        <v>1.012633740901947E-2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82"/>
        <v>0.83311681111653624</v>
      </c>
      <c r="AL133">
        <f t="shared" si="183"/>
        <v>6.5926549717221193E-3</v>
      </c>
      <c r="AM133">
        <f t="shared" si="184"/>
        <v>302.85464897155759</v>
      </c>
      <c r="AN133">
        <f t="shared" si="185"/>
        <v>306.24948348999021</v>
      </c>
      <c r="AO133">
        <f t="shared" si="186"/>
        <v>239.80808057737158</v>
      </c>
      <c r="AP133">
        <f t="shared" si="187"/>
        <v>-0.11303156733045751</v>
      </c>
      <c r="AQ133">
        <f t="shared" si="188"/>
        <v>4.1887045216422454</v>
      </c>
      <c r="AR133">
        <f t="shared" si="189"/>
        <v>57.037346759607075</v>
      </c>
      <c r="AS133">
        <f t="shared" si="190"/>
        <v>32.616934696008443</v>
      </c>
      <c r="AT133">
        <f t="shared" si="191"/>
        <v>31.402066230773926</v>
      </c>
      <c r="AU133">
        <f t="shared" si="192"/>
        <v>4.615839299212837</v>
      </c>
      <c r="AV133">
        <f t="shared" si="193"/>
        <v>0.19389141197104809</v>
      </c>
      <c r="AW133">
        <f t="shared" si="194"/>
        <v>1.7933844444461866</v>
      </c>
      <c r="AX133">
        <f t="shared" si="195"/>
        <v>2.8224548547666504</v>
      </c>
      <c r="AY133">
        <f t="shared" si="196"/>
        <v>0.12238320688247124</v>
      </c>
      <c r="AZ133">
        <f t="shared" si="197"/>
        <v>19.384870470630695</v>
      </c>
      <c r="BA133">
        <f t="shared" si="198"/>
        <v>0.69023072965355459</v>
      </c>
      <c r="BB133">
        <f t="shared" si="199"/>
        <v>44.456686851347435</v>
      </c>
      <c r="BC133">
        <f t="shared" si="200"/>
        <v>376.54787562608055</v>
      </c>
      <c r="BD133">
        <f t="shared" si="201"/>
        <v>1.460130646981799E-2</v>
      </c>
    </row>
    <row r="134" spans="1:114" x14ac:dyDescent="0.25">
      <c r="A134" s="1">
        <v>101</v>
      </c>
      <c r="B134" s="1" t="s">
        <v>146</v>
      </c>
      <c r="C134" s="1">
        <v>2907.0000038892031</v>
      </c>
      <c r="D134" s="1">
        <v>0</v>
      </c>
      <c r="E134">
        <f t="shared" si="174"/>
        <v>12.356756722565063</v>
      </c>
      <c r="F134">
        <f t="shared" si="175"/>
        <v>0.20818936075720115</v>
      </c>
      <c r="G134">
        <f t="shared" si="176"/>
        <v>264.12584203168859</v>
      </c>
      <c r="H134">
        <f t="shared" si="177"/>
        <v>6.5939353231312063</v>
      </c>
      <c r="I134">
        <f t="shared" si="178"/>
        <v>2.3948102799371638</v>
      </c>
      <c r="J134">
        <f t="shared" si="179"/>
        <v>29.703653335571289</v>
      </c>
      <c r="K134" s="1">
        <v>6</v>
      </c>
      <c r="L134">
        <f t="shared" si="180"/>
        <v>1.4200000166893005</v>
      </c>
      <c r="M134" s="1">
        <v>1</v>
      </c>
      <c r="N134">
        <f t="shared" si="181"/>
        <v>2.8400000333786011</v>
      </c>
      <c r="O134" s="1">
        <v>33.099838256835938</v>
      </c>
      <c r="P134" s="1">
        <v>29.703653335571289</v>
      </c>
      <c r="Q134" s="1">
        <v>35.021934509277344</v>
      </c>
      <c r="R134" s="1">
        <v>400.3228759765625</v>
      </c>
      <c r="S134" s="1">
        <v>382.4639892578125</v>
      </c>
      <c r="T134" s="1">
        <v>16.702718734741211</v>
      </c>
      <c r="U134" s="1">
        <v>24.424102783203125</v>
      </c>
      <c r="V134" s="1">
        <v>24.143451690673828</v>
      </c>
      <c r="W134" s="1">
        <v>35.304557800292969</v>
      </c>
      <c r="X134" s="1">
        <v>499.87548828125</v>
      </c>
      <c r="Y134" s="1">
        <v>1498.8349609375</v>
      </c>
      <c r="Z134" s="1">
        <v>12.075041770935059</v>
      </c>
      <c r="AA134" s="1">
        <v>73.437873840332031</v>
      </c>
      <c r="AB134" s="1">
        <v>-2.156801700592041</v>
      </c>
      <c r="AC134" s="1">
        <v>1.012633740901947E-2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182"/>
        <v>0.83312581380208317</v>
      </c>
      <c r="AL134">
        <f t="shared" si="183"/>
        <v>6.5939353231312062E-3</v>
      </c>
      <c r="AM134">
        <f t="shared" si="184"/>
        <v>302.85365333557127</v>
      </c>
      <c r="AN134">
        <f t="shared" si="185"/>
        <v>306.24983825683591</v>
      </c>
      <c r="AO134">
        <f t="shared" si="186"/>
        <v>239.81358838974847</v>
      </c>
      <c r="AP134">
        <f t="shared" si="187"/>
        <v>-0.11343953525353809</v>
      </c>
      <c r="AQ134">
        <f t="shared" si="188"/>
        <v>4.1884644587933373</v>
      </c>
      <c r="AR134">
        <f t="shared" si="189"/>
        <v>57.034119314236399</v>
      </c>
      <c r="AS134">
        <f t="shared" si="190"/>
        <v>32.610016531033274</v>
      </c>
      <c r="AT134">
        <f t="shared" si="191"/>
        <v>31.401745796203613</v>
      </c>
      <c r="AU134">
        <f t="shared" si="192"/>
        <v>4.6157552154524133</v>
      </c>
      <c r="AV134">
        <f t="shared" si="193"/>
        <v>0.19397016229929814</v>
      </c>
      <c r="AW134">
        <f t="shared" si="194"/>
        <v>1.7936541788561735</v>
      </c>
      <c r="AX134">
        <f t="shared" si="195"/>
        <v>2.8221010365962398</v>
      </c>
      <c r="AY134">
        <f t="shared" si="196"/>
        <v>0.12243340652392151</v>
      </c>
      <c r="AZ134">
        <f t="shared" si="197"/>
        <v>19.396840265094617</v>
      </c>
      <c r="BA134">
        <f t="shared" si="198"/>
        <v>0.69059009331633003</v>
      </c>
      <c r="BB134">
        <f t="shared" si="199"/>
        <v>44.466964710766376</v>
      </c>
      <c r="BC134">
        <f t="shared" si="200"/>
        <v>376.59017891295218</v>
      </c>
      <c r="BD134">
        <f t="shared" si="201"/>
        <v>1.4590594654058512E-2</v>
      </c>
    </row>
    <row r="135" spans="1:114" x14ac:dyDescent="0.25">
      <c r="A135" s="1">
        <v>102</v>
      </c>
      <c r="B135" s="1" t="s">
        <v>146</v>
      </c>
      <c r="C135" s="1">
        <v>2907.5000038780272</v>
      </c>
      <c r="D135" s="1">
        <v>0</v>
      </c>
      <c r="E135">
        <f t="shared" si="174"/>
        <v>12.410177070123819</v>
      </c>
      <c r="F135">
        <f t="shared" si="175"/>
        <v>0.2084529162084337</v>
      </c>
      <c r="G135">
        <f t="shared" si="176"/>
        <v>263.77410541496715</v>
      </c>
      <c r="H135">
        <f t="shared" si="177"/>
        <v>6.6001708190364505</v>
      </c>
      <c r="I135">
        <f t="shared" si="178"/>
        <v>2.3942517002416697</v>
      </c>
      <c r="J135">
        <f t="shared" si="179"/>
        <v>29.702812194824219</v>
      </c>
      <c r="K135" s="1">
        <v>6</v>
      </c>
      <c r="L135">
        <f t="shared" si="180"/>
        <v>1.4200000166893005</v>
      </c>
      <c r="M135" s="1">
        <v>1</v>
      </c>
      <c r="N135">
        <f t="shared" si="181"/>
        <v>2.8400000333786011</v>
      </c>
      <c r="O135" s="1">
        <v>33.099941253662109</v>
      </c>
      <c r="P135" s="1">
        <v>29.702812194824219</v>
      </c>
      <c r="Q135" s="1">
        <v>35.021377563476562</v>
      </c>
      <c r="R135" s="1">
        <v>400.33737182617187</v>
      </c>
      <c r="S135" s="1">
        <v>382.41287231445312</v>
      </c>
      <c r="T135" s="1">
        <v>16.700685501098633</v>
      </c>
      <c r="U135" s="1">
        <v>24.428916931152344</v>
      </c>
      <c r="V135" s="1">
        <v>24.140403747558594</v>
      </c>
      <c r="W135" s="1">
        <v>35.311359405517578</v>
      </c>
      <c r="X135" s="1">
        <v>499.90240478515625</v>
      </c>
      <c r="Y135" s="1">
        <v>1498.74853515625</v>
      </c>
      <c r="Z135" s="1">
        <v>12.113080978393555</v>
      </c>
      <c r="AA135" s="1">
        <v>73.437965393066406</v>
      </c>
      <c r="AB135" s="1">
        <v>-2.156801700592041</v>
      </c>
      <c r="AC135" s="1">
        <v>1.012633740901947E-2</v>
      </c>
      <c r="AD135" s="1">
        <v>1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0.15999999642372131</v>
      </c>
      <c r="AJ135" s="1">
        <v>111115</v>
      </c>
      <c r="AK135">
        <f t="shared" si="182"/>
        <v>0.83317067464192696</v>
      </c>
      <c r="AL135">
        <f t="shared" si="183"/>
        <v>6.6001708190364505E-3</v>
      </c>
      <c r="AM135">
        <f t="shared" si="184"/>
        <v>302.8528121948242</v>
      </c>
      <c r="AN135">
        <f t="shared" si="185"/>
        <v>306.24994125366209</v>
      </c>
      <c r="AO135">
        <f t="shared" si="186"/>
        <v>239.79976026505756</v>
      </c>
      <c r="AP135">
        <f t="shared" si="187"/>
        <v>-0.11670564076612355</v>
      </c>
      <c r="AQ135">
        <f t="shared" si="188"/>
        <v>4.1882616564217292</v>
      </c>
      <c r="AR135">
        <f t="shared" si="189"/>
        <v>57.031286664937497</v>
      </c>
      <c r="AS135">
        <f t="shared" si="190"/>
        <v>32.602369733785153</v>
      </c>
      <c r="AT135">
        <f t="shared" si="191"/>
        <v>31.401376724243164</v>
      </c>
      <c r="AU135">
        <f t="shared" si="192"/>
        <v>4.6156583706312695</v>
      </c>
      <c r="AV135">
        <f t="shared" si="193"/>
        <v>0.1941989260716705</v>
      </c>
      <c r="AW135">
        <f t="shared" si="194"/>
        <v>1.7940099561800598</v>
      </c>
      <c r="AX135">
        <f t="shared" si="195"/>
        <v>2.82164841445121</v>
      </c>
      <c r="AY135">
        <f t="shared" si="196"/>
        <v>0.12257923499382201</v>
      </c>
      <c r="AZ135">
        <f t="shared" si="197"/>
        <v>19.37103362505141</v>
      </c>
      <c r="BA135">
        <f t="shared" si="198"/>
        <v>0.68976262179289072</v>
      </c>
      <c r="BB135">
        <f t="shared" si="199"/>
        <v>44.481972099912667</v>
      </c>
      <c r="BC135">
        <f t="shared" si="200"/>
        <v>376.51366849481934</v>
      </c>
      <c r="BD135">
        <f t="shared" si="201"/>
        <v>1.4661596546947653E-2</v>
      </c>
    </row>
    <row r="136" spans="1:114" x14ac:dyDescent="0.25">
      <c r="A136" s="1">
        <v>103</v>
      </c>
      <c r="B136" s="1" t="s">
        <v>147</v>
      </c>
      <c r="C136" s="1">
        <v>2908.0000038668513</v>
      </c>
      <c r="D136" s="1">
        <v>0</v>
      </c>
      <c r="E136">
        <f t="shared" si="174"/>
        <v>12.48716705832681</v>
      </c>
      <c r="F136">
        <f t="shared" si="175"/>
        <v>0.20846090283808091</v>
      </c>
      <c r="G136">
        <f t="shared" si="176"/>
        <v>263.09575468876977</v>
      </c>
      <c r="H136">
        <f t="shared" si="177"/>
        <v>6.6022177228702432</v>
      </c>
      <c r="I136">
        <f t="shared" si="178"/>
        <v>2.3948794125043369</v>
      </c>
      <c r="J136">
        <f t="shared" si="179"/>
        <v>29.706110000610352</v>
      </c>
      <c r="K136" s="1">
        <v>6</v>
      </c>
      <c r="L136">
        <f t="shared" si="180"/>
        <v>1.4200000166893005</v>
      </c>
      <c r="M136" s="1">
        <v>1</v>
      </c>
      <c r="N136">
        <f t="shared" si="181"/>
        <v>2.8400000333786011</v>
      </c>
      <c r="O136" s="1">
        <v>33.100139617919922</v>
      </c>
      <c r="P136" s="1">
        <v>29.706110000610352</v>
      </c>
      <c r="Q136" s="1">
        <v>35.021598815917969</v>
      </c>
      <c r="R136" s="1">
        <v>400.36026000976562</v>
      </c>
      <c r="S136" s="1">
        <v>382.34356689453125</v>
      </c>
      <c r="T136" s="1">
        <v>16.700973510742188</v>
      </c>
      <c r="U136" s="1">
        <v>24.431324005126953</v>
      </c>
      <c r="V136" s="1">
        <v>24.140424728393555</v>
      </c>
      <c r="W136" s="1">
        <v>35.314258575439453</v>
      </c>
      <c r="X136" s="1">
        <v>499.91912841796875</v>
      </c>
      <c r="Y136" s="1">
        <v>1498.7410888671875</v>
      </c>
      <c r="Z136" s="1">
        <v>11.986895561218262</v>
      </c>
      <c r="AA136" s="1">
        <v>73.437583923339844</v>
      </c>
      <c r="AB136" s="1">
        <v>-2.156801700592041</v>
      </c>
      <c r="AC136" s="1">
        <v>1.012633740901947E-2</v>
      </c>
      <c r="AD136" s="1">
        <v>1</v>
      </c>
      <c r="AE136" s="1">
        <v>-0.21956524252891541</v>
      </c>
      <c r="AF136" s="1">
        <v>2.737391471862793</v>
      </c>
      <c r="AG136" s="1">
        <v>1</v>
      </c>
      <c r="AH136" s="1">
        <v>0</v>
      </c>
      <c r="AI136" s="1">
        <v>0.15999999642372131</v>
      </c>
      <c r="AJ136" s="1">
        <v>111115</v>
      </c>
      <c r="AK136">
        <f t="shared" si="182"/>
        <v>0.83319854736328103</v>
      </c>
      <c r="AL136">
        <f t="shared" si="183"/>
        <v>6.6022177228702433E-3</v>
      </c>
      <c r="AM136">
        <f t="shared" si="184"/>
        <v>302.85611000061033</v>
      </c>
      <c r="AN136">
        <f t="shared" si="185"/>
        <v>306.2501396179199</v>
      </c>
      <c r="AO136">
        <f t="shared" si="186"/>
        <v>239.79856885883419</v>
      </c>
      <c r="AP136">
        <f t="shared" si="187"/>
        <v>-0.11821737217119044</v>
      </c>
      <c r="AQ136">
        <f t="shared" si="188"/>
        <v>4.1890568194891546</v>
      </c>
      <c r="AR136">
        <f t="shared" si="189"/>
        <v>57.042410652589481</v>
      </c>
      <c r="AS136">
        <f t="shared" si="190"/>
        <v>32.611086647462528</v>
      </c>
      <c r="AT136">
        <f t="shared" si="191"/>
        <v>31.403124809265137</v>
      </c>
      <c r="AU136">
        <f t="shared" si="192"/>
        <v>4.6161170854034665</v>
      </c>
      <c r="AV136">
        <f t="shared" si="193"/>
        <v>0.19420585777721189</v>
      </c>
      <c r="AW136">
        <f t="shared" si="194"/>
        <v>1.794177406984818</v>
      </c>
      <c r="AX136">
        <f t="shared" si="195"/>
        <v>2.8219396784186488</v>
      </c>
      <c r="AY136">
        <f t="shared" si="196"/>
        <v>0.1225836537537571</v>
      </c>
      <c r="AZ136">
        <f t="shared" si="197"/>
        <v>19.321116564830962</v>
      </c>
      <c r="BA136">
        <f t="shared" si="198"/>
        <v>0.68811345990645167</v>
      </c>
      <c r="BB136">
        <f t="shared" si="199"/>
        <v>44.477711697043674</v>
      </c>
      <c r="BC136">
        <f t="shared" si="200"/>
        <v>376.40776572178038</v>
      </c>
      <c r="BD136">
        <f t="shared" si="201"/>
        <v>1.4755291120736386E-2</v>
      </c>
    </row>
    <row r="137" spans="1:114" x14ac:dyDescent="0.25">
      <c r="A137" s="1">
        <v>104</v>
      </c>
      <c r="B137" s="1" t="s">
        <v>147</v>
      </c>
      <c r="C137" s="1">
        <v>2908.5000038556755</v>
      </c>
      <c r="D137" s="1">
        <v>0</v>
      </c>
      <c r="E137">
        <f t="shared" si="174"/>
        <v>12.48636686876174</v>
      </c>
      <c r="F137">
        <f t="shared" si="175"/>
        <v>0.20826374495831254</v>
      </c>
      <c r="G137">
        <f t="shared" si="176"/>
        <v>263.00123383108729</v>
      </c>
      <c r="H137">
        <f t="shared" si="177"/>
        <v>6.6024551435523957</v>
      </c>
      <c r="I137">
        <f t="shared" si="178"/>
        <v>2.3970336274698987</v>
      </c>
      <c r="J137">
        <f t="shared" si="179"/>
        <v>29.71531867980957</v>
      </c>
      <c r="K137" s="1">
        <v>6</v>
      </c>
      <c r="L137">
        <f t="shared" si="180"/>
        <v>1.4200000166893005</v>
      </c>
      <c r="M137" s="1">
        <v>1</v>
      </c>
      <c r="N137">
        <f t="shared" si="181"/>
        <v>2.8400000333786011</v>
      </c>
      <c r="O137" s="1">
        <v>33.100929260253906</v>
      </c>
      <c r="P137" s="1">
        <v>29.71531867980957</v>
      </c>
      <c r="Q137" s="1">
        <v>35.021656036376953</v>
      </c>
      <c r="R137" s="1">
        <v>400.36276245117187</v>
      </c>
      <c r="S137" s="1">
        <v>382.34689331054687</v>
      </c>
      <c r="T137" s="1">
        <v>16.701663970947266</v>
      </c>
      <c r="U137" s="1">
        <v>24.432285308837891</v>
      </c>
      <c r="V137" s="1">
        <v>24.140302658081055</v>
      </c>
      <c r="W137" s="1">
        <v>35.314010620117188</v>
      </c>
      <c r="X137" s="1">
        <v>499.91909790039062</v>
      </c>
      <c r="Y137" s="1">
        <v>1498.6932373046875</v>
      </c>
      <c r="Z137" s="1">
        <v>11.957266807556152</v>
      </c>
      <c r="AA137" s="1">
        <v>73.437431335449219</v>
      </c>
      <c r="AB137" s="1">
        <v>-2.156801700592041</v>
      </c>
      <c r="AC137" s="1">
        <v>1.012633740901947E-2</v>
      </c>
      <c r="AD137" s="1">
        <v>1</v>
      </c>
      <c r="AE137" s="1">
        <v>-0.21956524252891541</v>
      </c>
      <c r="AF137" s="1">
        <v>2.737391471862793</v>
      </c>
      <c r="AG137" s="1">
        <v>1</v>
      </c>
      <c r="AH137" s="1">
        <v>0</v>
      </c>
      <c r="AI137" s="1">
        <v>0.15999999642372131</v>
      </c>
      <c r="AJ137" s="1">
        <v>111115</v>
      </c>
      <c r="AK137">
        <f t="shared" si="182"/>
        <v>0.83319849650065092</v>
      </c>
      <c r="AL137">
        <f t="shared" si="183"/>
        <v>6.6024551435523958E-3</v>
      </c>
      <c r="AM137">
        <f t="shared" si="184"/>
        <v>302.86531867980955</v>
      </c>
      <c r="AN137">
        <f t="shared" si="185"/>
        <v>306.25092926025388</v>
      </c>
      <c r="AO137">
        <f t="shared" si="186"/>
        <v>239.79091260900532</v>
      </c>
      <c r="AP137">
        <f t="shared" si="187"/>
        <v>-0.11961168019183585</v>
      </c>
      <c r="AQ137">
        <f t="shared" si="188"/>
        <v>4.191277902205786</v>
      </c>
      <c r="AR137">
        <f t="shared" si="189"/>
        <v>57.072773733884681</v>
      </c>
      <c r="AS137">
        <f t="shared" si="190"/>
        <v>32.64048842504679</v>
      </c>
      <c r="AT137">
        <f t="shared" si="191"/>
        <v>31.408123970031738</v>
      </c>
      <c r="AU137">
        <f t="shared" si="192"/>
        <v>4.6174291336697397</v>
      </c>
      <c r="AV137">
        <f t="shared" si="193"/>
        <v>0.19403473112679789</v>
      </c>
      <c r="AW137">
        <f t="shared" si="194"/>
        <v>1.7942442747358873</v>
      </c>
      <c r="AX137">
        <f t="shared" si="195"/>
        <v>2.8231848589338524</v>
      </c>
      <c r="AY137">
        <f t="shared" si="196"/>
        <v>0.12247456642519555</v>
      </c>
      <c r="AZ137">
        <f t="shared" si="197"/>
        <v>19.314135050608897</v>
      </c>
      <c r="BA137">
        <f t="shared" si="198"/>
        <v>0.68786026101557585</v>
      </c>
      <c r="BB137">
        <f t="shared" si="199"/>
        <v>44.452718914618785</v>
      </c>
      <c r="BC137">
        <f t="shared" si="200"/>
        <v>376.41147250959182</v>
      </c>
      <c r="BD137">
        <f t="shared" si="201"/>
        <v>1.4745909655230562E-2</v>
      </c>
    </row>
    <row r="138" spans="1:114" x14ac:dyDescent="0.25">
      <c r="A138" s="1">
        <v>105</v>
      </c>
      <c r="B138" s="1" t="s">
        <v>148</v>
      </c>
      <c r="C138" s="1">
        <v>2909.0000038444996</v>
      </c>
      <c r="D138" s="1">
        <v>0</v>
      </c>
      <c r="E138">
        <f t="shared" si="174"/>
        <v>12.442447842556582</v>
      </c>
      <c r="F138">
        <f t="shared" si="175"/>
        <v>0.20812757277450736</v>
      </c>
      <c r="G138">
        <f t="shared" si="176"/>
        <v>263.33227131266926</v>
      </c>
      <c r="H138">
        <f t="shared" si="177"/>
        <v>6.600886162958191</v>
      </c>
      <c r="I138">
        <f t="shared" si="178"/>
        <v>2.3979174589754182</v>
      </c>
      <c r="J138">
        <f t="shared" si="179"/>
        <v>29.719121932983398</v>
      </c>
      <c r="K138" s="1">
        <v>6</v>
      </c>
      <c r="L138">
        <f t="shared" si="180"/>
        <v>1.4200000166893005</v>
      </c>
      <c r="M138" s="1">
        <v>1</v>
      </c>
      <c r="N138">
        <f t="shared" si="181"/>
        <v>2.8400000333786011</v>
      </c>
      <c r="O138" s="1">
        <v>33.101993560791016</v>
      </c>
      <c r="P138" s="1">
        <v>29.719121932983398</v>
      </c>
      <c r="Q138" s="1">
        <v>35.022003173828125</v>
      </c>
      <c r="R138" s="1">
        <v>400.361328125</v>
      </c>
      <c r="S138" s="1">
        <v>382.39877319335937</v>
      </c>
      <c r="T138" s="1">
        <v>16.704004287719727</v>
      </c>
      <c r="U138" s="1">
        <v>24.432659149169922</v>
      </c>
      <c r="V138" s="1">
        <v>24.142328262329102</v>
      </c>
      <c r="W138" s="1">
        <v>35.312564849853516</v>
      </c>
      <c r="X138" s="1">
        <v>499.92727661132812</v>
      </c>
      <c r="Y138" s="1">
        <v>1498.6563720703125</v>
      </c>
      <c r="Z138" s="1">
        <v>11.898027420043945</v>
      </c>
      <c r="AA138" s="1">
        <v>73.437690734863281</v>
      </c>
      <c r="AB138" s="1">
        <v>-2.156801700592041</v>
      </c>
      <c r="AC138" s="1">
        <v>1.012633740901947E-2</v>
      </c>
      <c r="AD138" s="1">
        <v>1</v>
      </c>
      <c r="AE138" s="1">
        <v>-0.21956524252891541</v>
      </c>
      <c r="AF138" s="1">
        <v>2.737391471862793</v>
      </c>
      <c r="AG138" s="1">
        <v>1</v>
      </c>
      <c r="AH138" s="1">
        <v>0</v>
      </c>
      <c r="AI138" s="1">
        <v>0.15999999642372131</v>
      </c>
      <c r="AJ138" s="1">
        <v>111115</v>
      </c>
      <c r="AK138">
        <f t="shared" si="182"/>
        <v>0.83321212768554676</v>
      </c>
      <c r="AL138">
        <f t="shared" si="183"/>
        <v>6.6008861629581906E-3</v>
      </c>
      <c r="AM138">
        <f t="shared" si="184"/>
        <v>302.86912193298338</v>
      </c>
      <c r="AN138">
        <f t="shared" si="185"/>
        <v>306.25199356079099</v>
      </c>
      <c r="AO138">
        <f t="shared" si="186"/>
        <v>239.78501417163716</v>
      </c>
      <c r="AP138">
        <f t="shared" si="187"/>
        <v>-0.11924692301418641</v>
      </c>
      <c r="AQ138">
        <f t="shared" si="188"/>
        <v>4.1921955254024867</v>
      </c>
      <c r="AR138">
        <f t="shared" si="189"/>
        <v>57.085067401395207</v>
      </c>
      <c r="AS138">
        <f t="shared" si="190"/>
        <v>32.652408252225285</v>
      </c>
      <c r="AT138">
        <f t="shared" si="191"/>
        <v>31.410557746887207</v>
      </c>
      <c r="AU138">
        <f t="shared" si="192"/>
        <v>4.6180680049517129</v>
      </c>
      <c r="AV138">
        <f t="shared" si="193"/>
        <v>0.19391652515905786</v>
      </c>
      <c r="AW138">
        <f t="shared" si="194"/>
        <v>1.7942780664270686</v>
      </c>
      <c r="AX138">
        <f t="shared" si="195"/>
        <v>2.8237899385246443</v>
      </c>
      <c r="AY138">
        <f t="shared" si="196"/>
        <v>0.12239921531831195</v>
      </c>
      <c r="AZ138">
        <f t="shared" si="197"/>
        <v>19.338513901168916</v>
      </c>
      <c r="BA138">
        <f t="shared" si="198"/>
        <v>0.68863262586754082</v>
      </c>
      <c r="BB138">
        <f t="shared" si="199"/>
        <v>44.441551989517926</v>
      </c>
      <c r="BC138">
        <f t="shared" si="200"/>
        <v>376.48422939405225</v>
      </c>
      <c r="BD138">
        <f t="shared" si="201"/>
        <v>1.4687512769441366E-2</v>
      </c>
      <c r="BE138">
        <f>AVERAGE(E124:E138)</f>
        <v>12.280162974817349</v>
      </c>
      <c r="BF138">
        <f>AVERAGE(O124:O138)</f>
        <v>33.098004150390622</v>
      </c>
      <c r="BG138">
        <f>AVERAGE(P124:P138)</f>
        <v>29.706807327270507</v>
      </c>
      <c r="BH138" t="e">
        <f>AVERAGE(B124:B138)</f>
        <v>#DIV/0!</v>
      </c>
      <c r="BI138">
        <f t="shared" ref="BI138:DJ138" si="202">AVERAGE(C124:C138)</f>
        <v>2905.5333372553191</v>
      </c>
      <c r="BJ138">
        <f t="shared" si="202"/>
        <v>0</v>
      </c>
      <c r="BK138">
        <f t="shared" si="202"/>
        <v>12.280162974817349</v>
      </c>
      <c r="BL138">
        <f t="shared" si="202"/>
        <v>0.20821979115249042</v>
      </c>
      <c r="BM138">
        <f t="shared" si="202"/>
        <v>264.76774725820792</v>
      </c>
      <c r="BN138">
        <f t="shared" si="202"/>
        <v>6.596903645569113</v>
      </c>
      <c r="BO138">
        <f t="shared" si="202"/>
        <v>2.3955495655258239</v>
      </c>
      <c r="BP138">
        <f t="shared" si="202"/>
        <v>29.706807327270507</v>
      </c>
      <c r="BQ138">
        <f t="shared" si="202"/>
        <v>6</v>
      </c>
      <c r="BR138">
        <f t="shared" si="202"/>
        <v>1.4200000166893005</v>
      </c>
      <c r="BS138">
        <f t="shared" si="202"/>
        <v>1</v>
      </c>
      <c r="BT138">
        <f t="shared" si="202"/>
        <v>2.8400000333786011</v>
      </c>
      <c r="BU138">
        <f t="shared" si="202"/>
        <v>33.098004150390622</v>
      </c>
      <c r="BV138">
        <f t="shared" si="202"/>
        <v>29.706807327270507</v>
      </c>
      <c r="BW138">
        <f t="shared" si="202"/>
        <v>35.021114349365234</v>
      </c>
      <c r="BX138">
        <f t="shared" si="202"/>
        <v>400.25714518229165</v>
      </c>
      <c r="BY138">
        <f t="shared" si="202"/>
        <v>382.4896179199219</v>
      </c>
      <c r="BZ138">
        <f t="shared" si="202"/>
        <v>16.699964014689126</v>
      </c>
      <c r="CA138">
        <f t="shared" si="202"/>
        <v>24.424389266967772</v>
      </c>
      <c r="CB138">
        <f t="shared" si="202"/>
        <v>24.14195950826009</v>
      </c>
      <c r="CC138">
        <f t="shared" si="202"/>
        <v>35.308614349365236</v>
      </c>
      <c r="CD138">
        <f t="shared" si="202"/>
        <v>499.90347086588542</v>
      </c>
      <c r="CE138">
        <f t="shared" si="202"/>
        <v>1498.76044921875</v>
      </c>
      <c r="CF138">
        <f t="shared" si="202"/>
        <v>11.971443557739258</v>
      </c>
      <c r="CG138">
        <f t="shared" si="202"/>
        <v>73.437887064615879</v>
      </c>
      <c r="CH138">
        <f t="shared" si="202"/>
        <v>-2.156801700592041</v>
      </c>
      <c r="CI138">
        <f t="shared" si="202"/>
        <v>1.012633740901947E-2</v>
      </c>
      <c r="CJ138">
        <f t="shared" si="202"/>
        <v>1</v>
      </c>
      <c r="CK138">
        <f t="shared" si="202"/>
        <v>-0.21956524252891541</v>
      </c>
      <c r="CL138">
        <f t="shared" si="202"/>
        <v>2.737391471862793</v>
      </c>
      <c r="CM138">
        <f t="shared" si="202"/>
        <v>1</v>
      </c>
      <c r="CN138">
        <f t="shared" si="202"/>
        <v>0</v>
      </c>
      <c r="CO138">
        <f t="shared" si="202"/>
        <v>0.15999999642372131</v>
      </c>
      <c r="CP138">
        <f t="shared" si="202"/>
        <v>111115</v>
      </c>
      <c r="CQ138">
        <f t="shared" si="202"/>
        <v>0.83317245144314234</v>
      </c>
      <c r="CR138">
        <f t="shared" si="202"/>
        <v>6.5969036455691124E-3</v>
      </c>
      <c r="CS138">
        <f t="shared" si="202"/>
        <v>302.85680732727053</v>
      </c>
      <c r="CT138">
        <f t="shared" si="202"/>
        <v>306.24800415039061</v>
      </c>
      <c r="CU138">
        <f t="shared" si="202"/>
        <v>239.80166651501494</v>
      </c>
      <c r="CV138">
        <f t="shared" si="202"/>
        <v>-0.11583173623054065</v>
      </c>
      <c r="CW138">
        <f t="shared" si="202"/>
        <v>4.1892251060896699</v>
      </c>
      <c r="CX138">
        <f t="shared" si="202"/>
        <v>57.044466746085391</v>
      </c>
      <c r="CY138">
        <f t="shared" si="202"/>
        <v>32.620077479117626</v>
      </c>
      <c r="CZ138">
        <f t="shared" si="202"/>
        <v>31.402405738830566</v>
      </c>
      <c r="DA138">
        <f t="shared" si="202"/>
        <v>4.6159284512676653</v>
      </c>
      <c r="DB138">
        <f t="shared" si="202"/>
        <v>0.19399657190658773</v>
      </c>
      <c r="DC138">
        <f t="shared" si="202"/>
        <v>1.7936755405638465</v>
      </c>
      <c r="DD138">
        <f t="shared" si="202"/>
        <v>2.8222529107038192</v>
      </c>
      <c r="DE138">
        <f t="shared" si="202"/>
        <v>0.12245024199412445</v>
      </c>
      <c r="DF138">
        <f t="shared" si="202"/>
        <v>19.443983895159452</v>
      </c>
      <c r="DG138">
        <f t="shared" si="202"/>
        <v>0.69222112282351667</v>
      </c>
      <c r="DH138">
        <f t="shared" si="202"/>
        <v>44.460155530281675</v>
      </c>
      <c r="DI138">
        <f t="shared" si="202"/>
        <v>376.65221657444323</v>
      </c>
      <c r="DJ138">
        <f t="shared" si="202"/>
        <v>1.4495652384129868E-2</v>
      </c>
    </row>
    <row r="139" spans="1:114" x14ac:dyDescent="0.25">
      <c r="A139" s="1" t="s">
        <v>9</v>
      </c>
      <c r="B139" s="1" t="s">
        <v>149</v>
      </c>
    </row>
    <row r="140" spans="1:114" x14ac:dyDescent="0.25">
      <c r="A140" s="1">
        <v>106</v>
      </c>
      <c r="B140" s="1" t="s">
        <v>150</v>
      </c>
      <c r="C140" s="1">
        <v>2991.0000045597553</v>
      </c>
      <c r="D140" s="1">
        <v>0</v>
      </c>
      <c r="E140">
        <f t="shared" ref="E140:E154" si="203">(R140-S140*(1000-T140)/(1000-U140))*AK140</f>
        <v>12.263140520254536</v>
      </c>
      <c r="F140">
        <f t="shared" ref="F140:F154" si="204">IF(AV140&lt;&gt;0,1/(1/AV140-1/N140),0)</f>
        <v>0.20822624103433965</v>
      </c>
      <c r="G140">
        <f t="shared" ref="G140:G154" si="205">((AY140-AL140/2)*S140-E140)/(AY140+AL140/2)</f>
        <v>264.55609166068967</v>
      </c>
      <c r="H140">
        <f t="shared" ref="H140:H154" si="206">AL140*1000</f>
        <v>6.6856812638544136</v>
      </c>
      <c r="I140">
        <f t="shared" ref="I140:I154" si="207">(AQ140-AW140)</f>
        <v>2.4267468787768509</v>
      </c>
      <c r="J140">
        <f t="shared" ref="J140:J154" si="208">(P140+AP140*D140)</f>
        <v>29.885215759277344</v>
      </c>
      <c r="K140" s="1">
        <v>6</v>
      </c>
      <c r="L140">
        <f t="shared" ref="L140:L154" si="209">(K140*AE140+AF140)</f>
        <v>1.4200000166893005</v>
      </c>
      <c r="M140" s="1">
        <v>1</v>
      </c>
      <c r="N140">
        <f t="shared" ref="N140:N154" si="210">L140*(M140+1)*(M140+1)/(M140*M140+1)</f>
        <v>2.8400000333786011</v>
      </c>
      <c r="O140" s="1">
        <v>33.162479400634766</v>
      </c>
      <c r="P140" s="1">
        <v>29.885215759277344</v>
      </c>
      <c r="Q140" s="1">
        <v>35.019664764404297</v>
      </c>
      <c r="R140" s="1">
        <v>400.14892578125</v>
      </c>
      <c r="S140" s="1">
        <v>382.36117553710938</v>
      </c>
      <c r="T140" s="1">
        <v>16.760749816894531</v>
      </c>
      <c r="U140" s="1">
        <v>24.588222503662109</v>
      </c>
      <c r="V140" s="1">
        <v>24.142118453979492</v>
      </c>
      <c r="W140" s="1">
        <v>35.416778564453125</v>
      </c>
      <c r="X140" s="1">
        <v>499.87722778320312</v>
      </c>
      <c r="Y140" s="1">
        <v>1501.005859375</v>
      </c>
      <c r="Z140" s="1">
        <v>11.690491676330566</v>
      </c>
      <c r="AA140" s="1">
        <v>73.437347412109375</v>
      </c>
      <c r="AB140" s="1">
        <v>-2.039095401763916</v>
      </c>
      <c r="AC140" s="1">
        <v>3.719542920589447E-2</v>
      </c>
      <c r="AD140" s="1">
        <v>1</v>
      </c>
      <c r="AE140" s="1">
        <v>-0.21956524252891541</v>
      </c>
      <c r="AF140" s="1">
        <v>2.737391471862793</v>
      </c>
      <c r="AG140" s="1">
        <v>1</v>
      </c>
      <c r="AH140" s="1">
        <v>0</v>
      </c>
      <c r="AI140" s="1">
        <v>0.15999999642372131</v>
      </c>
      <c r="AJ140" s="1">
        <v>111115</v>
      </c>
      <c r="AK140">
        <f t="shared" ref="AK140:AK154" si="211">X140*0.000001/(K140*0.0001)</f>
        <v>0.83312871297200519</v>
      </c>
      <c r="AL140">
        <f t="shared" ref="AL140:AL154" si="212">(U140-T140)/(1000-U140)*AK140</f>
        <v>6.6856812638544138E-3</v>
      </c>
      <c r="AM140">
        <f t="shared" ref="AM140:AM154" si="213">(P140+273.15)</f>
        <v>303.03521575927732</v>
      </c>
      <c r="AN140">
        <f t="shared" ref="AN140:AN154" si="214">(O140+273.15)</f>
        <v>306.31247940063474</v>
      </c>
      <c r="AO140">
        <f t="shared" ref="AO140:AO154" si="215">(Y140*AG140+Z140*AH140)*AI140</f>
        <v>240.16093213198474</v>
      </c>
      <c r="AP140">
        <f t="shared" ref="AP140:AP154" si="216">((AO140+0.00000010773*(AN140^4-AM140^4))-AL140*44100)/(L140*51.4+0.00000043092*AM140^3)</f>
        <v>-0.17340580323624424</v>
      </c>
      <c r="AQ140">
        <f t="shared" ref="AQ140:AQ154" si="217">0.61365*EXP(17.502*J140/(240.97+J140))</f>
        <v>4.2324407170245308</v>
      </c>
      <c r="AR140">
        <f t="shared" ref="AR140:AR154" si="218">AQ140*1000/AA140</f>
        <v>57.633355045809111</v>
      </c>
      <c r="AS140">
        <f t="shared" ref="AS140:AS154" si="219">(AR140-U140)</f>
        <v>33.045132542147002</v>
      </c>
      <c r="AT140">
        <f t="shared" ref="AT140:AT154" si="220">IF(D140,P140,(O140+P140)/2)</f>
        <v>31.523847579956055</v>
      </c>
      <c r="AU140">
        <f t="shared" ref="AU140:AU154" si="221">0.61365*EXP(17.502*AT140/(240.97+AT140))</f>
        <v>4.6478921305805887</v>
      </c>
      <c r="AV140">
        <f t="shared" ref="AV140:AV154" si="222">IF(AS140&lt;&gt;0,(1000-(AR140+U140)/2)/AS140*AL140,0)</f>
        <v>0.19400217643019824</v>
      </c>
      <c r="AW140">
        <f t="shared" ref="AW140:AW154" si="223">U140*AA140/1000</f>
        <v>1.8056938382476801</v>
      </c>
      <c r="AX140">
        <f t="shared" ref="AX140:AX154" si="224">(AU140-AW140)</f>
        <v>2.8421982923329088</v>
      </c>
      <c r="AY140">
        <f t="shared" ref="AY140:AY154" si="225">1/(1.6/F140+1.37/N140)</f>
        <v>0.12245381414669272</v>
      </c>
      <c r="AZ140">
        <f t="shared" ref="AZ140:AZ154" si="226">G140*AA140*0.001</f>
        <v>19.42829761327592</v>
      </c>
      <c r="BA140">
        <f t="shared" ref="BA140:BA154" si="227">G140/S140</f>
        <v>0.69190103124111157</v>
      </c>
      <c r="BB140">
        <f t="shared" ref="BB140:BB154" si="228">(1-AL140*AA140/AQ140/F140)*100</f>
        <v>44.289596156575705</v>
      </c>
      <c r="BC140">
        <f t="shared" ref="BC140:BC154" si="229">(S140-E140/(N140/1.35))</f>
        <v>376.53186585127509</v>
      </c>
      <c r="BD140">
        <f t="shared" ref="BD140:BD154" si="230">E140*BB140/100/BC140</f>
        <v>1.4424530577923032E-2</v>
      </c>
    </row>
    <row r="141" spans="1:114" x14ac:dyDescent="0.25">
      <c r="A141" s="1">
        <v>107</v>
      </c>
      <c r="B141" s="1" t="s">
        <v>150</v>
      </c>
      <c r="C141" s="1">
        <v>2991.0000045597553</v>
      </c>
      <c r="D141" s="1">
        <v>0</v>
      </c>
      <c r="E141">
        <f t="shared" si="203"/>
        <v>12.263140520254536</v>
      </c>
      <c r="F141">
        <f t="shared" si="204"/>
        <v>0.20822624103433965</v>
      </c>
      <c r="G141">
        <f t="shared" si="205"/>
        <v>264.55609166068967</v>
      </c>
      <c r="H141">
        <f t="shared" si="206"/>
        <v>6.6856812638544136</v>
      </c>
      <c r="I141">
        <f t="shared" si="207"/>
        <v>2.4267468787768509</v>
      </c>
      <c r="J141">
        <f t="shared" si="208"/>
        <v>29.885215759277344</v>
      </c>
      <c r="K141" s="1">
        <v>6</v>
      </c>
      <c r="L141">
        <f t="shared" si="209"/>
        <v>1.4200000166893005</v>
      </c>
      <c r="M141" s="1">
        <v>1</v>
      </c>
      <c r="N141">
        <f t="shared" si="210"/>
        <v>2.8400000333786011</v>
      </c>
      <c r="O141" s="1">
        <v>33.162479400634766</v>
      </c>
      <c r="P141" s="1">
        <v>29.885215759277344</v>
      </c>
      <c r="Q141" s="1">
        <v>35.019664764404297</v>
      </c>
      <c r="R141" s="1">
        <v>400.14892578125</v>
      </c>
      <c r="S141" s="1">
        <v>382.36117553710938</v>
      </c>
      <c r="T141" s="1">
        <v>16.760749816894531</v>
      </c>
      <c r="U141" s="1">
        <v>24.588222503662109</v>
      </c>
      <c r="V141" s="1">
        <v>24.142118453979492</v>
      </c>
      <c r="W141" s="1">
        <v>35.416778564453125</v>
      </c>
      <c r="X141" s="1">
        <v>499.87722778320312</v>
      </c>
      <c r="Y141" s="1">
        <v>1501.005859375</v>
      </c>
      <c r="Z141" s="1">
        <v>11.690491676330566</v>
      </c>
      <c r="AA141" s="1">
        <v>73.437347412109375</v>
      </c>
      <c r="AB141" s="1">
        <v>-2.039095401763916</v>
      </c>
      <c r="AC141" s="1">
        <v>3.719542920589447E-2</v>
      </c>
      <c r="AD141" s="1">
        <v>1</v>
      </c>
      <c r="AE141" s="1">
        <v>-0.21956524252891541</v>
      </c>
      <c r="AF141" s="1">
        <v>2.737391471862793</v>
      </c>
      <c r="AG141" s="1">
        <v>1</v>
      </c>
      <c r="AH141" s="1">
        <v>0</v>
      </c>
      <c r="AI141" s="1">
        <v>0.15999999642372131</v>
      </c>
      <c r="AJ141" s="1">
        <v>111115</v>
      </c>
      <c r="AK141">
        <f t="shared" si="211"/>
        <v>0.83312871297200519</v>
      </c>
      <c r="AL141">
        <f t="shared" si="212"/>
        <v>6.6856812638544138E-3</v>
      </c>
      <c r="AM141">
        <f t="shared" si="213"/>
        <v>303.03521575927732</v>
      </c>
      <c r="AN141">
        <f t="shared" si="214"/>
        <v>306.31247940063474</v>
      </c>
      <c r="AO141">
        <f t="shared" si="215"/>
        <v>240.16093213198474</v>
      </c>
      <c r="AP141">
        <f t="shared" si="216"/>
        <v>-0.17340580323624424</v>
      </c>
      <c r="AQ141">
        <f t="shared" si="217"/>
        <v>4.2324407170245308</v>
      </c>
      <c r="AR141">
        <f t="shared" si="218"/>
        <v>57.633355045809111</v>
      </c>
      <c r="AS141">
        <f t="shared" si="219"/>
        <v>33.045132542147002</v>
      </c>
      <c r="AT141">
        <f t="shared" si="220"/>
        <v>31.523847579956055</v>
      </c>
      <c r="AU141">
        <f t="shared" si="221"/>
        <v>4.6478921305805887</v>
      </c>
      <c r="AV141">
        <f t="shared" si="222"/>
        <v>0.19400217643019824</v>
      </c>
      <c r="AW141">
        <f t="shared" si="223"/>
        <v>1.8056938382476801</v>
      </c>
      <c r="AX141">
        <f t="shared" si="224"/>
        <v>2.8421982923329088</v>
      </c>
      <c r="AY141">
        <f t="shared" si="225"/>
        <v>0.12245381414669272</v>
      </c>
      <c r="AZ141">
        <f t="shared" si="226"/>
        <v>19.42829761327592</v>
      </c>
      <c r="BA141">
        <f t="shared" si="227"/>
        <v>0.69190103124111157</v>
      </c>
      <c r="BB141">
        <f t="shared" si="228"/>
        <v>44.289596156575705</v>
      </c>
      <c r="BC141">
        <f t="shared" si="229"/>
        <v>376.53186585127509</v>
      </c>
      <c r="BD141">
        <f t="shared" si="230"/>
        <v>1.4424530577923032E-2</v>
      </c>
    </row>
    <row r="142" spans="1:114" x14ac:dyDescent="0.25">
      <c r="A142" s="1">
        <v>108</v>
      </c>
      <c r="B142" s="1" t="s">
        <v>151</v>
      </c>
      <c r="C142" s="1">
        <v>2991.5000045485795</v>
      </c>
      <c r="D142" s="1">
        <v>0</v>
      </c>
      <c r="E142">
        <f t="shared" si="203"/>
        <v>12.361244051673635</v>
      </c>
      <c r="F142">
        <f t="shared" si="204"/>
        <v>0.20828247583706389</v>
      </c>
      <c r="G142">
        <f t="shared" si="205"/>
        <v>263.77451550519777</v>
      </c>
      <c r="H142">
        <f t="shared" si="206"/>
        <v>6.6874293582149855</v>
      </c>
      <c r="I142">
        <f t="shared" si="207"/>
        <v>2.4267634166977805</v>
      </c>
      <c r="J142">
        <f t="shared" si="208"/>
        <v>29.886285781860352</v>
      </c>
      <c r="K142" s="1">
        <v>6</v>
      </c>
      <c r="L142">
        <f t="shared" si="209"/>
        <v>1.4200000166893005</v>
      </c>
      <c r="M142" s="1">
        <v>1</v>
      </c>
      <c r="N142">
        <f t="shared" si="210"/>
        <v>2.8400000333786011</v>
      </c>
      <c r="O142" s="1">
        <v>33.163028717041016</v>
      </c>
      <c r="P142" s="1">
        <v>29.886285781860352</v>
      </c>
      <c r="Q142" s="1">
        <v>35.019779205322266</v>
      </c>
      <c r="R142" s="1">
        <v>400.239013671875</v>
      </c>
      <c r="S142" s="1">
        <v>382.3331298828125</v>
      </c>
      <c r="T142" s="1">
        <v>16.762123107910156</v>
      </c>
      <c r="U142" s="1">
        <v>24.591529846191406</v>
      </c>
      <c r="V142" s="1">
        <v>24.143365859985352</v>
      </c>
      <c r="W142" s="1">
        <v>35.42047119140625</v>
      </c>
      <c r="X142" s="1">
        <v>499.88272094726562</v>
      </c>
      <c r="Y142" s="1">
        <v>1501.0155029296875</v>
      </c>
      <c r="Z142" s="1">
        <v>11.808130264282227</v>
      </c>
      <c r="AA142" s="1">
        <v>73.437385559082031</v>
      </c>
      <c r="AB142" s="1">
        <v>-2.039095401763916</v>
      </c>
      <c r="AC142" s="1">
        <v>3.719542920589447E-2</v>
      </c>
      <c r="AD142" s="1">
        <v>1</v>
      </c>
      <c r="AE142" s="1">
        <v>-0.21956524252891541</v>
      </c>
      <c r="AF142" s="1">
        <v>2.737391471862793</v>
      </c>
      <c r="AG142" s="1">
        <v>1</v>
      </c>
      <c r="AH142" s="1">
        <v>0</v>
      </c>
      <c r="AI142" s="1">
        <v>0.15999999642372131</v>
      </c>
      <c r="AJ142" s="1">
        <v>111115</v>
      </c>
      <c r="AK142">
        <f t="shared" si="211"/>
        <v>0.83313786824544267</v>
      </c>
      <c r="AL142">
        <f t="shared" si="212"/>
        <v>6.6874293582149854E-3</v>
      </c>
      <c r="AM142">
        <f t="shared" si="213"/>
        <v>303.03628578186033</v>
      </c>
      <c r="AN142">
        <f t="shared" si="214"/>
        <v>306.31302871704099</v>
      </c>
      <c r="AO142">
        <f t="shared" si="215"/>
        <v>240.16247510070025</v>
      </c>
      <c r="AP142">
        <f t="shared" si="216"/>
        <v>-0.1743654920382933</v>
      </c>
      <c r="AQ142">
        <f t="shared" si="217"/>
        <v>4.2327010755002119</v>
      </c>
      <c r="AR142">
        <f t="shared" si="218"/>
        <v>57.636870420651192</v>
      </c>
      <c r="AS142">
        <f t="shared" si="219"/>
        <v>33.045340574459786</v>
      </c>
      <c r="AT142">
        <f t="shared" si="220"/>
        <v>31.524657249450684</v>
      </c>
      <c r="AU142">
        <f t="shared" si="221"/>
        <v>4.6481058823743346</v>
      </c>
      <c r="AV142">
        <f t="shared" si="222"/>
        <v>0.19405098987417674</v>
      </c>
      <c r="AW142">
        <f t="shared" si="223"/>
        <v>1.8059376588024316</v>
      </c>
      <c r="AX142">
        <f t="shared" si="224"/>
        <v>2.8421682235719032</v>
      </c>
      <c r="AY142">
        <f t="shared" si="225"/>
        <v>0.12248493073298743</v>
      </c>
      <c r="AZ142">
        <f t="shared" si="226"/>
        <v>19.37091079581527</v>
      </c>
      <c r="BA142">
        <f t="shared" si="227"/>
        <v>0.68990755675828119</v>
      </c>
      <c r="BB142">
        <f t="shared" si="228"/>
        <v>44.293472843473779</v>
      </c>
      <c r="BC142">
        <f t="shared" si="229"/>
        <v>376.45718647660522</v>
      </c>
      <c r="BD142">
        <f t="shared" si="230"/>
        <v>1.454408223253253E-2</v>
      </c>
    </row>
    <row r="143" spans="1:114" x14ac:dyDescent="0.25">
      <c r="A143" s="1">
        <v>109</v>
      </c>
      <c r="B143" s="1" t="s">
        <v>152</v>
      </c>
      <c r="C143" s="1">
        <v>2992.0000045374036</v>
      </c>
      <c r="D143" s="1">
        <v>0</v>
      </c>
      <c r="E143">
        <f t="shared" si="203"/>
        <v>12.360963626090664</v>
      </c>
      <c r="F143">
        <f t="shared" si="204"/>
        <v>0.20814786975393057</v>
      </c>
      <c r="G143">
        <f t="shared" si="205"/>
        <v>263.71795624360624</v>
      </c>
      <c r="H143">
        <f t="shared" si="206"/>
        <v>6.6828436592540248</v>
      </c>
      <c r="I143">
        <f t="shared" si="207"/>
        <v>2.4265714714814184</v>
      </c>
      <c r="J143">
        <f t="shared" si="208"/>
        <v>29.884546279907227</v>
      </c>
      <c r="K143" s="1">
        <v>6</v>
      </c>
      <c r="L143">
        <f t="shared" si="209"/>
        <v>1.4200000166893005</v>
      </c>
      <c r="M143" s="1">
        <v>1</v>
      </c>
      <c r="N143">
        <f t="shared" si="210"/>
        <v>2.8400000333786011</v>
      </c>
      <c r="O143" s="1">
        <v>33.163345336914063</v>
      </c>
      <c r="P143" s="1">
        <v>29.884546279907227</v>
      </c>
      <c r="Q143" s="1">
        <v>35.019626617431641</v>
      </c>
      <c r="R143" s="1">
        <v>400.236328125</v>
      </c>
      <c r="S143" s="1">
        <v>382.332763671875</v>
      </c>
      <c r="T143" s="1">
        <v>16.764265060424805</v>
      </c>
      <c r="U143" s="1">
        <v>24.588382720947266</v>
      </c>
      <c r="V143" s="1">
        <v>24.146018981933594</v>
      </c>
      <c r="W143" s="1">
        <v>35.415306091308594</v>
      </c>
      <c r="X143" s="1">
        <v>499.87924194335937</v>
      </c>
      <c r="Y143" s="1">
        <v>1501.0413818359375</v>
      </c>
      <c r="Z143" s="1">
        <v>11.764622688293457</v>
      </c>
      <c r="AA143" s="1">
        <v>73.4373779296875</v>
      </c>
      <c r="AB143" s="1">
        <v>-2.039095401763916</v>
      </c>
      <c r="AC143" s="1">
        <v>3.719542920589447E-2</v>
      </c>
      <c r="AD143" s="1">
        <v>1</v>
      </c>
      <c r="AE143" s="1">
        <v>-0.21956524252891541</v>
      </c>
      <c r="AF143" s="1">
        <v>2.737391471862793</v>
      </c>
      <c r="AG143" s="1">
        <v>1</v>
      </c>
      <c r="AH143" s="1">
        <v>0</v>
      </c>
      <c r="AI143" s="1">
        <v>0.15999999642372131</v>
      </c>
      <c r="AJ143" s="1">
        <v>111115</v>
      </c>
      <c r="AK143">
        <f t="shared" si="211"/>
        <v>0.83313206990559896</v>
      </c>
      <c r="AL143">
        <f t="shared" si="212"/>
        <v>6.6828436592540246E-3</v>
      </c>
      <c r="AM143">
        <f t="shared" si="213"/>
        <v>303.0345462799072</v>
      </c>
      <c r="AN143">
        <f t="shared" si="214"/>
        <v>306.31334533691404</v>
      </c>
      <c r="AO143">
        <f t="shared" si="215"/>
        <v>240.1666157256077</v>
      </c>
      <c r="AP143">
        <f t="shared" si="216"/>
        <v>-0.17164583982644638</v>
      </c>
      <c r="AQ143">
        <f t="shared" si="217"/>
        <v>4.2322778260394207</v>
      </c>
      <c r="AR143">
        <f t="shared" si="218"/>
        <v>57.631113002041118</v>
      </c>
      <c r="AS143">
        <f t="shared" si="219"/>
        <v>33.042730281093853</v>
      </c>
      <c r="AT143">
        <f t="shared" si="220"/>
        <v>31.523945808410645</v>
      </c>
      <c r="AU143">
        <f t="shared" si="221"/>
        <v>4.647918062320767</v>
      </c>
      <c r="AV143">
        <f t="shared" si="222"/>
        <v>0.19393414487575969</v>
      </c>
      <c r="AW143">
        <f t="shared" si="223"/>
        <v>1.8057063545580021</v>
      </c>
      <c r="AX143">
        <f t="shared" si="224"/>
        <v>2.8422117077627647</v>
      </c>
      <c r="AY143">
        <f t="shared" si="225"/>
        <v>0.12241044705521405</v>
      </c>
      <c r="AZ143">
        <f t="shared" si="226"/>
        <v>19.366755219506505</v>
      </c>
      <c r="BA143">
        <f t="shared" si="227"/>
        <v>0.68976028554522162</v>
      </c>
      <c r="BB143">
        <f t="shared" si="228"/>
        <v>44.290107083490824</v>
      </c>
      <c r="BC143">
        <f t="shared" si="229"/>
        <v>376.45695356655949</v>
      </c>
      <c r="BD143">
        <f t="shared" si="230"/>
        <v>1.4542656138184343E-2</v>
      </c>
    </row>
    <row r="144" spans="1:114" x14ac:dyDescent="0.25">
      <c r="A144" s="1">
        <v>110</v>
      </c>
      <c r="B144" s="1" t="s">
        <v>152</v>
      </c>
      <c r="C144" s="1">
        <v>2992.5000045262277</v>
      </c>
      <c r="D144" s="1">
        <v>0</v>
      </c>
      <c r="E144">
        <f t="shared" si="203"/>
        <v>12.328668330008908</v>
      </c>
      <c r="F144">
        <f t="shared" si="204"/>
        <v>0.20812506873150211</v>
      </c>
      <c r="G144">
        <f t="shared" si="205"/>
        <v>263.99542297357425</v>
      </c>
      <c r="H144">
        <f t="shared" si="206"/>
        <v>6.6810377643229675</v>
      </c>
      <c r="I144">
        <f t="shared" si="207"/>
        <v>2.4261916243150567</v>
      </c>
      <c r="J144">
        <f t="shared" si="208"/>
        <v>29.882589340209961</v>
      </c>
      <c r="K144" s="1">
        <v>6</v>
      </c>
      <c r="L144">
        <f t="shared" si="209"/>
        <v>1.4200000166893005</v>
      </c>
      <c r="M144" s="1">
        <v>1</v>
      </c>
      <c r="N144">
        <f t="shared" si="210"/>
        <v>2.8400000333786011</v>
      </c>
      <c r="O144" s="1">
        <v>33.164127349853516</v>
      </c>
      <c r="P144" s="1">
        <v>29.882589340209961</v>
      </c>
      <c r="Q144" s="1">
        <v>35.019466400146484</v>
      </c>
      <c r="R144" s="1">
        <v>400.22561645507812</v>
      </c>
      <c r="S144" s="1">
        <v>382.36221313476562</v>
      </c>
      <c r="T144" s="1">
        <v>16.765230178833008</v>
      </c>
      <c r="U144" s="1">
        <v>24.586893081665039</v>
      </c>
      <c r="V144" s="1">
        <v>24.146524429321289</v>
      </c>
      <c r="W144" s="1">
        <v>35.411861419677734</v>
      </c>
      <c r="X144" s="1">
        <v>499.90176391601562</v>
      </c>
      <c r="Y144" s="1">
        <v>1500.9693603515625</v>
      </c>
      <c r="Z144" s="1">
        <v>11.874741554260254</v>
      </c>
      <c r="AA144" s="1">
        <v>73.437911987304688</v>
      </c>
      <c r="AB144" s="1">
        <v>-2.039095401763916</v>
      </c>
      <c r="AC144" s="1">
        <v>3.719542920589447E-2</v>
      </c>
      <c r="AD144" s="1">
        <v>1</v>
      </c>
      <c r="AE144" s="1">
        <v>-0.21956524252891541</v>
      </c>
      <c r="AF144" s="1">
        <v>2.737391471862793</v>
      </c>
      <c r="AG144" s="1">
        <v>1</v>
      </c>
      <c r="AH144" s="1">
        <v>0</v>
      </c>
      <c r="AI144" s="1">
        <v>0.15999999642372131</v>
      </c>
      <c r="AJ144" s="1">
        <v>111115</v>
      </c>
      <c r="AK144">
        <f t="shared" si="211"/>
        <v>0.83316960652669259</v>
      </c>
      <c r="AL144">
        <f t="shared" si="212"/>
        <v>6.6810377643229677E-3</v>
      </c>
      <c r="AM144">
        <f t="shared" si="213"/>
        <v>303.03258934020994</v>
      </c>
      <c r="AN144">
        <f t="shared" si="214"/>
        <v>306.31412734985349</v>
      </c>
      <c r="AO144">
        <f t="shared" si="215"/>
        <v>240.15509228836527</v>
      </c>
      <c r="AP144">
        <f t="shared" si="216"/>
        <v>-0.17045462822287138</v>
      </c>
      <c r="AQ144">
        <f t="shared" si="217"/>
        <v>4.2318017144876441</v>
      </c>
      <c r="AR144">
        <f t="shared" si="218"/>
        <v>57.624210710391672</v>
      </c>
      <c r="AS144">
        <f t="shared" si="219"/>
        <v>33.037317628726633</v>
      </c>
      <c r="AT144">
        <f t="shared" si="220"/>
        <v>31.523358345031738</v>
      </c>
      <c r="AU144">
        <f t="shared" si="221"/>
        <v>4.6477629772849394</v>
      </c>
      <c r="AV144">
        <f t="shared" si="222"/>
        <v>0.19391435139430804</v>
      </c>
      <c r="AW144">
        <f t="shared" si="223"/>
        <v>1.8056100901725876</v>
      </c>
      <c r="AX144">
        <f t="shared" si="224"/>
        <v>2.842152887112352</v>
      </c>
      <c r="AY144">
        <f t="shared" si="225"/>
        <v>0.12239782964739188</v>
      </c>
      <c r="AZ144">
        <f t="shared" si="226"/>
        <v>19.387272637384619</v>
      </c>
      <c r="BA144">
        <f t="shared" si="227"/>
        <v>0.69043282496256408</v>
      </c>
      <c r="BB144">
        <f t="shared" si="228"/>
        <v>44.292387948998211</v>
      </c>
      <c r="BC144">
        <f t="shared" si="229"/>
        <v>376.50175466649165</v>
      </c>
      <c r="BD144">
        <f t="shared" si="230"/>
        <v>1.4503681690700015E-2</v>
      </c>
    </row>
    <row r="145" spans="1:114" x14ac:dyDescent="0.25">
      <c r="A145" s="1">
        <v>111</v>
      </c>
      <c r="B145" s="1" t="s">
        <v>153</v>
      </c>
      <c r="C145" s="1">
        <v>2993.0000045150518</v>
      </c>
      <c r="D145" s="1">
        <v>0</v>
      </c>
      <c r="E145">
        <f t="shared" si="203"/>
        <v>12.257811407796854</v>
      </c>
      <c r="F145">
        <f t="shared" si="204"/>
        <v>0.20811123270515558</v>
      </c>
      <c r="G145">
        <f t="shared" si="205"/>
        <v>264.60366657475663</v>
      </c>
      <c r="H145">
        <f t="shared" si="206"/>
        <v>6.6807595278832945</v>
      </c>
      <c r="I145">
        <f t="shared" si="207"/>
        <v>2.4262352901565611</v>
      </c>
      <c r="J145">
        <f t="shared" si="208"/>
        <v>29.882717132568359</v>
      </c>
      <c r="K145" s="1">
        <v>6</v>
      </c>
      <c r="L145">
        <f t="shared" si="209"/>
        <v>1.4200000166893005</v>
      </c>
      <c r="M145" s="1">
        <v>1</v>
      </c>
      <c r="N145">
        <f t="shared" si="210"/>
        <v>2.8400000333786011</v>
      </c>
      <c r="O145" s="1">
        <v>33.164684295654297</v>
      </c>
      <c r="P145" s="1">
        <v>29.882717132568359</v>
      </c>
      <c r="Q145" s="1">
        <v>35.019302368164063</v>
      </c>
      <c r="R145" s="1">
        <v>400.19500732421875</v>
      </c>
      <c r="S145" s="1">
        <v>382.416259765625</v>
      </c>
      <c r="T145" s="1">
        <v>16.765398025512695</v>
      </c>
      <c r="U145" s="1">
        <v>24.586772918701172</v>
      </c>
      <c r="V145" s="1">
        <v>24.145959854125977</v>
      </c>
      <c r="W145" s="1">
        <v>35.410507202148437</v>
      </c>
      <c r="X145" s="1">
        <v>499.8994140625</v>
      </c>
      <c r="Y145" s="1">
        <v>1500.9658203125</v>
      </c>
      <c r="Z145" s="1">
        <v>11.892670631408691</v>
      </c>
      <c r="AA145" s="1">
        <v>73.437759399414063</v>
      </c>
      <c r="AB145" s="1">
        <v>-2.039095401763916</v>
      </c>
      <c r="AC145" s="1">
        <v>3.719542920589447E-2</v>
      </c>
      <c r="AD145" s="1">
        <v>1</v>
      </c>
      <c r="AE145" s="1">
        <v>-0.21956524252891541</v>
      </c>
      <c r="AF145" s="1">
        <v>2.737391471862793</v>
      </c>
      <c r="AG145" s="1">
        <v>1</v>
      </c>
      <c r="AH145" s="1">
        <v>0</v>
      </c>
      <c r="AI145" s="1">
        <v>0.15999999642372131</v>
      </c>
      <c r="AJ145" s="1">
        <v>111115</v>
      </c>
      <c r="AK145">
        <f t="shared" si="211"/>
        <v>0.83316569010416652</v>
      </c>
      <c r="AL145">
        <f t="shared" si="212"/>
        <v>6.6807595278832949E-3</v>
      </c>
      <c r="AM145">
        <f t="shared" si="213"/>
        <v>303.03271713256834</v>
      </c>
      <c r="AN145">
        <f t="shared" si="214"/>
        <v>306.31468429565427</v>
      </c>
      <c r="AO145">
        <f t="shared" si="215"/>
        <v>240.15452588212793</v>
      </c>
      <c r="AP145">
        <f t="shared" si="216"/>
        <v>-0.17025373411771308</v>
      </c>
      <c r="AQ145">
        <f t="shared" si="217"/>
        <v>4.2318328041681674</v>
      </c>
      <c r="AR145">
        <f t="shared" si="218"/>
        <v>57.62475378847045</v>
      </c>
      <c r="AS145">
        <f t="shared" si="219"/>
        <v>33.037980869769278</v>
      </c>
      <c r="AT145">
        <f t="shared" si="220"/>
        <v>31.523700714111328</v>
      </c>
      <c r="AU145">
        <f t="shared" si="221"/>
        <v>4.6478533590875513</v>
      </c>
      <c r="AV145">
        <f t="shared" si="222"/>
        <v>0.19390234024772737</v>
      </c>
      <c r="AW145">
        <f t="shared" si="223"/>
        <v>1.8055975140116061</v>
      </c>
      <c r="AX145">
        <f t="shared" si="224"/>
        <v>2.842255845075945</v>
      </c>
      <c r="AY145">
        <f t="shared" si="225"/>
        <v>0.12239017312224729</v>
      </c>
      <c r="AZ145">
        <f t="shared" si="226"/>
        <v>19.431900402119759</v>
      </c>
      <c r="BA145">
        <f t="shared" si="227"/>
        <v>0.69192577412091927</v>
      </c>
      <c r="BB145">
        <f t="shared" si="228"/>
        <v>44.291529454565627</v>
      </c>
      <c r="BC145">
        <f t="shared" si="229"/>
        <v>376.5894832846264</v>
      </c>
      <c r="BD145">
        <f t="shared" si="230"/>
        <v>1.441668551871397E-2</v>
      </c>
    </row>
    <row r="146" spans="1:114" x14ac:dyDescent="0.25">
      <c r="A146" s="1">
        <v>112</v>
      </c>
      <c r="B146" s="1" t="s">
        <v>153</v>
      </c>
      <c r="C146" s="1">
        <v>2993.500004503876</v>
      </c>
      <c r="D146" s="1">
        <v>0</v>
      </c>
      <c r="E146">
        <f t="shared" si="203"/>
        <v>12.215439665030711</v>
      </c>
      <c r="F146">
        <f t="shared" si="204"/>
        <v>0.20831761032347471</v>
      </c>
      <c r="G146">
        <f t="shared" si="205"/>
        <v>265.05744789613556</v>
      </c>
      <c r="H146">
        <f t="shared" si="206"/>
        <v>6.6852857594793118</v>
      </c>
      <c r="I146">
        <f t="shared" si="207"/>
        <v>2.4256296148893339</v>
      </c>
      <c r="J146">
        <f t="shared" si="208"/>
        <v>29.881597518920898</v>
      </c>
      <c r="K146" s="1">
        <v>6</v>
      </c>
      <c r="L146">
        <f t="shared" si="209"/>
        <v>1.4200000166893005</v>
      </c>
      <c r="M146" s="1">
        <v>1</v>
      </c>
      <c r="N146">
        <f t="shared" si="210"/>
        <v>2.8400000333786011</v>
      </c>
      <c r="O146" s="1">
        <v>33.165290832519531</v>
      </c>
      <c r="P146" s="1">
        <v>29.881597518920898</v>
      </c>
      <c r="Q146" s="1">
        <v>35.018985748291016</v>
      </c>
      <c r="R146" s="1">
        <v>400.17037963867187</v>
      </c>
      <c r="S146" s="1">
        <v>382.43930053710937</v>
      </c>
      <c r="T146" s="1">
        <v>16.764337539672852</v>
      </c>
      <c r="U146" s="1">
        <v>24.59138298034668</v>
      </c>
      <c r="V146" s="1">
        <v>24.143543243408203</v>
      </c>
      <c r="W146" s="1">
        <v>35.415840148925781</v>
      </c>
      <c r="X146" s="1">
        <v>499.87332153320312</v>
      </c>
      <c r="Y146" s="1">
        <v>1501.044189453125</v>
      </c>
      <c r="Z146" s="1">
        <v>11.812122344970703</v>
      </c>
      <c r="AA146" s="1">
        <v>73.437545776367188</v>
      </c>
      <c r="AB146" s="1">
        <v>-2.039095401763916</v>
      </c>
      <c r="AC146" s="1">
        <v>3.719542920589447E-2</v>
      </c>
      <c r="AD146" s="1">
        <v>1</v>
      </c>
      <c r="AE146" s="1">
        <v>-0.21956524252891541</v>
      </c>
      <c r="AF146" s="1">
        <v>2.737391471862793</v>
      </c>
      <c r="AG146" s="1">
        <v>1</v>
      </c>
      <c r="AH146" s="1">
        <v>0</v>
      </c>
      <c r="AI146" s="1">
        <v>0.15999999642372131</v>
      </c>
      <c r="AJ146" s="1">
        <v>111115</v>
      </c>
      <c r="AK146">
        <f t="shared" si="211"/>
        <v>0.83312220255533842</v>
      </c>
      <c r="AL146">
        <f t="shared" si="212"/>
        <v>6.6852857594793119E-3</v>
      </c>
      <c r="AM146">
        <f t="shared" si="213"/>
        <v>303.03159751892088</v>
      </c>
      <c r="AN146">
        <f t="shared" si="214"/>
        <v>306.31529083251951</v>
      </c>
      <c r="AO146">
        <f t="shared" si="215"/>
        <v>240.16706494434766</v>
      </c>
      <c r="AP146">
        <f t="shared" si="216"/>
        <v>-0.17220895294149172</v>
      </c>
      <c r="AQ146">
        <f t="shared" si="217"/>
        <v>4.2315604282127204</v>
      </c>
      <c r="AR146">
        <f t="shared" si="218"/>
        <v>57.621212466695368</v>
      </c>
      <c r="AS146">
        <f t="shared" si="219"/>
        <v>33.029829486348689</v>
      </c>
      <c r="AT146">
        <f t="shared" si="220"/>
        <v>31.523444175720215</v>
      </c>
      <c r="AU146">
        <f t="shared" si="221"/>
        <v>4.6477856355318217</v>
      </c>
      <c r="AV146">
        <f t="shared" si="222"/>
        <v>0.19408148671590347</v>
      </c>
      <c r="AW146">
        <f t="shared" si="223"/>
        <v>1.8059308133233862</v>
      </c>
      <c r="AX146">
        <f t="shared" si="224"/>
        <v>2.8418548222084352</v>
      </c>
      <c r="AY146">
        <f t="shared" si="225"/>
        <v>0.12250437130872309</v>
      </c>
      <c r="AZ146">
        <f t="shared" si="226"/>
        <v>19.465168463239515</v>
      </c>
      <c r="BA146">
        <f t="shared" si="227"/>
        <v>0.69307063244776579</v>
      </c>
      <c r="BB146">
        <f t="shared" si="228"/>
        <v>44.305591198606024</v>
      </c>
      <c r="BC146">
        <f t="shared" si="229"/>
        <v>376.63266555331569</v>
      </c>
      <c r="BD146">
        <f t="shared" si="230"/>
        <v>1.4369764643621285E-2</v>
      </c>
    </row>
    <row r="147" spans="1:114" x14ac:dyDescent="0.25">
      <c r="A147" s="1">
        <v>113</v>
      </c>
      <c r="B147" s="1" t="s">
        <v>154</v>
      </c>
      <c r="C147" s="1">
        <v>2994.0000044927001</v>
      </c>
      <c r="D147" s="1">
        <v>0</v>
      </c>
      <c r="E147">
        <f t="shared" si="203"/>
        <v>12.264019021031466</v>
      </c>
      <c r="F147">
        <f t="shared" si="204"/>
        <v>0.20862249438403727</v>
      </c>
      <c r="G147">
        <f t="shared" si="205"/>
        <v>264.7700223280479</v>
      </c>
      <c r="H147">
        <f t="shared" si="206"/>
        <v>6.6936845202937914</v>
      </c>
      <c r="I147">
        <f t="shared" si="207"/>
        <v>2.4253521444907626</v>
      </c>
      <c r="J147">
        <f t="shared" si="208"/>
        <v>29.882648468017578</v>
      </c>
      <c r="K147" s="1">
        <v>6</v>
      </c>
      <c r="L147">
        <f t="shared" si="209"/>
        <v>1.4200000166893005</v>
      </c>
      <c r="M147" s="1">
        <v>1</v>
      </c>
      <c r="N147">
        <f t="shared" si="210"/>
        <v>2.8400000333786011</v>
      </c>
      <c r="O147" s="1">
        <v>33.166240692138672</v>
      </c>
      <c r="P147" s="1">
        <v>29.882648468017578</v>
      </c>
      <c r="Q147" s="1">
        <v>35.019496917724609</v>
      </c>
      <c r="R147" s="1">
        <v>400.19113159179687</v>
      </c>
      <c r="S147" s="1">
        <v>382.39971923828125</v>
      </c>
      <c r="T147" s="1">
        <v>16.762533187866211</v>
      </c>
      <c r="U147" s="1">
        <v>24.598686218261719</v>
      </c>
      <c r="V147" s="1">
        <v>24.139614105224609</v>
      </c>
      <c r="W147" s="1">
        <v>35.424407958984375</v>
      </c>
      <c r="X147" s="1">
        <v>499.91586303710937</v>
      </c>
      <c r="Y147" s="1">
        <v>1500.995849609375</v>
      </c>
      <c r="Z147" s="1">
        <v>11.985051155090332</v>
      </c>
      <c r="AA147" s="1">
        <v>73.437416076660156</v>
      </c>
      <c r="AB147" s="1">
        <v>-2.039095401763916</v>
      </c>
      <c r="AC147" s="1">
        <v>3.719542920589447E-2</v>
      </c>
      <c r="AD147" s="1">
        <v>1</v>
      </c>
      <c r="AE147" s="1">
        <v>-0.21956524252891541</v>
      </c>
      <c r="AF147" s="1">
        <v>2.737391471862793</v>
      </c>
      <c r="AG147" s="1">
        <v>1</v>
      </c>
      <c r="AH147" s="1">
        <v>0</v>
      </c>
      <c r="AI147" s="1">
        <v>0.15999999642372131</v>
      </c>
      <c r="AJ147" s="1">
        <v>111115</v>
      </c>
      <c r="AK147">
        <f t="shared" si="211"/>
        <v>0.83319310506184874</v>
      </c>
      <c r="AL147">
        <f t="shared" si="212"/>
        <v>6.6936845202937916E-3</v>
      </c>
      <c r="AM147">
        <f t="shared" si="213"/>
        <v>303.03264846801756</v>
      </c>
      <c r="AN147">
        <f t="shared" si="214"/>
        <v>306.31624069213865</v>
      </c>
      <c r="AO147">
        <f t="shared" si="215"/>
        <v>240.15933056952053</v>
      </c>
      <c r="AP147">
        <f t="shared" si="216"/>
        <v>-0.17666811298275226</v>
      </c>
      <c r="AQ147">
        <f t="shared" si="217"/>
        <v>4.2318160992404543</v>
      </c>
      <c r="AR147">
        <f t="shared" si="218"/>
        <v>57.624795714801955</v>
      </c>
      <c r="AS147">
        <f t="shared" si="219"/>
        <v>33.026109496540236</v>
      </c>
      <c r="AT147">
        <f t="shared" si="220"/>
        <v>31.524444580078125</v>
      </c>
      <c r="AU147">
        <f t="shared" si="221"/>
        <v>4.6480497370813643</v>
      </c>
      <c r="AV147">
        <f t="shared" si="222"/>
        <v>0.19434609749768378</v>
      </c>
      <c r="AW147">
        <f t="shared" si="223"/>
        <v>1.8064639547496917</v>
      </c>
      <c r="AX147">
        <f t="shared" si="224"/>
        <v>2.8415857823316726</v>
      </c>
      <c r="AY147">
        <f t="shared" si="225"/>
        <v>0.12267305315430632</v>
      </c>
      <c r="AZ147">
        <f t="shared" si="226"/>
        <v>19.444026294331451</v>
      </c>
      <c r="BA147">
        <f t="shared" si="227"/>
        <v>0.69239073411312879</v>
      </c>
      <c r="BB147">
        <f t="shared" si="228"/>
        <v>44.320579408865221</v>
      </c>
      <c r="BC147">
        <f t="shared" si="229"/>
        <v>376.56999195525157</v>
      </c>
      <c r="BD147">
        <f t="shared" si="230"/>
        <v>1.4434193921592385E-2</v>
      </c>
    </row>
    <row r="148" spans="1:114" x14ac:dyDescent="0.25">
      <c r="A148" s="1">
        <v>114</v>
      </c>
      <c r="B148" s="1" t="s">
        <v>154</v>
      </c>
      <c r="C148" s="1">
        <v>2994.5000044815242</v>
      </c>
      <c r="D148" s="1">
        <v>0</v>
      </c>
      <c r="E148">
        <f t="shared" si="203"/>
        <v>12.378005947691053</v>
      </c>
      <c r="F148">
        <f t="shared" si="204"/>
        <v>0.20866642096932972</v>
      </c>
      <c r="G148">
        <f t="shared" si="205"/>
        <v>263.82012708157231</v>
      </c>
      <c r="H148">
        <f t="shared" si="206"/>
        <v>6.6929770268613273</v>
      </c>
      <c r="I148">
        <f t="shared" si="207"/>
        <v>2.4246402410047327</v>
      </c>
      <c r="J148">
        <f t="shared" si="208"/>
        <v>29.879735946655273</v>
      </c>
      <c r="K148" s="1">
        <v>6</v>
      </c>
      <c r="L148">
        <f t="shared" si="209"/>
        <v>1.4200000166893005</v>
      </c>
      <c r="M148" s="1">
        <v>1</v>
      </c>
      <c r="N148">
        <f t="shared" si="210"/>
        <v>2.8400000333786011</v>
      </c>
      <c r="O148" s="1">
        <v>33.166011810302734</v>
      </c>
      <c r="P148" s="1">
        <v>29.879735946655273</v>
      </c>
      <c r="Q148" s="1">
        <v>35.019889831542969</v>
      </c>
      <c r="R148" s="1">
        <v>400.25457763671875</v>
      </c>
      <c r="S148" s="1">
        <v>382.32574462890625</v>
      </c>
      <c r="T148" s="1">
        <v>16.762660980224609</v>
      </c>
      <c r="U148" s="1">
        <v>24.598655700683594</v>
      </c>
      <c r="V148" s="1">
        <v>24.140182495117188</v>
      </c>
      <c r="W148" s="1">
        <v>35.4249267578125</v>
      </c>
      <c r="X148" s="1">
        <v>499.87313842773437</v>
      </c>
      <c r="Y148" s="1">
        <v>1501.0396728515625</v>
      </c>
      <c r="Z148" s="1">
        <v>11.95964241027832</v>
      </c>
      <c r="AA148" s="1">
        <v>73.437644958496094</v>
      </c>
      <c r="AB148" s="1">
        <v>-2.039095401763916</v>
      </c>
      <c r="AC148" s="1">
        <v>3.719542920589447E-2</v>
      </c>
      <c r="AD148" s="1">
        <v>1</v>
      </c>
      <c r="AE148" s="1">
        <v>-0.21956524252891541</v>
      </c>
      <c r="AF148" s="1">
        <v>2.737391471862793</v>
      </c>
      <c r="AG148" s="1">
        <v>1</v>
      </c>
      <c r="AH148" s="1">
        <v>0</v>
      </c>
      <c r="AI148" s="1">
        <v>0.15999999642372131</v>
      </c>
      <c r="AJ148" s="1">
        <v>111115</v>
      </c>
      <c r="AK148">
        <f t="shared" si="211"/>
        <v>0.83312189737955711</v>
      </c>
      <c r="AL148">
        <f t="shared" si="212"/>
        <v>6.6929770268613275E-3</v>
      </c>
      <c r="AM148">
        <f t="shared" si="213"/>
        <v>303.02973594665525</v>
      </c>
      <c r="AN148">
        <f t="shared" si="214"/>
        <v>306.31601181030271</v>
      </c>
      <c r="AO148">
        <f t="shared" si="215"/>
        <v>240.16634228811381</v>
      </c>
      <c r="AP148">
        <f t="shared" si="216"/>
        <v>-0.17584154758572246</v>
      </c>
      <c r="AQ148">
        <f t="shared" si="217"/>
        <v>4.2311075848078206</v>
      </c>
      <c r="AR148">
        <f t="shared" si="218"/>
        <v>57.614968279539291</v>
      </c>
      <c r="AS148">
        <f t="shared" si="219"/>
        <v>33.016312578855697</v>
      </c>
      <c r="AT148">
        <f t="shared" si="220"/>
        <v>31.522873878479004</v>
      </c>
      <c r="AU148">
        <f t="shared" si="221"/>
        <v>4.6476350858729045</v>
      </c>
      <c r="AV148">
        <f t="shared" si="222"/>
        <v>0.19438421729366964</v>
      </c>
      <c r="AW148">
        <f t="shared" si="223"/>
        <v>1.8064673438030878</v>
      </c>
      <c r="AX148">
        <f t="shared" si="224"/>
        <v>2.8411677420698167</v>
      </c>
      <c r="AY148">
        <f t="shared" si="225"/>
        <v>0.12269735381584815</v>
      </c>
      <c r="AZ148">
        <f t="shared" si="226"/>
        <v>19.374328825521829</v>
      </c>
      <c r="BA148">
        <f t="shared" si="227"/>
        <v>0.69004018376434972</v>
      </c>
      <c r="BB148">
        <f t="shared" si="228"/>
        <v>44.328690091764024</v>
      </c>
      <c r="BC148">
        <f t="shared" si="229"/>
        <v>376.44183342010831</v>
      </c>
      <c r="BD148">
        <f t="shared" si="230"/>
        <v>1.4575978036874014E-2</v>
      </c>
    </row>
    <row r="149" spans="1:114" x14ac:dyDescent="0.25">
      <c r="A149" s="1">
        <v>115</v>
      </c>
      <c r="B149" s="1" t="s">
        <v>155</v>
      </c>
      <c r="C149" s="1">
        <v>2995.0000044703484</v>
      </c>
      <c r="D149" s="1">
        <v>0</v>
      </c>
      <c r="E149">
        <f t="shared" si="203"/>
        <v>12.368690314149511</v>
      </c>
      <c r="F149">
        <f t="shared" si="204"/>
        <v>0.20854833920148852</v>
      </c>
      <c r="G149">
        <f t="shared" si="205"/>
        <v>263.85745753360146</v>
      </c>
      <c r="H149">
        <f t="shared" si="206"/>
        <v>6.6873385715040348</v>
      </c>
      <c r="I149">
        <f t="shared" si="207"/>
        <v>2.4238947164296527</v>
      </c>
      <c r="J149">
        <f t="shared" si="208"/>
        <v>29.875303268432617</v>
      </c>
      <c r="K149" s="1">
        <v>6</v>
      </c>
      <c r="L149">
        <f t="shared" si="209"/>
        <v>1.4200000166893005</v>
      </c>
      <c r="M149" s="1">
        <v>1</v>
      </c>
      <c r="N149">
        <f t="shared" si="210"/>
        <v>2.8400000333786011</v>
      </c>
      <c r="O149" s="1">
        <v>33.166385650634766</v>
      </c>
      <c r="P149" s="1">
        <v>29.875303268432617</v>
      </c>
      <c r="Q149" s="1">
        <v>35.019821166992188</v>
      </c>
      <c r="R149" s="1">
        <v>400.251708984375</v>
      </c>
      <c r="S149" s="1">
        <v>382.33670043945313</v>
      </c>
      <c r="T149" s="1">
        <v>16.764808654785156</v>
      </c>
      <c r="U149" s="1">
        <v>24.594175338745117</v>
      </c>
      <c r="V149" s="1">
        <v>24.142719268798828</v>
      </c>
      <c r="W149" s="1">
        <v>35.41766357421875</v>
      </c>
      <c r="X149" s="1">
        <v>499.87713623046875</v>
      </c>
      <c r="Y149" s="1">
        <v>1501.033203125</v>
      </c>
      <c r="Z149" s="1">
        <v>11.994552612304688</v>
      </c>
      <c r="AA149" s="1">
        <v>73.4375</v>
      </c>
      <c r="AB149" s="1">
        <v>-2.039095401763916</v>
      </c>
      <c r="AC149" s="1">
        <v>3.719542920589447E-2</v>
      </c>
      <c r="AD149" s="1">
        <v>1</v>
      </c>
      <c r="AE149" s="1">
        <v>-0.21956524252891541</v>
      </c>
      <c r="AF149" s="1">
        <v>2.737391471862793</v>
      </c>
      <c r="AG149" s="1">
        <v>1</v>
      </c>
      <c r="AH149" s="1">
        <v>0</v>
      </c>
      <c r="AI149" s="1">
        <v>0.15999999642372131</v>
      </c>
      <c r="AJ149" s="1">
        <v>111115</v>
      </c>
      <c r="AK149">
        <f t="shared" si="211"/>
        <v>0.83312856038411454</v>
      </c>
      <c r="AL149">
        <f t="shared" si="212"/>
        <v>6.6873385715040343E-3</v>
      </c>
      <c r="AM149">
        <f t="shared" si="213"/>
        <v>303.02530326843259</v>
      </c>
      <c r="AN149">
        <f t="shared" si="214"/>
        <v>306.31638565063474</v>
      </c>
      <c r="AO149">
        <f t="shared" si="215"/>
        <v>240.16530713188695</v>
      </c>
      <c r="AP149">
        <f t="shared" si="216"/>
        <v>-0.17224876326813368</v>
      </c>
      <c r="AQ149">
        <f t="shared" si="217"/>
        <v>4.2300294678687473</v>
      </c>
      <c r="AR149">
        <f t="shared" si="218"/>
        <v>57.600401264595703</v>
      </c>
      <c r="AS149">
        <f t="shared" si="219"/>
        <v>33.006225925850586</v>
      </c>
      <c r="AT149">
        <f t="shared" si="220"/>
        <v>31.520844459533691</v>
      </c>
      <c r="AU149">
        <f t="shared" si="221"/>
        <v>4.6470993850730968</v>
      </c>
      <c r="AV149">
        <f t="shared" si="222"/>
        <v>0.19428174262231401</v>
      </c>
      <c r="AW149">
        <f t="shared" si="223"/>
        <v>1.8061347514390946</v>
      </c>
      <c r="AX149">
        <f t="shared" si="224"/>
        <v>2.8409646336340022</v>
      </c>
      <c r="AY149">
        <f t="shared" si="225"/>
        <v>0.12263202833210204</v>
      </c>
      <c r="AZ149">
        <f t="shared" si="226"/>
        <v>19.377032037623856</v>
      </c>
      <c r="BA149">
        <f t="shared" si="227"/>
        <v>0.69011804838595647</v>
      </c>
      <c r="BB149">
        <f t="shared" si="228"/>
        <v>44.330019778001088</v>
      </c>
      <c r="BC149">
        <f t="shared" si="229"/>
        <v>376.45721743668798</v>
      </c>
      <c r="BD149">
        <f t="shared" si="230"/>
        <v>1.4564849891513404E-2</v>
      </c>
    </row>
    <row r="150" spans="1:114" x14ac:dyDescent="0.25">
      <c r="A150" s="1">
        <v>116</v>
      </c>
      <c r="B150" s="1" t="s">
        <v>155</v>
      </c>
      <c r="C150" s="1">
        <v>2995.5000044591725</v>
      </c>
      <c r="D150" s="1">
        <v>0</v>
      </c>
      <c r="E150">
        <f t="shared" si="203"/>
        <v>12.267233726460338</v>
      </c>
      <c r="F150">
        <f t="shared" si="204"/>
        <v>0.20851333932908994</v>
      </c>
      <c r="G150">
        <f t="shared" si="205"/>
        <v>264.70116209003373</v>
      </c>
      <c r="H150">
        <f t="shared" si="206"/>
        <v>6.6849679883720006</v>
      </c>
      <c r="I150">
        <f t="shared" si="207"/>
        <v>2.4234240026158034</v>
      </c>
      <c r="J150">
        <f t="shared" si="208"/>
        <v>29.872556686401367</v>
      </c>
      <c r="K150" s="1">
        <v>6</v>
      </c>
      <c r="L150">
        <f t="shared" si="209"/>
        <v>1.4200000166893005</v>
      </c>
      <c r="M150" s="1">
        <v>1</v>
      </c>
      <c r="N150">
        <f t="shared" si="210"/>
        <v>2.8400000333786011</v>
      </c>
      <c r="O150" s="1">
        <v>33.167156219482422</v>
      </c>
      <c r="P150" s="1">
        <v>29.872556686401367</v>
      </c>
      <c r="Q150" s="1">
        <v>35.019252777099609</v>
      </c>
      <c r="R150" s="1">
        <v>400.18197631835937</v>
      </c>
      <c r="S150" s="1">
        <v>382.38986206054687</v>
      </c>
      <c r="T150" s="1">
        <v>16.765129089355469</v>
      </c>
      <c r="U150" s="1">
        <v>24.591541290283203</v>
      </c>
      <c r="V150" s="1">
        <v>24.14208984375</v>
      </c>
      <c r="W150" s="1">
        <v>35.412265777587891</v>
      </c>
      <c r="X150" s="1">
        <v>499.88992309570312</v>
      </c>
      <c r="Y150" s="1">
        <v>1500.957275390625</v>
      </c>
      <c r="Z150" s="1">
        <v>11.976424217224121</v>
      </c>
      <c r="AA150" s="1">
        <v>73.437347412109375</v>
      </c>
      <c r="AB150" s="1">
        <v>-2.039095401763916</v>
      </c>
      <c r="AC150" s="1">
        <v>3.719542920589447E-2</v>
      </c>
      <c r="AD150" s="1">
        <v>1</v>
      </c>
      <c r="AE150" s="1">
        <v>-0.21956524252891541</v>
      </c>
      <c r="AF150" s="1">
        <v>2.737391471862793</v>
      </c>
      <c r="AG150" s="1">
        <v>1</v>
      </c>
      <c r="AH150" s="1">
        <v>0</v>
      </c>
      <c r="AI150" s="1">
        <v>0.15999999642372131</v>
      </c>
      <c r="AJ150" s="1">
        <v>111115</v>
      </c>
      <c r="AK150">
        <f t="shared" si="211"/>
        <v>0.83314987182617173</v>
      </c>
      <c r="AL150">
        <f t="shared" si="212"/>
        <v>6.6849679883720006E-3</v>
      </c>
      <c r="AM150">
        <f t="shared" si="213"/>
        <v>303.02255668640134</v>
      </c>
      <c r="AN150">
        <f t="shared" si="214"/>
        <v>306.3171562194824</v>
      </c>
      <c r="AO150">
        <f t="shared" si="215"/>
        <v>240.15315869465849</v>
      </c>
      <c r="AP150">
        <f t="shared" si="216"/>
        <v>-0.17066230630492868</v>
      </c>
      <c r="AQ150">
        <f t="shared" si="217"/>
        <v>4.2293615637495634</v>
      </c>
      <c r="AR150">
        <f t="shared" si="218"/>
        <v>57.591426063030255</v>
      </c>
      <c r="AS150">
        <f t="shared" si="219"/>
        <v>32.999884772747052</v>
      </c>
      <c r="AT150">
        <f t="shared" si="220"/>
        <v>31.519856452941895</v>
      </c>
      <c r="AU150">
        <f t="shared" si="221"/>
        <v>4.646838602828538</v>
      </c>
      <c r="AV150">
        <f t="shared" si="222"/>
        <v>0.19425136722576564</v>
      </c>
      <c r="AW150">
        <f t="shared" si="223"/>
        <v>1.80593756113376</v>
      </c>
      <c r="AX150">
        <f t="shared" si="224"/>
        <v>2.840901041694778</v>
      </c>
      <c r="AY150">
        <f t="shared" si="225"/>
        <v>0.12261266477648697</v>
      </c>
      <c r="AZ150">
        <f t="shared" si="226"/>
        <v>19.438951200794882</v>
      </c>
      <c r="BA150">
        <f t="shared" si="227"/>
        <v>0.69222850381980439</v>
      </c>
      <c r="BB150">
        <f t="shared" si="228"/>
        <v>44.331738858585069</v>
      </c>
      <c r="BC150">
        <f t="shared" si="229"/>
        <v>376.55860666051791</v>
      </c>
      <c r="BD150">
        <f t="shared" si="230"/>
        <v>1.4442049456831267E-2</v>
      </c>
    </row>
    <row r="151" spans="1:114" x14ac:dyDescent="0.25">
      <c r="A151" s="1">
        <v>117</v>
      </c>
      <c r="B151" s="1" t="s">
        <v>156</v>
      </c>
      <c r="C151" s="1">
        <v>2996.0000044479966</v>
      </c>
      <c r="D151" s="1">
        <v>0</v>
      </c>
      <c r="E151">
        <f t="shared" si="203"/>
        <v>12.256876366556209</v>
      </c>
      <c r="F151">
        <f t="shared" si="204"/>
        <v>0.20859019053208169</v>
      </c>
      <c r="G151">
        <f t="shared" si="205"/>
        <v>264.83348376304144</v>
      </c>
      <c r="H151">
        <f t="shared" si="206"/>
        <v>6.6872174201609633</v>
      </c>
      <c r="I151">
        <f t="shared" si="207"/>
        <v>2.4234138391294193</v>
      </c>
      <c r="J151">
        <f t="shared" si="208"/>
        <v>29.873239517211914</v>
      </c>
      <c r="K151" s="1">
        <v>6</v>
      </c>
      <c r="L151">
        <f t="shared" si="209"/>
        <v>1.4200000166893005</v>
      </c>
      <c r="M151" s="1">
        <v>1</v>
      </c>
      <c r="N151">
        <f t="shared" si="210"/>
        <v>2.8400000333786011</v>
      </c>
      <c r="O151" s="1">
        <v>33.1680908203125</v>
      </c>
      <c r="P151" s="1">
        <v>29.873239517211914</v>
      </c>
      <c r="Q151" s="1">
        <v>35.019474029541016</v>
      </c>
      <c r="R151" s="1">
        <v>400.18756103515625</v>
      </c>
      <c r="S151" s="1">
        <v>382.40695190429688</v>
      </c>
      <c r="T151" s="1">
        <v>16.764900207519531</v>
      </c>
      <c r="U151" s="1">
        <v>24.593820571899414</v>
      </c>
      <c r="V151" s="1">
        <v>24.14061164855957</v>
      </c>
      <c r="W151" s="1">
        <v>35.413864135742188</v>
      </c>
      <c r="X151" s="1">
        <v>499.89675903320312</v>
      </c>
      <c r="Y151" s="1">
        <v>1500.8753662109375</v>
      </c>
      <c r="Z151" s="1">
        <v>12.011349678039551</v>
      </c>
      <c r="AA151" s="1">
        <v>73.437705993652344</v>
      </c>
      <c r="AB151" s="1">
        <v>-2.039095401763916</v>
      </c>
      <c r="AC151" s="1">
        <v>3.719542920589447E-2</v>
      </c>
      <c r="AD151" s="1">
        <v>1</v>
      </c>
      <c r="AE151" s="1">
        <v>-0.21956524252891541</v>
      </c>
      <c r="AF151" s="1">
        <v>2.737391471862793</v>
      </c>
      <c r="AG151" s="1">
        <v>1</v>
      </c>
      <c r="AH151" s="1">
        <v>0</v>
      </c>
      <c r="AI151" s="1">
        <v>0.15999999642372131</v>
      </c>
      <c r="AJ151" s="1">
        <v>111115</v>
      </c>
      <c r="AK151">
        <f t="shared" si="211"/>
        <v>0.8331612650553385</v>
      </c>
      <c r="AL151">
        <f t="shared" si="212"/>
        <v>6.687217420160963E-3</v>
      </c>
      <c r="AM151">
        <f t="shared" si="213"/>
        <v>303.02323951721189</v>
      </c>
      <c r="AN151">
        <f t="shared" si="214"/>
        <v>306.31809082031248</v>
      </c>
      <c r="AO151">
        <f t="shared" si="215"/>
        <v>240.14005322620142</v>
      </c>
      <c r="AP151">
        <f t="shared" si="216"/>
        <v>-0.1719438512828422</v>
      </c>
      <c r="AQ151">
        <f t="shared" si="217"/>
        <v>4.2295276035492071</v>
      </c>
      <c r="AR151">
        <f t="shared" si="218"/>
        <v>57.59340581682644</v>
      </c>
      <c r="AS151">
        <f t="shared" si="219"/>
        <v>32.999585244927026</v>
      </c>
      <c r="AT151">
        <f t="shared" si="220"/>
        <v>31.520665168762207</v>
      </c>
      <c r="AU151">
        <f t="shared" si="221"/>
        <v>4.6470520607077423</v>
      </c>
      <c r="AV151">
        <f t="shared" si="222"/>
        <v>0.19431806328947826</v>
      </c>
      <c r="AW151">
        <f t="shared" si="223"/>
        <v>1.806113764419788</v>
      </c>
      <c r="AX151">
        <f t="shared" si="224"/>
        <v>2.8409382962879546</v>
      </c>
      <c r="AY151">
        <f t="shared" si="225"/>
        <v>0.12265518192798476</v>
      </c>
      <c r="AZ151">
        <f t="shared" si="226"/>
        <v>19.44876351786494</v>
      </c>
      <c r="BA151">
        <f t="shared" si="227"/>
        <v>0.6925435911774952</v>
      </c>
      <c r="BB151">
        <f t="shared" si="228"/>
        <v>44.335437348113174</v>
      </c>
      <c r="BC151">
        <f t="shared" si="229"/>
        <v>376.58061989712218</v>
      </c>
      <c r="BD151">
        <f t="shared" si="230"/>
        <v>1.4430216148177697E-2</v>
      </c>
    </row>
    <row r="152" spans="1:114" x14ac:dyDescent="0.25">
      <c r="A152" s="1">
        <v>118</v>
      </c>
      <c r="B152" s="1" t="s">
        <v>157</v>
      </c>
      <c r="C152" s="1">
        <v>2997.0000044256449</v>
      </c>
      <c r="D152" s="1">
        <v>0</v>
      </c>
      <c r="E152">
        <f t="shared" si="203"/>
        <v>12.311763313729166</v>
      </c>
      <c r="F152">
        <f t="shared" si="204"/>
        <v>0.20868073751425362</v>
      </c>
      <c r="G152">
        <f t="shared" si="205"/>
        <v>264.43897419775641</v>
      </c>
      <c r="H152">
        <f t="shared" si="206"/>
        <v>6.6911414222608983</v>
      </c>
      <c r="I152">
        <f t="shared" si="207"/>
        <v>2.4238578016139387</v>
      </c>
      <c r="J152">
        <f t="shared" si="208"/>
        <v>29.876665115356445</v>
      </c>
      <c r="K152" s="1">
        <v>6</v>
      </c>
      <c r="L152">
        <f t="shared" si="209"/>
        <v>1.4200000166893005</v>
      </c>
      <c r="M152" s="1">
        <v>1</v>
      </c>
      <c r="N152">
        <f t="shared" si="210"/>
        <v>2.8400000333786011</v>
      </c>
      <c r="O152" s="1">
        <v>33.1690673828125</v>
      </c>
      <c r="P152" s="1">
        <v>29.876665115356445</v>
      </c>
      <c r="Q152" s="1">
        <v>35.019439697265625</v>
      </c>
      <c r="R152" s="1">
        <v>400.2598876953125</v>
      </c>
      <c r="S152" s="1">
        <v>382.41146850585937</v>
      </c>
      <c r="T152" s="1">
        <v>16.765378952026367</v>
      </c>
      <c r="U152" s="1">
        <v>24.598894119262695</v>
      </c>
      <c r="V152" s="1">
        <v>24.140195846557617</v>
      </c>
      <c r="W152" s="1">
        <v>35.419548034667969</v>
      </c>
      <c r="X152" s="1">
        <v>499.89410400390625</v>
      </c>
      <c r="Y152" s="1">
        <v>1500.83984375</v>
      </c>
      <c r="Z152" s="1">
        <v>11.985740661621094</v>
      </c>
      <c r="AA152" s="1">
        <v>73.438377380371094</v>
      </c>
      <c r="AB152" s="1">
        <v>-2.039095401763916</v>
      </c>
      <c r="AC152" s="1">
        <v>3.719542920589447E-2</v>
      </c>
      <c r="AD152" s="1">
        <v>1</v>
      </c>
      <c r="AE152" s="1">
        <v>-0.21956524252891541</v>
      </c>
      <c r="AF152" s="1">
        <v>2.737391471862793</v>
      </c>
      <c r="AG152" s="1">
        <v>1</v>
      </c>
      <c r="AH152" s="1">
        <v>0</v>
      </c>
      <c r="AI152" s="1">
        <v>0.15999999642372131</v>
      </c>
      <c r="AJ152" s="1">
        <v>111115</v>
      </c>
      <c r="AK152">
        <f t="shared" si="211"/>
        <v>0.83315684000651036</v>
      </c>
      <c r="AL152">
        <f t="shared" si="212"/>
        <v>6.6911414222608984E-3</v>
      </c>
      <c r="AM152">
        <f t="shared" si="213"/>
        <v>303.02666511535642</v>
      </c>
      <c r="AN152">
        <f t="shared" si="214"/>
        <v>306.31906738281248</v>
      </c>
      <c r="AO152">
        <f t="shared" si="215"/>
        <v>240.13436963257845</v>
      </c>
      <c r="AP152">
        <f t="shared" si="216"/>
        <v>-0.17438730288960269</v>
      </c>
      <c r="AQ152">
        <f t="shared" si="217"/>
        <v>4.2303606710841439</v>
      </c>
      <c r="AR152">
        <f t="shared" si="218"/>
        <v>57.604223050478943</v>
      </c>
      <c r="AS152">
        <f t="shared" si="219"/>
        <v>33.005328931216248</v>
      </c>
      <c r="AT152">
        <f t="shared" si="220"/>
        <v>31.522866249084473</v>
      </c>
      <c r="AU152">
        <f t="shared" si="221"/>
        <v>4.6476330718594285</v>
      </c>
      <c r="AV152">
        <f t="shared" si="222"/>
        <v>0.19439664105349522</v>
      </c>
      <c r="AW152">
        <f t="shared" si="223"/>
        <v>1.806502869470205</v>
      </c>
      <c r="AX152">
        <f t="shared" si="224"/>
        <v>2.8411302023892233</v>
      </c>
      <c r="AY152">
        <f t="shared" si="225"/>
        <v>0.12270527375232307</v>
      </c>
      <c r="AZ152">
        <f t="shared" si="226"/>
        <v>19.419969181213052</v>
      </c>
      <c r="BA152">
        <f t="shared" si="227"/>
        <v>0.69150377532075669</v>
      </c>
      <c r="BB152">
        <f t="shared" si="228"/>
        <v>44.337395582986261</v>
      </c>
      <c r="BC152">
        <f t="shared" si="229"/>
        <v>376.55904587269436</v>
      </c>
      <c r="BD152">
        <f t="shared" si="230"/>
        <v>1.4496306126435588E-2</v>
      </c>
    </row>
    <row r="153" spans="1:114" x14ac:dyDescent="0.25">
      <c r="A153" s="1">
        <v>119</v>
      </c>
      <c r="B153" s="1" t="s">
        <v>157</v>
      </c>
      <c r="C153" s="1">
        <v>2997.500004414469</v>
      </c>
      <c r="D153" s="1">
        <v>0</v>
      </c>
      <c r="E153">
        <f t="shared" si="203"/>
        <v>12.32210038687184</v>
      </c>
      <c r="F153">
        <f t="shared" si="204"/>
        <v>0.20857844987127042</v>
      </c>
      <c r="G153">
        <f t="shared" si="205"/>
        <v>264.30800044584464</v>
      </c>
      <c r="H153">
        <f t="shared" si="206"/>
        <v>6.689235062818323</v>
      </c>
      <c r="I153">
        <f t="shared" si="207"/>
        <v>2.424298223196975</v>
      </c>
      <c r="J153">
        <f t="shared" si="208"/>
        <v>29.878122329711914</v>
      </c>
      <c r="K153" s="1">
        <v>6</v>
      </c>
      <c r="L153">
        <f t="shared" si="209"/>
        <v>1.4200000166893005</v>
      </c>
      <c r="M153" s="1">
        <v>1</v>
      </c>
      <c r="N153">
        <f t="shared" si="210"/>
        <v>2.8400000333786011</v>
      </c>
      <c r="O153" s="1">
        <v>33.169551849365234</v>
      </c>
      <c r="P153" s="1">
        <v>29.878122329711914</v>
      </c>
      <c r="Q153" s="1">
        <v>35.019702911376953</v>
      </c>
      <c r="R153" s="1">
        <v>400.26971435546875</v>
      </c>
      <c r="S153" s="1">
        <v>382.41058349609375</v>
      </c>
      <c r="T153" s="1">
        <v>16.766506195068359</v>
      </c>
      <c r="U153" s="1">
        <v>24.597444534301758</v>
      </c>
      <c r="V153" s="1">
        <v>24.141439437866211</v>
      </c>
      <c r="W153" s="1">
        <v>35.416904449462891</v>
      </c>
      <c r="X153" s="1">
        <v>499.9168701171875</v>
      </c>
      <c r="Y153" s="1">
        <v>1500.651123046875</v>
      </c>
      <c r="Z153" s="1">
        <v>12.041877746582031</v>
      </c>
      <c r="AA153" s="1">
        <v>73.439208984375</v>
      </c>
      <c r="AB153" s="1">
        <v>-2.039095401763916</v>
      </c>
      <c r="AC153" s="1">
        <v>3.719542920589447E-2</v>
      </c>
      <c r="AD153" s="1">
        <v>1</v>
      </c>
      <c r="AE153" s="1">
        <v>-0.21956524252891541</v>
      </c>
      <c r="AF153" s="1">
        <v>2.737391471862793</v>
      </c>
      <c r="AG153" s="1">
        <v>1</v>
      </c>
      <c r="AH153" s="1">
        <v>0</v>
      </c>
      <c r="AI153" s="1">
        <v>0.15999999642372131</v>
      </c>
      <c r="AJ153" s="1">
        <v>111115</v>
      </c>
      <c r="AK153">
        <f t="shared" si="211"/>
        <v>0.83319478352864573</v>
      </c>
      <c r="AL153">
        <f t="shared" si="212"/>
        <v>6.6892350628183234E-3</v>
      </c>
      <c r="AM153">
        <f t="shared" si="213"/>
        <v>303.02812232971189</v>
      </c>
      <c r="AN153">
        <f t="shared" si="214"/>
        <v>306.31955184936521</v>
      </c>
      <c r="AO153">
        <f t="shared" si="215"/>
        <v>240.10417432075337</v>
      </c>
      <c r="AP153">
        <f t="shared" si="216"/>
        <v>-0.17388796825438921</v>
      </c>
      <c r="AQ153">
        <f t="shared" si="217"/>
        <v>4.2307150928331341</v>
      </c>
      <c r="AR153">
        <f t="shared" si="218"/>
        <v>57.608396813387046</v>
      </c>
      <c r="AS153">
        <f t="shared" si="219"/>
        <v>33.010952279085288</v>
      </c>
      <c r="AT153">
        <f t="shared" si="220"/>
        <v>31.523837089538574</v>
      </c>
      <c r="AU153">
        <f t="shared" si="221"/>
        <v>4.6478893611788896</v>
      </c>
      <c r="AV153">
        <f t="shared" si="222"/>
        <v>0.19430787426046162</v>
      </c>
      <c r="AW153">
        <f t="shared" si="223"/>
        <v>1.8064168696361593</v>
      </c>
      <c r="AX153">
        <f t="shared" si="224"/>
        <v>2.8414724915427305</v>
      </c>
      <c r="AY153">
        <f t="shared" si="225"/>
        <v>0.12264868664599123</v>
      </c>
      <c r="AZ153">
        <f t="shared" si="226"/>
        <v>19.410570480984664</v>
      </c>
      <c r="BA153">
        <f t="shared" si="227"/>
        <v>0.69116288056014141</v>
      </c>
      <c r="BB153">
        <f t="shared" si="228"/>
        <v>44.329998549383951</v>
      </c>
      <c r="BC153">
        <f t="shared" si="229"/>
        <v>376.55324711342922</v>
      </c>
      <c r="BD153">
        <f t="shared" si="230"/>
        <v>1.4506280226308829E-2</v>
      </c>
    </row>
    <row r="154" spans="1:114" x14ac:dyDescent="0.25">
      <c r="A154" s="1">
        <v>120</v>
      </c>
      <c r="B154" s="1" t="s">
        <v>158</v>
      </c>
      <c r="C154" s="1">
        <v>2998.0000044032931</v>
      </c>
      <c r="D154" s="1">
        <v>0</v>
      </c>
      <c r="E154">
        <f t="shared" si="203"/>
        <v>12.356758817584819</v>
      </c>
      <c r="F154">
        <f t="shared" si="204"/>
        <v>0.20842262193987024</v>
      </c>
      <c r="G154">
        <f t="shared" si="205"/>
        <v>263.9496037579276</v>
      </c>
      <c r="H154">
        <f t="shared" si="206"/>
        <v>6.6865460732276851</v>
      </c>
      <c r="I154">
        <f t="shared" si="207"/>
        <v>2.425007981441488</v>
      </c>
      <c r="J154">
        <f t="shared" si="208"/>
        <v>29.880632400512695</v>
      </c>
      <c r="K154" s="1">
        <v>6</v>
      </c>
      <c r="L154">
        <f t="shared" si="209"/>
        <v>1.4200000166893005</v>
      </c>
      <c r="M154" s="1">
        <v>1</v>
      </c>
      <c r="N154">
        <f t="shared" si="210"/>
        <v>2.8400000333786011</v>
      </c>
      <c r="O154" s="1">
        <v>33.170169830322266</v>
      </c>
      <c r="P154" s="1">
        <v>29.880632400512695</v>
      </c>
      <c r="Q154" s="1">
        <v>35.020000457763672</v>
      </c>
      <c r="R154" s="1">
        <v>400.30038452148437</v>
      </c>
      <c r="S154" s="1">
        <v>382.40090942382812</v>
      </c>
      <c r="T154" s="1">
        <v>16.768215179443359</v>
      </c>
      <c r="U154" s="1">
        <v>24.596042633056641</v>
      </c>
      <c r="V154" s="1">
        <v>24.143112182617188</v>
      </c>
      <c r="W154" s="1">
        <v>35.413726806640625</v>
      </c>
      <c r="X154" s="1">
        <v>499.91522216796875</v>
      </c>
      <c r="Y154" s="1">
        <v>1500.722900390625</v>
      </c>
      <c r="Z154" s="1">
        <v>11.973976135253906</v>
      </c>
      <c r="AA154" s="1">
        <v>73.439361572265625</v>
      </c>
      <c r="AB154" s="1">
        <v>-2.039095401763916</v>
      </c>
      <c r="AC154" s="1">
        <v>3.719542920589447E-2</v>
      </c>
      <c r="AD154" s="1">
        <v>1</v>
      </c>
      <c r="AE154" s="1">
        <v>-0.21956524252891541</v>
      </c>
      <c r="AF154" s="1">
        <v>2.737391471862793</v>
      </c>
      <c r="AG154" s="1">
        <v>1</v>
      </c>
      <c r="AH154" s="1">
        <v>0</v>
      </c>
      <c r="AI154" s="1">
        <v>0.15999999642372131</v>
      </c>
      <c r="AJ154" s="1">
        <v>111115</v>
      </c>
      <c r="AK154">
        <f t="shared" si="211"/>
        <v>0.83319203694661437</v>
      </c>
      <c r="AL154">
        <f t="shared" si="212"/>
        <v>6.686546073227685E-3</v>
      </c>
      <c r="AM154">
        <f t="shared" si="213"/>
        <v>303.03063240051267</v>
      </c>
      <c r="AN154">
        <f t="shared" si="214"/>
        <v>306.32016983032224</v>
      </c>
      <c r="AO154">
        <f t="shared" si="215"/>
        <v>240.11565869549668</v>
      </c>
      <c r="AP154">
        <f t="shared" si="216"/>
        <v>-0.17262086921486597</v>
      </c>
      <c r="AQ154">
        <f t="shared" si="217"/>
        <v>4.2313256496173945</v>
      </c>
      <c r="AR154">
        <f t="shared" si="218"/>
        <v>57.616590872099231</v>
      </c>
      <c r="AS154">
        <f t="shared" si="219"/>
        <v>33.02054823904259</v>
      </c>
      <c r="AT154">
        <f t="shared" si="220"/>
        <v>31.52540111541748</v>
      </c>
      <c r="AU154">
        <f t="shared" si="221"/>
        <v>4.6483022696588066</v>
      </c>
      <c r="AV154">
        <f t="shared" si="222"/>
        <v>0.19417263292981549</v>
      </c>
      <c r="AW154">
        <f t="shared" si="223"/>
        <v>1.8063176681759068</v>
      </c>
      <c r="AX154">
        <f t="shared" si="224"/>
        <v>2.8419846014829</v>
      </c>
      <c r="AY154">
        <f t="shared" si="225"/>
        <v>0.12256247391189556</v>
      </c>
      <c r="AZ154">
        <f t="shared" si="226"/>
        <v>19.384290387234689</v>
      </c>
      <c r="BA154">
        <f t="shared" si="227"/>
        <v>0.690243138165195</v>
      </c>
      <c r="BB154">
        <f t="shared" si="228"/>
        <v>44.318692007350144</v>
      </c>
      <c r="BC154">
        <f t="shared" si="229"/>
        <v>376.52709808309578</v>
      </c>
      <c r="BD154">
        <f t="shared" si="230"/>
        <v>1.4544381826266113E-2</v>
      </c>
      <c r="BE154">
        <f>AVERAGE(E140:E154)</f>
        <v>12.30505706767895</v>
      </c>
      <c r="BF154">
        <f>AVERAGE(O140:O154)</f>
        <v>33.165873972574872</v>
      </c>
      <c r="BG154">
        <f>AVERAGE(P140:P154)</f>
        <v>29.880471420288085</v>
      </c>
      <c r="BH154" t="e">
        <f>AVERAGE(B140:B154)</f>
        <v>#DIV/0!</v>
      </c>
      <c r="BI154">
        <f t="shared" ref="BI154:DJ154" si="231">AVERAGE(C140:C154)</f>
        <v>2994.1333378230534</v>
      </c>
      <c r="BJ154">
        <f t="shared" si="231"/>
        <v>0</v>
      </c>
      <c r="BK154">
        <f t="shared" si="231"/>
        <v>12.30505706767895</v>
      </c>
      <c r="BL154">
        <f t="shared" si="231"/>
        <v>0.20840395554408186</v>
      </c>
      <c r="BM154">
        <f t="shared" si="231"/>
        <v>264.32933491416503</v>
      </c>
      <c r="BN154">
        <f t="shared" si="231"/>
        <v>6.68678844549083</v>
      </c>
      <c r="BO154">
        <f t="shared" si="231"/>
        <v>2.4252516083344418</v>
      </c>
      <c r="BP154">
        <f t="shared" si="231"/>
        <v>29.880471420288085</v>
      </c>
      <c r="BQ154">
        <f t="shared" si="231"/>
        <v>6</v>
      </c>
      <c r="BR154">
        <f t="shared" si="231"/>
        <v>1.4200000166893005</v>
      </c>
      <c r="BS154">
        <f t="shared" si="231"/>
        <v>1</v>
      </c>
      <c r="BT154">
        <f t="shared" si="231"/>
        <v>2.8400000333786011</v>
      </c>
      <c r="BU154">
        <f t="shared" si="231"/>
        <v>33.165873972574872</v>
      </c>
      <c r="BV154">
        <f t="shared" si="231"/>
        <v>29.880471420288085</v>
      </c>
      <c r="BW154">
        <f t="shared" si="231"/>
        <v>35.019571177164714</v>
      </c>
      <c r="BX154">
        <f t="shared" si="231"/>
        <v>400.2174092610677</v>
      </c>
      <c r="BY154">
        <f t="shared" si="231"/>
        <v>382.37919718424479</v>
      </c>
      <c r="BZ154">
        <f t="shared" si="231"/>
        <v>16.76419906616211</v>
      </c>
      <c r="CA154">
        <f t="shared" si="231"/>
        <v>24.592711130777996</v>
      </c>
      <c r="CB154">
        <f t="shared" si="231"/>
        <v>24.142640940348308</v>
      </c>
      <c r="CC154">
        <f t="shared" si="231"/>
        <v>35.416723378499348</v>
      </c>
      <c r="CD154">
        <f t="shared" si="231"/>
        <v>499.89132893880208</v>
      </c>
      <c r="CE154">
        <f t="shared" si="231"/>
        <v>1500.9442138671875</v>
      </c>
      <c r="CF154">
        <f t="shared" si="231"/>
        <v>11.897459030151367</v>
      </c>
      <c r="CG154">
        <f t="shared" si="231"/>
        <v>73.437815856933597</v>
      </c>
      <c r="CH154">
        <f t="shared" si="231"/>
        <v>-2.039095401763916</v>
      </c>
      <c r="CI154">
        <f t="shared" si="231"/>
        <v>3.719542920589447E-2</v>
      </c>
      <c r="CJ154">
        <f t="shared" si="231"/>
        <v>1</v>
      </c>
      <c r="CK154">
        <f t="shared" si="231"/>
        <v>-0.21956524252891541</v>
      </c>
      <c r="CL154">
        <f t="shared" si="231"/>
        <v>2.737391471862793</v>
      </c>
      <c r="CM154">
        <f t="shared" si="231"/>
        <v>1</v>
      </c>
      <c r="CN154">
        <f t="shared" si="231"/>
        <v>0</v>
      </c>
      <c r="CO154">
        <f t="shared" si="231"/>
        <v>0.15999999642372131</v>
      </c>
      <c r="CP154">
        <f t="shared" si="231"/>
        <v>111115</v>
      </c>
      <c r="CQ154">
        <f t="shared" si="231"/>
        <v>0.83315221489800328</v>
      </c>
      <c r="CR154">
        <f t="shared" si="231"/>
        <v>6.6867884454908291E-3</v>
      </c>
      <c r="CS154">
        <f t="shared" si="231"/>
        <v>303.03047142028811</v>
      </c>
      <c r="CT154">
        <f t="shared" si="231"/>
        <v>306.31587397257488</v>
      </c>
      <c r="CU154">
        <f t="shared" si="231"/>
        <v>240.1510688509552</v>
      </c>
      <c r="CV154">
        <f t="shared" si="231"/>
        <v>-0.17293339836016944</v>
      </c>
      <c r="CW154">
        <f t="shared" si="231"/>
        <v>4.2312866010138466</v>
      </c>
      <c r="CX154">
        <f t="shared" si="231"/>
        <v>57.617271890308452</v>
      </c>
      <c r="CY154">
        <f t="shared" si="231"/>
        <v>33.024560759530466</v>
      </c>
      <c r="CZ154">
        <f t="shared" si="231"/>
        <v>31.523172696431477</v>
      </c>
      <c r="DA154">
        <f t="shared" si="231"/>
        <v>4.6477139834680905</v>
      </c>
      <c r="DB154">
        <f t="shared" si="231"/>
        <v>0.19415642014273038</v>
      </c>
      <c r="DC154">
        <f t="shared" si="231"/>
        <v>1.8060349926794044</v>
      </c>
      <c r="DD154">
        <f t="shared" si="231"/>
        <v>2.8416789907886866</v>
      </c>
      <c r="DE154">
        <f t="shared" si="231"/>
        <v>0.12255213976512583</v>
      </c>
      <c r="DF154">
        <f t="shared" si="231"/>
        <v>19.411768978012457</v>
      </c>
      <c r="DG154">
        <f t="shared" si="231"/>
        <v>0.69127533277492015</v>
      </c>
      <c r="DH154">
        <f t="shared" si="231"/>
        <v>44.312322164488982</v>
      </c>
      <c r="DI154">
        <f t="shared" si="231"/>
        <v>376.52996237927044</v>
      </c>
      <c r="DJ154">
        <f t="shared" si="231"/>
        <v>1.4481345800906502E-2</v>
      </c>
    </row>
    <row r="155" spans="1:114" x14ac:dyDescent="0.25">
      <c r="A155" s="1" t="s">
        <v>9</v>
      </c>
      <c r="B155" s="1" t="s">
        <v>159</v>
      </c>
    </row>
    <row r="156" spans="1:114" x14ac:dyDescent="0.25">
      <c r="A156" s="1" t="s">
        <v>9</v>
      </c>
      <c r="B156" s="1" t="s">
        <v>160</v>
      </c>
    </row>
    <row r="157" spans="1:114" x14ac:dyDescent="0.25">
      <c r="A157" s="1" t="s">
        <v>9</v>
      </c>
      <c r="B157" s="1" t="s">
        <v>161</v>
      </c>
    </row>
    <row r="158" spans="1:114" x14ac:dyDescent="0.25">
      <c r="A158" s="1">
        <v>121</v>
      </c>
      <c r="B158" s="1" t="s">
        <v>162</v>
      </c>
      <c r="C158" s="1">
        <v>3450.5000041685998</v>
      </c>
      <c r="D158" s="1">
        <v>0</v>
      </c>
      <c r="E158">
        <f t="shared" ref="E158:E172" si="232">(R158-S158*(1000-T158)/(1000-U158))*AK158</f>
        <v>12.025220868410928</v>
      </c>
      <c r="F158">
        <f t="shared" ref="F158:F172" si="233">IF(AV158&lt;&gt;0,1/(1/AV158-1/N158),0)</f>
        <v>0.1998329720054112</v>
      </c>
      <c r="G158">
        <f t="shared" ref="G158:G172" si="234">((AY158-AL158/2)*S158-E158)/(AY158+AL158/2)</f>
        <v>261.61315650551944</v>
      </c>
      <c r="H158">
        <f t="shared" ref="H158:H172" si="235">AL158*1000</f>
        <v>6.9620625855921272</v>
      </c>
      <c r="I158">
        <f t="shared" ref="I158:I172" si="236">(AQ158-AW158)</f>
        <v>2.6144442393540999</v>
      </c>
      <c r="J158">
        <f t="shared" ref="J158:J172" si="237">(P158+AP158*D158)</f>
        <v>31.452766418457031</v>
      </c>
      <c r="K158" s="1">
        <v>6</v>
      </c>
      <c r="L158">
        <f t="shared" ref="L158:L172" si="238">(K158*AE158+AF158)</f>
        <v>1.4200000166893005</v>
      </c>
      <c r="M158" s="1">
        <v>1</v>
      </c>
      <c r="N158">
        <f t="shared" ref="N158:N172" si="239">L158*(M158+1)*(M158+1)/(M158*M158+1)</f>
        <v>2.8400000333786011</v>
      </c>
      <c r="O158" s="1">
        <v>35.413467407226562</v>
      </c>
      <c r="P158" s="1">
        <v>31.452766418457031</v>
      </c>
      <c r="Q158" s="1">
        <v>37.652748107910156</v>
      </c>
      <c r="R158" s="1">
        <v>400.36810302734375</v>
      </c>
      <c r="S158" s="1">
        <v>382.73727416992187</v>
      </c>
      <c r="T158" s="1">
        <v>19.310035705566406</v>
      </c>
      <c r="U158" s="1">
        <v>27.436672210693359</v>
      </c>
      <c r="V158" s="1">
        <v>24.536537170410156</v>
      </c>
      <c r="W158" s="1">
        <v>34.862751007080078</v>
      </c>
      <c r="X158" s="1">
        <v>499.91506958007812</v>
      </c>
      <c r="Y158" s="1">
        <v>1500.511962890625</v>
      </c>
      <c r="Z158" s="1">
        <v>11.993303298950195</v>
      </c>
      <c r="AA158" s="1">
        <v>73.431495666503906</v>
      </c>
      <c r="AB158" s="1">
        <v>-1.515963077545166</v>
      </c>
      <c r="AC158" s="1">
        <v>-1.868225634098053E-2</v>
      </c>
      <c r="AD158" s="1">
        <v>1</v>
      </c>
      <c r="AE158" s="1">
        <v>-0.21956524252891541</v>
      </c>
      <c r="AF158" s="1">
        <v>2.737391471862793</v>
      </c>
      <c r="AG158" s="1">
        <v>1</v>
      </c>
      <c r="AH158" s="1">
        <v>0</v>
      </c>
      <c r="AI158" s="1">
        <v>0.15999999642372131</v>
      </c>
      <c r="AJ158" s="1">
        <v>111115</v>
      </c>
      <c r="AK158">
        <f t="shared" ref="AK158:AK172" si="240">X158*0.000001/(K158*0.0001)</f>
        <v>0.83319178263346338</v>
      </c>
      <c r="AL158">
        <f t="shared" ref="AL158:AL172" si="241">(U158-T158)/(1000-U158)*AK158</f>
        <v>6.9620625855921275E-3</v>
      </c>
      <c r="AM158">
        <f t="shared" ref="AM158:AM172" si="242">(P158+273.15)</f>
        <v>304.60276641845701</v>
      </c>
      <c r="AN158">
        <f t="shared" ref="AN158:AN172" si="243">(O158+273.15)</f>
        <v>308.56346740722654</v>
      </c>
      <c r="AO158">
        <f t="shared" ref="AO158:AO172" si="244">(Y158*AG158+Z158*AH158)*AI158</f>
        <v>240.08190869625105</v>
      </c>
      <c r="AP158">
        <f t="shared" ref="AP158:AP172" si="245">((AO158+0.00000010773*(AN158^4-AM158^4))-AL158*44100)/(L158*51.4+0.00000043092*AM158^3)</f>
        <v>-0.20853451603446957</v>
      </c>
      <c r="AQ158">
        <f t="shared" ref="AQ158:AQ172" si="246">0.61365*EXP(17.502*J158/(240.97+J158))</f>
        <v>4.6291601158969176</v>
      </c>
      <c r="AR158">
        <f t="shared" ref="AR158:AR172" si="247">AQ158*1000/AA158</f>
        <v>63.040526056022159</v>
      </c>
      <c r="AS158">
        <f t="shared" ref="AS158:AS172" si="248">(AR158-U158)</f>
        <v>35.6038538453288</v>
      </c>
      <c r="AT158">
        <f t="shared" ref="AT158:AT172" si="249">IF(D158,P158,(O158+P158)/2)</f>
        <v>33.433116912841797</v>
      </c>
      <c r="AU158">
        <f t="shared" ref="AU158:AU172" si="250">0.61365*EXP(17.502*AT158/(240.97+AT158))</f>
        <v>5.1763646359782598</v>
      </c>
      <c r="AV158">
        <f t="shared" ref="AV158:AV172" si="251">IF(AS158&lt;&gt;0,(1000-(AR158+U158)/2)/AS158*AL158,0)</f>
        <v>0.18669632383105833</v>
      </c>
      <c r="AW158">
        <f t="shared" ref="AW158:AW172" si="252">U158*AA158/1000</f>
        <v>2.0147158765428177</v>
      </c>
      <c r="AX158">
        <f t="shared" ref="AX158:AX172" si="253">(AU158-AW158)</f>
        <v>3.1616487594354421</v>
      </c>
      <c r="AY158">
        <f t="shared" ref="AY158:AY172" si="254">1/(1.6/F158+1.37/N158)</f>
        <v>0.11779838034116051</v>
      </c>
      <c r="AZ158">
        <f t="shared" ref="AZ158:AZ172" si="255">G158*AA158*0.001</f>
        <v>19.210645368235458</v>
      </c>
      <c r="BA158">
        <f t="shared" ref="BA158:BA172" si="256">G158/S158</f>
        <v>0.68353195301634617</v>
      </c>
      <c r="BB158">
        <f t="shared" ref="BB158:BB172" si="257">(1-AL158*AA158/AQ158/F158)*100</f>
        <v>44.734901672857127</v>
      </c>
      <c r="BC158">
        <f t="shared" ref="BC158:BC172" si="258">(S158-E158/(N158/1.35))</f>
        <v>377.02106009190936</v>
      </c>
      <c r="BD158">
        <f t="shared" ref="BD158:BD172" si="259">E158*BB158/100/BC158</f>
        <v>1.4268356070390682E-2</v>
      </c>
    </row>
    <row r="159" spans="1:114" x14ac:dyDescent="0.25">
      <c r="A159" s="1">
        <v>122</v>
      </c>
      <c r="B159" s="1" t="s">
        <v>162</v>
      </c>
      <c r="C159" s="1">
        <v>3450.5000041685998</v>
      </c>
      <c r="D159" s="1">
        <v>0</v>
      </c>
      <c r="E159">
        <f t="shared" si="232"/>
        <v>12.025220868410928</v>
      </c>
      <c r="F159">
        <f t="shared" si="233"/>
        <v>0.1998329720054112</v>
      </c>
      <c r="G159">
        <f t="shared" si="234"/>
        <v>261.61315650551944</v>
      </c>
      <c r="H159">
        <f t="shared" si="235"/>
        <v>6.9620625855921272</v>
      </c>
      <c r="I159">
        <f t="shared" si="236"/>
        <v>2.6144442393540999</v>
      </c>
      <c r="J159">
        <f t="shared" si="237"/>
        <v>31.452766418457031</v>
      </c>
      <c r="K159" s="1">
        <v>6</v>
      </c>
      <c r="L159">
        <f t="shared" si="238"/>
        <v>1.4200000166893005</v>
      </c>
      <c r="M159" s="1">
        <v>1</v>
      </c>
      <c r="N159">
        <f t="shared" si="239"/>
        <v>2.8400000333786011</v>
      </c>
      <c r="O159" s="1">
        <v>35.413467407226562</v>
      </c>
      <c r="P159" s="1">
        <v>31.452766418457031</v>
      </c>
      <c r="Q159" s="1">
        <v>37.652748107910156</v>
      </c>
      <c r="R159" s="1">
        <v>400.36810302734375</v>
      </c>
      <c r="S159" s="1">
        <v>382.73727416992187</v>
      </c>
      <c r="T159" s="1">
        <v>19.310035705566406</v>
      </c>
      <c r="U159" s="1">
        <v>27.436672210693359</v>
      </c>
      <c r="V159" s="1">
        <v>24.536537170410156</v>
      </c>
      <c r="W159" s="1">
        <v>34.862751007080078</v>
      </c>
      <c r="X159" s="1">
        <v>499.91506958007812</v>
      </c>
      <c r="Y159" s="1">
        <v>1500.511962890625</v>
      </c>
      <c r="Z159" s="1">
        <v>11.993303298950195</v>
      </c>
      <c r="AA159" s="1">
        <v>73.431495666503906</v>
      </c>
      <c r="AB159" s="1">
        <v>-1.515963077545166</v>
      </c>
      <c r="AC159" s="1">
        <v>-1.868225634098053E-2</v>
      </c>
      <c r="AD159" s="1">
        <v>1</v>
      </c>
      <c r="AE159" s="1">
        <v>-0.21956524252891541</v>
      </c>
      <c r="AF159" s="1">
        <v>2.737391471862793</v>
      </c>
      <c r="AG159" s="1">
        <v>1</v>
      </c>
      <c r="AH159" s="1">
        <v>0</v>
      </c>
      <c r="AI159" s="1">
        <v>0.15999999642372131</v>
      </c>
      <c r="AJ159" s="1">
        <v>111115</v>
      </c>
      <c r="AK159">
        <f t="shared" si="240"/>
        <v>0.83319178263346338</v>
      </c>
      <c r="AL159">
        <f t="shared" si="241"/>
        <v>6.9620625855921275E-3</v>
      </c>
      <c r="AM159">
        <f t="shared" si="242"/>
        <v>304.60276641845701</v>
      </c>
      <c r="AN159">
        <f t="shared" si="243"/>
        <v>308.56346740722654</v>
      </c>
      <c r="AO159">
        <f t="shared" si="244"/>
        <v>240.08190869625105</v>
      </c>
      <c r="AP159">
        <f t="shared" si="245"/>
        <v>-0.20853451603446957</v>
      </c>
      <c r="AQ159">
        <f t="shared" si="246"/>
        <v>4.6291601158969176</v>
      </c>
      <c r="AR159">
        <f t="shared" si="247"/>
        <v>63.040526056022159</v>
      </c>
      <c r="AS159">
        <f t="shared" si="248"/>
        <v>35.6038538453288</v>
      </c>
      <c r="AT159">
        <f t="shared" si="249"/>
        <v>33.433116912841797</v>
      </c>
      <c r="AU159">
        <f t="shared" si="250"/>
        <v>5.1763646359782598</v>
      </c>
      <c r="AV159">
        <f t="shared" si="251"/>
        <v>0.18669632383105833</v>
      </c>
      <c r="AW159">
        <f t="shared" si="252"/>
        <v>2.0147158765428177</v>
      </c>
      <c r="AX159">
        <f t="shared" si="253"/>
        <v>3.1616487594354421</v>
      </c>
      <c r="AY159">
        <f t="shared" si="254"/>
        <v>0.11779838034116051</v>
      </c>
      <c r="AZ159">
        <f t="shared" si="255"/>
        <v>19.210645368235458</v>
      </c>
      <c r="BA159">
        <f t="shared" si="256"/>
        <v>0.68353195301634617</v>
      </c>
      <c r="BB159">
        <f t="shared" si="257"/>
        <v>44.734901672857127</v>
      </c>
      <c r="BC159">
        <f t="shared" si="258"/>
        <v>377.02106009190936</v>
      </c>
      <c r="BD159">
        <f t="shared" si="259"/>
        <v>1.4268356070390682E-2</v>
      </c>
    </row>
    <row r="160" spans="1:114" x14ac:dyDescent="0.25">
      <c r="A160" s="1">
        <v>123</v>
      </c>
      <c r="B160" s="1" t="s">
        <v>163</v>
      </c>
      <c r="C160" s="1">
        <v>3450.5000041685998</v>
      </c>
      <c r="D160" s="1">
        <v>0</v>
      </c>
      <c r="E160">
        <f t="shared" si="232"/>
        <v>12.025220868410928</v>
      </c>
      <c r="F160">
        <f t="shared" si="233"/>
        <v>0.1998329720054112</v>
      </c>
      <c r="G160">
        <f t="shared" si="234"/>
        <v>261.61315650551944</v>
      </c>
      <c r="H160">
        <f t="shared" si="235"/>
        <v>6.9620625855921272</v>
      </c>
      <c r="I160">
        <f t="shared" si="236"/>
        <v>2.6144442393540999</v>
      </c>
      <c r="J160">
        <f t="shared" si="237"/>
        <v>31.452766418457031</v>
      </c>
      <c r="K160" s="1">
        <v>6</v>
      </c>
      <c r="L160">
        <f t="shared" si="238"/>
        <v>1.4200000166893005</v>
      </c>
      <c r="M160" s="1">
        <v>1</v>
      </c>
      <c r="N160">
        <f t="shared" si="239"/>
        <v>2.8400000333786011</v>
      </c>
      <c r="O160" s="1">
        <v>35.413467407226562</v>
      </c>
      <c r="P160" s="1">
        <v>31.452766418457031</v>
      </c>
      <c r="Q160" s="1">
        <v>37.652748107910156</v>
      </c>
      <c r="R160" s="1">
        <v>400.36810302734375</v>
      </c>
      <c r="S160" s="1">
        <v>382.73727416992187</v>
      </c>
      <c r="T160" s="1">
        <v>19.310035705566406</v>
      </c>
      <c r="U160" s="1">
        <v>27.436672210693359</v>
      </c>
      <c r="V160" s="1">
        <v>24.536537170410156</v>
      </c>
      <c r="W160" s="1">
        <v>34.862751007080078</v>
      </c>
      <c r="X160" s="1">
        <v>499.91506958007812</v>
      </c>
      <c r="Y160" s="1">
        <v>1500.511962890625</v>
      </c>
      <c r="Z160" s="1">
        <v>11.993303298950195</v>
      </c>
      <c r="AA160" s="1">
        <v>73.431495666503906</v>
      </c>
      <c r="AB160" s="1">
        <v>-1.515963077545166</v>
      </c>
      <c r="AC160" s="1">
        <v>-1.868225634098053E-2</v>
      </c>
      <c r="AD160" s="1">
        <v>1</v>
      </c>
      <c r="AE160" s="1">
        <v>-0.21956524252891541</v>
      </c>
      <c r="AF160" s="1">
        <v>2.737391471862793</v>
      </c>
      <c r="AG160" s="1">
        <v>1</v>
      </c>
      <c r="AH160" s="1">
        <v>0</v>
      </c>
      <c r="AI160" s="1">
        <v>0.15999999642372131</v>
      </c>
      <c r="AJ160" s="1">
        <v>111115</v>
      </c>
      <c r="AK160">
        <f t="shared" si="240"/>
        <v>0.83319178263346338</v>
      </c>
      <c r="AL160">
        <f t="shared" si="241"/>
        <v>6.9620625855921275E-3</v>
      </c>
      <c r="AM160">
        <f t="shared" si="242"/>
        <v>304.60276641845701</v>
      </c>
      <c r="AN160">
        <f t="shared" si="243"/>
        <v>308.56346740722654</v>
      </c>
      <c r="AO160">
        <f t="shared" si="244"/>
        <v>240.08190869625105</v>
      </c>
      <c r="AP160">
        <f t="shared" si="245"/>
        <v>-0.20853451603446957</v>
      </c>
      <c r="AQ160">
        <f t="shared" si="246"/>
        <v>4.6291601158969176</v>
      </c>
      <c r="AR160">
        <f t="shared" si="247"/>
        <v>63.040526056022159</v>
      </c>
      <c r="AS160">
        <f t="shared" si="248"/>
        <v>35.6038538453288</v>
      </c>
      <c r="AT160">
        <f t="shared" si="249"/>
        <v>33.433116912841797</v>
      </c>
      <c r="AU160">
        <f t="shared" si="250"/>
        <v>5.1763646359782598</v>
      </c>
      <c r="AV160">
        <f t="shared" si="251"/>
        <v>0.18669632383105833</v>
      </c>
      <c r="AW160">
        <f t="shared" si="252"/>
        <v>2.0147158765428177</v>
      </c>
      <c r="AX160">
        <f t="shared" si="253"/>
        <v>3.1616487594354421</v>
      </c>
      <c r="AY160">
        <f t="shared" si="254"/>
        <v>0.11779838034116051</v>
      </c>
      <c r="AZ160">
        <f t="shared" si="255"/>
        <v>19.210645368235458</v>
      </c>
      <c r="BA160">
        <f t="shared" si="256"/>
        <v>0.68353195301634617</v>
      </c>
      <c r="BB160">
        <f t="shared" si="257"/>
        <v>44.734901672857127</v>
      </c>
      <c r="BC160">
        <f t="shared" si="258"/>
        <v>377.02106009190936</v>
      </c>
      <c r="BD160">
        <f t="shared" si="259"/>
        <v>1.4268356070390682E-2</v>
      </c>
    </row>
    <row r="161" spans="1:114" x14ac:dyDescent="0.25">
      <c r="A161" s="1">
        <v>124</v>
      </c>
      <c r="B161" s="1" t="s">
        <v>163</v>
      </c>
      <c r="C161" s="1">
        <v>3451.000004157424</v>
      </c>
      <c r="D161" s="1">
        <v>0</v>
      </c>
      <c r="E161">
        <f t="shared" si="232"/>
        <v>12.024846866953951</v>
      </c>
      <c r="F161">
        <f t="shared" si="233"/>
        <v>0.19979170165332988</v>
      </c>
      <c r="G161">
        <f t="shared" si="234"/>
        <v>261.59249282473064</v>
      </c>
      <c r="H161">
        <f t="shared" si="235"/>
        <v>6.962308920806179</v>
      </c>
      <c r="I161">
        <f t="shared" si="236"/>
        <v>2.6150338265585908</v>
      </c>
      <c r="J161">
        <f t="shared" si="237"/>
        <v>31.45496940612793</v>
      </c>
      <c r="K161" s="1">
        <v>6</v>
      </c>
      <c r="L161">
        <f t="shared" si="238"/>
        <v>1.4200000166893005</v>
      </c>
      <c r="M161" s="1">
        <v>1</v>
      </c>
      <c r="N161">
        <f t="shared" si="239"/>
        <v>2.8400000333786011</v>
      </c>
      <c r="O161" s="1">
        <v>35.414520263671875</v>
      </c>
      <c r="P161" s="1">
        <v>31.45496940612793</v>
      </c>
      <c r="Q161" s="1">
        <v>37.654571533203125</v>
      </c>
      <c r="R161" s="1">
        <v>400.368408203125</v>
      </c>
      <c r="S161" s="1">
        <v>382.73709106445312</v>
      </c>
      <c r="T161" s="1">
        <v>19.309198379516602</v>
      </c>
      <c r="U161" s="1">
        <v>27.436504364013672</v>
      </c>
      <c r="V161" s="1">
        <v>24.534076690673828</v>
      </c>
      <c r="W161" s="1">
        <v>34.860549926757813</v>
      </c>
      <c r="X161" s="1">
        <v>499.89166259765625</v>
      </c>
      <c r="Y161" s="1">
        <v>1500.515625</v>
      </c>
      <c r="Z161" s="1">
        <v>12.017705917358398</v>
      </c>
      <c r="AA161" s="1">
        <v>73.43157958984375</v>
      </c>
      <c r="AB161" s="1">
        <v>-1.515963077545166</v>
      </c>
      <c r="AC161" s="1">
        <v>-1.868225634098053E-2</v>
      </c>
      <c r="AD161" s="1">
        <v>1</v>
      </c>
      <c r="AE161" s="1">
        <v>-0.21956524252891541</v>
      </c>
      <c r="AF161" s="1">
        <v>2.737391471862793</v>
      </c>
      <c r="AG161" s="1">
        <v>1</v>
      </c>
      <c r="AH161" s="1">
        <v>0</v>
      </c>
      <c r="AI161" s="1">
        <v>0.15999999642372131</v>
      </c>
      <c r="AJ161" s="1">
        <v>111115</v>
      </c>
      <c r="AK161">
        <f t="shared" si="240"/>
        <v>0.83315277099609364</v>
      </c>
      <c r="AL161">
        <f t="shared" si="241"/>
        <v>6.9623089208061791E-3</v>
      </c>
      <c r="AM161">
        <f t="shared" si="242"/>
        <v>304.60496940612791</v>
      </c>
      <c r="AN161">
        <f t="shared" si="243"/>
        <v>308.56452026367185</v>
      </c>
      <c r="AO161">
        <f t="shared" si="244"/>
        <v>240.08249463373795</v>
      </c>
      <c r="AP161">
        <f t="shared" si="245"/>
        <v>-0.20881306169133254</v>
      </c>
      <c r="AQ161">
        <f t="shared" si="246"/>
        <v>4.6297396804317561</v>
      </c>
      <c r="AR161">
        <f t="shared" si="247"/>
        <v>63.048346587277969</v>
      </c>
      <c r="AS161">
        <f t="shared" si="248"/>
        <v>35.611842223264297</v>
      </c>
      <c r="AT161">
        <f t="shared" si="249"/>
        <v>33.434744834899902</v>
      </c>
      <c r="AU161">
        <f t="shared" si="250"/>
        <v>5.1768366427936385</v>
      </c>
      <c r="AV161">
        <f t="shared" si="251"/>
        <v>0.18666030071243156</v>
      </c>
      <c r="AW161">
        <f t="shared" si="252"/>
        <v>2.0147058538731653</v>
      </c>
      <c r="AX161">
        <f t="shared" si="253"/>
        <v>3.1621307889204733</v>
      </c>
      <c r="AY161">
        <f t="shared" si="254"/>
        <v>0.11777543430905629</v>
      </c>
      <c r="AZ161">
        <f t="shared" si="255"/>
        <v>19.209149956964836</v>
      </c>
      <c r="BA161">
        <f t="shared" si="256"/>
        <v>0.68347829079538658</v>
      </c>
      <c r="BB161">
        <f t="shared" si="257"/>
        <v>44.728386665387376</v>
      </c>
      <c r="BC161">
        <f t="shared" si="258"/>
        <v>377.02105476882127</v>
      </c>
      <c r="BD161">
        <f t="shared" si="259"/>
        <v>1.4265834585471201E-2</v>
      </c>
    </row>
    <row r="162" spans="1:114" x14ac:dyDescent="0.25">
      <c r="A162" s="1">
        <v>125</v>
      </c>
      <c r="B162" s="1" t="s">
        <v>164</v>
      </c>
      <c r="C162" s="1">
        <v>3451.5000041462481</v>
      </c>
      <c r="D162" s="1">
        <v>0</v>
      </c>
      <c r="E162">
        <f t="shared" si="232"/>
        <v>11.982529788834144</v>
      </c>
      <c r="F162">
        <f t="shared" si="233"/>
        <v>0.19975154435242351</v>
      </c>
      <c r="G162">
        <f t="shared" si="234"/>
        <v>261.94685736681265</v>
      </c>
      <c r="H162">
        <f t="shared" si="235"/>
        <v>6.9629220965987075</v>
      </c>
      <c r="I162">
        <f t="shared" si="236"/>
        <v>2.6157478799468232</v>
      </c>
      <c r="J162">
        <f t="shared" si="237"/>
        <v>31.458101272583008</v>
      </c>
      <c r="K162" s="1">
        <v>6</v>
      </c>
      <c r="L162">
        <f t="shared" si="238"/>
        <v>1.4200000166893005</v>
      </c>
      <c r="M162" s="1">
        <v>1</v>
      </c>
      <c r="N162">
        <f t="shared" si="239"/>
        <v>2.8400000333786011</v>
      </c>
      <c r="O162" s="1">
        <v>35.416011810302734</v>
      </c>
      <c r="P162" s="1">
        <v>31.458101272583008</v>
      </c>
      <c r="Q162" s="1">
        <v>37.655956268310547</v>
      </c>
      <c r="R162" s="1">
        <v>400.34954833984375</v>
      </c>
      <c r="S162" s="1">
        <v>382.76812744140625</v>
      </c>
      <c r="T162" s="1">
        <v>19.309728622436523</v>
      </c>
      <c r="U162" s="1">
        <v>27.437902450561523</v>
      </c>
      <c r="V162" s="1">
        <v>24.532819747924805</v>
      </c>
      <c r="W162" s="1">
        <v>34.859580993652344</v>
      </c>
      <c r="X162" s="1">
        <v>499.881591796875</v>
      </c>
      <c r="Y162" s="1">
        <v>1500.53515625</v>
      </c>
      <c r="Z162" s="1">
        <v>11.98051643371582</v>
      </c>
      <c r="AA162" s="1">
        <v>73.431846618652344</v>
      </c>
      <c r="AB162" s="1">
        <v>-1.515963077545166</v>
      </c>
      <c r="AC162" s="1">
        <v>-1.868225634098053E-2</v>
      </c>
      <c r="AD162" s="1">
        <v>1</v>
      </c>
      <c r="AE162" s="1">
        <v>-0.21956524252891541</v>
      </c>
      <c r="AF162" s="1">
        <v>2.737391471862793</v>
      </c>
      <c r="AG162" s="1">
        <v>1</v>
      </c>
      <c r="AH162" s="1">
        <v>0</v>
      </c>
      <c r="AI162" s="1">
        <v>0.15999999642372131</v>
      </c>
      <c r="AJ162" s="1">
        <v>111115</v>
      </c>
      <c r="AK162">
        <f t="shared" si="240"/>
        <v>0.8331359863281248</v>
      </c>
      <c r="AL162">
        <f t="shared" si="241"/>
        <v>6.9629220965987072E-3</v>
      </c>
      <c r="AM162">
        <f t="shared" si="242"/>
        <v>304.60810127258299</v>
      </c>
      <c r="AN162">
        <f t="shared" si="243"/>
        <v>308.56601181030271</v>
      </c>
      <c r="AO162">
        <f t="shared" si="244"/>
        <v>240.0856196336681</v>
      </c>
      <c r="AP162">
        <f t="shared" si="245"/>
        <v>-0.20931909753791786</v>
      </c>
      <c r="AQ162">
        <f t="shared" si="246"/>
        <v>4.6305637242340021</v>
      </c>
      <c r="AR162">
        <f t="shared" si="247"/>
        <v>63.059339203078096</v>
      </c>
      <c r="AS162">
        <f t="shared" si="248"/>
        <v>35.621436752516573</v>
      </c>
      <c r="AT162">
        <f t="shared" si="249"/>
        <v>33.437056541442871</v>
      </c>
      <c r="AU162">
        <f t="shared" si="250"/>
        <v>5.1775069733926884</v>
      </c>
      <c r="AV162">
        <f t="shared" si="251"/>
        <v>0.18662524818944512</v>
      </c>
      <c r="AW162">
        <f t="shared" si="252"/>
        <v>2.0148158442871789</v>
      </c>
      <c r="AX162">
        <f t="shared" si="253"/>
        <v>3.1626911291055095</v>
      </c>
      <c r="AY162">
        <f t="shared" si="254"/>
        <v>0.11775310660875553</v>
      </c>
      <c r="AZ162">
        <f t="shared" si="255"/>
        <v>19.235241452397791</v>
      </c>
      <c r="BA162">
        <f t="shared" si="256"/>
        <v>0.68434866590847798</v>
      </c>
      <c r="BB162">
        <f t="shared" si="257"/>
        <v>44.722044107762073</v>
      </c>
      <c r="BC162">
        <f t="shared" si="258"/>
        <v>377.07220665802447</v>
      </c>
      <c r="BD162">
        <f t="shared" si="259"/>
        <v>1.421168721206807E-2</v>
      </c>
    </row>
    <row r="163" spans="1:114" x14ac:dyDescent="0.25">
      <c r="A163" s="1">
        <v>126</v>
      </c>
      <c r="B163" s="1" t="s">
        <v>164</v>
      </c>
      <c r="C163" s="1">
        <v>3452.0000041350722</v>
      </c>
      <c r="D163" s="1">
        <v>0</v>
      </c>
      <c r="E163">
        <f t="shared" si="232"/>
        <v>11.932417861593398</v>
      </c>
      <c r="F163">
        <f t="shared" si="233"/>
        <v>0.19971244396846688</v>
      </c>
      <c r="G163">
        <f t="shared" si="234"/>
        <v>262.35516897907752</v>
      </c>
      <c r="H163">
        <f t="shared" si="235"/>
        <v>6.9626006257146527</v>
      </c>
      <c r="I163">
        <f t="shared" si="236"/>
        <v>2.6161007286519125</v>
      </c>
      <c r="J163">
        <f t="shared" si="237"/>
        <v>31.459930419921875</v>
      </c>
      <c r="K163" s="1">
        <v>6</v>
      </c>
      <c r="L163">
        <f t="shared" si="238"/>
        <v>1.4200000166893005</v>
      </c>
      <c r="M163" s="1">
        <v>1</v>
      </c>
      <c r="N163">
        <f t="shared" si="239"/>
        <v>2.8400000333786011</v>
      </c>
      <c r="O163" s="1">
        <v>35.417613983154297</v>
      </c>
      <c r="P163" s="1">
        <v>31.459930419921875</v>
      </c>
      <c r="Q163" s="1">
        <v>37.657936096191406</v>
      </c>
      <c r="R163" s="1">
        <v>400.3072509765625</v>
      </c>
      <c r="S163" s="1">
        <v>382.7847900390625</v>
      </c>
      <c r="T163" s="1">
        <v>19.311246871948242</v>
      </c>
      <c r="U163" s="1">
        <v>27.439586639404297</v>
      </c>
      <c r="V163" s="1">
        <v>24.532634735107422</v>
      </c>
      <c r="W163" s="1">
        <v>34.858718872070313</v>
      </c>
      <c r="X163" s="1">
        <v>499.84744262695312</v>
      </c>
      <c r="Y163" s="1">
        <v>1500.4385986328125</v>
      </c>
      <c r="Z163" s="1">
        <v>12.018726348876953</v>
      </c>
      <c r="AA163" s="1">
        <v>73.432022094726563</v>
      </c>
      <c r="AB163" s="1">
        <v>-1.515963077545166</v>
      </c>
      <c r="AC163" s="1">
        <v>-1.868225634098053E-2</v>
      </c>
      <c r="AD163" s="1">
        <v>1</v>
      </c>
      <c r="AE163" s="1">
        <v>-0.21956524252891541</v>
      </c>
      <c r="AF163" s="1">
        <v>2.737391471862793</v>
      </c>
      <c r="AG163" s="1">
        <v>1</v>
      </c>
      <c r="AH163" s="1">
        <v>0</v>
      </c>
      <c r="AI163" s="1">
        <v>0.15999999642372131</v>
      </c>
      <c r="AJ163" s="1">
        <v>111115</v>
      </c>
      <c r="AK163">
        <f t="shared" si="240"/>
        <v>0.83307907104492174</v>
      </c>
      <c r="AL163">
        <f t="shared" si="241"/>
        <v>6.962600625714653E-3</v>
      </c>
      <c r="AM163">
        <f t="shared" si="242"/>
        <v>304.60993041992185</v>
      </c>
      <c r="AN163">
        <f t="shared" si="243"/>
        <v>308.56761398315427</v>
      </c>
      <c r="AO163">
        <f t="shared" si="244"/>
        <v>240.07017041526342</v>
      </c>
      <c r="AP163">
        <f t="shared" si="245"/>
        <v>-0.20935690879944044</v>
      </c>
      <c r="AQ163">
        <f t="shared" si="246"/>
        <v>4.6310450610268123</v>
      </c>
      <c r="AR163">
        <f t="shared" si="247"/>
        <v>63.065743376272707</v>
      </c>
      <c r="AS163">
        <f t="shared" si="248"/>
        <v>35.62615673686841</v>
      </c>
      <c r="AT163">
        <f t="shared" si="249"/>
        <v>33.438772201538086</v>
      </c>
      <c r="AU163">
        <f t="shared" si="250"/>
        <v>5.1780045159111294</v>
      </c>
      <c r="AV163">
        <f t="shared" si="251"/>
        <v>0.18659111733869693</v>
      </c>
      <c r="AW163">
        <f t="shared" si="252"/>
        <v>2.0149443323748999</v>
      </c>
      <c r="AX163">
        <f t="shared" si="253"/>
        <v>3.1630601835362295</v>
      </c>
      <c r="AY163">
        <f t="shared" si="254"/>
        <v>0.11773136607062726</v>
      </c>
      <c r="AZ163">
        <f t="shared" si="255"/>
        <v>19.265270565137339</v>
      </c>
      <c r="BA163">
        <f t="shared" si="256"/>
        <v>0.68538556339269552</v>
      </c>
      <c r="BB163">
        <f t="shared" si="257"/>
        <v>44.71938840843481</v>
      </c>
      <c r="BC163">
        <f t="shared" si="258"/>
        <v>377.11269006588492</v>
      </c>
      <c r="BD163">
        <f t="shared" si="259"/>
        <v>1.4149893203305194E-2</v>
      </c>
    </row>
    <row r="164" spans="1:114" x14ac:dyDescent="0.25">
      <c r="A164" s="1">
        <v>127</v>
      </c>
      <c r="B164" s="1" t="s">
        <v>165</v>
      </c>
      <c r="C164" s="1">
        <v>3452.5000041238964</v>
      </c>
      <c r="D164" s="1">
        <v>0</v>
      </c>
      <c r="E164">
        <f t="shared" si="232"/>
        <v>11.918584245733976</v>
      </c>
      <c r="F164">
        <f t="shared" si="233"/>
        <v>0.19984430500865544</v>
      </c>
      <c r="G164">
        <f t="shared" si="234"/>
        <v>262.54420023628842</v>
      </c>
      <c r="H164">
        <f t="shared" si="235"/>
        <v>6.9665294454292859</v>
      </c>
      <c r="I164">
        <f t="shared" si="236"/>
        <v>2.6159483108443804</v>
      </c>
      <c r="J164">
        <f t="shared" si="237"/>
        <v>31.460700988769531</v>
      </c>
      <c r="K164" s="1">
        <v>6</v>
      </c>
      <c r="L164">
        <f t="shared" si="238"/>
        <v>1.4200000166893005</v>
      </c>
      <c r="M164" s="1">
        <v>1</v>
      </c>
      <c r="N164">
        <f t="shared" si="239"/>
        <v>2.8400000333786011</v>
      </c>
      <c r="O164" s="1">
        <v>35.419551849365234</v>
      </c>
      <c r="P164" s="1">
        <v>31.460700988769531</v>
      </c>
      <c r="Q164" s="1">
        <v>37.660018920898438</v>
      </c>
      <c r="R164" s="1">
        <v>400.30621337890625</v>
      </c>
      <c r="S164" s="1">
        <v>382.79818725585937</v>
      </c>
      <c r="T164" s="1">
        <v>19.311466217041016</v>
      </c>
      <c r="U164" s="1">
        <v>27.444469451904297</v>
      </c>
      <c r="V164" s="1">
        <v>24.530248641967773</v>
      </c>
      <c r="W164" s="1">
        <v>34.861137390136719</v>
      </c>
      <c r="X164" s="1">
        <v>499.8402099609375</v>
      </c>
      <c r="Y164" s="1">
        <v>1500.5390625</v>
      </c>
      <c r="Z164" s="1">
        <v>12.105772018432617</v>
      </c>
      <c r="AA164" s="1">
        <v>73.431900024414063</v>
      </c>
      <c r="AB164" s="1">
        <v>-1.515963077545166</v>
      </c>
      <c r="AC164" s="1">
        <v>-1.868225634098053E-2</v>
      </c>
      <c r="AD164" s="1">
        <v>1</v>
      </c>
      <c r="AE164" s="1">
        <v>-0.21956524252891541</v>
      </c>
      <c r="AF164" s="1">
        <v>2.737391471862793</v>
      </c>
      <c r="AG164" s="1">
        <v>1</v>
      </c>
      <c r="AH164" s="1">
        <v>0</v>
      </c>
      <c r="AI164" s="1">
        <v>0.15999999642372131</v>
      </c>
      <c r="AJ164" s="1">
        <v>111115</v>
      </c>
      <c r="AK164">
        <f t="shared" si="240"/>
        <v>0.83306701660156246</v>
      </c>
      <c r="AL164">
        <f t="shared" si="241"/>
        <v>6.9665294454292863E-3</v>
      </c>
      <c r="AM164">
        <f t="shared" si="242"/>
        <v>304.61070098876951</v>
      </c>
      <c r="AN164">
        <f t="shared" si="243"/>
        <v>308.56955184936521</v>
      </c>
      <c r="AO164">
        <f t="shared" si="244"/>
        <v>240.08624463365413</v>
      </c>
      <c r="AP164">
        <f t="shared" si="245"/>
        <v>-0.21102442296368171</v>
      </c>
      <c r="AQ164">
        <f t="shared" si="246"/>
        <v>4.6312478478597026</v>
      </c>
      <c r="AR164">
        <f t="shared" si="247"/>
        <v>63.06860977749372</v>
      </c>
      <c r="AS164">
        <f t="shared" si="248"/>
        <v>35.624140325589423</v>
      </c>
      <c r="AT164">
        <f t="shared" si="249"/>
        <v>33.440126419067383</v>
      </c>
      <c r="AU164">
        <f t="shared" si="250"/>
        <v>5.1783972692256173</v>
      </c>
      <c r="AV164">
        <f t="shared" si="251"/>
        <v>0.18670621575189406</v>
      </c>
      <c r="AW164">
        <f t="shared" si="252"/>
        <v>2.0152995370153222</v>
      </c>
      <c r="AX164">
        <f t="shared" si="253"/>
        <v>3.1630977322102951</v>
      </c>
      <c r="AY164">
        <f t="shared" si="254"/>
        <v>0.11780468131881786</v>
      </c>
      <c r="AZ164">
        <f t="shared" si="255"/>
        <v>19.279119463740876</v>
      </c>
      <c r="BA164">
        <f t="shared" si="256"/>
        <v>0.68585539058680522</v>
      </c>
      <c r="BB164">
        <f t="shared" si="257"/>
        <v>44.727202931038313</v>
      </c>
      <c r="BC164">
        <f t="shared" si="258"/>
        <v>377.13266312112921</v>
      </c>
      <c r="BD164">
        <f t="shared" si="259"/>
        <v>1.4135209923156431E-2</v>
      </c>
    </row>
    <row r="165" spans="1:114" x14ac:dyDescent="0.25">
      <c r="A165" s="1">
        <v>128</v>
      </c>
      <c r="B165" s="1" t="s">
        <v>165</v>
      </c>
      <c r="C165" s="1">
        <v>3453.0000041127205</v>
      </c>
      <c r="D165" s="1">
        <v>0</v>
      </c>
      <c r="E165">
        <f t="shared" si="232"/>
        <v>11.916081039001382</v>
      </c>
      <c r="F165">
        <f t="shared" si="233"/>
        <v>0.19979697033777999</v>
      </c>
      <c r="G165">
        <f t="shared" si="234"/>
        <v>262.54502184167927</v>
      </c>
      <c r="H165">
        <f t="shared" si="235"/>
        <v>6.9678996744620196</v>
      </c>
      <c r="I165">
        <f t="shared" si="236"/>
        <v>2.6170207751149119</v>
      </c>
      <c r="J165">
        <f t="shared" si="237"/>
        <v>31.465387344360352</v>
      </c>
      <c r="K165" s="1">
        <v>6</v>
      </c>
      <c r="L165">
        <f t="shared" si="238"/>
        <v>1.4200000166893005</v>
      </c>
      <c r="M165" s="1">
        <v>1</v>
      </c>
      <c r="N165">
        <f t="shared" si="239"/>
        <v>2.8400000333786011</v>
      </c>
      <c r="O165" s="1">
        <v>35.420940399169922</v>
      </c>
      <c r="P165" s="1">
        <v>31.465387344360352</v>
      </c>
      <c r="Q165" s="1">
        <v>37.661891937255859</v>
      </c>
      <c r="R165" s="1">
        <v>400.31509399414062</v>
      </c>
      <c r="S165" s="1">
        <v>382.8087158203125</v>
      </c>
      <c r="T165" s="1">
        <v>19.311731338500977</v>
      </c>
      <c r="U165" s="1">
        <v>27.446613311767578</v>
      </c>
      <c r="V165" s="1">
        <v>24.528749465942383</v>
      </c>
      <c r="W165" s="1">
        <v>34.861248016357422</v>
      </c>
      <c r="X165" s="1">
        <v>499.82196044921875</v>
      </c>
      <c r="Y165" s="1">
        <v>1500.53369140625</v>
      </c>
      <c r="Z165" s="1">
        <v>12.18415355682373</v>
      </c>
      <c r="AA165" s="1">
        <v>73.432029724121094</v>
      </c>
      <c r="AB165" s="1">
        <v>-1.515963077545166</v>
      </c>
      <c r="AC165" s="1">
        <v>-1.868225634098053E-2</v>
      </c>
      <c r="AD165" s="1">
        <v>1</v>
      </c>
      <c r="AE165" s="1">
        <v>-0.21956524252891541</v>
      </c>
      <c r="AF165" s="1">
        <v>2.737391471862793</v>
      </c>
      <c r="AG165" s="1">
        <v>1</v>
      </c>
      <c r="AH165" s="1">
        <v>0</v>
      </c>
      <c r="AI165" s="1">
        <v>0.15999999642372131</v>
      </c>
      <c r="AJ165" s="1">
        <v>111115</v>
      </c>
      <c r="AK165">
        <f t="shared" si="240"/>
        <v>0.8330366007486979</v>
      </c>
      <c r="AL165">
        <f t="shared" si="241"/>
        <v>6.9678996744620197E-3</v>
      </c>
      <c r="AM165">
        <f t="shared" si="242"/>
        <v>304.61538734436033</v>
      </c>
      <c r="AN165">
        <f t="shared" si="243"/>
        <v>308.5709403991699</v>
      </c>
      <c r="AO165">
        <f t="shared" si="244"/>
        <v>240.08538525867334</v>
      </c>
      <c r="AP165">
        <f t="shared" si="245"/>
        <v>-0.21220640169472565</v>
      </c>
      <c r="AQ165">
        <f t="shared" si="246"/>
        <v>4.6324812996510865</v>
      </c>
      <c r="AR165">
        <f t="shared" si="247"/>
        <v>63.085295572721996</v>
      </c>
      <c r="AS165">
        <f t="shared" si="248"/>
        <v>35.638682260954418</v>
      </c>
      <c r="AT165">
        <f t="shared" si="249"/>
        <v>33.443163871765137</v>
      </c>
      <c r="AU165">
        <f t="shared" si="250"/>
        <v>5.1792782925622092</v>
      </c>
      <c r="AV165">
        <f t="shared" si="251"/>
        <v>0.18666489957537316</v>
      </c>
      <c r="AW165">
        <f t="shared" si="252"/>
        <v>2.0154605245361745</v>
      </c>
      <c r="AX165">
        <f t="shared" si="253"/>
        <v>3.1638177680260346</v>
      </c>
      <c r="AY165">
        <f t="shared" si="254"/>
        <v>0.11777836369138839</v>
      </c>
      <c r="AZ165">
        <f t="shared" si="255"/>
        <v>19.279213847798214</v>
      </c>
      <c r="BA165">
        <f t="shared" si="256"/>
        <v>0.68583867344576321</v>
      </c>
      <c r="BB165">
        <f t="shared" si="257"/>
        <v>44.717859759353708</v>
      </c>
      <c r="BC165">
        <f t="shared" si="258"/>
        <v>377.1443815901772</v>
      </c>
      <c r="BD165">
        <f t="shared" si="259"/>
        <v>1.4128850031821238E-2</v>
      </c>
    </row>
    <row r="166" spans="1:114" x14ac:dyDescent="0.25">
      <c r="A166" s="1">
        <v>129</v>
      </c>
      <c r="B166" s="1" t="s">
        <v>166</v>
      </c>
      <c r="C166" s="1">
        <v>3453.5000041015446</v>
      </c>
      <c r="D166" s="1">
        <v>0</v>
      </c>
      <c r="E166">
        <f t="shared" si="232"/>
        <v>11.889651327475804</v>
      </c>
      <c r="F166">
        <f t="shared" si="233"/>
        <v>0.19976821987322435</v>
      </c>
      <c r="G166">
        <f t="shared" si="234"/>
        <v>262.74286959633827</v>
      </c>
      <c r="H166">
        <f t="shared" si="235"/>
        <v>6.9686862688026308</v>
      </c>
      <c r="I166">
        <f t="shared" si="236"/>
        <v>2.6176505326431165</v>
      </c>
      <c r="J166">
        <f t="shared" si="237"/>
        <v>31.468112945556641</v>
      </c>
      <c r="K166" s="1">
        <v>6</v>
      </c>
      <c r="L166">
        <f t="shared" si="238"/>
        <v>1.4200000166893005</v>
      </c>
      <c r="M166" s="1">
        <v>1</v>
      </c>
      <c r="N166">
        <f t="shared" si="239"/>
        <v>2.8400000333786011</v>
      </c>
      <c r="O166" s="1">
        <v>35.423049926757813</v>
      </c>
      <c r="P166" s="1">
        <v>31.468112945556641</v>
      </c>
      <c r="Q166" s="1">
        <v>37.663524627685547</v>
      </c>
      <c r="R166" s="1">
        <v>400.28125</v>
      </c>
      <c r="S166" s="1">
        <v>382.806396484375</v>
      </c>
      <c r="T166" s="1">
        <v>19.312108993530273</v>
      </c>
      <c r="U166" s="1">
        <v>27.447834014892578</v>
      </c>
      <c r="V166" s="1">
        <v>24.526348114013672</v>
      </c>
      <c r="W166" s="1">
        <v>34.858707427978516</v>
      </c>
      <c r="X166" s="1">
        <v>499.82595825195312</v>
      </c>
      <c r="Y166" s="1">
        <v>1500.6395263671875</v>
      </c>
      <c r="Z166" s="1">
        <v>12.182276725769043</v>
      </c>
      <c r="AA166" s="1">
        <v>73.431961059570313</v>
      </c>
      <c r="AB166" s="1">
        <v>-1.515963077545166</v>
      </c>
      <c r="AC166" s="1">
        <v>-1.868225634098053E-2</v>
      </c>
      <c r="AD166" s="1">
        <v>1</v>
      </c>
      <c r="AE166" s="1">
        <v>-0.21956524252891541</v>
      </c>
      <c r="AF166" s="1">
        <v>2.737391471862793</v>
      </c>
      <c r="AG166" s="1">
        <v>1</v>
      </c>
      <c r="AH166" s="1">
        <v>0</v>
      </c>
      <c r="AI166" s="1">
        <v>0.15999999642372131</v>
      </c>
      <c r="AJ166" s="1">
        <v>111115</v>
      </c>
      <c r="AK166">
        <f t="shared" si="240"/>
        <v>0.8330432637532551</v>
      </c>
      <c r="AL166">
        <f t="shared" si="241"/>
        <v>6.9686862688026312E-3</v>
      </c>
      <c r="AM166">
        <f t="shared" si="242"/>
        <v>304.61811294555662</v>
      </c>
      <c r="AN166">
        <f t="shared" si="243"/>
        <v>308.57304992675779</v>
      </c>
      <c r="AO166">
        <f t="shared" si="244"/>
        <v>240.10231885204485</v>
      </c>
      <c r="AP166">
        <f t="shared" si="245"/>
        <v>-0.21249026098420459</v>
      </c>
      <c r="AQ166">
        <f t="shared" si="246"/>
        <v>4.6331988111942577</v>
      </c>
      <c r="AR166">
        <f t="shared" si="247"/>
        <v>63.095125669266288</v>
      </c>
      <c r="AS166">
        <f t="shared" si="248"/>
        <v>35.64729165437371</v>
      </c>
      <c r="AT166">
        <f t="shared" si="249"/>
        <v>33.445581436157227</v>
      </c>
      <c r="AU166">
        <f t="shared" si="250"/>
        <v>5.1799796084025651</v>
      </c>
      <c r="AV166">
        <f t="shared" si="251"/>
        <v>0.18663980403802849</v>
      </c>
      <c r="AW166">
        <f t="shared" si="252"/>
        <v>2.0155482785511412</v>
      </c>
      <c r="AX166">
        <f t="shared" si="253"/>
        <v>3.1644313298514239</v>
      </c>
      <c r="AY166">
        <f t="shared" si="254"/>
        <v>0.11776237836030755</v>
      </c>
      <c r="AZ166">
        <f t="shared" si="255"/>
        <v>19.293724168878072</v>
      </c>
      <c r="BA166">
        <f t="shared" si="256"/>
        <v>0.68635966381262559</v>
      </c>
      <c r="BB166">
        <f t="shared" si="257"/>
        <v>44.712277058724148</v>
      </c>
      <c r="BC166">
        <f t="shared" si="258"/>
        <v>377.15462567330314</v>
      </c>
      <c r="BD166">
        <f t="shared" si="259"/>
        <v>1.4095369593748979E-2</v>
      </c>
    </row>
    <row r="167" spans="1:114" x14ac:dyDescent="0.25">
      <c r="A167" s="1">
        <v>130</v>
      </c>
      <c r="B167" s="1" t="s">
        <v>166</v>
      </c>
      <c r="C167" s="1">
        <v>3454.0000040903687</v>
      </c>
      <c r="D167" s="1">
        <v>0</v>
      </c>
      <c r="E167">
        <f t="shared" si="232"/>
        <v>11.867011182693274</v>
      </c>
      <c r="F167">
        <f t="shared" si="233"/>
        <v>0.19983192512854034</v>
      </c>
      <c r="G167">
        <f t="shared" si="234"/>
        <v>262.96447155067722</v>
      </c>
      <c r="H167">
        <f t="shared" si="235"/>
        <v>6.9692341439358749</v>
      </c>
      <c r="I167">
        <f t="shared" si="236"/>
        <v>2.6170971371502629</v>
      </c>
      <c r="J167">
        <f t="shared" si="237"/>
        <v>31.466567993164063</v>
      </c>
      <c r="K167" s="1">
        <v>6</v>
      </c>
      <c r="L167">
        <f t="shared" si="238"/>
        <v>1.4200000166893005</v>
      </c>
      <c r="M167" s="1">
        <v>1</v>
      </c>
      <c r="N167">
        <f t="shared" si="239"/>
        <v>2.8400000333786011</v>
      </c>
      <c r="O167" s="1">
        <v>35.424858093261719</v>
      </c>
      <c r="P167" s="1">
        <v>31.466567993164063</v>
      </c>
      <c r="Q167" s="1">
        <v>37.66510009765625</v>
      </c>
      <c r="R167" s="1">
        <v>400.25588989257812</v>
      </c>
      <c r="S167" s="1">
        <v>382.80780029296875</v>
      </c>
      <c r="T167" s="1">
        <v>19.313255310058594</v>
      </c>
      <c r="U167" s="1">
        <v>27.449674606323242</v>
      </c>
      <c r="V167" s="1">
        <v>24.525495529174805</v>
      </c>
      <c r="W167" s="1">
        <v>34.857761383056641</v>
      </c>
      <c r="X167" s="1">
        <v>499.8216552734375</v>
      </c>
      <c r="Y167" s="1">
        <v>1500.6868896484375</v>
      </c>
      <c r="Z167" s="1">
        <v>12.101799964904785</v>
      </c>
      <c r="AA167" s="1">
        <v>73.432380676269531</v>
      </c>
      <c r="AB167" s="1">
        <v>-1.515963077545166</v>
      </c>
      <c r="AC167" s="1">
        <v>-1.868225634098053E-2</v>
      </c>
      <c r="AD167" s="1">
        <v>1</v>
      </c>
      <c r="AE167" s="1">
        <v>-0.21956524252891541</v>
      </c>
      <c r="AF167" s="1">
        <v>2.737391471862793</v>
      </c>
      <c r="AG167" s="1">
        <v>1</v>
      </c>
      <c r="AH167" s="1">
        <v>0</v>
      </c>
      <c r="AI167" s="1">
        <v>0.15999999642372131</v>
      </c>
      <c r="AJ167" s="1">
        <v>111115</v>
      </c>
      <c r="AK167">
        <f t="shared" si="240"/>
        <v>0.83303609212239582</v>
      </c>
      <c r="AL167">
        <f t="shared" si="241"/>
        <v>6.9692341439358749E-3</v>
      </c>
      <c r="AM167">
        <f t="shared" si="242"/>
        <v>304.61656799316404</v>
      </c>
      <c r="AN167">
        <f t="shared" si="243"/>
        <v>308.5748580932617</v>
      </c>
      <c r="AO167">
        <f t="shared" si="244"/>
        <v>240.10989697687546</v>
      </c>
      <c r="AP167">
        <f t="shared" si="245"/>
        <v>-0.21219567854032056</v>
      </c>
      <c r="AQ167">
        <f t="shared" si="246"/>
        <v>4.6327920922815204</v>
      </c>
      <c r="AR167">
        <f t="shared" si="247"/>
        <v>63.089226436841599</v>
      </c>
      <c r="AS167">
        <f t="shared" si="248"/>
        <v>35.639551830518357</v>
      </c>
      <c r="AT167">
        <f t="shared" si="249"/>
        <v>33.445713043212891</v>
      </c>
      <c r="AU167">
        <f t="shared" si="250"/>
        <v>5.1800177889137142</v>
      </c>
      <c r="AV167">
        <f t="shared" si="251"/>
        <v>0.18669541006927057</v>
      </c>
      <c r="AW167">
        <f t="shared" si="252"/>
        <v>2.0156949551312575</v>
      </c>
      <c r="AX167">
        <f t="shared" si="253"/>
        <v>3.1643228337824567</v>
      </c>
      <c r="AY167">
        <f t="shared" si="254"/>
        <v>0.11779779829147317</v>
      </c>
      <c r="AZ167">
        <f t="shared" si="255"/>
        <v>19.310107179243381</v>
      </c>
      <c r="BA167">
        <f t="shared" si="256"/>
        <v>0.68693603251926016</v>
      </c>
      <c r="BB167">
        <f t="shared" si="257"/>
        <v>44.720388649886466</v>
      </c>
      <c r="BC167">
        <f t="shared" si="258"/>
        <v>377.16679152242403</v>
      </c>
      <c r="BD167">
        <f t="shared" si="259"/>
        <v>1.407062774695635E-2</v>
      </c>
    </row>
    <row r="168" spans="1:114" x14ac:dyDescent="0.25">
      <c r="A168" s="1">
        <v>131</v>
      </c>
      <c r="B168" s="1" t="s">
        <v>167</v>
      </c>
      <c r="C168" s="1">
        <v>3454.5000040791929</v>
      </c>
      <c r="D168" s="1">
        <v>0</v>
      </c>
      <c r="E168">
        <f t="shared" si="232"/>
        <v>11.84916181121533</v>
      </c>
      <c r="F168">
        <f t="shared" si="233"/>
        <v>0.19974509238868007</v>
      </c>
      <c r="G168">
        <f t="shared" si="234"/>
        <v>263.08189209178175</v>
      </c>
      <c r="H168">
        <f t="shared" si="235"/>
        <v>6.9680912360472265</v>
      </c>
      <c r="I168">
        <f t="shared" si="236"/>
        <v>2.617724420883166</v>
      </c>
      <c r="J168">
        <f t="shared" si="237"/>
        <v>31.469034194946289</v>
      </c>
      <c r="K168" s="1">
        <v>6</v>
      </c>
      <c r="L168">
        <f t="shared" si="238"/>
        <v>1.4200000166893005</v>
      </c>
      <c r="M168" s="1">
        <v>1</v>
      </c>
      <c r="N168">
        <f t="shared" si="239"/>
        <v>2.8400000333786011</v>
      </c>
      <c r="O168" s="1">
        <v>35.426395416259766</v>
      </c>
      <c r="P168" s="1">
        <v>31.469034194946289</v>
      </c>
      <c r="Q168" s="1">
        <v>37.667488098144531</v>
      </c>
      <c r="R168" s="1">
        <v>400.249755859375</v>
      </c>
      <c r="S168" s="1">
        <v>382.82357788085937</v>
      </c>
      <c r="T168" s="1">
        <v>19.314870834350586</v>
      </c>
      <c r="U168" s="1">
        <v>27.449911117553711</v>
      </c>
      <c r="V168" s="1">
        <v>24.525522232055664</v>
      </c>
      <c r="W168" s="1">
        <v>34.855186462402344</v>
      </c>
      <c r="X168" s="1">
        <v>499.82427978515625</v>
      </c>
      <c r="Y168" s="1">
        <v>1500.6796875</v>
      </c>
      <c r="Z168" s="1">
        <v>12.162142753601074</v>
      </c>
      <c r="AA168" s="1">
        <v>73.432548522949219</v>
      </c>
      <c r="AB168" s="1">
        <v>-1.515963077545166</v>
      </c>
      <c r="AC168" s="1">
        <v>-1.868225634098053E-2</v>
      </c>
      <c r="AD168" s="1">
        <v>1</v>
      </c>
      <c r="AE168" s="1">
        <v>-0.21956524252891541</v>
      </c>
      <c r="AF168" s="1">
        <v>2.737391471862793</v>
      </c>
      <c r="AG168" s="1">
        <v>1</v>
      </c>
      <c r="AH168" s="1">
        <v>0</v>
      </c>
      <c r="AI168" s="1">
        <v>0.15999999642372131</v>
      </c>
      <c r="AJ168" s="1">
        <v>111115</v>
      </c>
      <c r="AK168">
        <f t="shared" si="240"/>
        <v>0.83304046630859363</v>
      </c>
      <c r="AL168">
        <f t="shared" si="241"/>
        <v>6.9680912360472261E-3</v>
      </c>
      <c r="AM168">
        <f t="shared" si="242"/>
        <v>304.61903419494627</v>
      </c>
      <c r="AN168">
        <f t="shared" si="243"/>
        <v>308.57639541625974</v>
      </c>
      <c r="AO168">
        <f t="shared" si="244"/>
        <v>240.10874463315122</v>
      </c>
      <c r="AP168">
        <f t="shared" si="245"/>
        <v>-0.2117408402066295</v>
      </c>
      <c r="AQ168">
        <f t="shared" si="246"/>
        <v>4.6334413509735723</v>
      </c>
      <c r="AR168">
        <f t="shared" si="247"/>
        <v>63.09792379772199</v>
      </c>
      <c r="AS168">
        <f t="shared" si="248"/>
        <v>35.648012680168279</v>
      </c>
      <c r="AT168">
        <f t="shared" si="249"/>
        <v>33.447714805603027</v>
      </c>
      <c r="AU168">
        <f t="shared" si="250"/>
        <v>5.1805985502010046</v>
      </c>
      <c r="AV168">
        <f t="shared" si="251"/>
        <v>0.18661961631005936</v>
      </c>
      <c r="AW168">
        <f t="shared" si="252"/>
        <v>2.0157169300904063</v>
      </c>
      <c r="AX168">
        <f t="shared" si="253"/>
        <v>3.1648816201105983</v>
      </c>
      <c r="AY168">
        <f t="shared" si="254"/>
        <v>0.11774951923064622</v>
      </c>
      <c r="AZ168">
        <f t="shared" si="255"/>
        <v>19.318773806539056</v>
      </c>
      <c r="BA168">
        <f t="shared" si="256"/>
        <v>0.68721444365596762</v>
      </c>
      <c r="BB168">
        <f t="shared" si="257"/>
        <v>44.713048803173926</v>
      </c>
      <c r="BC168">
        <f t="shared" si="258"/>
        <v>377.19105384665693</v>
      </c>
      <c r="BD168">
        <f t="shared" si="259"/>
        <v>1.4046254409760348E-2</v>
      </c>
    </row>
    <row r="169" spans="1:114" x14ac:dyDescent="0.25">
      <c r="A169" s="1">
        <v>132</v>
      </c>
      <c r="B169" s="1" t="s">
        <v>167</v>
      </c>
      <c r="C169" s="1">
        <v>3455.000004068017</v>
      </c>
      <c r="D169" s="1">
        <v>0</v>
      </c>
      <c r="E169">
        <f t="shared" si="232"/>
        <v>11.833308977557605</v>
      </c>
      <c r="F169">
        <f t="shared" si="233"/>
        <v>0.19968741344663749</v>
      </c>
      <c r="G169">
        <f t="shared" si="234"/>
        <v>263.17253476620755</v>
      </c>
      <c r="H169">
        <f t="shared" si="235"/>
        <v>6.9677510162978775</v>
      </c>
      <c r="I169">
        <f t="shared" si="236"/>
        <v>2.6182856786405271</v>
      </c>
      <c r="J169">
        <f t="shared" si="237"/>
        <v>31.471282958984375</v>
      </c>
      <c r="K169" s="1">
        <v>6</v>
      </c>
      <c r="L169">
        <f t="shared" si="238"/>
        <v>1.4200000166893005</v>
      </c>
      <c r="M169" s="1">
        <v>1</v>
      </c>
      <c r="N169">
        <f t="shared" si="239"/>
        <v>2.8400000333786011</v>
      </c>
      <c r="O169" s="1">
        <v>35.428024291992188</v>
      </c>
      <c r="P169" s="1">
        <v>31.471282958984375</v>
      </c>
      <c r="Q169" s="1">
        <v>37.668807983398437</v>
      </c>
      <c r="R169" s="1">
        <v>400.22036743164062</v>
      </c>
      <c r="S169" s="1">
        <v>382.81362915039062</v>
      </c>
      <c r="T169" s="1">
        <v>19.315828323364258</v>
      </c>
      <c r="U169" s="1">
        <v>27.450387954711914</v>
      </c>
      <c r="V169" s="1">
        <v>24.524480819702148</v>
      </c>
      <c r="W169" s="1">
        <v>34.852584838867188</v>
      </c>
      <c r="X169" s="1">
        <v>499.82916259765625</v>
      </c>
      <c r="Y169" s="1">
        <v>1500.73681640625</v>
      </c>
      <c r="Z169" s="1">
        <v>12.057210922241211</v>
      </c>
      <c r="AA169" s="1">
        <v>73.432395935058594</v>
      </c>
      <c r="AB169" s="1">
        <v>-1.515963077545166</v>
      </c>
      <c r="AC169" s="1">
        <v>-1.868225634098053E-2</v>
      </c>
      <c r="AD169" s="1">
        <v>1</v>
      </c>
      <c r="AE169" s="1">
        <v>-0.21956524252891541</v>
      </c>
      <c r="AF169" s="1">
        <v>2.737391471862793</v>
      </c>
      <c r="AG169" s="1">
        <v>1</v>
      </c>
      <c r="AH169" s="1">
        <v>0</v>
      </c>
      <c r="AI169" s="1">
        <v>0.15999999642372131</v>
      </c>
      <c r="AJ169" s="1">
        <v>111115</v>
      </c>
      <c r="AK169">
        <f t="shared" si="240"/>
        <v>0.83304860432942685</v>
      </c>
      <c r="AL169">
        <f t="shared" si="241"/>
        <v>6.9677510162978774E-3</v>
      </c>
      <c r="AM169">
        <f t="shared" si="242"/>
        <v>304.62128295898435</v>
      </c>
      <c r="AN169">
        <f t="shared" si="243"/>
        <v>308.57802429199216</v>
      </c>
      <c r="AO169">
        <f t="shared" si="244"/>
        <v>240.11788525794691</v>
      </c>
      <c r="AP169">
        <f t="shared" si="245"/>
        <v>-0.21153614036736146</v>
      </c>
      <c r="AQ169">
        <f t="shared" si="246"/>
        <v>4.6340334355018955</v>
      </c>
      <c r="AR169">
        <f t="shared" si="247"/>
        <v>63.106117899245668</v>
      </c>
      <c r="AS169">
        <f t="shared" si="248"/>
        <v>35.655729944533753</v>
      </c>
      <c r="AT169">
        <f t="shared" si="249"/>
        <v>33.449653625488281</v>
      </c>
      <c r="AU169">
        <f t="shared" si="250"/>
        <v>5.1811611042897514</v>
      </c>
      <c r="AV169">
        <f t="shared" si="251"/>
        <v>0.18656926765482085</v>
      </c>
      <c r="AW169">
        <f t="shared" si="252"/>
        <v>2.0157477568613684</v>
      </c>
      <c r="AX169">
        <f t="shared" si="253"/>
        <v>3.165413347428383</v>
      </c>
      <c r="AY169">
        <f t="shared" si="254"/>
        <v>0.11771744838278289</v>
      </c>
      <c r="AZ169">
        <f t="shared" si="255"/>
        <v>19.325389772185126</v>
      </c>
      <c r="BA169">
        <f t="shared" si="256"/>
        <v>0.68746908345527746</v>
      </c>
      <c r="BB169">
        <f t="shared" si="257"/>
        <v>44.7069601001823</v>
      </c>
      <c r="BC169">
        <f t="shared" si="258"/>
        <v>377.18864079407069</v>
      </c>
      <c r="BD169">
        <f t="shared" si="259"/>
        <v>1.4025641684199763E-2</v>
      </c>
    </row>
    <row r="170" spans="1:114" x14ac:dyDescent="0.25">
      <c r="A170" s="1">
        <v>133</v>
      </c>
      <c r="B170" s="1" t="s">
        <v>168</v>
      </c>
      <c r="C170" s="1">
        <v>3455.5000040568411</v>
      </c>
      <c r="D170" s="1">
        <v>0</v>
      </c>
      <c r="E170">
        <f t="shared" si="232"/>
        <v>11.851247670659308</v>
      </c>
      <c r="F170">
        <f t="shared" si="233"/>
        <v>0.19972815650217596</v>
      </c>
      <c r="G170">
        <f t="shared" si="234"/>
        <v>263.03534922373257</v>
      </c>
      <c r="H170">
        <f t="shared" si="235"/>
        <v>6.9677083052006781</v>
      </c>
      <c r="I170">
        <f t="shared" si="236"/>
        <v>2.6177675111435446</v>
      </c>
      <c r="J170">
        <f t="shared" si="237"/>
        <v>31.469512939453125</v>
      </c>
      <c r="K170" s="1">
        <v>6</v>
      </c>
      <c r="L170">
        <f t="shared" si="238"/>
        <v>1.4200000166893005</v>
      </c>
      <c r="M170" s="1">
        <v>1</v>
      </c>
      <c r="N170">
        <f t="shared" si="239"/>
        <v>2.8400000333786011</v>
      </c>
      <c r="O170" s="1">
        <v>35.4298095703125</v>
      </c>
      <c r="P170" s="1">
        <v>31.469512939453125</v>
      </c>
      <c r="Q170" s="1">
        <v>37.670028686523438</v>
      </c>
      <c r="R170" s="1">
        <v>400.22930908203125</v>
      </c>
      <c r="S170" s="1">
        <v>382.80123901367187</v>
      </c>
      <c r="T170" s="1">
        <v>19.316740036010742</v>
      </c>
      <c r="U170" s="1">
        <v>27.451206207275391</v>
      </c>
      <c r="V170" s="1">
        <v>24.523124694824219</v>
      </c>
      <c r="W170" s="1">
        <v>34.850048065185547</v>
      </c>
      <c r="X170" s="1">
        <v>499.8314208984375</v>
      </c>
      <c r="Y170" s="1">
        <v>1500.7332763671875</v>
      </c>
      <c r="Z170" s="1">
        <v>12.091076850891113</v>
      </c>
      <c r="AA170" s="1">
        <v>73.432106018066406</v>
      </c>
      <c r="AB170" s="1">
        <v>-1.515963077545166</v>
      </c>
      <c r="AC170" s="1">
        <v>-1.868225634098053E-2</v>
      </c>
      <c r="AD170" s="1">
        <v>1</v>
      </c>
      <c r="AE170" s="1">
        <v>-0.21956524252891541</v>
      </c>
      <c r="AF170" s="1">
        <v>2.737391471862793</v>
      </c>
      <c r="AG170" s="1">
        <v>1</v>
      </c>
      <c r="AH170" s="1">
        <v>0</v>
      </c>
      <c r="AI170" s="1">
        <v>0.15999999642372131</v>
      </c>
      <c r="AJ170" s="1">
        <v>111115</v>
      </c>
      <c r="AK170">
        <f t="shared" si="240"/>
        <v>0.83305236816406236</v>
      </c>
      <c r="AL170">
        <f t="shared" si="241"/>
        <v>6.9677083052006785E-3</v>
      </c>
      <c r="AM170">
        <f t="shared" si="242"/>
        <v>304.6195129394531</v>
      </c>
      <c r="AN170">
        <f t="shared" si="243"/>
        <v>308.57980957031248</v>
      </c>
      <c r="AO170">
        <f t="shared" si="244"/>
        <v>240.11731885170957</v>
      </c>
      <c r="AP170">
        <f t="shared" si="245"/>
        <v>-0.21100264329828641</v>
      </c>
      <c r="AQ170">
        <f t="shared" si="246"/>
        <v>4.6335673956799939</v>
      </c>
      <c r="AR170">
        <f t="shared" si="247"/>
        <v>63.100020507923375</v>
      </c>
      <c r="AS170">
        <f t="shared" si="248"/>
        <v>35.648814300647985</v>
      </c>
      <c r="AT170">
        <f t="shared" si="249"/>
        <v>33.449661254882812</v>
      </c>
      <c r="AU170">
        <f t="shared" si="250"/>
        <v>5.1811633180851686</v>
      </c>
      <c r="AV170">
        <f t="shared" si="251"/>
        <v>0.18660483296536912</v>
      </c>
      <c r="AW170">
        <f t="shared" si="252"/>
        <v>2.0157998845364493</v>
      </c>
      <c r="AX170">
        <f t="shared" si="253"/>
        <v>3.1653634335487193</v>
      </c>
      <c r="AY170">
        <f t="shared" si="254"/>
        <v>0.11774010258867523</v>
      </c>
      <c r="AZ170">
        <f t="shared" si="255"/>
        <v>19.315239650696252</v>
      </c>
      <c r="BA170">
        <f t="shared" si="256"/>
        <v>0.68713296200783236</v>
      </c>
      <c r="BB170">
        <f t="shared" si="257"/>
        <v>44.713236460201379</v>
      </c>
      <c r="BC170">
        <f t="shared" si="258"/>
        <v>377.16772346178766</v>
      </c>
      <c r="BD170">
        <f t="shared" si="259"/>
        <v>1.4049655007138687E-2</v>
      </c>
    </row>
    <row r="171" spans="1:114" x14ac:dyDescent="0.25">
      <c r="A171" s="1">
        <v>134</v>
      </c>
      <c r="B171" s="1" t="s">
        <v>168</v>
      </c>
      <c r="C171" s="1">
        <v>3456.0000040456653</v>
      </c>
      <c r="D171" s="1">
        <v>0</v>
      </c>
      <c r="E171">
        <f t="shared" si="232"/>
        <v>11.894066069792327</v>
      </c>
      <c r="F171">
        <f t="shared" si="233"/>
        <v>0.19979120395280539</v>
      </c>
      <c r="G171">
        <f t="shared" si="234"/>
        <v>262.7059151020419</v>
      </c>
      <c r="H171">
        <f t="shared" si="235"/>
        <v>6.9679397432136483</v>
      </c>
      <c r="I171">
        <f t="shared" si="236"/>
        <v>2.6170863488377867</v>
      </c>
      <c r="J171">
        <f t="shared" si="237"/>
        <v>31.467000961303711</v>
      </c>
      <c r="K171" s="1">
        <v>6</v>
      </c>
      <c r="L171">
        <f t="shared" si="238"/>
        <v>1.4200000166893005</v>
      </c>
      <c r="M171" s="1">
        <v>1</v>
      </c>
      <c r="N171">
        <f t="shared" si="239"/>
        <v>2.8400000333786011</v>
      </c>
      <c r="O171" s="1">
        <v>35.431400299072266</v>
      </c>
      <c r="P171" s="1">
        <v>31.467000961303711</v>
      </c>
      <c r="Q171" s="1">
        <v>37.672340393066406</v>
      </c>
      <c r="R171" s="1">
        <v>400.2686767578125</v>
      </c>
      <c r="S171" s="1">
        <v>382.790283203125</v>
      </c>
      <c r="T171" s="1">
        <v>19.317333221435547</v>
      </c>
      <c r="U171" s="1">
        <v>27.451559066772461</v>
      </c>
      <c r="V171" s="1">
        <v>24.521652221679688</v>
      </c>
      <c r="W171" s="1">
        <v>34.847335815429688</v>
      </c>
      <c r="X171" s="1">
        <v>499.86260986328125</v>
      </c>
      <c r="Y171" s="1">
        <v>1500.8055419921875</v>
      </c>
      <c r="Z171" s="1">
        <v>12.113394737243652</v>
      </c>
      <c r="AA171" s="1">
        <v>73.431884765625</v>
      </c>
      <c r="AB171" s="1">
        <v>-1.515963077545166</v>
      </c>
      <c r="AC171" s="1">
        <v>-1.868225634098053E-2</v>
      </c>
      <c r="AD171" s="1">
        <v>1</v>
      </c>
      <c r="AE171" s="1">
        <v>-0.21956524252891541</v>
      </c>
      <c r="AF171" s="1">
        <v>2.737391471862793</v>
      </c>
      <c r="AG171" s="1">
        <v>1</v>
      </c>
      <c r="AH171" s="1">
        <v>0</v>
      </c>
      <c r="AI171" s="1">
        <v>0.15999999642372131</v>
      </c>
      <c r="AJ171" s="1">
        <v>111115</v>
      </c>
      <c r="AK171">
        <f t="shared" si="240"/>
        <v>0.83310434977213521</v>
      </c>
      <c r="AL171">
        <f t="shared" si="241"/>
        <v>6.967939743213648E-3</v>
      </c>
      <c r="AM171">
        <f t="shared" si="242"/>
        <v>304.61700096130369</v>
      </c>
      <c r="AN171">
        <f t="shared" si="243"/>
        <v>308.58140029907224</v>
      </c>
      <c r="AO171">
        <f t="shared" si="244"/>
        <v>240.12888135145113</v>
      </c>
      <c r="AP171">
        <f t="shared" si="245"/>
        <v>-0.21039171878488699</v>
      </c>
      <c r="AQ171">
        <f t="shared" si="246"/>
        <v>4.6329060708657703</v>
      </c>
      <c r="AR171">
        <f t="shared" si="247"/>
        <v>63.091204667465256</v>
      </c>
      <c r="AS171">
        <f t="shared" si="248"/>
        <v>35.639645600692795</v>
      </c>
      <c r="AT171">
        <f t="shared" si="249"/>
        <v>33.449200630187988</v>
      </c>
      <c r="AU171">
        <f t="shared" si="250"/>
        <v>5.1810296616615128</v>
      </c>
      <c r="AV171">
        <f t="shared" si="251"/>
        <v>0.1866598662850405</v>
      </c>
      <c r="AW171">
        <f t="shared" si="252"/>
        <v>2.0158197220279837</v>
      </c>
      <c r="AX171">
        <f t="shared" si="253"/>
        <v>3.1652099396335291</v>
      </c>
      <c r="AY171">
        <f t="shared" si="254"/>
        <v>0.11777515758769865</v>
      </c>
      <c r="AZ171">
        <f t="shared" si="255"/>
        <v>19.290990485021204</v>
      </c>
      <c r="BA171">
        <f t="shared" si="256"/>
        <v>0.68629201583635502</v>
      </c>
      <c r="BB171">
        <f t="shared" si="257"/>
        <v>44.721124175606242</v>
      </c>
      <c r="BC171">
        <f t="shared" si="258"/>
        <v>377.13641383499072</v>
      </c>
      <c r="BD171">
        <f t="shared" si="259"/>
        <v>1.4104074444871237E-2</v>
      </c>
    </row>
    <row r="172" spans="1:114" x14ac:dyDescent="0.25">
      <c r="A172" s="1">
        <v>135</v>
      </c>
      <c r="B172" s="1" t="s">
        <v>169</v>
      </c>
      <c r="C172" s="1">
        <v>3456.5000040344894</v>
      </c>
      <c r="D172" s="1">
        <v>0</v>
      </c>
      <c r="E172">
        <f t="shared" si="232"/>
        <v>11.915372274543909</v>
      </c>
      <c r="F172">
        <f t="shared" si="233"/>
        <v>0.1997979936378001</v>
      </c>
      <c r="G172">
        <f t="shared" si="234"/>
        <v>262.54654974582184</v>
      </c>
      <c r="H172">
        <f t="shared" si="235"/>
        <v>6.9666641120916371</v>
      </c>
      <c r="I172">
        <f t="shared" si="236"/>
        <v>2.616529426998814</v>
      </c>
      <c r="J172">
        <f t="shared" si="237"/>
        <v>31.46476936340332</v>
      </c>
      <c r="K172" s="1">
        <v>6</v>
      </c>
      <c r="L172">
        <f t="shared" si="238"/>
        <v>1.4200000166893005</v>
      </c>
      <c r="M172" s="1">
        <v>1</v>
      </c>
      <c r="N172">
        <f t="shared" si="239"/>
        <v>2.8400000333786011</v>
      </c>
      <c r="O172" s="1">
        <v>35.432521820068359</v>
      </c>
      <c r="P172" s="1">
        <v>31.46476936340332</v>
      </c>
      <c r="Q172" s="1">
        <v>37.673469543457031</v>
      </c>
      <c r="R172" s="1">
        <v>400.30355834960937</v>
      </c>
      <c r="S172" s="1">
        <v>382.800048828125</v>
      </c>
      <c r="T172" s="1">
        <v>19.318445205688477</v>
      </c>
      <c r="U172" s="1">
        <v>27.451206207275391</v>
      </c>
      <c r="V172" s="1">
        <v>24.521490097045898</v>
      </c>
      <c r="W172" s="1">
        <v>34.844650268554687</v>
      </c>
      <c r="X172" s="1">
        <v>499.86129760742187</v>
      </c>
      <c r="Y172" s="1">
        <v>1500.7401123046875</v>
      </c>
      <c r="Z172" s="1">
        <v>12.011527061462402</v>
      </c>
      <c r="AA172" s="1">
        <v>73.431716918945313</v>
      </c>
      <c r="AB172" s="1">
        <v>-1.515963077545166</v>
      </c>
      <c r="AC172" s="1">
        <v>-1.868225634098053E-2</v>
      </c>
      <c r="AD172" s="1">
        <v>1</v>
      </c>
      <c r="AE172" s="1">
        <v>-0.21956524252891541</v>
      </c>
      <c r="AF172" s="1">
        <v>2.737391471862793</v>
      </c>
      <c r="AG172" s="1">
        <v>1</v>
      </c>
      <c r="AH172" s="1">
        <v>0</v>
      </c>
      <c r="AI172" s="1">
        <v>0.15999999642372131</v>
      </c>
      <c r="AJ172" s="1">
        <v>111115</v>
      </c>
      <c r="AK172">
        <f t="shared" si="240"/>
        <v>0.83310216267903636</v>
      </c>
      <c r="AL172">
        <f t="shared" si="241"/>
        <v>6.9666641120916372E-3</v>
      </c>
      <c r="AM172">
        <f t="shared" si="242"/>
        <v>304.6147693634033</v>
      </c>
      <c r="AN172">
        <f t="shared" si="243"/>
        <v>308.58252182006834</v>
      </c>
      <c r="AO172">
        <f t="shared" si="244"/>
        <v>240.11841260168512</v>
      </c>
      <c r="AP172">
        <f t="shared" si="245"/>
        <v>-0.2093688887164552</v>
      </c>
      <c r="AQ172">
        <f t="shared" si="246"/>
        <v>4.632318630295055</v>
      </c>
      <c r="AR172">
        <f t="shared" si="247"/>
        <v>63.083349057577621</v>
      </c>
      <c r="AS172">
        <f t="shared" si="248"/>
        <v>35.63214285030223</v>
      </c>
      <c r="AT172">
        <f t="shared" si="249"/>
        <v>33.44864559173584</v>
      </c>
      <c r="AU172">
        <f t="shared" si="250"/>
        <v>5.1808686138061377</v>
      </c>
      <c r="AV172">
        <f t="shared" si="251"/>
        <v>0.18666579277876091</v>
      </c>
      <c r="AW172">
        <f t="shared" si="252"/>
        <v>2.015789203296241</v>
      </c>
      <c r="AX172">
        <f t="shared" si="253"/>
        <v>3.1650794105098967</v>
      </c>
      <c r="AY172">
        <f t="shared" si="254"/>
        <v>0.11777893264397313</v>
      </c>
      <c r="AZ172">
        <f t="shared" si="255"/>
        <v>19.279243918980981</v>
      </c>
      <c r="BA172">
        <f t="shared" si="256"/>
        <v>0.68585819293796302</v>
      </c>
      <c r="BB172">
        <f t="shared" si="257"/>
        <v>44.72624010161725</v>
      </c>
      <c r="BC172">
        <f t="shared" si="258"/>
        <v>377.13605151066798</v>
      </c>
      <c r="BD172">
        <f t="shared" si="259"/>
        <v>1.413096942381095E-2</v>
      </c>
      <c r="BE172">
        <f>AVERAGE(E158:E172)</f>
        <v>11.92999611475248</v>
      </c>
      <c r="BF172">
        <f>AVERAGE(O158:O172)</f>
        <v>35.421673329671222</v>
      </c>
      <c r="BG172">
        <f>AVERAGE(P158:P172)</f>
        <v>31.462244669596355</v>
      </c>
      <c r="BH172" t="e">
        <f>AVERAGE(B158:B172)</f>
        <v>#DIV/0!</v>
      </c>
      <c r="BI172">
        <f t="shared" ref="BI172:DJ172" si="260">AVERAGE(C158:C172)</f>
        <v>3453.1000041104853</v>
      </c>
      <c r="BJ172">
        <f t="shared" si="260"/>
        <v>0</v>
      </c>
      <c r="BK172">
        <f t="shared" si="260"/>
        <v>11.92999611475248</v>
      </c>
      <c r="BL172">
        <f t="shared" si="260"/>
        <v>0.19978305908445021</v>
      </c>
      <c r="BM172">
        <f t="shared" si="260"/>
        <v>262.40485285611652</v>
      </c>
      <c r="BN172">
        <f t="shared" si="260"/>
        <v>6.9656348896917866</v>
      </c>
      <c r="BO172">
        <f t="shared" si="260"/>
        <v>2.6163550196984096</v>
      </c>
      <c r="BP172">
        <f t="shared" si="260"/>
        <v>31.462244669596355</v>
      </c>
      <c r="BQ172">
        <f t="shared" si="260"/>
        <v>6</v>
      </c>
      <c r="BR172">
        <f t="shared" si="260"/>
        <v>1.4200000166893005</v>
      </c>
      <c r="BS172">
        <f t="shared" si="260"/>
        <v>1</v>
      </c>
      <c r="BT172">
        <f t="shared" si="260"/>
        <v>2.8400000333786011</v>
      </c>
      <c r="BU172">
        <f t="shared" si="260"/>
        <v>35.421673329671222</v>
      </c>
      <c r="BV172">
        <f t="shared" si="260"/>
        <v>31.462244669596355</v>
      </c>
      <c r="BW172">
        <f t="shared" si="260"/>
        <v>37.661958567301433</v>
      </c>
      <c r="BX172">
        <f t="shared" si="260"/>
        <v>400.30397542317706</v>
      </c>
      <c r="BY172">
        <f t="shared" si="260"/>
        <v>382.783447265625</v>
      </c>
      <c r="BZ172">
        <f t="shared" si="260"/>
        <v>19.312804031372071</v>
      </c>
      <c r="CA172">
        <f t="shared" si="260"/>
        <v>27.444458134969075</v>
      </c>
      <c r="CB172">
        <f t="shared" si="260"/>
        <v>24.52908363342285</v>
      </c>
      <c r="CC172">
        <f t="shared" si="260"/>
        <v>34.857050832112627</v>
      </c>
      <c r="CD172">
        <f t="shared" si="260"/>
        <v>499.85896402994791</v>
      </c>
      <c r="CE172">
        <f t="shared" si="260"/>
        <v>1500.6079915364583</v>
      </c>
      <c r="CF172">
        <f t="shared" si="260"/>
        <v>12.067080879211426</v>
      </c>
      <c r="CG172">
        <f t="shared" si="260"/>
        <v>73.431923929850257</v>
      </c>
      <c r="CH172">
        <f t="shared" si="260"/>
        <v>-1.515963077545166</v>
      </c>
      <c r="CI172">
        <f t="shared" si="260"/>
        <v>-1.868225634098053E-2</v>
      </c>
      <c r="CJ172">
        <f t="shared" si="260"/>
        <v>1</v>
      </c>
      <c r="CK172">
        <f t="shared" si="260"/>
        <v>-0.21956524252891541</v>
      </c>
      <c r="CL172">
        <f t="shared" si="260"/>
        <v>2.737391471862793</v>
      </c>
      <c r="CM172">
        <f t="shared" si="260"/>
        <v>1</v>
      </c>
      <c r="CN172">
        <f t="shared" si="260"/>
        <v>0</v>
      </c>
      <c r="CO172">
        <f t="shared" si="260"/>
        <v>0.15999999642372131</v>
      </c>
      <c r="CP172">
        <f t="shared" si="260"/>
        <v>111115</v>
      </c>
      <c r="CQ172">
        <f t="shared" si="260"/>
        <v>0.83309827338324649</v>
      </c>
      <c r="CR172">
        <f t="shared" si="260"/>
        <v>6.9656348896917865E-3</v>
      </c>
      <c r="CS172">
        <f t="shared" si="260"/>
        <v>304.61224466959635</v>
      </c>
      <c r="CT172">
        <f t="shared" si="260"/>
        <v>308.57167332967123</v>
      </c>
      <c r="CU172">
        <f t="shared" si="260"/>
        <v>240.09727327924097</v>
      </c>
      <c r="CV172">
        <f t="shared" si="260"/>
        <v>-0.21033664077924341</v>
      </c>
      <c r="CW172">
        <f t="shared" si="260"/>
        <v>4.6316543831790788</v>
      </c>
      <c r="CX172">
        <f t="shared" si="260"/>
        <v>63.074125381396847</v>
      </c>
      <c r="CY172">
        <f t="shared" si="260"/>
        <v>35.629667246427772</v>
      </c>
      <c r="CZ172">
        <f t="shared" si="260"/>
        <v>33.44195899963379</v>
      </c>
      <c r="DA172">
        <f t="shared" si="260"/>
        <v>5.1789290831453281</v>
      </c>
      <c r="DB172">
        <f t="shared" si="260"/>
        <v>0.18665275621082442</v>
      </c>
      <c r="DC172">
        <f t="shared" si="260"/>
        <v>2.0152993634806697</v>
      </c>
      <c r="DD172">
        <f t="shared" si="260"/>
        <v>3.1636297196646583</v>
      </c>
      <c r="DE172">
        <f t="shared" si="260"/>
        <v>0.11777062867384556</v>
      </c>
      <c r="DF172">
        <f t="shared" si="260"/>
        <v>19.268893358152631</v>
      </c>
      <c r="DG172">
        <f t="shared" si="260"/>
        <v>0.6855176558268965</v>
      </c>
      <c r="DH172">
        <f t="shared" si="260"/>
        <v>44.722190815995965</v>
      </c>
      <c r="DI172">
        <f t="shared" si="260"/>
        <v>377.11249847491109</v>
      </c>
      <c r="DJ172">
        <f t="shared" si="260"/>
        <v>1.4147942365165367E-2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stm-rcup4_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2015-06-27T23:23:11Z</dcterms:created>
  <dcterms:modified xsi:type="dcterms:W3CDTF">2015-07-22T14:56:53Z</dcterms:modified>
</cp:coreProperties>
</file>