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poga1_" sheetId="1" r:id="rId1"/>
  </sheets>
  <calcPr calcId="152511"/>
</workbook>
</file>

<file path=xl/calcChain.xml><?xml version="1.0" encoding="utf-8"?>
<calcChain xmlns="http://schemas.openxmlformats.org/spreadsheetml/2006/main">
  <c r="DJ136" i="1" l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136" i="1" l="1"/>
  <c r="BF136" i="1"/>
  <c r="BG118" i="1"/>
  <c r="BF118" i="1"/>
  <c r="BG100" i="1"/>
  <c r="BF100" i="1"/>
  <c r="BG83" i="1"/>
  <c r="BF83" i="1"/>
  <c r="BG65" i="1"/>
  <c r="BF65" i="1"/>
  <c r="BG48" i="1"/>
  <c r="BF48" i="1"/>
  <c r="BG30" i="1"/>
  <c r="BF30" i="1"/>
  <c r="L16" i="1" l="1"/>
  <c r="N16" i="1"/>
  <c r="AK16" i="1"/>
  <c r="E16" i="1" s="1"/>
  <c r="AL16" i="1"/>
  <c r="AM16" i="1"/>
  <c r="AN16" i="1"/>
  <c r="AO16" i="1"/>
  <c r="AP16" i="1" s="1"/>
  <c r="J16" i="1" s="1"/>
  <c r="AQ16" i="1" s="1"/>
  <c r="AT16" i="1"/>
  <c r="AU16" i="1" s="1"/>
  <c r="AW16" i="1"/>
  <c r="L17" i="1"/>
  <c r="N17" i="1"/>
  <c r="AK17" i="1"/>
  <c r="E17" i="1" s="1"/>
  <c r="AL17" i="1"/>
  <c r="H17" i="1" s="1"/>
  <c r="AM17" i="1"/>
  <c r="AN17" i="1"/>
  <c r="AO17" i="1"/>
  <c r="AT17" i="1"/>
  <c r="AU17" i="1" s="1"/>
  <c r="AX17" i="1" s="1"/>
  <c r="AW17" i="1"/>
  <c r="L18" i="1"/>
  <c r="N18" i="1"/>
  <c r="AK18" i="1"/>
  <c r="E18" i="1" s="1"/>
  <c r="AM18" i="1"/>
  <c r="AN18" i="1"/>
  <c r="AO18" i="1"/>
  <c r="AT18" i="1"/>
  <c r="AU18" i="1" s="1"/>
  <c r="AW18" i="1"/>
  <c r="L19" i="1"/>
  <c r="N19" i="1"/>
  <c r="AK19" i="1"/>
  <c r="E19" i="1" s="1"/>
  <c r="AL19" i="1"/>
  <c r="H19" i="1" s="1"/>
  <c r="AM19" i="1"/>
  <c r="AN19" i="1"/>
  <c r="AO19" i="1"/>
  <c r="AT19" i="1"/>
  <c r="AU19" i="1" s="1"/>
  <c r="AX19" i="1" s="1"/>
  <c r="AW19" i="1"/>
  <c r="L20" i="1"/>
  <c r="N20" i="1" s="1"/>
  <c r="AK20" i="1"/>
  <c r="E20" i="1" s="1"/>
  <c r="AL20" i="1"/>
  <c r="AP20" i="1" s="1"/>
  <c r="J20" i="1" s="1"/>
  <c r="AQ20" i="1" s="1"/>
  <c r="AM20" i="1"/>
  <c r="AN20" i="1"/>
  <c r="AO20" i="1"/>
  <c r="AT20" i="1"/>
  <c r="AU20" i="1" s="1"/>
  <c r="AX20" i="1" s="1"/>
  <c r="AW20" i="1"/>
  <c r="L21" i="1"/>
  <c r="N21" i="1"/>
  <c r="AK21" i="1"/>
  <c r="E21" i="1" s="1"/>
  <c r="AM21" i="1"/>
  <c r="AN21" i="1"/>
  <c r="AO21" i="1"/>
  <c r="AT21" i="1"/>
  <c r="AU21" i="1" s="1"/>
  <c r="AW21" i="1"/>
  <c r="AX21" i="1"/>
  <c r="L22" i="1"/>
  <c r="N22" i="1" s="1"/>
  <c r="AK22" i="1"/>
  <c r="E22" i="1" s="1"/>
  <c r="AL22" i="1"/>
  <c r="AM22" i="1"/>
  <c r="AN22" i="1"/>
  <c r="AO22" i="1"/>
  <c r="AT22" i="1"/>
  <c r="AU22" i="1" s="1"/>
  <c r="AW22" i="1"/>
  <c r="L23" i="1"/>
  <c r="N23" i="1"/>
  <c r="AK23" i="1"/>
  <c r="E23" i="1" s="1"/>
  <c r="AM23" i="1"/>
  <c r="AN23" i="1"/>
  <c r="AO23" i="1"/>
  <c r="AT23" i="1"/>
  <c r="AU23" i="1" s="1"/>
  <c r="AW23" i="1"/>
  <c r="AX23" i="1"/>
  <c r="L24" i="1"/>
  <c r="N24" i="1"/>
  <c r="AK24" i="1"/>
  <c r="E24" i="1" s="1"/>
  <c r="AM24" i="1"/>
  <c r="AN24" i="1"/>
  <c r="AO24" i="1"/>
  <c r="AT24" i="1"/>
  <c r="AU24" i="1" s="1"/>
  <c r="AX24" i="1" s="1"/>
  <c r="AW24" i="1"/>
  <c r="L25" i="1"/>
  <c r="N25" i="1" s="1"/>
  <c r="AK25" i="1"/>
  <c r="E25" i="1" s="1"/>
  <c r="AL25" i="1"/>
  <c r="H25" i="1" s="1"/>
  <c r="AM25" i="1"/>
  <c r="AN25" i="1"/>
  <c r="AO25" i="1"/>
  <c r="AP25" i="1"/>
  <c r="J25" i="1" s="1"/>
  <c r="AQ25" i="1" s="1"/>
  <c r="AR25" i="1"/>
  <c r="AS25" i="1" s="1"/>
  <c r="AT25" i="1"/>
  <c r="AU25" i="1" s="1"/>
  <c r="AX25" i="1" s="1"/>
  <c r="AV25" i="1"/>
  <c r="AW25" i="1"/>
  <c r="L26" i="1"/>
  <c r="N26" i="1"/>
  <c r="AK26" i="1"/>
  <c r="E26" i="1" s="1"/>
  <c r="AL26" i="1"/>
  <c r="AP26" i="1" s="1"/>
  <c r="J26" i="1" s="1"/>
  <c r="AQ26" i="1" s="1"/>
  <c r="AM26" i="1"/>
  <c r="AN26" i="1"/>
  <c r="AO26" i="1"/>
  <c r="AT26" i="1"/>
  <c r="AU26" i="1" s="1"/>
  <c r="AX26" i="1" s="1"/>
  <c r="AW26" i="1"/>
  <c r="L27" i="1"/>
  <c r="N27" i="1" s="1"/>
  <c r="AK27" i="1"/>
  <c r="E27" i="1" s="1"/>
  <c r="AM27" i="1"/>
  <c r="AN27" i="1"/>
  <c r="AO27" i="1"/>
  <c r="AT27" i="1"/>
  <c r="AU27" i="1" s="1"/>
  <c r="AW27" i="1"/>
  <c r="AX27" i="1"/>
  <c r="L28" i="1"/>
  <c r="N28" i="1"/>
  <c r="AK28" i="1"/>
  <c r="E28" i="1" s="1"/>
  <c r="AM28" i="1"/>
  <c r="AN28" i="1"/>
  <c r="AO28" i="1"/>
  <c r="AT28" i="1"/>
  <c r="AU28" i="1" s="1"/>
  <c r="AX28" i="1" s="1"/>
  <c r="AW28" i="1"/>
  <c r="L29" i="1"/>
  <c r="N29" i="1" s="1"/>
  <c r="AK29" i="1"/>
  <c r="E29" i="1" s="1"/>
  <c r="AL29" i="1"/>
  <c r="H29" i="1" s="1"/>
  <c r="AM29" i="1"/>
  <c r="AN29" i="1"/>
  <c r="AO29" i="1"/>
  <c r="AT29" i="1"/>
  <c r="AU29" i="1"/>
  <c r="AX29" i="1" s="1"/>
  <c r="AW29" i="1"/>
  <c r="L30" i="1"/>
  <c r="N30" i="1" s="1"/>
  <c r="AK30" i="1"/>
  <c r="AL30" i="1" s="1"/>
  <c r="AM30" i="1"/>
  <c r="AN30" i="1"/>
  <c r="AO30" i="1"/>
  <c r="AT30" i="1"/>
  <c r="AU30" i="1"/>
  <c r="AW30" i="1"/>
  <c r="L34" i="1"/>
  <c r="N34" i="1" s="1"/>
  <c r="AK34" i="1"/>
  <c r="AL34" i="1" s="1"/>
  <c r="AM34" i="1"/>
  <c r="AN34" i="1"/>
  <c r="AO34" i="1"/>
  <c r="AT34" i="1"/>
  <c r="AU34" i="1"/>
  <c r="AW34" i="1"/>
  <c r="L35" i="1"/>
  <c r="N35" i="1" s="1"/>
  <c r="AK35" i="1"/>
  <c r="AL35" i="1" s="1"/>
  <c r="AM35" i="1"/>
  <c r="AN35" i="1"/>
  <c r="AO35" i="1"/>
  <c r="AT35" i="1"/>
  <c r="AU35" i="1" s="1"/>
  <c r="AX35" i="1" s="1"/>
  <c r="AW35" i="1"/>
  <c r="L36" i="1"/>
  <c r="N36" i="1" s="1"/>
  <c r="AK36" i="1"/>
  <c r="AL36" i="1" s="1"/>
  <c r="AM36" i="1"/>
  <c r="AN36" i="1"/>
  <c r="AO36" i="1"/>
  <c r="AT36" i="1"/>
  <c r="AU36" i="1"/>
  <c r="AW36" i="1"/>
  <c r="L37" i="1"/>
  <c r="N37" i="1" s="1"/>
  <c r="AK37" i="1"/>
  <c r="AL37" i="1" s="1"/>
  <c r="AM37" i="1"/>
  <c r="AN37" i="1"/>
  <c r="AO37" i="1"/>
  <c r="AP37" i="1" s="1"/>
  <c r="J37" i="1" s="1"/>
  <c r="AQ37" i="1" s="1"/>
  <c r="AT37" i="1"/>
  <c r="AU37" i="1" s="1"/>
  <c r="AX37" i="1" s="1"/>
  <c r="AW37" i="1"/>
  <c r="L38" i="1"/>
  <c r="N38" i="1" s="1"/>
  <c r="AK38" i="1"/>
  <c r="AL38" i="1" s="1"/>
  <c r="AM38" i="1"/>
  <c r="AN38" i="1"/>
  <c r="AO38" i="1"/>
  <c r="AT38" i="1"/>
  <c r="AU38" i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 s="1"/>
  <c r="AX40" i="1" s="1"/>
  <c r="AW40" i="1"/>
  <c r="L41" i="1"/>
  <c r="N41" i="1" s="1"/>
  <c r="AK41" i="1"/>
  <c r="AL41" i="1" s="1"/>
  <c r="AM41" i="1"/>
  <c r="AN41" i="1"/>
  <c r="AO41" i="1"/>
  <c r="AP41" i="1" s="1"/>
  <c r="J41" i="1" s="1"/>
  <c r="AQ41" i="1" s="1"/>
  <c r="AT41" i="1"/>
  <c r="AU41" i="1"/>
  <c r="AW41" i="1"/>
  <c r="L42" i="1"/>
  <c r="N42" i="1" s="1"/>
  <c r="AK42" i="1"/>
  <c r="AL42" i="1" s="1"/>
  <c r="AM42" i="1"/>
  <c r="AN42" i="1"/>
  <c r="AO42" i="1"/>
  <c r="AT42" i="1"/>
  <c r="AU42" i="1" s="1"/>
  <c r="AX42" i="1" s="1"/>
  <c r="AW42" i="1"/>
  <c r="L43" i="1"/>
  <c r="N43" i="1" s="1"/>
  <c r="AK43" i="1"/>
  <c r="AL43" i="1" s="1"/>
  <c r="H43" i="1" s="1"/>
  <c r="AM43" i="1"/>
  <c r="AN43" i="1"/>
  <c r="AO43" i="1"/>
  <c r="AP43" i="1" s="1"/>
  <c r="J43" i="1" s="1"/>
  <c r="AQ43" i="1" s="1"/>
  <c r="AT43" i="1"/>
  <c r="AU43" i="1"/>
  <c r="AW43" i="1"/>
  <c r="AX43" i="1"/>
  <c r="H44" i="1"/>
  <c r="L44" i="1"/>
  <c r="N44" i="1"/>
  <c r="AK44" i="1"/>
  <c r="E44" i="1" s="1"/>
  <c r="AL44" i="1"/>
  <c r="AM44" i="1"/>
  <c r="AN44" i="1"/>
  <c r="AO44" i="1"/>
  <c r="AT44" i="1"/>
  <c r="AU44" i="1" s="1"/>
  <c r="AW44" i="1"/>
  <c r="AX44" i="1"/>
  <c r="L45" i="1"/>
  <c r="N45" i="1" s="1"/>
  <c r="AK45" i="1"/>
  <c r="E45" i="1" s="1"/>
  <c r="AL45" i="1"/>
  <c r="AM45" i="1"/>
  <c r="AN45" i="1"/>
  <c r="AO45" i="1"/>
  <c r="AP45" i="1"/>
  <c r="J45" i="1" s="1"/>
  <c r="AQ45" i="1" s="1"/>
  <c r="AT45" i="1"/>
  <c r="AU45" i="1" s="1"/>
  <c r="AW45" i="1"/>
  <c r="H46" i="1"/>
  <c r="L46" i="1"/>
  <c r="N46" i="1"/>
  <c r="AK46" i="1"/>
  <c r="E46" i="1" s="1"/>
  <c r="AL46" i="1"/>
  <c r="AM46" i="1"/>
  <c r="AN46" i="1"/>
  <c r="AO46" i="1"/>
  <c r="AT46" i="1"/>
  <c r="AU46" i="1" s="1"/>
  <c r="AW46" i="1"/>
  <c r="AX46" i="1"/>
  <c r="L47" i="1"/>
  <c r="N47" i="1"/>
  <c r="AK47" i="1"/>
  <c r="E47" i="1" s="1"/>
  <c r="AL47" i="1"/>
  <c r="AM47" i="1"/>
  <c r="AN47" i="1"/>
  <c r="AO47" i="1"/>
  <c r="AP47" i="1" s="1"/>
  <c r="J47" i="1" s="1"/>
  <c r="AQ47" i="1" s="1"/>
  <c r="AT47" i="1"/>
  <c r="AU47" i="1" s="1"/>
  <c r="AW47" i="1"/>
  <c r="H48" i="1"/>
  <c r="L48" i="1"/>
  <c r="N48" i="1" s="1"/>
  <c r="AK48" i="1"/>
  <c r="E48" i="1" s="1"/>
  <c r="AL48" i="1"/>
  <c r="AM48" i="1"/>
  <c r="AN48" i="1"/>
  <c r="AP48" i="1" s="1"/>
  <c r="J48" i="1" s="1"/>
  <c r="AQ48" i="1" s="1"/>
  <c r="I48" i="1" s="1"/>
  <c r="AO48" i="1"/>
  <c r="AT48" i="1"/>
  <c r="AU48" i="1" s="1"/>
  <c r="AW48" i="1"/>
  <c r="AX48" i="1"/>
  <c r="L51" i="1"/>
  <c r="N51" i="1" s="1"/>
  <c r="AK51" i="1"/>
  <c r="E51" i="1" s="1"/>
  <c r="AL51" i="1"/>
  <c r="AM51" i="1"/>
  <c r="AP51" i="1" s="1"/>
  <c r="J51" i="1" s="1"/>
  <c r="AQ51" i="1" s="1"/>
  <c r="AN51" i="1"/>
  <c r="AO51" i="1"/>
  <c r="AT51" i="1"/>
  <c r="AU51" i="1" s="1"/>
  <c r="AW51" i="1"/>
  <c r="L52" i="1"/>
  <c r="N52" i="1"/>
  <c r="AK52" i="1"/>
  <c r="E52" i="1" s="1"/>
  <c r="AL52" i="1"/>
  <c r="H52" i="1" s="1"/>
  <c r="AM52" i="1"/>
  <c r="AN52" i="1"/>
  <c r="AO52" i="1"/>
  <c r="AT52" i="1"/>
  <c r="AU52" i="1" s="1"/>
  <c r="AW52" i="1"/>
  <c r="AX52" i="1"/>
  <c r="L53" i="1"/>
  <c r="N53" i="1" s="1"/>
  <c r="AK53" i="1"/>
  <c r="E53" i="1" s="1"/>
  <c r="AL53" i="1"/>
  <c r="AM53" i="1"/>
  <c r="AN53" i="1"/>
  <c r="AO53" i="1"/>
  <c r="AP53" i="1" s="1"/>
  <c r="J53" i="1" s="1"/>
  <c r="AQ53" i="1" s="1"/>
  <c r="AT53" i="1"/>
  <c r="AU53" i="1" s="1"/>
  <c r="AW53" i="1"/>
  <c r="L54" i="1"/>
  <c r="N54" i="1" s="1"/>
  <c r="AK54" i="1"/>
  <c r="E54" i="1" s="1"/>
  <c r="AL54" i="1"/>
  <c r="H54" i="1" s="1"/>
  <c r="AM54" i="1"/>
  <c r="AN54" i="1"/>
  <c r="AO54" i="1"/>
  <c r="AT54" i="1"/>
  <c r="AU54" i="1" s="1"/>
  <c r="AX54" i="1" s="1"/>
  <c r="AW54" i="1"/>
  <c r="L55" i="1"/>
  <c r="N55" i="1" s="1"/>
  <c r="AK55" i="1"/>
  <c r="E55" i="1" s="1"/>
  <c r="AL55" i="1"/>
  <c r="AP55" i="1" s="1"/>
  <c r="J55" i="1" s="1"/>
  <c r="AQ55" i="1" s="1"/>
  <c r="AM55" i="1"/>
  <c r="AN55" i="1"/>
  <c r="AO55" i="1"/>
  <c r="AT55" i="1"/>
  <c r="AU55" i="1" s="1"/>
  <c r="AX55" i="1" s="1"/>
  <c r="AW55" i="1"/>
  <c r="L56" i="1"/>
  <c r="N56" i="1"/>
  <c r="AK56" i="1"/>
  <c r="E56" i="1" s="1"/>
  <c r="AL56" i="1"/>
  <c r="H56" i="1" s="1"/>
  <c r="AM56" i="1"/>
  <c r="AN56" i="1"/>
  <c r="AO56" i="1"/>
  <c r="AT56" i="1"/>
  <c r="AU56" i="1" s="1"/>
  <c r="AW56" i="1"/>
  <c r="AX56" i="1"/>
  <c r="L57" i="1"/>
  <c r="N57" i="1" s="1"/>
  <c r="AK57" i="1"/>
  <c r="E57" i="1" s="1"/>
  <c r="AL57" i="1"/>
  <c r="AM57" i="1"/>
  <c r="AN57" i="1"/>
  <c r="AO57" i="1"/>
  <c r="AP57" i="1"/>
  <c r="J57" i="1" s="1"/>
  <c r="AQ57" i="1" s="1"/>
  <c r="AT57" i="1"/>
  <c r="AU57" i="1" s="1"/>
  <c r="AW57" i="1"/>
  <c r="L58" i="1"/>
  <c r="N58" i="1"/>
  <c r="AK58" i="1"/>
  <c r="E58" i="1" s="1"/>
  <c r="AL58" i="1"/>
  <c r="H58" i="1" s="1"/>
  <c r="AM58" i="1"/>
  <c r="AN58" i="1"/>
  <c r="AO58" i="1"/>
  <c r="AT58" i="1"/>
  <c r="AU58" i="1" s="1"/>
  <c r="AX58" i="1" s="1"/>
  <c r="AW58" i="1"/>
  <c r="L59" i="1"/>
  <c r="N59" i="1" s="1"/>
  <c r="AK59" i="1"/>
  <c r="E59" i="1" s="1"/>
  <c r="AM59" i="1"/>
  <c r="AN59" i="1"/>
  <c r="AO59" i="1"/>
  <c r="AT59" i="1"/>
  <c r="AU59" i="1" s="1"/>
  <c r="AW59" i="1"/>
  <c r="L60" i="1"/>
  <c r="N60" i="1"/>
  <c r="AK60" i="1"/>
  <c r="E60" i="1" s="1"/>
  <c r="AL60" i="1"/>
  <c r="H60" i="1" s="1"/>
  <c r="AM60" i="1"/>
  <c r="AN60" i="1"/>
  <c r="AO60" i="1"/>
  <c r="AT60" i="1"/>
  <c r="AU60" i="1" s="1"/>
  <c r="AX60" i="1" s="1"/>
  <c r="AW60" i="1"/>
  <c r="L61" i="1"/>
  <c r="N61" i="1" s="1"/>
  <c r="AK61" i="1"/>
  <c r="E61" i="1" s="1"/>
  <c r="AL61" i="1"/>
  <c r="AM61" i="1"/>
  <c r="AN61" i="1"/>
  <c r="AO61" i="1"/>
  <c r="AP61" i="1"/>
  <c r="J61" i="1" s="1"/>
  <c r="AQ61" i="1" s="1"/>
  <c r="AT61" i="1"/>
  <c r="AU61" i="1" s="1"/>
  <c r="AX61" i="1" s="1"/>
  <c r="AW61" i="1"/>
  <c r="L62" i="1"/>
  <c r="N62" i="1" s="1"/>
  <c r="AK62" i="1"/>
  <c r="E62" i="1" s="1"/>
  <c r="AM62" i="1"/>
  <c r="AN62" i="1"/>
  <c r="AO62" i="1"/>
  <c r="AT62" i="1"/>
  <c r="AU62" i="1" s="1"/>
  <c r="AW62" i="1"/>
  <c r="AX62" i="1"/>
  <c r="L63" i="1"/>
  <c r="N63" i="1" s="1"/>
  <c r="AK63" i="1"/>
  <c r="E63" i="1" s="1"/>
  <c r="AL63" i="1"/>
  <c r="AM63" i="1"/>
  <c r="AN63" i="1"/>
  <c r="AO63" i="1"/>
  <c r="AT63" i="1"/>
  <c r="AU63" i="1" s="1"/>
  <c r="AW63" i="1"/>
  <c r="L64" i="1"/>
  <c r="N64" i="1" s="1"/>
  <c r="AK64" i="1"/>
  <c r="E64" i="1" s="1"/>
  <c r="AM64" i="1"/>
  <c r="AN64" i="1"/>
  <c r="AO64" i="1"/>
  <c r="AT64" i="1"/>
  <c r="AU64" i="1" s="1"/>
  <c r="AW64" i="1"/>
  <c r="AX64" i="1"/>
  <c r="L65" i="1"/>
  <c r="N65" i="1"/>
  <c r="AK65" i="1"/>
  <c r="E65" i="1" s="1"/>
  <c r="AM65" i="1"/>
  <c r="AN65" i="1"/>
  <c r="AO65" i="1"/>
  <c r="AT65" i="1"/>
  <c r="AU65" i="1" s="1"/>
  <c r="AX65" i="1" s="1"/>
  <c r="AW65" i="1"/>
  <c r="L69" i="1"/>
  <c r="N69" i="1"/>
  <c r="AK69" i="1"/>
  <c r="E69" i="1" s="1"/>
  <c r="AM69" i="1"/>
  <c r="AN69" i="1"/>
  <c r="AO69" i="1"/>
  <c r="AT69" i="1"/>
  <c r="AU69" i="1" s="1"/>
  <c r="AW69" i="1"/>
  <c r="AX69" i="1"/>
  <c r="L70" i="1"/>
  <c r="N70" i="1" s="1"/>
  <c r="AK70" i="1"/>
  <c r="E70" i="1" s="1"/>
  <c r="AL70" i="1"/>
  <c r="AM70" i="1"/>
  <c r="AN70" i="1"/>
  <c r="AO70" i="1"/>
  <c r="AT70" i="1"/>
  <c r="AU70" i="1" s="1"/>
  <c r="AX70" i="1" s="1"/>
  <c r="AW70" i="1"/>
  <c r="L71" i="1"/>
  <c r="N71" i="1" s="1"/>
  <c r="AK71" i="1"/>
  <c r="E71" i="1" s="1"/>
  <c r="AM71" i="1"/>
  <c r="AN71" i="1"/>
  <c r="AO71" i="1"/>
  <c r="AT71" i="1"/>
  <c r="AU71" i="1" s="1"/>
  <c r="AX71" i="1" s="1"/>
  <c r="AW71" i="1"/>
  <c r="L72" i="1"/>
  <c r="N72" i="1"/>
  <c r="AK72" i="1"/>
  <c r="E72" i="1" s="1"/>
  <c r="AM72" i="1"/>
  <c r="AN72" i="1"/>
  <c r="AO72" i="1"/>
  <c r="AT72" i="1"/>
  <c r="AU72" i="1" s="1"/>
  <c r="AW72" i="1"/>
  <c r="L73" i="1"/>
  <c r="N73" i="1" s="1"/>
  <c r="AK73" i="1"/>
  <c r="E73" i="1" s="1"/>
  <c r="AL73" i="1"/>
  <c r="H73" i="1" s="1"/>
  <c r="AM73" i="1"/>
  <c r="AN73" i="1"/>
  <c r="AP73" i="1" s="1"/>
  <c r="J73" i="1" s="1"/>
  <c r="AQ73" i="1" s="1"/>
  <c r="I73" i="1" s="1"/>
  <c r="AO73" i="1"/>
  <c r="AT73" i="1"/>
  <c r="AU73" i="1" s="1"/>
  <c r="AW73" i="1"/>
  <c r="AX73" i="1"/>
  <c r="L74" i="1"/>
  <c r="N74" i="1" s="1"/>
  <c r="AK74" i="1"/>
  <c r="E74" i="1" s="1"/>
  <c r="AM74" i="1"/>
  <c r="AN74" i="1"/>
  <c r="AO74" i="1"/>
  <c r="AT74" i="1"/>
  <c r="AU74" i="1" s="1"/>
  <c r="AW74" i="1"/>
  <c r="L75" i="1"/>
  <c r="N75" i="1"/>
  <c r="AK75" i="1"/>
  <c r="E75" i="1" s="1"/>
  <c r="AL75" i="1"/>
  <c r="H75" i="1" s="1"/>
  <c r="AM75" i="1"/>
  <c r="AN75" i="1"/>
  <c r="AO75" i="1"/>
  <c r="AT75" i="1"/>
  <c r="AU75" i="1" s="1"/>
  <c r="AW75" i="1"/>
  <c r="AX75" i="1" s="1"/>
  <c r="L76" i="1"/>
  <c r="N76" i="1"/>
  <c r="AK76" i="1"/>
  <c r="E76" i="1" s="1"/>
  <c r="AL76" i="1"/>
  <c r="AM76" i="1"/>
  <c r="AN76" i="1"/>
  <c r="AO76" i="1"/>
  <c r="AP76" i="1"/>
  <c r="J76" i="1" s="1"/>
  <c r="AQ76" i="1" s="1"/>
  <c r="AT76" i="1"/>
  <c r="AU76" i="1" s="1"/>
  <c r="AW76" i="1"/>
  <c r="L77" i="1"/>
  <c r="N77" i="1"/>
  <c r="AK77" i="1"/>
  <c r="E77" i="1" s="1"/>
  <c r="AM77" i="1"/>
  <c r="AN77" i="1"/>
  <c r="AO77" i="1"/>
  <c r="AT77" i="1"/>
  <c r="AU77" i="1" s="1"/>
  <c r="AW77" i="1"/>
  <c r="AX77" i="1"/>
  <c r="L78" i="1"/>
  <c r="N78" i="1"/>
  <c r="AK78" i="1"/>
  <c r="E78" i="1" s="1"/>
  <c r="AM78" i="1"/>
  <c r="AN78" i="1"/>
  <c r="AO78" i="1"/>
  <c r="AT78" i="1"/>
  <c r="AU78" i="1" s="1"/>
  <c r="AX78" i="1" s="1"/>
  <c r="AW78" i="1"/>
  <c r="L79" i="1"/>
  <c r="N79" i="1"/>
  <c r="AK79" i="1"/>
  <c r="E79" i="1" s="1"/>
  <c r="AM79" i="1"/>
  <c r="AN79" i="1"/>
  <c r="AO79" i="1"/>
  <c r="AT79" i="1"/>
  <c r="AU79" i="1"/>
  <c r="AW79" i="1"/>
  <c r="L80" i="1"/>
  <c r="N80" i="1" s="1"/>
  <c r="AK80" i="1"/>
  <c r="AL80" i="1" s="1"/>
  <c r="AM80" i="1"/>
  <c r="AN80" i="1"/>
  <c r="AO80" i="1"/>
  <c r="AT80" i="1"/>
  <c r="AU80" i="1"/>
  <c r="AW80" i="1"/>
  <c r="L81" i="1"/>
  <c r="N81" i="1" s="1"/>
  <c r="AK81" i="1"/>
  <c r="AL81" i="1" s="1"/>
  <c r="AM81" i="1"/>
  <c r="AN81" i="1"/>
  <c r="AO81" i="1"/>
  <c r="AT81" i="1"/>
  <c r="AU81" i="1"/>
  <c r="AX81" i="1" s="1"/>
  <c r="AW81" i="1"/>
  <c r="L82" i="1"/>
  <c r="N82" i="1" s="1"/>
  <c r="AK82" i="1"/>
  <c r="AL82" i="1" s="1"/>
  <c r="AM82" i="1"/>
  <c r="AN82" i="1"/>
  <c r="AO82" i="1"/>
  <c r="AP82" i="1" s="1"/>
  <c r="J82" i="1" s="1"/>
  <c r="AQ82" i="1" s="1"/>
  <c r="AT82" i="1"/>
  <c r="AU82" i="1"/>
  <c r="AW82" i="1"/>
  <c r="L83" i="1"/>
  <c r="N83" i="1" s="1"/>
  <c r="AK83" i="1"/>
  <c r="AL83" i="1" s="1"/>
  <c r="AM83" i="1"/>
  <c r="AN83" i="1"/>
  <c r="AO83" i="1"/>
  <c r="AT83" i="1"/>
  <c r="AU83" i="1" s="1"/>
  <c r="AX83" i="1" s="1"/>
  <c r="AW83" i="1"/>
  <c r="L86" i="1"/>
  <c r="N86" i="1" s="1"/>
  <c r="AK86" i="1"/>
  <c r="AL86" i="1" s="1"/>
  <c r="AM86" i="1"/>
  <c r="AN86" i="1"/>
  <c r="AO86" i="1"/>
  <c r="AT86" i="1"/>
  <c r="AU86" i="1"/>
  <c r="AW86" i="1"/>
  <c r="L87" i="1"/>
  <c r="N87" i="1" s="1"/>
  <c r="AK87" i="1"/>
  <c r="AL87" i="1" s="1"/>
  <c r="AM87" i="1"/>
  <c r="AN87" i="1"/>
  <c r="AO87" i="1"/>
  <c r="AT87" i="1"/>
  <c r="AU87" i="1"/>
  <c r="AW87" i="1"/>
  <c r="L88" i="1"/>
  <c r="N88" i="1" s="1"/>
  <c r="AK88" i="1"/>
  <c r="AL88" i="1" s="1"/>
  <c r="AM88" i="1"/>
  <c r="AN88" i="1"/>
  <c r="AO88" i="1"/>
  <c r="AT88" i="1"/>
  <c r="AU88" i="1"/>
  <c r="AX88" i="1" s="1"/>
  <c r="AW88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/>
  <c r="AW89" i="1"/>
  <c r="L90" i="1"/>
  <c r="N90" i="1" s="1"/>
  <c r="AK90" i="1"/>
  <c r="AL90" i="1" s="1"/>
  <c r="AM90" i="1"/>
  <c r="AN90" i="1"/>
  <c r="AO90" i="1"/>
  <c r="AP90" i="1" s="1"/>
  <c r="J90" i="1" s="1"/>
  <c r="AQ90" i="1" s="1"/>
  <c r="AT90" i="1"/>
  <c r="AU90" i="1" s="1"/>
  <c r="AX90" i="1" s="1"/>
  <c r="AW90" i="1"/>
  <c r="L91" i="1"/>
  <c r="N91" i="1" s="1"/>
  <c r="AK91" i="1"/>
  <c r="AL91" i="1" s="1"/>
  <c r="AM91" i="1"/>
  <c r="AN91" i="1"/>
  <c r="AO91" i="1"/>
  <c r="AT91" i="1"/>
  <c r="AU91" i="1"/>
  <c r="AW91" i="1"/>
  <c r="L92" i="1"/>
  <c r="N92" i="1" s="1"/>
  <c r="AK92" i="1"/>
  <c r="AL92" i="1" s="1"/>
  <c r="AM92" i="1"/>
  <c r="AN92" i="1"/>
  <c r="AO92" i="1"/>
  <c r="AT92" i="1"/>
  <c r="AU92" i="1"/>
  <c r="AW92" i="1"/>
  <c r="L93" i="1"/>
  <c r="N93" i="1" s="1"/>
  <c r="AK93" i="1"/>
  <c r="AL93" i="1" s="1"/>
  <c r="AM93" i="1"/>
  <c r="AN93" i="1"/>
  <c r="AO93" i="1"/>
  <c r="AT93" i="1"/>
  <c r="AU93" i="1"/>
  <c r="AX93" i="1" s="1"/>
  <c r="AW93" i="1"/>
  <c r="L94" i="1"/>
  <c r="N94" i="1" s="1"/>
  <c r="AK94" i="1"/>
  <c r="AL94" i="1" s="1"/>
  <c r="AM94" i="1"/>
  <c r="AN94" i="1"/>
  <c r="AO94" i="1"/>
  <c r="AT94" i="1"/>
  <c r="AU94" i="1"/>
  <c r="AW94" i="1"/>
  <c r="L95" i="1"/>
  <c r="N95" i="1" s="1"/>
  <c r="AK95" i="1"/>
  <c r="AL95" i="1" s="1"/>
  <c r="AM95" i="1"/>
  <c r="AN95" i="1"/>
  <c r="AO95" i="1"/>
  <c r="AP95" i="1" s="1"/>
  <c r="J95" i="1" s="1"/>
  <c r="AQ95" i="1" s="1"/>
  <c r="AT95" i="1"/>
  <c r="AU95" i="1" s="1"/>
  <c r="AX95" i="1" s="1"/>
  <c r="AW95" i="1"/>
  <c r="L96" i="1"/>
  <c r="N96" i="1" s="1"/>
  <c r="AK96" i="1"/>
  <c r="AL96" i="1" s="1"/>
  <c r="AM96" i="1"/>
  <c r="AN96" i="1"/>
  <c r="AO96" i="1"/>
  <c r="AT96" i="1"/>
  <c r="AU96" i="1"/>
  <c r="AW96" i="1"/>
  <c r="L97" i="1"/>
  <c r="N97" i="1" s="1"/>
  <c r="AK97" i="1"/>
  <c r="AL97" i="1" s="1"/>
  <c r="AM97" i="1"/>
  <c r="AN97" i="1"/>
  <c r="AO97" i="1"/>
  <c r="AT97" i="1"/>
  <c r="AU97" i="1"/>
  <c r="AW97" i="1"/>
  <c r="L98" i="1"/>
  <c r="N98" i="1" s="1"/>
  <c r="AK98" i="1"/>
  <c r="AL98" i="1" s="1"/>
  <c r="AM98" i="1"/>
  <c r="AN98" i="1"/>
  <c r="AO98" i="1"/>
  <c r="AT98" i="1"/>
  <c r="AU98" i="1"/>
  <c r="AX98" i="1" s="1"/>
  <c r="AW98" i="1"/>
  <c r="L99" i="1"/>
  <c r="N99" i="1" s="1"/>
  <c r="AK99" i="1"/>
  <c r="AL99" i="1" s="1"/>
  <c r="AM99" i="1"/>
  <c r="AN99" i="1"/>
  <c r="AO99" i="1"/>
  <c r="AP99" i="1" s="1"/>
  <c r="J99" i="1" s="1"/>
  <c r="AQ99" i="1" s="1"/>
  <c r="AT99" i="1"/>
  <c r="AU99" i="1"/>
  <c r="AW99" i="1"/>
  <c r="L100" i="1"/>
  <c r="N100" i="1" s="1"/>
  <c r="AK100" i="1"/>
  <c r="AL100" i="1" s="1"/>
  <c r="AM100" i="1"/>
  <c r="AN100" i="1"/>
  <c r="AO100" i="1"/>
  <c r="AP100" i="1" s="1"/>
  <c r="J100" i="1" s="1"/>
  <c r="AQ100" i="1" s="1"/>
  <c r="AT100" i="1"/>
  <c r="AU100" i="1" s="1"/>
  <c r="AX100" i="1" s="1"/>
  <c r="AW100" i="1"/>
  <c r="L104" i="1"/>
  <c r="N104" i="1" s="1"/>
  <c r="AK104" i="1"/>
  <c r="AL104" i="1" s="1"/>
  <c r="AM104" i="1"/>
  <c r="AN104" i="1"/>
  <c r="AO104" i="1"/>
  <c r="AP104" i="1" s="1"/>
  <c r="J104" i="1" s="1"/>
  <c r="AQ104" i="1" s="1"/>
  <c r="AT104" i="1"/>
  <c r="AU104" i="1"/>
  <c r="AW104" i="1"/>
  <c r="L105" i="1"/>
  <c r="N105" i="1" s="1"/>
  <c r="AK105" i="1"/>
  <c r="AL105" i="1" s="1"/>
  <c r="AM105" i="1"/>
  <c r="AN105" i="1"/>
  <c r="AO105" i="1"/>
  <c r="AT105" i="1"/>
  <c r="AU105" i="1"/>
  <c r="AW105" i="1"/>
  <c r="L106" i="1"/>
  <c r="N106" i="1" s="1"/>
  <c r="AK106" i="1"/>
  <c r="AL106" i="1" s="1"/>
  <c r="AM106" i="1"/>
  <c r="AN106" i="1"/>
  <c r="AO106" i="1"/>
  <c r="AT106" i="1"/>
  <c r="AU106" i="1"/>
  <c r="AX106" i="1" s="1"/>
  <c r="AW106" i="1"/>
  <c r="L107" i="1"/>
  <c r="N107" i="1" s="1"/>
  <c r="AK107" i="1"/>
  <c r="AL107" i="1" s="1"/>
  <c r="AM107" i="1"/>
  <c r="AN107" i="1"/>
  <c r="AO107" i="1"/>
  <c r="AT107" i="1"/>
  <c r="AU107" i="1"/>
  <c r="AW107" i="1"/>
  <c r="L108" i="1"/>
  <c r="N108" i="1" s="1"/>
  <c r="AK108" i="1"/>
  <c r="AL108" i="1" s="1"/>
  <c r="AM108" i="1"/>
  <c r="AN108" i="1"/>
  <c r="AO108" i="1"/>
  <c r="AP108" i="1" s="1"/>
  <c r="J108" i="1" s="1"/>
  <c r="AQ108" i="1" s="1"/>
  <c r="AT108" i="1"/>
  <c r="AU108" i="1" s="1"/>
  <c r="AX108" i="1" s="1"/>
  <c r="AW108" i="1"/>
  <c r="L109" i="1"/>
  <c r="N109" i="1" s="1"/>
  <c r="AK109" i="1"/>
  <c r="AL109" i="1" s="1"/>
  <c r="AM109" i="1"/>
  <c r="AN109" i="1"/>
  <c r="AO109" i="1"/>
  <c r="AT109" i="1"/>
  <c r="AU109" i="1"/>
  <c r="AW109" i="1"/>
  <c r="L110" i="1"/>
  <c r="N110" i="1" s="1"/>
  <c r="AK110" i="1"/>
  <c r="AL110" i="1" s="1"/>
  <c r="AM110" i="1"/>
  <c r="AN110" i="1"/>
  <c r="AO110" i="1"/>
  <c r="AT110" i="1"/>
  <c r="AU110" i="1"/>
  <c r="AW110" i="1"/>
  <c r="L111" i="1"/>
  <c r="N111" i="1" s="1"/>
  <c r="AK111" i="1"/>
  <c r="AL111" i="1" s="1"/>
  <c r="AM111" i="1"/>
  <c r="AN111" i="1"/>
  <c r="AO111" i="1"/>
  <c r="AT111" i="1"/>
  <c r="AU111" i="1"/>
  <c r="AX111" i="1" s="1"/>
  <c r="AW111" i="1"/>
  <c r="L112" i="1"/>
  <c r="N112" i="1" s="1"/>
  <c r="AK112" i="1"/>
  <c r="AL112" i="1" s="1"/>
  <c r="AM112" i="1"/>
  <c r="AN112" i="1"/>
  <c r="AO112" i="1"/>
  <c r="AT112" i="1"/>
  <c r="AU112" i="1"/>
  <c r="AW112" i="1"/>
  <c r="L113" i="1"/>
  <c r="N113" i="1" s="1"/>
  <c r="AK113" i="1"/>
  <c r="AL113" i="1" s="1"/>
  <c r="AM113" i="1"/>
  <c r="AN113" i="1"/>
  <c r="AO113" i="1"/>
  <c r="AP113" i="1" s="1"/>
  <c r="J113" i="1" s="1"/>
  <c r="AQ113" i="1" s="1"/>
  <c r="AT113" i="1"/>
  <c r="AU113" i="1" s="1"/>
  <c r="AX113" i="1" s="1"/>
  <c r="AW113" i="1"/>
  <c r="L114" i="1"/>
  <c r="N114" i="1" s="1"/>
  <c r="AK114" i="1"/>
  <c r="AL114" i="1" s="1"/>
  <c r="AM114" i="1"/>
  <c r="AN114" i="1"/>
  <c r="AO114" i="1"/>
  <c r="AT114" i="1"/>
  <c r="AU114" i="1"/>
  <c r="AW114" i="1"/>
  <c r="L115" i="1"/>
  <c r="N115" i="1" s="1"/>
  <c r="AK115" i="1"/>
  <c r="AL115" i="1" s="1"/>
  <c r="AM115" i="1"/>
  <c r="AN115" i="1"/>
  <c r="AO115" i="1"/>
  <c r="AT115" i="1"/>
  <c r="AU115" i="1"/>
  <c r="AW115" i="1"/>
  <c r="L116" i="1"/>
  <c r="N116" i="1" s="1"/>
  <c r="AK116" i="1"/>
  <c r="AL116" i="1" s="1"/>
  <c r="AM116" i="1"/>
  <c r="AN116" i="1"/>
  <c r="AO116" i="1"/>
  <c r="AT116" i="1"/>
  <c r="AU116" i="1"/>
  <c r="AX116" i="1" s="1"/>
  <c r="AW116" i="1"/>
  <c r="L117" i="1"/>
  <c r="N117" i="1" s="1"/>
  <c r="AK117" i="1"/>
  <c r="AL117" i="1" s="1"/>
  <c r="AM117" i="1"/>
  <c r="AN117" i="1"/>
  <c r="AO117" i="1"/>
  <c r="AT117" i="1"/>
  <c r="AU117" i="1"/>
  <c r="AW117" i="1"/>
  <c r="L118" i="1"/>
  <c r="N118" i="1" s="1"/>
  <c r="AK118" i="1"/>
  <c r="AL118" i="1" s="1"/>
  <c r="AM118" i="1"/>
  <c r="AN118" i="1"/>
  <c r="AO118" i="1"/>
  <c r="AP118" i="1" s="1"/>
  <c r="J118" i="1" s="1"/>
  <c r="AQ118" i="1" s="1"/>
  <c r="AT118" i="1"/>
  <c r="AU118" i="1" s="1"/>
  <c r="AX118" i="1" s="1"/>
  <c r="AW118" i="1"/>
  <c r="L122" i="1"/>
  <c r="N122" i="1" s="1"/>
  <c r="AK122" i="1"/>
  <c r="AL122" i="1" s="1"/>
  <c r="AM122" i="1"/>
  <c r="AN122" i="1"/>
  <c r="AO122" i="1"/>
  <c r="AT122" i="1"/>
  <c r="AU122" i="1"/>
  <c r="AW122" i="1"/>
  <c r="L123" i="1"/>
  <c r="N123" i="1" s="1"/>
  <c r="AK123" i="1"/>
  <c r="AL123" i="1" s="1"/>
  <c r="AM123" i="1"/>
  <c r="AN123" i="1"/>
  <c r="AO123" i="1"/>
  <c r="AT123" i="1"/>
  <c r="AU123" i="1"/>
  <c r="AW123" i="1"/>
  <c r="L124" i="1"/>
  <c r="N124" i="1" s="1"/>
  <c r="AK124" i="1"/>
  <c r="AL124" i="1" s="1"/>
  <c r="AM124" i="1"/>
  <c r="AN124" i="1"/>
  <c r="AO124" i="1"/>
  <c r="AT124" i="1"/>
  <c r="AU124" i="1"/>
  <c r="AX124" i="1" s="1"/>
  <c r="AW124" i="1"/>
  <c r="L125" i="1"/>
  <c r="N125" i="1" s="1"/>
  <c r="AK125" i="1"/>
  <c r="AL125" i="1" s="1"/>
  <c r="AM125" i="1"/>
  <c r="AN125" i="1"/>
  <c r="AO125" i="1"/>
  <c r="AT125" i="1"/>
  <c r="AU125" i="1"/>
  <c r="AW125" i="1"/>
  <c r="L126" i="1"/>
  <c r="N126" i="1" s="1"/>
  <c r="AK126" i="1"/>
  <c r="AL126" i="1" s="1"/>
  <c r="AM126" i="1"/>
  <c r="AN126" i="1"/>
  <c r="AO126" i="1"/>
  <c r="AP126" i="1" s="1"/>
  <c r="J126" i="1" s="1"/>
  <c r="AQ126" i="1" s="1"/>
  <c r="AT126" i="1"/>
  <c r="AU126" i="1" s="1"/>
  <c r="AX126" i="1" s="1"/>
  <c r="AW126" i="1"/>
  <c r="L127" i="1"/>
  <c r="N127" i="1" s="1"/>
  <c r="AK127" i="1"/>
  <c r="AL127" i="1" s="1"/>
  <c r="AM127" i="1"/>
  <c r="AN127" i="1"/>
  <c r="AO127" i="1"/>
  <c r="AT127" i="1"/>
  <c r="AU127" i="1"/>
  <c r="AW127" i="1"/>
  <c r="L128" i="1"/>
  <c r="N128" i="1" s="1"/>
  <c r="AK128" i="1"/>
  <c r="E128" i="1" s="1"/>
  <c r="AM128" i="1"/>
  <c r="AN128" i="1"/>
  <c r="AO128" i="1"/>
  <c r="AT128" i="1"/>
  <c r="AU128" i="1"/>
  <c r="AW128" i="1"/>
  <c r="L129" i="1"/>
  <c r="N129" i="1" s="1"/>
  <c r="AK129" i="1"/>
  <c r="AL129" i="1" s="1"/>
  <c r="AM129" i="1"/>
  <c r="AN129" i="1"/>
  <c r="AO129" i="1"/>
  <c r="AT129" i="1"/>
  <c r="AU129" i="1"/>
  <c r="AX129" i="1" s="1"/>
  <c r="AW129" i="1"/>
  <c r="L130" i="1"/>
  <c r="N130" i="1" s="1"/>
  <c r="AK130" i="1"/>
  <c r="AL130" i="1" s="1"/>
  <c r="AM130" i="1"/>
  <c r="AN130" i="1"/>
  <c r="AO130" i="1"/>
  <c r="AP130" i="1" s="1"/>
  <c r="J130" i="1" s="1"/>
  <c r="AQ130" i="1" s="1"/>
  <c r="AT130" i="1"/>
  <c r="AU130" i="1"/>
  <c r="AW130" i="1"/>
  <c r="L131" i="1"/>
  <c r="N131" i="1" s="1"/>
  <c r="AK131" i="1"/>
  <c r="AL131" i="1" s="1"/>
  <c r="AM131" i="1"/>
  <c r="AN131" i="1"/>
  <c r="AO131" i="1"/>
  <c r="AP131" i="1" s="1"/>
  <c r="J131" i="1" s="1"/>
  <c r="AQ131" i="1" s="1"/>
  <c r="AT131" i="1"/>
  <c r="AU131" i="1" s="1"/>
  <c r="AX131" i="1" s="1"/>
  <c r="AW131" i="1"/>
  <c r="L132" i="1"/>
  <c r="N132" i="1" s="1"/>
  <c r="AK132" i="1"/>
  <c r="AL132" i="1" s="1"/>
  <c r="AM132" i="1"/>
  <c r="AN132" i="1"/>
  <c r="AO132" i="1"/>
  <c r="AP132" i="1" s="1"/>
  <c r="J132" i="1" s="1"/>
  <c r="AQ132" i="1" s="1"/>
  <c r="AT132" i="1"/>
  <c r="AU132" i="1"/>
  <c r="AW132" i="1"/>
  <c r="L133" i="1"/>
  <c r="N133" i="1" s="1"/>
  <c r="AK133" i="1"/>
  <c r="AL133" i="1" s="1"/>
  <c r="AM133" i="1"/>
  <c r="AN133" i="1"/>
  <c r="AO133" i="1"/>
  <c r="AT133" i="1"/>
  <c r="AU133" i="1"/>
  <c r="AW133" i="1"/>
  <c r="L134" i="1"/>
  <c r="N134" i="1" s="1"/>
  <c r="AK134" i="1"/>
  <c r="AL134" i="1" s="1"/>
  <c r="AM134" i="1"/>
  <c r="AN134" i="1"/>
  <c r="AO134" i="1"/>
  <c r="AT134" i="1"/>
  <c r="AU134" i="1"/>
  <c r="AX134" i="1" s="1"/>
  <c r="AW134" i="1"/>
  <c r="L135" i="1"/>
  <c r="N135" i="1" s="1"/>
  <c r="AK135" i="1"/>
  <c r="AL135" i="1" s="1"/>
  <c r="AM135" i="1"/>
  <c r="AN135" i="1"/>
  <c r="AO135" i="1"/>
  <c r="AT135" i="1"/>
  <c r="AU135" i="1"/>
  <c r="AW135" i="1"/>
  <c r="L136" i="1"/>
  <c r="N136" i="1" s="1"/>
  <c r="AK136" i="1"/>
  <c r="AL136" i="1" s="1"/>
  <c r="AM136" i="1"/>
  <c r="AN136" i="1"/>
  <c r="AO136" i="1"/>
  <c r="AP136" i="1" s="1"/>
  <c r="J136" i="1" s="1"/>
  <c r="AQ136" i="1" s="1"/>
  <c r="AT136" i="1"/>
  <c r="AU136" i="1" s="1"/>
  <c r="AX136" i="1" s="1"/>
  <c r="AW136" i="1"/>
  <c r="AP135" i="1" l="1"/>
  <c r="J135" i="1" s="1"/>
  <c r="AQ135" i="1" s="1"/>
  <c r="AP109" i="1"/>
  <c r="J109" i="1" s="1"/>
  <c r="AQ109" i="1" s="1"/>
  <c r="AP22" i="1"/>
  <c r="J22" i="1" s="1"/>
  <c r="AQ22" i="1" s="1"/>
  <c r="AP114" i="1"/>
  <c r="J114" i="1" s="1"/>
  <c r="AQ114" i="1" s="1"/>
  <c r="AP60" i="1"/>
  <c r="J60" i="1" s="1"/>
  <c r="AQ60" i="1" s="1"/>
  <c r="AP122" i="1"/>
  <c r="J122" i="1" s="1"/>
  <c r="AQ122" i="1" s="1"/>
  <c r="AR122" i="1" s="1"/>
  <c r="AS122" i="1" s="1"/>
  <c r="AV122" i="1" s="1"/>
  <c r="F122" i="1" s="1"/>
  <c r="AY122" i="1" s="1"/>
  <c r="G122" i="1" s="1"/>
  <c r="AP36" i="1"/>
  <c r="J36" i="1" s="1"/>
  <c r="AQ36" i="1" s="1"/>
  <c r="AP127" i="1"/>
  <c r="J127" i="1" s="1"/>
  <c r="AQ127" i="1" s="1"/>
  <c r="AP83" i="1"/>
  <c r="J83" i="1" s="1"/>
  <c r="AQ83" i="1" s="1"/>
  <c r="AL78" i="1"/>
  <c r="AP78" i="1" s="1"/>
  <c r="J78" i="1" s="1"/>
  <c r="AQ78" i="1" s="1"/>
  <c r="AL64" i="1"/>
  <c r="H64" i="1" s="1"/>
  <c r="AP19" i="1"/>
  <c r="J19" i="1" s="1"/>
  <c r="AQ19" i="1" s="1"/>
  <c r="AR19" i="1" s="1"/>
  <c r="AS19" i="1" s="1"/>
  <c r="AV19" i="1" s="1"/>
  <c r="F19" i="1" s="1"/>
  <c r="AP94" i="1"/>
  <c r="J94" i="1" s="1"/>
  <c r="AQ94" i="1" s="1"/>
  <c r="BB94" i="1" s="1"/>
  <c r="AL71" i="1"/>
  <c r="AP63" i="1"/>
  <c r="J63" i="1" s="1"/>
  <c r="AQ63" i="1" s="1"/>
  <c r="AR63" i="1" s="1"/>
  <c r="AS63" i="1" s="1"/>
  <c r="AV63" i="1" s="1"/>
  <c r="F63" i="1" s="1"/>
  <c r="AY63" i="1" s="1"/>
  <c r="G63" i="1" s="1"/>
  <c r="AP29" i="1"/>
  <c r="J29" i="1" s="1"/>
  <c r="AQ29" i="1" s="1"/>
  <c r="AR29" i="1" s="1"/>
  <c r="AS29" i="1" s="1"/>
  <c r="AV29" i="1" s="1"/>
  <c r="F29" i="1" s="1"/>
  <c r="AY29" i="1" s="1"/>
  <c r="G29" i="1" s="1"/>
  <c r="AZ29" i="1" s="1"/>
  <c r="AP107" i="1"/>
  <c r="J107" i="1" s="1"/>
  <c r="AQ107" i="1" s="1"/>
  <c r="I107" i="1" s="1"/>
  <c r="AL27" i="1"/>
  <c r="AP112" i="1"/>
  <c r="J112" i="1" s="1"/>
  <c r="AQ112" i="1" s="1"/>
  <c r="I112" i="1" s="1"/>
  <c r="AP86" i="1"/>
  <c r="J86" i="1" s="1"/>
  <c r="AQ86" i="1" s="1"/>
  <c r="AP42" i="1"/>
  <c r="J42" i="1" s="1"/>
  <c r="AQ42" i="1" s="1"/>
  <c r="AP117" i="1"/>
  <c r="J117" i="1" s="1"/>
  <c r="AQ117" i="1" s="1"/>
  <c r="AP91" i="1"/>
  <c r="J91" i="1" s="1"/>
  <c r="AQ91" i="1" s="1"/>
  <c r="AL77" i="1"/>
  <c r="H77" i="1" s="1"/>
  <c r="AP54" i="1"/>
  <c r="J54" i="1" s="1"/>
  <c r="AQ54" i="1" s="1"/>
  <c r="AP44" i="1"/>
  <c r="J44" i="1" s="1"/>
  <c r="AQ44" i="1" s="1"/>
  <c r="I44" i="1" s="1"/>
  <c r="BC29" i="1"/>
  <c r="AP125" i="1"/>
  <c r="J125" i="1" s="1"/>
  <c r="AQ125" i="1" s="1"/>
  <c r="AP96" i="1"/>
  <c r="J96" i="1" s="1"/>
  <c r="AQ96" i="1" s="1"/>
  <c r="BC79" i="1"/>
  <c r="AP70" i="1"/>
  <c r="J70" i="1" s="1"/>
  <c r="AQ70" i="1" s="1"/>
  <c r="I70" i="1" s="1"/>
  <c r="AP56" i="1"/>
  <c r="J56" i="1" s="1"/>
  <c r="AQ56" i="1" s="1"/>
  <c r="I56" i="1" s="1"/>
  <c r="AP52" i="1"/>
  <c r="J52" i="1" s="1"/>
  <c r="AQ52" i="1" s="1"/>
  <c r="AR52" i="1" s="1"/>
  <c r="AS52" i="1" s="1"/>
  <c r="AV52" i="1" s="1"/>
  <c r="F52" i="1" s="1"/>
  <c r="AY52" i="1" s="1"/>
  <c r="G52" i="1" s="1"/>
  <c r="BA52" i="1" s="1"/>
  <c r="AP46" i="1"/>
  <c r="J46" i="1" s="1"/>
  <c r="AQ46" i="1" s="1"/>
  <c r="I46" i="1" s="1"/>
  <c r="I60" i="1"/>
  <c r="AR60" i="1"/>
  <c r="AS60" i="1" s="1"/>
  <c r="AV60" i="1" s="1"/>
  <c r="F60" i="1" s="1"/>
  <c r="AY60" i="1" s="1"/>
  <c r="G60" i="1" s="1"/>
  <c r="AP75" i="1"/>
  <c r="J75" i="1" s="1"/>
  <c r="AQ75" i="1" s="1"/>
  <c r="AP58" i="1"/>
  <c r="J58" i="1" s="1"/>
  <c r="AQ58" i="1" s="1"/>
  <c r="I58" i="1" s="1"/>
  <c r="AX51" i="1"/>
  <c r="AX22" i="1"/>
  <c r="AP17" i="1"/>
  <c r="J17" i="1" s="1"/>
  <c r="AQ17" i="1" s="1"/>
  <c r="AX133" i="1"/>
  <c r="AX128" i="1"/>
  <c r="AX123" i="1"/>
  <c r="AX115" i="1"/>
  <c r="AX110" i="1"/>
  <c r="AX105" i="1"/>
  <c r="AX97" i="1"/>
  <c r="AX92" i="1"/>
  <c r="AX87" i="1"/>
  <c r="AX80" i="1"/>
  <c r="AX39" i="1"/>
  <c r="AX34" i="1"/>
  <c r="AX63" i="1"/>
  <c r="AX47" i="1"/>
  <c r="AP133" i="1"/>
  <c r="J133" i="1" s="1"/>
  <c r="AQ133" i="1" s="1"/>
  <c r="AP123" i="1"/>
  <c r="J123" i="1" s="1"/>
  <c r="AQ123" i="1" s="1"/>
  <c r="AP115" i="1"/>
  <c r="J115" i="1" s="1"/>
  <c r="AQ115" i="1" s="1"/>
  <c r="I115" i="1" s="1"/>
  <c r="AP110" i="1"/>
  <c r="J110" i="1" s="1"/>
  <c r="AQ110" i="1" s="1"/>
  <c r="I110" i="1" s="1"/>
  <c r="AP105" i="1"/>
  <c r="J105" i="1" s="1"/>
  <c r="AQ105" i="1" s="1"/>
  <c r="I105" i="1" s="1"/>
  <c r="AP97" i="1"/>
  <c r="J97" i="1" s="1"/>
  <c r="AQ97" i="1" s="1"/>
  <c r="I97" i="1" s="1"/>
  <c r="AP92" i="1"/>
  <c r="J92" i="1" s="1"/>
  <c r="AQ92" i="1" s="1"/>
  <c r="I92" i="1" s="1"/>
  <c r="AP87" i="1"/>
  <c r="J87" i="1" s="1"/>
  <c r="AQ87" i="1" s="1"/>
  <c r="AR87" i="1" s="1"/>
  <c r="AS87" i="1" s="1"/>
  <c r="AV87" i="1" s="1"/>
  <c r="F87" i="1" s="1"/>
  <c r="AY87" i="1" s="1"/>
  <c r="AP80" i="1"/>
  <c r="J80" i="1" s="1"/>
  <c r="AQ80" i="1" s="1"/>
  <c r="I80" i="1" s="1"/>
  <c r="AL65" i="1"/>
  <c r="AP65" i="1" s="1"/>
  <c r="J65" i="1" s="1"/>
  <c r="AQ65" i="1" s="1"/>
  <c r="I65" i="1" s="1"/>
  <c r="AP39" i="1"/>
  <c r="J39" i="1" s="1"/>
  <c r="AQ39" i="1" s="1"/>
  <c r="AP34" i="1"/>
  <c r="J34" i="1" s="1"/>
  <c r="AQ34" i="1" s="1"/>
  <c r="AL24" i="1"/>
  <c r="AP24" i="1" s="1"/>
  <c r="J24" i="1" s="1"/>
  <c r="AQ24" i="1" s="1"/>
  <c r="I24" i="1" s="1"/>
  <c r="AX112" i="1"/>
  <c r="AX82" i="1"/>
  <c r="AX45" i="1"/>
  <c r="AX122" i="1"/>
  <c r="AX74" i="1"/>
  <c r="AX57" i="1"/>
  <c r="AX79" i="1"/>
  <c r="AP38" i="1"/>
  <c r="J38" i="1" s="1"/>
  <c r="AQ38" i="1" s="1"/>
  <c r="I38" i="1" s="1"/>
  <c r="AP30" i="1"/>
  <c r="J30" i="1" s="1"/>
  <c r="AQ30" i="1" s="1"/>
  <c r="I30" i="1" s="1"/>
  <c r="AL18" i="1"/>
  <c r="AP18" i="1" s="1"/>
  <c r="J18" i="1" s="1"/>
  <c r="AQ18" i="1" s="1"/>
  <c r="I18" i="1" s="1"/>
  <c r="AX117" i="1"/>
  <c r="AX99" i="1"/>
  <c r="I54" i="1"/>
  <c r="AX72" i="1"/>
  <c r="AL69" i="1"/>
  <c r="AX130" i="1"/>
  <c r="AX36" i="1"/>
  <c r="AX114" i="1"/>
  <c r="AX91" i="1"/>
  <c r="AX38" i="1"/>
  <c r="AL59" i="1"/>
  <c r="AP59" i="1" s="1"/>
  <c r="J59" i="1" s="1"/>
  <c r="AQ59" i="1" s="1"/>
  <c r="AX41" i="1"/>
  <c r="I25" i="1"/>
  <c r="AX127" i="1"/>
  <c r="AX109" i="1"/>
  <c r="AL23" i="1"/>
  <c r="AX132" i="1"/>
  <c r="AX104" i="1"/>
  <c r="AX30" i="1"/>
  <c r="AP111" i="1"/>
  <c r="J111" i="1" s="1"/>
  <c r="AQ111" i="1" s="1"/>
  <c r="I111" i="1" s="1"/>
  <c r="AP98" i="1"/>
  <c r="J98" i="1" s="1"/>
  <c r="AQ98" i="1" s="1"/>
  <c r="AP93" i="1"/>
  <c r="J93" i="1" s="1"/>
  <c r="AQ93" i="1" s="1"/>
  <c r="AP88" i="1"/>
  <c r="J88" i="1" s="1"/>
  <c r="AQ88" i="1" s="1"/>
  <c r="AR88" i="1" s="1"/>
  <c r="AS88" i="1" s="1"/>
  <c r="AV88" i="1" s="1"/>
  <c r="F88" i="1" s="1"/>
  <c r="AP81" i="1"/>
  <c r="J81" i="1" s="1"/>
  <c r="AQ81" i="1" s="1"/>
  <c r="I81" i="1" s="1"/>
  <c r="AL74" i="1"/>
  <c r="AP74" i="1" s="1"/>
  <c r="J74" i="1" s="1"/>
  <c r="AQ74" i="1" s="1"/>
  <c r="I74" i="1" s="1"/>
  <c r="AP40" i="1"/>
  <c r="J40" i="1" s="1"/>
  <c r="AQ40" i="1" s="1"/>
  <c r="AP35" i="1"/>
  <c r="J35" i="1" s="1"/>
  <c r="AQ35" i="1" s="1"/>
  <c r="I35" i="1" s="1"/>
  <c r="AX135" i="1"/>
  <c r="AX107" i="1"/>
  <c r="AX59" i="1"/>
  <c r="AX16" i="1"/>
  <c r="AP134" i="1"/>
  <c r="J134" i="1" s="1"/>
  <c r="AQ134" i="1" s="1"/>
  <c r="AR134" i="1" s="1"/>
  <c r="AS134" i="1" s="1"/>
  <c r="AV134" i="1" s="1"/>
  <c r="F134" i="1" s="1"/>
  <c r="AY134" i="1" s="1"/>
  <c r="AP116" i="1"/>
  <c r="J116" i="1" s="1"/>
  <c r="AQ116" i="1" s="1"/>
  <c r="AR116" i="1" s="1"/>
  <c r="AS116" i="1" s="1"/>
  <c r="AV116" i="1" s="1"/>
  <c r="F116" i="1" s="1"/>
  <c r="AY116" i="1" s="1"/>
  <c r="AX53" i="1"/>
  <c r="AX89" i="1"/>
  <c r="AX76" i="1"/>
  <c r="AX96" i="1"/>
  <c r="AP129" i="1"/>
  <c r="J129" i="1" s="1"/>
  <c r="AQ129" i="1" s="1"/>
  <c r="I129" i="1" s="1"/>
  <c r="AP124" i="1"/>
  <c r="J124" i="1" s="1"/>
  <c r="AQ124" i="1" s="1"/>
  <c r="I124" i="1" s="1"/>
  <c r="AP106" i="1"/>
  <c r="J106" i="1" s="1"/>
  <c r="AQ106" i="1" s="1"/>
  <c r="AR106" i="1" s="1"/>
  <c r="AS106" i="1" s="1"/>
  <c r="AV106" i="1" s="1"/>
  <c r="F106" i="1" s="1"/>
  <c r="AY106" i="1" s="1"/>
  <c r="AL72" i="1"/>
  <c r="AP72" i="1" s="1"/>
  <c r="J72" i="1" s="1"/>
  <c r="AQ72" i="1" s="1"/>
  <c r="I72" i="1" s="1"/>
  <c r="AL28" i="1"/>
  <c r="AP28" i="1" s="1"/>
  <c r="J28" i="1" s="1"/>
  <c r="AQ28" i="1" s="1"/>
  <c r="AX125" i="1"/>
  <c r="AX94" i="1"/>
  <c r="F25" i="1"/>
  <c r="AY25" i="1" s="1"/>
  <c r="G25" i="1" s="1"/>
  <c r="BE65" i="1"/>
  <c r="AX18" i="1"/>
  <c r="AX86" i="1"/>
  <c r="AL79" i="1"/>
  <c r="AL62" i="1"/>
  <c r="AL21" i="1"/>
  <c r="H21" i="1" s="1"/>
  <c r="AR136" i="1"/>
  <c r="AS136" i="1" s="1"/>
  <c r="AV136" i="1" s="1"/>
  <c r="F136" i="1" s="1"/>
  <c r="AY136" i="1" s="1"/>
  <c r="I136" i="1"/>
  <c r="AR135" i="1"/>
  <c r="AS135" i="1" s="1"/>
  <c r="AV135" i="1" s="1"/>
  <c r="F135" i="1" s="1"/>
  <c r="AY135" i="1" s="1"/>
  <c r="I135" i="1"/>
  <c r="AR133" i="1"/>
  <c r="AS133" i="1" s="1"/>
  <c r="AV133" i="1" s="1"/>
  <c r="F133" i="1" s="1"/>
  <c r="AY133" i="1" s="1"/>
  <c r="I133" i="1"/>
  <c r="AR132" i="1"/>
  <c r="AS132" i="1" s="1"/>
  <c r="AV132" i="1" s="1"/>
  <c r="F132" i="1" s="1"/>
  <c r="AY132" i="1" s="1"/>
  <c r="I132" i="1"/>
  <c r="AR131" i="1"/>
  <c r="AS131" i="1" s="1"/>
  <c r="AV131" i="1" s="1"/>
  <c r="F131" i="1" s="1"/>
  <c r="AY131" i="1" s="1"/>
  <c r="I131" i="1"/>
  <c r="AR130" i="1"/>
  <c r="AS130" i="1" s="1"/>
  <c r="AV130" i="1" s="1"/>
  <c r="F130" i="1" s="1"/>
  <c r="AY130" i="1" s="1"/>
  <c r="I130" i="1"/>
  <c r="AR129" i="1"/>
  <c r="AS129" i="1" s="1"/>
  <c r="AV129" i="1" s="1"/>
  <c r="F129" i="1" s="1"/>
  <c r="AY129" i="1" s="1"/>
  <c r="AR127" i="1"/>
  <c r="AS127" i="1" s="1"/>
  <c r="AV127" i="1" s="1"/>
  <c r="F127" i="1" s="1"/>
  <c r="AY127" i="1" s="1"/>
  <c r="I127" i="1"/>
  <c r="AR126" i="1"/>
  <c r="AS126" i="1" s="1"/>
  <c r="AV126" i="1" s="1"/>
  <c r="F126" i="1" s="1"/>
  <c r="AY126" i="1" s="1"/>
  <c r="I126" i="1"/>
  <c r="AR125" i="1"/>
  <c r="AS125" i="1" s="1"/>
  <c r="AV125" i="1" s="1"/>
  <c r="F125" i="1" s="1"/>
  <c r="AY125" i="1" s="1"/>
  <c r="I125" i="1"/>
  <c r="AR123" i="1"/>
  <c r="AS123" i="1" s="1"/>
  <c r="AV123" i="1" s="1"/>
  <c r="F123" i="1" s="1"/>
  <c r="AY123" i="1" s="1"/>
  <c r="I123" i="1"/>
  <c r="I122" i="1"/>
  <c r="AR118" i="1"/>
  <c r="AS118" i="1" s="1"/>
  <c r="AV118" i="1" s="1"/>
  <c r="F118" i="1" s="1"/>
  <c r="AY118" i="1" s="1"/>
  <c r="I118" i="1"/>
  <c r="AR117" i="1"/>
  <c r="AS117" i="1" s="1"/>
  <c r="AV117" i="1" s="1"/>
  <c r="F117" i="1" s="1"/>
  <c r="AY117" i="1" s="1"/>
  <c r="I117" i="1"/>
  <c r="AR115" i="1"/>
  <c r="AS115" i="1" s="1"/>
  <c r="AV115" i="1" s="1"/>
  <c r="F115" i="1" s="1"/>
  <c r="AY115" i="1" s="1"/>
  <c r="G115" i="1" s="1"/>
  <c r="AR114" i="1"/>
  <c r="AS114" i="1" s="1"/>
  <c r="AV114" i="1" s="1"/>
  <c r="F114" i="1" s="1"/>
  <c r="AY114" i="1" s="1"/>
  <c r="I114" i="1"/>
  <c r="AR113" i="1"/>
  <c r="AS113" i="1" s="1"/>
  <c r="AV113" i="1" s="1"/>
  <c r="F113" i="1" s="1"/>
  <c r="AY113" i="1" s="1"/>
  <c r="I113" i="1"/>
  <c r="AR109" i="1"/>
  <c r="AS109" i="1" s="1"/>
  <c r="AV109" i="1" s="1"/>
  <c r="F109" i="1" s="1"/>
  <c r="AY109" i="1" s="1"/>
  <c r="I109" i="1"/>
  <c r="AR108" i="1"/>
  <c r="AS108" i="1" s="1"/>
  <c r="AV108" i="1" s="1"/>
  <c r="F108" i="1" s="1"/>
  <c r="AY108" i="1" s="1"/>
  <c r="I108" i="1"/>
  <c r="AR107" i="1"/>
  <c r="AS107" i="1" s="1"/>
  <c r="AV107" i="1" s="1"/>
  <c r="F107" i="1" s="1"/>
  <c r="AY107" i="1" s="1"/>
  <c r="AR105" i="1"/>
  <c r="AS105" i="1" s="1"/>
  <c r="AV105" i="1" s="1"/>
  <c r="F105" i="1" s="1"/>
  <c r="AY105" i="1" s="1"/>
  <c r="AR104" i="1"/>
  <c r="AS104" i="1" s="1"/>
  <c r="AV104" i="1" s="1"/>
  <c r="F104" i="1" s="1"/>
  <c r="AY104" i="1" s="1"/>
  <c r="I104" i="1"/>
  <c r="AR100" i="1"/>
  <c r="AS100" i="1" s="1"/>
  <c r="AV100" i="1" s="1"/>
  <c r="F100" i="1" s="1"/>
  <c r="AY100" i="1" s="1"/>
  <c r="I100" i="1"/>
  <c r="AR99" i="1"/>
  <c r="AS99" i="1" s="1"/>
  <c r="AV99" i="1" s="1"/>
  <c r="F99" i="1" s="1"/>
  <c r="AY99" i="1" s="1"/>
  <c r="I99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I94" i="1"/>
  <c r="AR93" i="1"/>
  <c r="AS93" i="1" s="1"/>
  <c r="AV93" i="1" s="1"/>
  <c r="F93" i="1" s="1"/>
  <c r="AY93" i="1" s="1"/>
  <c r="I93" i="1"/>
  <c r="AR92" i="1"/>
  <c r="AS92" i="1" s="1"/>
  <c r="AV92" i="1" s="1"/>
  <c r="F92" i="1" s="1"/>
  <c r="AY92" i="1" s="1"/>
  <c r="G92" i="1" s="1"/>
  <c r="AR91" i="1"/>
  <c r="AS91" i="1" s="1"/>
  <c r="AV91" i="1" s="1"/>
  <c r="F91" i="1" s="1"/>
  <c r="AY91" i="1" s="1"/>
  <c r="I91" i="1"/>
  <c r="AR90" i="1"/>
  <c r="AS90" i="1" s="1"/>
  <c r="AV90" i="1" s="1"/>
  <c r="F90" i="1" s="1"/>
  <c r="AY90" i="1" s="1"/>
  <c r="I90" i="1"/>
  <c r="AR89" i="1"/>
  <c r="AS89" i="1" s="1"/>
  <c r="AV89" i="1" s="1"/>
  <c r="F89" i="1" s="1"/>
  <c r="AY89" i="1" s="1"/>
  <c r="I89" i="1"/>
  <c r="AR86" i="1"/>
  <c r="AS86" i="1" s="1"/>
  <c r="AV86" i="1" s="1"/>
  <c r="F86" i="1" s="1"/>
  <c r="AY86" i="1" s="1"/>
  <c r="I86" i="1"/>
  <c r="AR83" i="1"/>
  <c r="AS83" i="1" s="1"/>
  <c r="AV83" i="1" s="1"/>
  <c r="F83" i="1" s="1"/>
  <c r="AY83" i="1" s="1"/>
  <c r="I83" i="1"/>
  <c r="AR82" i="1"/>
  <c r="AS82" i="1" s="1"/>
  <c r="AV82" i="1" s="1"/>
  <c r="F82" i="1" s="1"/>
  <c r="AY82" i="1" s="1"/>
  <c r="I82" i="1"/>
  <c r="AR81" i="1"/>
  <c r="AS81" i="1" s="1"/>
  <c r="AV81" i="1" s="1"/>
  <c r="F81" i="1" s="1"/>
  <c r="AY81" i="1" s="1"/>
  <c r="AR80" i="1"/>
  <c r="AS80" i="1" s="1"/>
  <c r="AV80" i="1" s="1"/>
  <c r="F80" i="1" s="1"/>
  <c r="AY80" i="1" s="1"/>
  <c r="I78" i="1"/>
  <c r="AR78" i="1"/>
  <c r="AS78" i="1" s="1"/>
  <c r="AV78" i="1" s="1"/>
  <c r="F78" i="1" s="1"/>
  <c r="AY78" i="1" s="1"/>
  <c r="G78" i="1" s="1"/>
  <c r="I76" i="1"/>
  <c r="AR76" i="1"/>
  <c r="AS76" i="1" s="1"/>
  <c r="AV76" i="1" s="1"/>
  <c r="F76" i="1" s="1"/>
  <c r="AY76" i="1" s="1"/>
  <c r="G76" i="1" s="1"/>
  <c r="AR72" i="1"/>
  <c r="AS72" i="1" s="1"/>
  <c r="AV72" i="1" s="1"/>
  <c r="F72" i="1" s="1"/>
  <c r="AY72" i="1" s="1"/>
  <c r="G72" i="1" s="1"/>
  <c r="I61" i="1"/>
  <c r="AR61" i="1"/>
  <c r="AS61" i="1" s="1"/>
  <c r="AV61" i="1" s="1"/>
  <c r="F61" i="1" s="1"/>
  <c r="AY61" i="1" s="1"/>
  <c r="G61" i="1" s="1"/>
  <c r="I59" i="1"/>
  <c r="AR59" i="1"/>
  <c r="AS59" i="1" s="1"/>
  <c r="AV59" i="1" s="1"/>
  <c r="F59" i="1" s="1"/>
  <c r="AY59" i="1" s="1"/>
  <c r="G59" i="1" s="1"/>
  <c r="I57" i="1"/>
  <c r="AR57" i="1"/>
  <c r="AS57" i="1" s="1"/>
  <c r="AV57" i="1" s="1"/>
  <c r="F57" i="1" s="1"/>
  <c r="AY57" i="1" s="1"/>
  <c r="G57" i="1" s="1"/>
  <c r="I55" i="1"/>
  <c r="AR55" i="1"/>
  <c r="AS55" i="1" s="1"/>
  <c r="AV55" i="1" s="1"/>
  <c r="F55" i="1" s="1"/>
  <c r="AY55" i="1" s="1"/>
  <c r="G55" i="1" s="1"/>
  <c r="I53" i="1"/>
  <c r="AR53" i="1"/>
  <c r="AS53" i="1" s="1"/>
  <c r="AV53" i="1" s="1"/>
  <c r="F53" i="1" s="1"/>
  <c r="AY53" i="1" s="1"/>
  <c r="G53" i="1" s="1"/>
  <c r="I51" i="1"/>
  <c r="AR51" i="1"/>
  <c r="AS51" i="1" s="1"/>
  <c r="AV51" i="1" s="1"/>
  <c r="F51" i="1" s="1"/>
  <c r="AY51" i="1" s="1"/>
  <c r="G51" i="1" s="1"/>
  <c r="I47" i="1"/>
  <c r="AR47" i="1"/>
  <c r="AS47" i="1" s="1"/>
  <c r="AV47" i="1" s="1"/>
  <c r="F47" i="1" s="1"/>
  <c r="AY47" i="1" s="1"/>
  <c r="G47" i="1" s="1"/>
  <c r="I45" i="1"/>
  <c r="AR45" i="1"/>
  <c r="AS45" i="1" s="1"/>
  <c r="AV45" i="1" s="1"/>
  <c r="F45" i="1" s="1"/>
  <c r="AY45" i="1" s="1"/>
  <c r="G45" i="1" s="1"/>
  <c r="H136" i="1"/>
  <c r="H135" i="1"/>
  <c r="H134" i="1"/>
  <c r="H133" i="1"/>
  <c r="H132" i="1"/>
  <c r="H131" i="1"/>
  <c r="H130" i="1"/>
  <c r="H129" i="1"/>
  <c r="BC128" i="1"/>
  <c r="E136" i="1"/>
  <c r="E135" i="1"/>
  <c r="E134" i="1"/>
  <c r="E133" i="1"/>
  <c r="E132" i="1"/>
  <c r="E131" i="1"/>
  <c r="E130" i="1"/>
  <c r="E129" i="1"/>
  <c r="BC75" i="1"/>
  <c r="BC71" i="1"/>
  <c r="H70" i="1"/>
  <c r="BC64" i="1"/>
  <c r="H63" i="1"/>
  <c r="BA60" i="1"/>
  <c r="AZ60" i="1"/>
  <c r="BC60" i="1"/>
  <c r="BC56" i="1"/>
  <c r="H55" i="1"/>
  <c r="BC52" i="1"/>
  <c r="H51" i="1"/>
  <c r="BB51" i="1"/>
  <c r="BD51" i="1" s="1"/>
  <c r="BC46" i="1"/>
  <c r="H45" i="1"/>
  <c r="AR42" i="1"/>
  <c r="AS42" i="1" s="1"/>
  <c r="AV42" i="1" s="1"/>
  <c r="F42" i="1" s="1"/>
  <c r="AY42" i="1" s="1"/>
  <c r="I42" i="1"/>
  <c r="AR38" i="1"/>
  <c r="AS38" i="1" s="1"/>
  <c r="AV38" i="1" s="1"/>
  <c r="F38" i="1" s="1"/>
  <c r="AY38" i="1" s="1"/>
  <c r="AR36" i="1"/>
  <c r="AS36" i="1" s="1"/>
  <c r="AV36" i="1" s="1"/>
  <c r="F36" i="1" s="1"/>
  <c r="AY36" i="1" s="1"/>
  <c r="I36" i="1"/>
  <c r="I22" i="1"/>
  <c r="AR22" i="1"/>
  <c r="AS22" i="1" s="1"/>
  <c r="AV22" i="1" s="1"/>
  <c r="F22" i="1" s="1"/>
  <c r="AY22" i="1" s="1"/>
  <c r="G22" i="1" s="1"/>
  <c r="I16" i="1"/>
  <c r="AR16" i="1"/>
  <c r="AS16" i="1" s="1"/>
  <c r="AV16" i="1" s="1"/>
  <c r="F16" i="1" s="1"/>
  <c r="AY16" i="1" s="1"/>
  <c r="G16" i="1" s="1"/>
  <c r="AL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18" i="1"/>
  <c r="E118" i="1"/>
  <c r="H117" i="1"/>
  <c r="BB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0" i="1"/>
  <c r="BB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BB90" i="1"/>
  <c r="E90" i="1"/>
  <c r="H89" i="1"/>
  <c r="E89" i="1"/>
  <c r="H88" i="1"/>
  <c r="E88" i="1"/>
  <c r="H87" i="1"/>
  <c r="E87" i="1"/>
  <c r="H86" i="1"/>
  <c r="E86" i="1"/>
  <c r="H83" i="1"/>
  <c r="E83" i="1"/>
  <c r="H82" i="1"/>
  <c r="E82" i="1"/>
  <c r="H81" i="1"/>
  <c r="E81" i="1"/>
  <c r="H80" i="1"/>
  <c r="E80" i="1"/>
  <c r="BC77" i="1"/>
  <c r="H76" i="1"/>
  <c r="BB76" i="1"/>
  <c r="AR73" i="1"/>
  <c r="AS73" i="1" s="1"/>
  <c r="AV73" i="1" s="1"/>
  <c r="F73" i="1" s="1"/>
  <c r="BC73" i="1"/>
  <c r="BC69" i="1"/>
  <c r="BC62" i="1"/>
  <c r="H61" i="1"/>
  <c r="AR58" i="1"/>
  <c r="AS58" i="1" s="1"/>
  <c r="AV58" i="1" s="1"/>
  <c r="F58" i="1" s="1"/>
  <c r="BC58" i="1"/>
  <c r="H57" i="1"/>
  <c r="AR54" i="1"/>
  <c r="AS54" i="1" s="1"/>
  <c r="AV54" i="1" s="1"/>
  <c r="F54" i="1" s="1"/>
  <c r="BC54" i="1"/>
  <c r="H53" i="1"/>
  <c r="AR48" i="1"/>
  <c r="AS48" i="1" s="1"/>
  <c r="AV48" i="1" s="1"/>
  <c r="F48" i="1" s="1"/>
  <c r="BC48" i="1"/>
  <c r="H47" i="1"/>
  <c r="AR44" i="1"/>
  <c r="AS44" i="1" s="1"/>
  <c r="AV44" i="1" s="1"/>
  <c r="F44" i="1" s="1"/>
  <c r="BC44" i="1"/>
  <c r="AR43" i="1"/>
  <c r="AS43" i="1" s="1"/>
  <c r="AV43" i="1" s="1"/>
  <c r="F43" i="1" s="1"/>
  <c r="AY43" i="1" s="1"/>
  <c r="G43" i="1" s="1"/>
  <c r="I43" i="1"/>
  <c r="AR41" i="1"/>
  <c r="AS41" i="1" s="1"/>
  <c r="AV41" i="1" s="1"/>
  <c r="F41" i="1" s="1"/>
  <c r="AY41" i="1" s="1"/>
  <c r="I41" i="1"/>
  <c r="AR37" i="1"/>
  <c r="AS37" i="1" s="1"/>
  <c r="AV37" i="1" s="1"/>
  <c r="F37" i="1" s="1"/>
  <c r="AY37" i="1" s="1"/>
  <c r="I37" i="1"/>
  <c r="H28" i="1"/>
  <c r="BC25" i="1"/>
  <c r="I20" i="1"/>
  <c r="AR20" i="1"/>
  <c r="AS20" i="1" s="1"/>
  <c r="AV20" i="1" s="1"/>
  <c r="F20" i="1" s="1"/>
  <c r="AY20" i="1" s="1"/>
  <c r="G20" i="1" s="1"/>
  <c r="BC78" i="1"/>
  <c r="BC76" i="1"/>
  <c r="BC74" i="1"/>
  <c r="BC72" i="1"/>
  <c r="BC70" i="1"/>
  <c r="BC65" i="1"/>
  <c r="BC63" i="1"/>
  <c r="BC61" i="1"/>
  <c r="BC59" i="1"/>
  <c r="BC57" i="1"/>
  <c r="BC55" i="1"/>
  <c r="BC53" i="1"/>
  <c r="BC51" i="1"/>
  <c r="BC47" i="1"/>
  <c r="BC45" i="1"/>
  <c r="BA29" i="1"/>
  <c r="I26" i="1"/>
  <c r="AR26" i="1"/>
  <c r="AS26" i="1" s="1"/>
  <c r="AV26" i="1" s="1"/>
  <c r="F26" i="1" s="1"/>
  <c r="AY26" i="1" s="1"/>
  <c r="G26" i="1" s="1"/>
  <c r="H20" i="1"/>
  <c r="BB20" i="1"/>
  <c r="BC17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0" i="1"/>
  <c r="E30" i="1"/>
  <c r="BE30" i="1" s="1"/>
  <c r="BC27" i="1"/>
  <c r="H26" i="1"/>
  <c r="BC21" i="1"/>
  <c r="H16" i="1"/>
  <c r="BC28" i="1"/>
  <c r="BC26" i="1"/>
  <c r="BC23" i="1"/>
  <c r="H22" i="1"/>
  <c r="BC19" i="1"/>
  <c r="H18" i="1"/>
  <c r="BC24" i="1"/>
  <c r="BC22" i="1"/>
  <c r="BC20" i="1"/>
  <c r="BC18" i="1"/>
  <c r="BC16" i="1"/>
  <c r="AY88" i="1" l="1"/>
  <c r="BB88" i="1"/>
  <c r="AR24" i="1"/>
  <c r="AS24" i="1" s="1"/>
  <c r="AV24" i="1" s="1"/>
  <c r="F24" i="1" s="1"/>
  <c r="AY24" i="1" s="1"/>
  <c r="G24" i="1" s="1"/>
  <c r="BB63" i="1"/>
  <c r="G80" i="1"/>
  <c r="BB52" i="1"/>
  <c r="G109" i="1"/>
  <c r="AP64" i="1"/>
  <c r="J64" i="1" s="1"/>
  <c r="AQ64" i="1" s="1"/>
  <c r="H27" i="1"/>
  <c r="AP27" i="1"/>
  <c r="J27" i="1" s="1"/>
  <c r="AQ27" i="1" s="1"/>
  <c r="AR112" i="1"/>
  <c r="AS112" i="1" s="1"/>
  <c r="AV112" i="1" s="1"/>
  <c r="F112" i="1" s="1"/>
  <c r="AY112" i="1" s="1"/>
  <c r="AR56" i="1"/>
  <c r="AS56" i="1" s="1"/>
  <c r="AV56" i="1" s="1"/>
  <c r="F56" i="1" s="1"/>
  <c r="AY56" i="1" s="1"/>
  <c r="G56" i="1" s="1"/>
  <c r="BA56" i="1" s="1"/>
  <c r="I19" i="1"/>
  <c r="BB126" i="1"/>
  <c r="I63" i="1"/>
  <c r="I87" i="1"/>
  <c r="I116" i="1"/>
  <c r="BB135" i="1"/>
  <c r="H24" i="1"/>
  <c r="BB60" i="1"/>
  <c r="AZ52" i="1"/>
  <c r="BB78" i="1"/>
  <c r="BD78" i="1" s="1"/>
  <c r="BB136" i="1"/>
  <c r="AR65" i="1"/>
  <c r="AS65" i="1" s="1"/>
  <c r="AV65" i="1" s="1"/>
  <c r="F65" i="1" s="1"/>
  <c r="AY65" i="1" s="1"/>
  <c r="G65" i="1" s="1"/>
  <c r="BB61" i="1"/>
  <c r="BE100" i="1"/>
  <c r="H78" i="1"/>
  <c r="I88" i="1"/>
  <c r="BE83" i="1"/>
  <c r="G82" i="1"/>
  <c r="AZ82" i="1" s="1"/>
  <c r="BB134" i="1"/>
  <c r="AR35" i="1"/>
  <c r="AS35" i="1" s="1"/>
  <c r="AV35" i="1" s="1"/>
  <c r="F35" i="1" s="1"/>
  <c r="AY35" i="1" s="1"/>
  <c r="BB113" i="1"/>
  <c r="AR96" i="1"/>
  <c r="AS96" i="1" s="1"/>
  <c r="AV96" i="1" s="1"/>
  <c r="F96" i="1" s="1"/>
  <c r="AY96" i="1" s="1"/>
  <c r="G96" i="1" s="1"/>
  <c r="BB43" i="1"/>
  <c r="BB86" i="1"/>
  <c r="BB55" i="1"/>
  <c r="BD55" i="1" s="1"/>
  <c r="AR70" i="1"/>
  <c r="AS70" i="1" s="1"/>
  <c r="AV70" i="1" s="1"/>
  <c r="F70" i="1" s="1"/>
  <c r="AY70" i="1" s="1"/>
  <c r="G70" i="1" s="1"/>
  <c r="AZ70" i="1" s="1"/>
  <c r="G105" i="1"/>
  <c r="I134" i="1"/>
  <c r="BB36" i="1"/>
  <c r="I96" i="1"/>
  <c r="BB29" i="1"/>
  <c r="BD29" i="1" s="1"/>
  <c r="I29" i="1"/>
  <c r="BB107" i="1"/>
  <c r="BB59" i="1"/>
  <c r="BD59" i="1" s="1"/>
  <c r="I106" i="1"/>
  <c r="BB133" i="1"/>
  <c r="AR46" i="1"/>
  <c r="AS46" i="1" s="1"/>
  <c r="AV46" i="1" s="1"/>
  <c r="F46" i="1" s="1"/>
  <c r="AP77" i="1"/>
  <c r="J77" i="1" s="1"/>
  <c r="AQ77" i="1" s="1"/>
  <c r="H71" i="1"/>
  <c r="AP71" i="1"/>
  <c r="J71" i="1" s="1"/>
  <c r="AQ71" i="1" s="1"/>
  <c r="BB57" i="1"/>
  <c r="BD57" i="1" s="1"/>
  <c r="H59" i="1"/>
  <c r="I52" i="1"/>
  <c r="I28" i="1"/>
  <c r="AR28" i="1"/>
  <c r="AS28" i="1" s="1"/>
  <c r="AV28" i="1" s="1"/>
  <c r="F28" i="1" s="1"/>
  <c r="AY28" i="1" s="1"/>
  <c r="G28" i="1" s="1"/>
  <c r="I39" i="1"/>
  <c r="AR39" i="1"/>
  <c r="AS39" i="1" s="1"/>
  <c r="AV39" i="1" s="1"/>
  <c r="F39" i="1" s="1"/>
  <c r="AY39" i="1" s="1"/>
  <c r="G39" i="1" s="1"/>
  <c r="G94" i="1"/>
  <c r="G107" i="1"/>
  <c r="AZ107" i="1" s="1"/>
  <c r="G117" i="1"/>
  <c r="AZ117" i="1" s="1"/>
  <c r="H69" i="1"/>
  <c r="AP69" i="1"/>
  <c r="J69" i="1" s="1"/>
  <c r="AQ69" i="1" s="1"/>
  <c r="BB38" i="1"/>
  <c r="AR40" i="1"/>
  <c r="AS40" i="1" s="1"/>
  <c r="AV40" i="1" s="1"/>
  <c r="F40" i="1" s="1"/>
  <c r="AY40" i="1" s="1"/>
  <c r="G40" i="1" s="1"/>
  <c r="BB45" i="1"/>
  <c r="BD45" i="1" s="1"/>
  <c r="BD63" i="1"/>
  <c r="I40" i="1"/>
  <c r="BE48" i="1"/>
  <c r="BB129" i="1"/>
  <c r="I98" i="1"/>
  <c r="H23" i="1"/>
  <c r="AP23" i="1"/>
  <c r="J23" i="1" s="1"/>
  <c r="AQ23" i="1" s="1"/>
  <c r="BB35" i="1"/>
  <c r="BB25" i="1"/>
  <c r="BD25" i="1" s="1"/>
  <c r="BB47" i="1"/>
  <c r="BB130" i="1"/>
  <c r="AR74" i="1"/>
  <c r="AS74" i="1" s="1"/>
  <c r="AV74" i="1" s="1"/>
  <c r="F74" i="1" s="1"/>
  <c r="AY74" i="1" s="1"/>
  <c r="G74" i="1" s="1"/>
  <c r="G86" i="1"/>
  <c r="AZ86" i="1" s="1"/>
  <c r="AR97" i="1"/>
  <c r="AS97" i="1" s="1"/>
  <c r="AV97" i="1" s="1"/>
  <c r="F97" i="1" s="1"/>
  <c r="AY97" i="1" s="1"/>
  <c r="AR110" i="1"/>
  <c r="AS110" i="1" s="1"/>
  <c r="AV110" i="1" s="1"/>
  <c r="F110" i="1" s="1"/>
  <c r="AY110" i="1" s="1"/>
  <c r="G110" i="1" s="1"/>
  <c r="I75" i="1"/>
  <c r="AR75" i="1"/>
  <c r="AS75" i="1" s="1"/>
  <c r="AV75" i="1" s="1"/>
  <c r="F75" i="1" s="1"/>
  <c r="AR18" i="1"/>
  <c r="AS18" i="1" s="1"/>
  <c r="AV18" i="1" s="1"/>
  <c r="F18" i="1" s="1"/>
  <c r="H65" i="1"/>
  <c r="AP21" i="1"/>
  <c r="J21" i="1" s="1"/>
  <c r="AQ21" i="1" s="1"/>
  <c r="BB105" i="1"/>
  <c r="G88" i="1"/>
  <c r="AZ88" i="1" s="1"/>
  <c r="AR98" i="1"/>
  <c r="AS98" i="1" s="1"/>
  <c r="AV98" i="1" s="1"/>
  <c r="F98" i="1" s="1"/>
  <c r="AY98" i="1" s="1"/>
  <c r="G98" i="1" s="1"/>
  <c r="AZ98" i="1" s="1"/>
  <c r="AR111" i="1"/>
  <c r="AS111" i="1" s="1"/>
  <c r="AV111" i="1" s="1"/>
  <c r="F111" i="1" s="1"/>
  <c r="AY111" i="1" s="1"/>
  <c r="G111" i="1" s="1"/>
  <c r="BA111" i="1" s="1"/>
  <c r="AR124" i="1"/>
  <c r="AS124" i="1" s="1"/>
  <c r="AV124" i="1" s="1"/>
  <c r="F124" i="1" s="1"/>
  <c r="BE136" i="1"/>
  <c r="I34" i="1"/>
  <c r="BB131" i="1"/>
  <c r="BB115" i="1"/>
  <c r="BD60" i="1"/>
  <c r="BB42" i="1"/>
  <c r="BB122" i="1"/>
  <c r="AR34" i="1"/>
  <c r="AS34" i="1" s="1"/>
  <c r="AV34" i="1" s="1"/>
  <c r="F34" i="1" s="1"/>
  <c r="AY34" i="1" s="1"/>
  <c r="H74" i="1"/>
  <c r="G90" i="1"/>
  <c r="AZ90" i="1" s="1"/>
  <c r="G100" i="1"/>
  <c r="AZ100" i="1" s="1"/>
  <c r="G113" i="1"/>
  <c r="G126" i="1"/>
  <c r="AZ126" i="1" s="1"/>
  <c r="AP62" i="1"/>
  <c r="J62" i="1" s="1"/>
  <c r="AQ62" i="1" s="1"/>
  <c r="H62" i="1"/>
  <c r="BB80" i="1"/>
  <c r="BB109" i="1"/>
  <c r="BD52" i="1"/>
  <c r="BB132" i="1"/>
  <c r="AP79" i="1"/>
  <c r="J79" i="1" s="1"/>
  <c r="AQ79" i="1" s="1"/>
  <c r="H79" i="1"/>
  <c r="I17" i="1"/>
  <c r="AR17" i="1"/>
  <c r="AS17" i="1" s="1"/>
  <c r="AV17" i="1" s="1"/>
  <c r="F17" i="1" s="1"/>
  <c r="AY17" i="1" s="1"/>
  <c r="G17" i="1" s="1"/>
  <c r="BA17" i="1" s="1"/>
  <c r="BB41" i="1"/>
  <c r="BB92" i="1"/>
  <c r="AR30" i="1"/>
  <c r="AS30" i="1" s="1"/>
  <c r="AV30" i="1" s="1"/>
  <c r="F30" i="1" s="1"/>
  <c r="BB53" i="1"/>
  <c r="BD53" i="1" s="1"/>
  <c r="BB72" i="1"/>
  <c r="BD72" i="1" s="1"/>
  <c r="BE118" i="1"/>
  <c r="BB82" i="1"/>
  <c r="BB37" i="1"/>
  <c r="H72" i="1"/>
  <c r="BC34" i="1"/>
  <c r="BC36" i="1"/>
  <c r="BD36" i="1" s="1"/>
  <c r="BC38" i="1"/>
  <c r="BD38" i="1" s="1"/>
  <c r="BC40" i="1"/>
  <c r="BC42" i="1"/>
  <c r="BD20" i="1"/>
  <c r="BA24" i="1"/>
  <c r="AZ24" i="1"/>
  <c r="BA26" i="1"/>
  <c r="AZ26" i="1"/>
  <c r="BA20" i="1"/>
  <c r="AZ20" i="1"/>
  <c r="BA43" i="1"/>
  <c r="AZ43" i="1"/>
  <c r="BC81" i="1"/>
  <c r="BC83" i="1"/>
  <c r="BC87" i="1"/>
  <c r="BC89" i="1"/>
  <c r="BC91" i="1"/>
  <c r="BC93" i="1"/>
  <c r="BC95" i="1"/>
  <c r="BC97" i="1"/>
  <c r="BC99" i="1"/>
  <c r="BC104" i="1"/>
  <c r="BC106" i="1"/>
  <c r="BC108" i="1"/>
  <c r="BC110" i="1"/>
  <c r="BC112" i="1"/>
  <c r="BC114" i="1"/>
  <c r="BC116" i="1"/>
  <c r="BC118" i="1"/>
  <c r="BC123" i="1"/>
  <c r="BC125" i="1"/>
  <c r="BC127" i="1"/>
  <c r="BA16" i="1"/>
  <c r="AZ16" i="1"/>
  <c r="BA22" i="1"/>
  <c r="AZ22" i="1"/>
  <c r="BC130" i="1"/>
  <c r="BD130" i="1" s="1"/>
  <c r="BC132" i="1"/>
  <c r="BC134" i="1"/>
  <c r="BD134" i="1" s="1"/>
  <c r="BC136" i="1"/>
  <c r="BD136" i="1" s="1"/>
  <c r="AZ80" i="1"/>
  <c r="BA80" i="1"/>
  <c r="G81" i="1"/>
  <c r="G83" i="1"/>
  <c r="G87" i="1"/>
  <c r="G89" i="1"/>
  <c r="BA90" i="1"/>
  <c r="G91" i="1"/>
  <c r="AZ92" i="1"/>
  <c r="BA92" i="1"/>
  <c r="G93" i="1"/>
  <c r="AZ94" i="1"/>
  <c r="BA94" i="1"/>
  <c r="G95" i="1"/>
  <c r="AZ96" i="1"/>
  <c r="BA96" i="1"/>
  <c r="G97" i="1"/>
  <c r="G99" i="1"/>
  <c r="G104" i="1"/>
  <c r="AZ105" i="1"/>
  <c r="BA105" i="1"/>
  <c r="G106" i="1"/>
  <c r="G108" i="1"/>
  <c r="AZ109" i="1"/>
  <c r="BA109" i="1"/>
  <c r="G112" i="1"/>
  <c r="AZ113" i="1"/>
  <c r="BA113" i="1"/>
  <c r="G114" i="1"/>
  <c r="AZ115" i="1"/>
  <c r="BA115" i="1"/>
  <c r="G116" i="1"/>
  <c r="G118" i="1"/>
  <c r="AZ122" i="1"/>
  <c r="BA122" i="1"/>
  <c r="G123" i="1"/>
  <c r="G125" i="1"/>
  <c r="G127" i="1"/>
  <c r="BB22" i="1"/>
  <c r="BD22" i="1" s="1"/>
  <c r="BB16" i="1"/>
  <c r="BD16" i="1" s="1"/>
  <c r="AY19" i="1"/>
  <c r="G19" i="1" s="1"/>
  <c r="BB19" i="1"/>
  <c r="BD19" i="1" s="1"/>
  <c r="BB24" i="1"/>
  <c r="BD24" i="1" s="1"/>
  <c r="BB26" i="1"/>
  <c r="BD26" i="1" s="1"/>
  <c r="BC30" i="1"/>
  <c r="BC35" i="1"/>
  <c r="BC37" i="1"/>
  <c r="BD37" i="1" s="1"/>
  <c r="BC39" i="1"/>
  <c r="BC41" i="1"/>
  <c r="BD41" i="1" s="1"/>
  <c r="BC43" i="1"/>
  <c r="BD43" i="1" s="1"/>
  <c r="BA25" i="1"/>
  <c r="AZ25" i="1"/>
  <c r="G35" i="1"/>
  <c r="G37" i="1"/>
  <c r="G41" i="1"/>
  <c r="AY44" i="1"/>
  <c r="G44" i="1" s="1"/>
  <c r="BB44" i="1"/>
  <c r="BD44" i="1" s="1"/>
  <c r="BD47" i="1"/>
  <c r="AY48" i="1"/>
  <c r="G48" i="1" s="1"/>
  <c r="BB48" i="1"/>
  <c r="BD48" i="1" s="1"/>
  <c r="AY54" i="1"/>
  <c r="G54" i="1" s="1"/>
  <c r="BB54" i="1"/>
  <c r="BD54" i="1" s="1"/>
  <c r="AY58" i="1"/>
  <c r="G58" i="1" s="1"/>
  <c r="BB58" i="1"/>
  <c r="BD58" i="1" s="1"/>
  <c r="BD61" i="1"/>
  <c r="AY73" i="1"/>
  <c r="G73" i="1" s="1"/>
  <c r="BB73" i="1"/>
  <c r="BD73" i="1" s="1"/>
  <c r="BD76" i="1"/>
  <c r="BC80" i="1"/>
  <c r="BD80" i="1" s="1"/>
  <c r="BB81" i="1"/>
  <c r="BC82" i="1"/>
  <c r="BB83" i="1"/>
  <c r="BC86" i="1"/>
  <c r="BB87" i="1"/>
  <c r="BC88" i="1"/>
  <c r="BD88" i="1" s="1"/>
  <c r="BB89" i="1"/>
  <c r="BC90" i="1"/>
  <c r="BD90" i="1" s="1"/>
  <c r="BB91" i="1"/>
  <c r="BC92" i="1"/>
  <c r="BD92" i="1" s="1"/>
  <c r="BB93" i="1"/>
  <c r="BC94" i="1"/>
  <c r="BD94" i="1" s="1"/>
  <c r="BB95" i="1"/>
  <c r="BC96" i="1"/>
  <c r="BC98" i="1"/>
  <c r="BB99" i="1"/>
  <c r="BD99" i="1" s="1"/>
  <c r="BC100" i="1"/>
  <c r="BD100" i="1" s="1"/>
  <c r="BB104" i="1"/>
  <c r="BD104" i="1" s="1"/>
  <c r="BC105" i="1"/>
  <c r="BB106" i="1"/>
  <c r="BD106" i="1" s="1"/>
  <c r="BC107" i="1"/>
  <c r="BD107" i="1" s="1"/>
  <c r="BB108" i="1"/>
  <c r="BC109" i="1"/>
  <c r="BB110" i="1"/>
  <c r="BD110" i="1" s="1"/>
  <c r="BC111" i="1"/>
  <c r="BC113" i="1"/>
  <c r="BB114" i="1"/>
  <c r="BD114" i="1" s="1"/>
  <c r="BC115" i="1"/>
  <c r="BB116" i="1"/>
  <c r="BD116" i="1" s="1"/>
  <c r="BC117" i="1"/>
  <c r="BD117" i="1" s="1"/>
  <c r="BB118" i="1"/>
  <c r="BD118" i="1" s="1"/>
  <c r="BC122" i="1"/>
  <c r="BB123" i="1"/>
  <c r="BD123" i="1" s="1"/>
  <c r="BC124" i="1"/>
  <c r="BB125" i="1"/>
  <c r="BC126" i="1"/>
  <c r="BD126" i="1" s="1"/>
  <c r="BB127" i="1"/>
  <c r="BD127" i="1" s="1"/>
  <c r="H128" i="1"/>
  <c r="G34" i="1"/>
  <c r="G36" i="1"/>
  <c r="G38" i="1"/>
  <c r="G42" i="1"/>
  <c r="BC129" i="1"/>
  <c r="BC131" i="1"/>
  <c r="BD131" i="1" s="1"/>
  <c r="BC133" i="1"/>
  <c r="BC135" i="1"/>
  <c r="BA28" i="1"/>
  <c r="AZ28" i="1"/>
  <c r="BA45" i="1"/>
  <c r="AZ45" i="1"/>
  <c r="BA47" i="1"/>
  <c r="AZ47" i="1"/>
  <c r="BA51" i="1"/>
  <c r="AZ51" i="1"/>
  <c r="BA53" i="1"/>
  <c r="AZ53" i="1"/>
  <c r="BA55" i="1"/>
  <c r="AZ55" i="1"/>
  <c r="BA57" i="1"/>
  <c r="AZ57" i="1"/>
  <c r="BA59" i="1"/>
  <c r="AZ59" i="1"/>
  <c r="BA61" i="1"/>
  <c r="AZ61" i="1"/>
  <c r="BA63" i="1"/>
  <c r="AZ63" i="1"/>
  <c r="BA65" i="1"/>
  <c r="AZ65" i="1"/>
  <c r="BA72" i="1"/>
  <c r="AZ72" i="1"/>
  <c r="BA74" i="1"/>
  <c r="AZ74" i="1"/>
  <c r="BA76" i="1"/>
  <c r="AZ76" i="1"/>
  <c r="BA78" i="1"/>
  <c r="AZ78" i="1"/>
  <c r="AP128" i="1"/>
  <c r="J128" i="1" s="1"/>
  <c r="AQ128" i="1" s="1"/>
  <c r="G129" i="1"/>
  <c r="G130" i="1"/>
  <c r="G131" i="1"/>
  <c r="G132" i="1"/>
  <c r="G133" i="1"/>
  <c r="G134" i="1"/>
  <c r="G135" i="1"/>
  <c r="G136" i="1"/>
  <c r="BD125" i="1" l="1"/>
  <c r="BB70" i="1"/>
  <c r="BD70" i="1" s="1"/>
  <c r="I77" i="1"/>
  <c r="AR77" i="1"/>
  <c r="AS77" i="1" s="1"/>
  <c r="AV77" i="1" s="1"/>
  <c r="F77" i="1" s="1"/>
  <c r="BA70" i="1"/>
  <c r="BD89" i="1"/>
  <c r="AZ111" i="1"/>
  <c r="I64" i="1"/>
  <c r="AR64" i="1"/>
  <c r="AS64" i="1" s="1"/>
  <c r="AV64" i="1" s="1"/>
  <c r="F64" i="1" s="1"/>
  <c r="AY64" i="1" s="1"/>
  <c r="G64" i="1" s="1"/>
  <c r="BD133" i="1"/>
  <c r="BB112" i="1"/>
  <c r="BD112" i="1" s="1"/>
  <c r="BA82" i="1"/>
  <c r="BD132" i="1"/>
  <c r="BD105" i="1"/>
  <c r="AR27" i="1"/>
  <c r="AS27" i="1" s="1"/>
  <c r="AV27" i="1" s="1"/>
  <c r="F27" i="1" s="1"/>
  <c r="AY27" i="1" s="1"/>
  <c r="G27" i="1" s="1"/>
  <c r="AZ27" i="1" s="1"/>
  <c r="I27" i="1"/>
  <c r="BD91" i="1"/>
  <c r="BB111" i="1"/>
  <c r="BD111" i="1" s="1"/>
  <c r="I71" i="1"/>
  <c r="AR71" i="1"/>
  <c r="AS71" i="1" s="1"/>
  <c r="AV71" i="1" s="1"/>
  <c r="F71" i="1" s="1"/>
  <c r="AY71" i="1" s="1"/>
  <c r="G71" i="1" s="1"/>
  <c r="BD35" i="1"/>
  <c r="BD86" i="1"/>
  <c r="BD87" i="1"/>
  <c r="BD129" i="1"/>
  <c r="BD83" i="1"/>
  <c r="BB65" i="1"/>
  <c r="BD65" i="1" s="1"/>
  <c r="AZ56" i="1"/>
  <c r="BB56" i="1"/>
  <c r="BD56" i="1" s="1"/>
  <c r="BD113" i="1"/>
  <c r="BD109" i="1"/>
  <c r="BD82" i="1"/>
  <c r="BA98" i="1"/>
  <c r="BD42" i="1"/>
  <c r="BB98" i="1"/>
  <c r="BD98" i="1" s="1"/>
  <c r="BD96" i="1"/>
  <c r="AY46" i="1"/>
  <c r="G46" i="1" s="1"/>
  <c r="BB46" i="1"/>
  <c r="BD46" i="1" s="1"/>
  <c r="BD135" i="1"/>
  <c r="BD81" i="1"/>
  <c r="BB96" i="1"/>
  <c r="I21" i="1"/>
  <c r="AR21" i="1"/>
  <c r="AS21" i="1" s="1"/>
  <c r="AV21" i="1" s="1"/>
  <c r="F21" i="1" s="1"/>
  <c r="AY21" i="1" s="1"/>
  <c r="G21" i="1" s="1"/>
  <c r="AZ17" i="1"/>
  <c r="AY30" i="1"/>
  <c r="G30" i="1" s="1"/>
  <c r="AZ30" i="1" s="1"/>
  <c r="BB30" i="1"/>
  <c r="BD30" i="1" s="1"/>
  <c r="AY18" i="1"/>
  <c r="G18" i="1" s="1"/>
  <c r="BB18" i="1"/>
  <c r="BD18" i="1" s="1"/>
  <c r="BD108" i="1"/>
  <c r="AY75" i="1"/>
  <c r="G75" i="1" s="1"/>
  <c r="BB75" i="1"/>
  <c r="BD75" i="1" s="1"/>
  <c r="BA126" i="1"/>
  <c r="BA107" i="1"/>
  <c r="AR79" i="1"/>
  <c r="AS79" i="1" s="1"/>
  <c r="AV79" i="1" s="1"/>
  <c r="F79" i="1" s="1"/>
  <c r="AY79" i="1" s="1"/>
  <c r="G79" i="1" s="1"/>
  <c r="BB79" i="1"/>
  <c r="BD79" i="1" s="1"/>
  <c r="I79" i="1"/>
  <c r="BB97" i="1"/>
  <c r="BD97" i="1" s="1"/>
  <c r="BB74" i="1"/>
  <c r="BD74" i="1" s="1"/>
  <c r="BB34" i="1"/>
  <c r="BD34" i="1" s="1"/>
  <c r="BD122" i="1"/>
  <c r="BA88" i="1"/>
  <c r="BA117" i="1"/>
  <c r="BB17" i="1"/>
  <c r="BD17" i="1" s="1"/>
  <c r="I23" i="1"/>
  <c r="AR23" i="1"/>
  <c r="AS23" i="1" s="1"/>
  <c r="AV23" i="1" s="1"/>
  <c r="F23" i="1" s="1"/>
  <c r="BA100" i="1"/>
  <c r="AY124" i="1"/>
  <c r="G124" i="1" s="1"/>
  <c r="BB124" i="1"/>
  <c r="BD124" i="1" s="1"/>
  <c r="BB28" i="1"/>
  <c r="BD28" i="1" s="1"/>
  <c r="I62" i="1"/>
  <c r="AR62" i="1"/>
  <c r="AS62" i="1" s="1"/>
  <c r="AV62" i="1" s="1"/>
  <c r="F62" i="1" s="1"/>
  <c r="AY62" i="1" s="1"/>
  <c r="G62" i="1" s="1"/>
  <c r="BA62" i="1" s="1"/>
  <c r="BD95" i="1"/>
  <c r="BA86" i="1"/>
  <c r="BB40" i="1"/>
  <c r="BD40" i="1" s="1"/>
  <c r="I69" i="1"/>
  <c r="AR69" i="1"/>
  <c r="AS69" i="1" s="1"/>
  <c r="AV69" i="1" s="1"/>
  <c r="F69" i="1" s="1"/>
  <c r="BD115" i="1"/>
  <c r="BD93" i="1"/>
  <c r="BB39" i="1"/>
  <c r="BD39" i="1" s="1"/>
  <c r="AZ135" i="1"/>
  <c r="BA135" i="1"/>
  <c r="AZ131" i="1"/>
  <c r="BA131" i="1"/>
  <c r="AZ38" i="1"/>
  <c r="BA38" i="1"/>
  <c r="AZ37" i="1"/>
  <c r="BA37" i="1"/>
  <c r="BA19" i="1"/>
  <c r="AZ19" i="1"/>
  <c r="AZ127" i="1"/>
  <c r="BA127" i="1"/>
  <c r="AZ123" i="1"/>
  <c r="BA123" i="1"/>
  <c r="AZ108" i="1"/>
  <c r="BA108" i="1"/>
  <c r="AZ104" i="1"/>
  <c r="BA104" i="1"/>
  <c r="AZ89" i="1"/>
  <c r="BA89" i="1"/>
  <c r="AZ83" i="1"/>
  <c r="BA83" i="1"/>
  <c r="AZ133" i="1"/>
  <c r="BA133" i="1"/>
  <c r="AZ129" i="1"/>
  <c r="BA129" i="1"/>
  <c r="AZ42" i="1"/>
  <c r="BA42" i="1"/>
  <c r="AZ34" i="1"/>
  <c r="BA34" i="1"/>
  <c r="BA58" i="1"/>
  <c r="AZ58" i="1"/>
  <c r="BA48" i="1"/>
  <c r="AZ48" i="1"/>
  <c r="AZ41" i="1"/>
  <c r="BA41" i="1"/>
  <c r="AZ116" i="1"/>
  <c r="BA116" i="1"/>
  <c r="AZ112" i="1"/>
  <c r="BA112" i="1"/>
  <c r="AZ97" i="1"/>
  <c r="BA97" i="1"/>
  <c r="AZ93" i="1"/>
  <c r="BA93" i="1"/>
  <c r="AZ136" i="1"/>
  <c r="BA136" i="1"/>
  <c r="AZ134" i="1"/>
  <c r="BA134" i="1"/>
  <c r="AZ132" i="1"/>
  <c r="BA132" i="1"/>
  <c r="AZ130" i="1"/>
  <c r="BA130" i="1"/>
  <c r="I128" i="1"/>
  <c r="AR128" i="1"/>
  <c r="AS128" i="1" s="1"/>
  <c r="AV128" i="1" s="1"/>
  <c r="F128" i="1" s="1"/>
  <c r="AY128" i="1" s="1"/>
  <c r="G128" i="1" s="1"/>
  <c r="AZ40" i="1"/>
  <c r="BA40" i="1"/>
  <c r="AZ36" i="1"/>
  <c r="BA36" i="1"/>
  <c r="BB128" i="1"/>
  <c r="BD128" i="1" s="1"/>
  <c r="BA73" i="1"/>
  <c r="AZ73" i="1"/>
  <c r="BA54" i="1"/>
  <c r="AZ54" i="1"/>
  <c r="BA44" i="1"/>
  <c r="AZ44" i="1"/>
  <c r="AZ39" i="1"/>
  <c r="BA39" i="1"/>
  <c r="AZ35" i="1"/>
  <c r="BA35" i="1"/>
  <c r="AZ125" i="1"/>
  <c r="BA125" i="1"/>
  <c r="AZ118" i="1"/>
  <c r="BA118" i="1"/>
  <c r="AZ114" i="1"/>
  <c r="BA114" i="1"/>
  <c r="AZ110" i="1"/>
  <c r="BA110" i="1"/>
  <c r="AZ106" i="1"/>
  <c r="BA106" i="1"/>
  <c r="AZ99" i="1"/>
  <c r="BA99" i="1"/>
  <c r="AZ95" i="1"/>
  <c r="BA95" i="1"/>
  <c r="AZ91" i="1"/>
  <c r="BA91" i="1"/>
  <c r="AZ87" i="1"/>
  <c r="BA87" i="1"/>
  <c r="AZ81" i="1"/>
  <c r="BA81" i="1"/>
  <c r="BB77" i="1" l="1"/>
  <c r="BD77" i="1" s="1"/>
  <c r="AY77" i="1"/>
  <c r="G77" i="1" s="1"/>
  <c r="AZ62" i="1"/>
  <c r="BA71" i="1"/>
  <c r="AZ71" i="1"/>
  <c r="BA64" i="1"/>
  <c r="AZ64" i="1"/>
  <c r="BA27" i="1"/>
  <c r="BA30" i="1"/>
  <c r="BB71" i="1"/>
  <c r="BD71" i="1" s="1"/>
  <c r="BB27" i="1"/>
  <c r="BD27" i="1" s="1"/>
  <c r="AZ46" i="1"/>
  <c r="BA46" i="1"/>
  <c r="BB64" i="1"/>
  <c r="BD64" i="1" s="1"/>
  <c r="AZ79" i="1"/>
  <c r="BA79" i="1"/>
  <c r="AY23" i="1"/>
  <c r="G23" i="1" s="1"/>
  <c r="BB23" i="1"/>
  <c r="BD23" i="1" s="1"/>
  <c r="BA18" i="1"/>
  <c r="AZ18" i="1"/>
  <c r="AZ124" i="1"/>
  <c r="BA124" i="1"/>
  <c r="BB21" i="1"/>
  <c r="BD21" i="1" s="1"/>
  <c r="BA21" i="1"/>
  <c r="AZ21" i="1"/>
  <c r="AY69" i="1"/>
  <c r="G69" i="1" s="1"/>
  <c r="BB69" i="1"/>
  <c r="BD69" i="1" s="1"/>
  <c r="BA75" i="1"/>
  <c r="AZ75" i="1"/>
  <c r="BB62" i="1"/>
  <c r="BD62" i="1" s="1"/>
  <c r="AZ128" i="1"/>
  <c r="BA128" i="1"/>
  <c r="AZ77" i="1" l="1"/>
  <c r="BA77" i="1"/>
  <c r="BA69" i="1"/>
  <c r="AZ69" i="1"/>
  <c r="BA23" i="1"/>
  <c r="AZ23" i="1"/>
</calcChain>
</file>

<file path=xl/sharedStrings.xml><?xml version="1.0" encoding="utf-8"?>
<sst xmlns="http://schemas.openxmlformats.org/spreadsheetml/2006/main" count="386" uniqueCount="147">
  <si>
    <t>OPEN 6.2.4</t>
  </si>
  <si>
    <t>Fri Jun 26 2015 10:16:52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</si>
  <si>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</si>
  <si>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</si>
  <si>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</si>
  <si>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</si>
  <si>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</si>
  <si>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</si>
  <si>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</si>
  <si>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</si>
  <si>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</si>
  <si>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</si>
  <si>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</si>
  <si>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</si>
  <si>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</si>
  <si>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</si>
  <si>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</si>
  <si>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</si>
  <si>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</si>
  <si>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</si>
  <si>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</si>
  <si>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</si>
  <si>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</si>
  <si>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</si>
  <si>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</si>
  <si>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</si>
  <si>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</si>
  <si>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</si>
  <si>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</si>
  <si>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</si>
  <si>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</si>
  <si>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</si>
  <si>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</si>
  <si>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</si>
  <si>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</si>
  <si>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</si>
  <si>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</si>
  <si>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</si>
  <si>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</si>
  <si>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</si>
  <si>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</si>
  <si>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</si>
  <si>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</si>
  <si>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</si>
  <si>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</si>
  <si>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</si>
  <si>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</si>
  <si>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</si>
  <si>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</si>
  <si>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</si>
  <si>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</si>
  <si>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</si>
  <si>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</si>
  <si>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</si>
  <si>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</si>
  <si>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</si>
  <si>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</si>
  <si>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</si>
  <si>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</si>
  <si>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</si>
  <si>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</si>
  <si>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</si>
  <si>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</si>
  <si>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</si>
  <si>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</si>
  <si>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</si>
  <si>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</si>
  <si>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</si>
  <si>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</si>
  <si>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"10:18:55 CO2 Mixer: CO2R -&gt; 400 uml"
</t>
  </si>
  <si>
    <t xml:space="preserve">"10:19:03 Coolers: Tblock -&gt; 0.00 C"
</t>
  </si>
  <si>
    <t xml:space="preserve">"10:19:13 Lamp: ParIn -&gt;  1500 uml"
</t>
  </si>
  <si>
    <t xml:space="preserve">"10:30:11 Coolers: Tblock -&gt; 9.10 C"
</t>
  </si>
  <si>
    <t xml:space="preserve">"10:31:39 Flow: Fixed -&gt; 500 umol/s"
</t>
  </si>
  <si>
    <t>10:32:28</t>
  </si>
  <si>
    <t>10:32:29</t>
  </si>
  <si>
    <t>10:32:30</t>
  </si>
  <si>
    <t>10:32:31</t>
  </si>
  <si>
    <t>10:32:32</t>
  </si>
  <si>
    <t>10:32:33</t>
  </si>
  <si>
    <t>10:32:34</t>
  </si>
  <si>
    <t>10:32:35</t>
  </si>
  <si>
    <t xml:space="preserve">"10:32:44 Coolers: Tblock -&gt; 14.00 C"
</t>
  </si>
  <si>
    <t xml:space="preserve">"10:34:47 Flow: Fixed -&gt; 500 umol/s"
</t>
  </si>
  <si>
    <t xml:space="preserve">"10:36:18 Flow: Fixed -&gt; 500 umol/s"
</t>
  </si>
  <si>
    <t>10:36:33</t>
  </si>
  <si>
    <t>10:36:34</t>
  </si>
  <si>
    <t>10:36:35</t>
  </si>
  <si>
    <t>10:36:36</t>
  </si>
  <si>
    <t>10:36:37</t>
  </si>
  <si>
    <t>10:36:38</t>
  </si>
  <si>
    <t>10:36:39</t>
  </si>
  <si>
    <t>10:36:40</t>
  </si>
  <si>
    <t>10:36:41</t>
  </si>
  <si>
    <t xml:space="preserve">"10:36:47 Coolers: Tblock -&gt; 19.00 C"
</t>
  </si>
  <si>
    <t xml:space="preserve">"10:39:40 Flow: Fixed -&gt; 500 umol/s"
</t>
  </si>
  <si>
    <t>10:40:31</t>
  </si>
  <si>
    <t>10:40:32</t>
  </si>
  <si>
    <t>10:40:33</t>
  </si>
  <si>
    <t>10:40:34</t>
  </si>
  <si>
    <t>10:40:35</t>
  </si>
  <si>
    <t>10:40:36</t>
  </si>
  <si>
    <t>10:40:37</t>
  </si>
  <si>
    <t>10:40:38</t>
  </si>
  <si>
    <t xml:space="preserve">"10:40:46 Coolers: Tblock -&gt; 24.00 C"
</t>
  </si>
  <si>
    <t xml:space="preserve">"10:44:31 Flow: Fixed -&gt; 500 umol/s"
</t>
  </si>
  <si>
    <t xml:space="preserve">"10:45:50 Flow: Fixed -&gt; 500 umol/s"
</t>
  </si>
  <si>
    <t>10:46:38</t>
  </si>
  <si>
    <t>10:46:39</t>
  </si>
  <si>
    <t>10:46:40</t>
  </si>
  <si>
    <t>10:46:41</t>
  </si>
  <si>
    <t>10:46:42</t>
  </si>
  <si>
    <t>10:46:43</t>
  </si>
  <si>
    <t>10:46:44</t>
  </si>
  <si>
    <t>10:46:45</t>
  </si>
  <si>
    <t xml:space="preserve">"10:46:50 Coolers: Tblock -&gt; 29.00 C"
</t>
  </si>
  <si>
    <t xml:space="preserve">"10:50:06 Flow: Fixed -&gt; 500 umol/s"
</t>
  </si>
  <si>
    <t>10:50:48</t>
  </si>
  <si>
    <t>10:50:49</t>
  </si>
  <si>
    <t>10:50:50</t>
  </si>
  <si>
    <t>10:50:51</t>
  </si>
  <si>
    <t>10:50:52</t>
  </si>
  <si>
    <t>10:50:53</t>
  </si>
  <si>
    <t>10:50:54</t>
  </si>
  <si>
    <t>10:50:55</t>
  </si>
  <si>
    <t xml:space="preserve">"10:51:01 Coolers: Tblock -&gt; 34.00 C"
</t>
  </si>
  <si>
    <t xml:space="preserve">"10:53:46 Flow: Fixed -&gt; 500 umol/s"
</t>
  </si>
  <si>
    <t xml:space="preserve">"10:55:37 Flow: Fixed -&gt; 500 umol/s"
</t>
  </si>
  <si>
    <t>10:56:22</t>
  </si>
  <si>
    <t>10:56:23</t>
  </si>
  <si>
    <t>10:56:24</t>
  </si>
  <si>
    <t>10:56:25</t>
  </si>
  <si>
    <t>10:56:26</t>
  </si>
  <si>
    <t>10:56:27</t>
  </si>
  <si>
    <t>10:56:28</t>
  </si>
  <si>
    <t>10:56:29</t>
  </si>
  <si>
    <t xml:space="preserve">"10:57:07 Coolers: Tblock -&gt; 39.00 C"
</t>
  </si>
  <si>
    <t xml:space="preserve">"11:01:41 Flow: Fixed -&gt; 500 umol/s"
</t>
  </si>
  <si>
    <t xml:space="preserve">"11:03:36 Flow: Fixed -&gt; 500 umol/s"
</t>
  </si>
  <si>
    <t>11:04:02</t>
  </si>
  <si>
    <t>11:04:03</t>
  </si>
  <si>
    <t>11:04:04</t>
  </si>
  <si>
    <t>11:04:05</t>
  </si>
  <si>
    <t>11:04:06</t>
  </si>
  <si>
    <t>11:04:07</t>
  </si>
  <si>
    <t>11:04:08</t>
  </si>
  <si>
    <t>11:04:09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</si>
</sst>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6"/>
  <sheetViews>
    <sheetView tabSelected="1" topLeftCell="BE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951.49999902769923</v>
      </c>
      <c r="D16" s="1">
        <v>0</v>
      </c>
      <c r="E16">
        <f t="shared" ref="E16:E30" si="0">(R16-S16*(1000-T16)/(1000-U16))*AK16</f>
        <v>20.514784183378502</v>
      </c>
      <c r="F16">
        <f t="shared" ref="F16:F30" si="1">IF(AV16&lt;&gt;0,1/(1/AV16-1/N16),0)</f>
        <v>0.70482504218063635</v>
      </c>
      <c r="G16">
        <f t="shared" ref="G16:G30" si="2">((AY16-AL16/2)*S16-E16)/(AY16+AL16/2)</f>
        <v>317.44171704707622</v>
      </c>
      <c r="H16">
        <f t="shared" ref="H16:H30" si="3">AL16*1000</f>
        <v>8.5409519734073882</v>
      </c>
      <c r="I16">
        <f t="shared" ref="I16:I30" si="4">(AQ16-AW16)</f>
        <v>1.0460652898402278</v>
      </c>
      <c r="J16">
        <f t="shared" ref="J16:J30" si="5">(P16+AP16*D16)</f>
        <v>13.608425140380859</v>
      </c>
      <c r="K16" s="1">
        <v>4.215421042</v>
      </c>
      <c r="L16">
        <f t="shared" ref="L16:L30" si="6">(K16*AE16+AF16)</f>
        <v>1.8118315284145696</v>
      </c>
      <c r="M16" s="1">
        <v>1</v>
      </c>
      <c r="N16">
        <f t="shared" ref="N16:N30" si="7">L16*(M16+1)*(M16+1)/(M16*M16+1)</f>
        <v>3.6236630568291393</v>
      </c>
      <c r="O16" s="1">
        <v>11.264430046081543</v>
      </c>
      <c r="P16" s="1">
        <v>13.608425140380859</v>
      </c>
      <c r="Q16" s="1">
        <v>9.2250242233276367</v>
      </c>
      <c r="R16" s="1">
        <v>399.6466064453125</v>
      </c>
      <c r="S16" s="1">
        <v>379.65097045898438</v>
      </c>
      <c r="T16" s="1">
        <v>-7.2951219975948334E-2</v>
      </c>
      <c r="U16" s="1">
        <v>7.0648446083068848</v>
      </c>
      <c r="V16" s="1">
        <v>-0.39885717630386353</v>
      </c>
      <c r="W16" s="1">
        <v>38.626686096191406</v>
      </c>
      <c r="X16" s="1">
        <v>500.84576416015625</v>
      </c>
      <c r="Y16" s="1">
        <v>1500.8544921875</v>
      </c>
      <c r="Z16" s="1">
        <v>28.24235725402832</v>
      </c>
      <c r="AA16" s="1">
        <v>73.308845520019531</v>
      </c>
      <c r="AB16" s="1">
        <v>-1.0082358121871948</v>
      </c>
      <c r="AC16" s="1">
        <v>0.24022376537322998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30" si="8">X16*0.000001/(K16*0.0001)</f>
        <v>1.1881274946678415</v>
      </c>
      <c r="AL16">
        <f t="shared" ref="AL16:AL30" si="9">(U16-T16)/(1000-U16)*AK16</f>
        <v>8.5409519734073874E-3</v>
      </c>
      <c r="AM16">
        <f t="shared" ref="AM16:AM30" si="10">(P16+273.15)</f>
        <v>286.75842514038084</v>
      </c>
      <c r="AN16">
        <f t="shared" ref="AN16:AN30" si="11">(O16+273.15)</f>
        <v>284.41443004608152</v>
      </c>
      <c r="AO16">
        <f t="shared" ref="AO16:AO30" si="12">(Y16*AG16+Z16*AH16)*AI16</f>
        <v>240.13671338252607</v>
      </c>
      <c r="AP16">
        <f t="shared" ref="AP16:AP30" si="13">((AO16+0.00000010773*(AN16^4-AM16^4))-AL16*44100)/(L16*51.4+0.00000043092*AM16^3)</f>
        <v>-1.5494980279940942</v>
      </c>
      <c r="AQ16">
        <f t="shared" ref="AQ16:AQ30" si="14">0.61365*EXP(17.502*J16/(240.97+J16))</f>
        <v>1.5639808918535401</v>
      </c>
      <c r="AR16">
        <f t="shared" ref="AR16:AR30" si="15">AQ16*1000/AA16</f>
        <v>21.334136157231402</v>
      </c>
      <c r="AS16">
        <f t="shared" ref="AS16:AS30" si="16">(AR16-U16)</f>
        <v>14.269291548924517</v>
      </c>
      <c r="AT16">
        <f t="shared" ref="AT16:AT30" si="17">IF(D16,P16,(O16+P16)/2)</f>
        <v>12.436427593231201</v>
      </c>
      <c r="AU16">
        <f t="shared" ref="AU16:AU30" si="18">0.61365*EXP(17.502*AT16/(240.97+AT16))</f>
        <v>1.4486254364744953</v>
      </c>
      <c r="AV16">
        <f t="shared" ref="AV16:AV30" si="19">IF(AS16&lt;&gt;0,(1000-(AR16+U16)/2)/AS16*AL16,0)</f>
        <v>0.59005555946019561</v>
      </c>
      <c r="AW16">
        <f t="shared" ref="AW16:AW30" si="20">U16*AA16/1000</f>
        <v>0.51791560201331233</v>
      </c>
      <c r="AX16">
        <f t="shared" ref="AX16:AX30" si="21">(AU16-AW16)</f>
        <v>0.93070983446118294</v>
      </c>
      <c r="AY16">
        <f t="shared" ref="AY16:AY30" si="22">1/(1.6/F16+1.37/N16)</f>
        <v>0.37762391408772467</v>
      </c>
      <c r="AZ16">
        <f t="shared" ref="AZ16:AZ30" si="23">G16*AA16*0.001</f>
        <v>23.271285796613864</v>
      </c>
      <c r="BA16">
        <f t="shared" ref="BA16:BA30" si="24">G16/S16</f>
        <v>0.83614093403554479</v>
      </c>
      <c r="BB16">
        <f t="shared" ref="BB16:BB30" si="25">(1-AL16*AA16/AQ16/F16)*100</f>
        <v>43.199796548895911</v>
      </c>
      <c r="BC16">
        <f t="shared" ref="BC16:BC30" si="26">(S16-E16/(N16/1.35))</f>
        <v>372.00816310818306</v>
      </c>
      <c r="BD16">
        <f t="shared" ref="BD16:BD30" si="27">E16*BB16/100/BC16</f>
        <v>2.3822985376499243E-2</v>
      </c>
    </row>
    <row r="17" spans="1:114" x14ac:dyDescent="0.25">
      <c r="A17" s="1">
        <v>2</v>
      </c>
      <c r="B17" s="1" t="s">
        <v>75</v>
      </c>
      <c r="C17" s="1">
        <v>951.49999902769923</v>
      </c>
      <c r="D17" s="1">
        <v>0</v>
      </c>
      <c r="E17">
        <f t="shared" si="0"/>
        <v>20.514784183378502</v>
      </c>
      <c r="F17">
        <f t="shared" si="1"/>
        <v>0.70482504218063635</v>
      </c>
      <c r="G17">
        <f t="shared" si="2"/>
        <v>317.44171704707622</v>
      </c>
      <c r="H17">
        <f t="shared" si="3"/>
        <v>8.5409519734073882</v>
      </c>
      <c r="I17">
        <f t="shared" si="4"/>
        <v>1.0460652898402278</v>
      </c>
      <c r="J17">
        <f t="shared" si="5"/>
        <v>13.608425140380859</v>
      </c>
      <c r="K17" s="1">
        <v>4.215421042</v>
      </c>
      <c r="L17">
        <f t="shared" si="6"/>
        <v>1.8118315284145696</v>
      </c>
      <c r="M17" s="1">
        <v>1</v>
      </c>
      <c r="N17">
        <f t="shared" si="7"/>
        <v>3.6236630568291393</v>
      </c>
      <c r="O17" s="1">
        <v>11.264430046081543</v>
      </c>
      <c r="P17" s="1">
        <v>13.608425140380859</v>
      </c>
      <c r="Q17" s="1">
        <v>9.2250242233276367</v>
      </c>
      <c r="R17" s="1">
        <v>399.6466064453125</v>
      </c>
      <c r="S17" s="1">
        <v>379.65097045898438</v>
      </c>
      <c r="T17" s="1">
        <v>-7.2951219975948334E-2</v>
      </c>
      <c r="U17" s="1">
        <v>7.0648446083068848</v>
      </c>
      <c r="V17" s="1">
        <v>-0.39885717630386353</v>
      </c>
      <c r="W17" s="1">
        <v>38.626686096191406</v>
      </c>
      <c r="X17" s="1">
        <v>500.84576416015625</v>
      </c>
      <c r="Y17" s="1">
        <v>1500.8544921875</v>
      </c>
      <c r="Z17" s="1">
        <v>28.24235725402832</v>
      </c>
      <c r="AA17" s="1">
        <v>73.308845520019531</v>
      </c>
      <c r="AB17" s="1">
        <v>-1.0082358121871948</v>
      </c>
      <c r="AC17" s="1">
        <v>0.24022376537322998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1.1881274946678415</v>
      </c>
      <c r="AL17">
        <f t="shared" si="9"/>
        <v>8.5409519734073874E-3</v>
      </c>
      <c r="AM17">
        <f t="shared" si="10"/>
        <v>286.75842514038084</v>
      </c>
      <c r="AN17">
        <f t="shared" si="11"/>
        <v>284.41443004608152</v>
      </c>
      <c r="AO17">
        <f t="shared" si="12"/>
        <v>240.13671338252607</v>
      </c>
      <c r="AP17">
        <f t="shared" si="13"/>
        <v>-1.5494980279940942</v>
      </c>
      <c r="AQ17">
        <f t="shared" si="14"/>
        <v>1.5639808918535401</v>
      </c>
      <c r="AR17">
        <f t="shared" si="15"/>
        <v>21.334136157231402</v>
      </c>
      <c r="AS17">
        <f t="shared" si="16"/>
        <v>14.269291548924517</v>
      </c>
      <c r="AT17">
        <f t="shared" si="17"/>
        <v>12.436427593231201</v>
      </c>
      <c r="AU17">
        <f t="shared" si="18"/>
        <v>1.4486254364744953</v>
      </c>
      <c r="AV17">
        <f t="shared" si="19"/>
        <v>0.59005555946019561</v>
      </c>
      <c r="AW17">
        <f t="shared" si="20"/>
        <v>0.51791560201331233</v>
      </c>
      <c r="AX17">
        <f t="shared" si="21"/>
        <v>0.93070983446118294</v>
      </c>
      <c r="AY17">
        <f t="shared" si="22"/>
        <v>0.37762391408772467</v>
      </c>
      <c r="AZ17">
        <f t="shared" si="23"/>
        <v>23.271285796613864</v>
      </c>
      <c r="BA17">
        <f t="shared" si="24"/>
        <v>0.83614093403554479</v>
      </c>
      <c r="BB17">
        <f t="shared" si="25"/>
        <v>43.199796548895911</v>
      </c>
      <c r="BC17">
        <f t="shared" si="26"/>
        <v>372.00816310818306</v>
      </c>
      <c r="BD17">
        <f t="shared" si="27"/>
        <v>2.3822985376499243E-2</v>
      </c>
    </row>
    <row r="18" spans="1:114" x14ac:dyDescent="0.25">
      <c r="A18" s="1">
        <v>3</v>
      </c>
      <c r="B18" s="1" t="s">
        <v>75</v>
      </c>
      <c r="C18" s="1">
        <v>951.99999901652336</v>
      </c>
      <c r="D18" s="1">
        <v>0</v>
      </c>
      <c r="E18">
        <f t="shared" si="0"/>
        <v>20.562339231860555</v>
      </c>
      <c r="F18">
        <f t="shared" si="1"/>
        <v>0.7049527084304289</v>
      </c>
      <c r="G18">
        <f t="shared" si="2"/>
        <v>317.33736594443292</v>
      </c>
      <c r="H18">
        <f t="shared" si="3"/>
        <v>8.540414805047476</v>
      </c>
      <c r="I18">
        <f t="shared" si="4"/>
        <v>1.0458446747721482</v>
      </c>
      <c r="J18">
        <f t="shared" si="5"/>
        <v>13.605913162231445</v>
      </c>
      <c r="K18" s="1">
        <v>4.215421042</v>
      </c>
      <c r="L18">
        <f t="shared" si="6"/>
        <v>1.8118315284145696</v>
      </c>
      <c r="M18" s="1">
        <v>1</v>
      </c>
      <c r="N18">
        <f t="shared" si="7"/>
        <v>3.6236630568291393</v>
      </c>
      <c r="O18" s="1">
        <v>11.263867378234863</v>
      </c>
      <c r="P18" s="1">
        <v>13.605913162231445</v>
      </c>
      <c r="Q18" s="1">
        <v>9.2246284484863281</v>
      </c>
      <c r="R18" s="1">
        <v>399.69735717773437</v>
      </c>
      <c r="S18" s="1">
        <v>379.66131591796875</v>
      </c>
      <c r="T18" s="1">
        <v>-7.3164619505405426E-2</v>
      </c>
      <c r="U18" s="1">
        <v>7.0643558502197266</v>
      </c>
      <c r="V18" s="1">
        <v>-0.40003946423530579</v>
      </c>
      <c r="W18" s="1">
        <v>38.625514984130859</v>
      </c>
      <c r="X18" s="1">
        <v>500.83383178710938</v>
      </c>
      <c r="Y18" s="1">
        <v>1500.794677734375</v>
      </c>
      <c r="Z18" s="1">
        <v>28.171142578125</v>
      </c>
      <c r="AA18" s="1">
        <v>73.3089599609375</v>
      </c>
      <c r="AB18" s="1">
        <v>-1.0082358121871948</v>
      </c>
      <c r="AC18" s="1">
        <v>0.24022376537322998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1.1880991881880665</v>
      </c>
      <c r="AL18">
        <f t="shared" si="9"/>
        <v>8.5404148050474762E-3</v>
      </c>
      <c r="AM18">
        <f t="shared" si="10"/>
        <v>286.75591316223142</v>
      </c>
      <c r="AN18">
        <f t="shared" si="11"/>
        <v>284.41386737823484</v>
      </c>
      <c r="AO18">
        <f t="shared" si="12"/>
        <v>240.12714307023998</v>
      </c>
      <c r="AP18">
        <f t="shared" si="13"/>
        <v>-1.5491722323575661</v>
      </c>
      <c r="AQ18">
        <f t="shared" si="14"/>
        <v>1.5637252549457206</v>
      </c>
      <c r="AR18">
        <f t="shared" si="15"/>
        <v>21.330615736179421</v>
      </c>
      <c r="AS18">
        <f t="shared" si="16"/>
        <v>14.266259885959695</v>
      </c>
      <c r="AT18">
        <f t="shared" si="17"/>
        <v>12.434890270233154</v>
      </c>
      <c r="AU18">
        <f t="shared" si="18"/>
        <v>1.4484791792440928</v>
      </c>
      <c r="AV18">
        <f t="shared" si="19"/>
        <v>0.59014503131760554</v>
      </c>
      <c r="AW18">
        <f t="shared" si="20"/>
        <v>0.51788058017357252</v>
      </c>
      <c r="AX18">
        <f t="shared" si="21"/>
        <v>0.93059859907052023</v>
      </c>
      <c r="AY18">
        <f t="shared" si="22"/>
        <v>0.37768254696138104</v>
      </c>
      <c r="AZ18">
        <f t="shared" si="23"/>
        <v>23.263672254129805</v>
      </c>
      <c r="BA18">
        <f t="shared" si="24"/>
        <v>0.83584329674766811</v>
      </c>
      <c r="BB18">
        <f t="shared" si="25"/>
        <v>43.204282652181512</v>
      </c>
      <c r="BC18">
        <f t="shared" si="26"/>
        <v>372.00079187705467</v>
      </c>
      <c r="BD18">
        <f t="shared" si="27"/>
        <v>2.3881161964218398E-2</v>
      </c>
    </row>
    <row r="19" spans="1:114" x14ac:dyDescent="0.25">
      <c r="A19" s="1">
        <v>4</v>
      </c>
      <c r="B19" s="1" t="s">
        <v>76</v>
      </c>
      <c r="C19" s="1">
        <v>952.49999900534749</v>
      </c>
      <c r="D19" s="1">
        <v>0</v>
      </c>
      <c r="E19">
        <f t="shared" si="0"/>
        <v>20.555504487101757</v>
      </c>
      <c r="F19">
        <f t="shared" si="1"/>
        <v>0.70513745103571168</v>
      </c>
      <c r="G19">
        <f t="shared" si="2"/>
        <v>317.35855860150917</v>
      </c>
      <c r="H19">
        <f t="shared" si="3"/>
        <v>8.5391134180314765</v>
      </c>
      <c r="I19">
        <f t="shared" si="4"/>
        <v>1.0454621129049899</v>
      </c>
      <c r="J19">
        <f t="shared" si="5"/>
        <v>13.601654052734375</v>
      </c>
      <c r="K19" s="1">
        <v>4.215421042</v>
      </c>
      <c r="L19">
        <f t="shared" si="6"/>
        <v>1.8118315284145696</v>
      </c>
      <c r="M19" s="1">
        <v>1</v>
      </c>
      <c r="N19">
        <f t="shared" si="7"/>
        <v>3.6236630568291393</v>
      </c>
      <c r="O19" s="1">
        <v>11.263111114501953</v>
      </c>
      <c r="P19" s="1">
        <v>13.601654052734375</v>
      </c>
      <c r="Q19" s="1">
        <v>9.2244663238525391</v>
      </c>
      <c r="R19" s="1">
        <v>399.68045043945312</v>
      </c>
      <c r="S19" s="1">
        <v>379.64932250976563</v>
      </c>
      <c r="T19" s="1">
        <v>-7.3270529508590698E-2</v>
      </c>
      <c r="U19" s="1">
        <v>7.0636453628540039</v>
      </c>
      <c r="V19" s="1">
        <v>-0.40063965320587158</v>
      </c>
      <c r="W19" s="1">
        <v>38.623664855957031</v>
      </c>
      <c r="X19" s="1">
        <v>500.80029296875</v>
      </c>
      <c r="Y19" s="1">
        <v>1500.81982421875</v>
      </c>
      <c r="Z19" s="1">
        <v>28.16404914855957</v>
      </c>
      <c r="AA19" s="1">
        <v>73.30914306640625</v>
      </c>
      <c r="AB19" s="1">
        <v>-1.0082358121871948</v>
      </c>
      <c r="AC19" s="1">
        <v>0.24022376537322998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1.1880196259853226</v>
      </c>
      <c r="AL19">
        <f t="shared" si="9"/>
        <v>8.5391134180314767E-3</v>
      </c>
      <c r="AM19">
        <f t="shared" si="10"/>
        <v>286.75165405273435</v>
      </c>
      <c r="AN19">
        <f t="shared" si="11"/>
        <v>284.41311111450193</v>
      </c>
      <c r="AO19">
        <f t="shared" si="12"/>
        <v>240.13116650765005</v>
      </c>
      <c r="AP19">
        <f t="shared" si="13"/>
        <v>-1.5482380420191828</v>
      </c>
      <c r="AQ19">
        <f t="shared" si="14"/>
        <v>1.5632919013808113</v>
      </c>
      <c r="AR19">
        <f t="shared" si="15"/>
        <v>21.324651141600732</v>
      </c>
      <c r="AS19">
        <f t="shared" si="16"/>
        <v>14.261005778746728</v>
      </c>
      <c r="AT19">
        <f t="shared" si="17"/>
        <v>12.432382583618164</v>
      </c>
      <c r="AU19">
        <f t="shared" si="18"/>
        <v>1.4482406318227805</v>
      </c>
      <c r="AV19">
        <f t="shared" si="19"/>
        <v>0.59027449443843705</v>
      </c>
      <c r="AW19">
        <f t="shared" si="20"/>
        <v>0.51782978847582128</v>
      </c>
      <c r="AX19">
        <f t="shared" si="21"/>
        <v>0.93041084334695923</v>
      </c>
      <c r="AY19">
        <f t="shared" si="22"/>
        <v>0.37776738774298835</v>
      </c>
      <c r="AZ19">
        <f t="shared" si="23"/>
        <v>23.265283975866506</v>
      </c>
      <c r="BA19">
        <f t="shared" si="24"/>
        <v>0.8359255233317211</v>
      </c>
      <c r="BB19">
        <f t="shared" si="25"/>
        <v>43.211935691627502</v>
      </c>
      <c r="BC19">
        <f t="shared" si="26"/>
        <v>371.99134476117501</v>
      </c>
      <c r="BD19">
        <f t="shared" si="27"/>
        <v>2.3878059275165918E-2</v>
      </c>
    </row>
    <row r="20" spans="1:114" x14ac:dyDescent="0.25">
      <c r="A20" s="1">
        <v>5</v>
      </c>
      <c r="B20" s="1" t="s">
        <v>76</v>
      </c>
      <c r="C20" s="1">
        <v>952.99999899417162</v>
      </c>
      <c r="D20" s="1">
        <v>0</v>
      </c>
      <c r="E20">
        <f t="shared" si="0"/>
        <v>20.542407746839544</v>
      </c>
      <c r="F20">
        <f t="shared" si="1"/>
        <v>0.70533839054878855</v>
      </c>
      <c r="G20">
        <f t="shared" si="2"/>
        <v>317.42427393974424</v>
      </c>
      <c r="H20">
        <f t="shared" si="3"/>
        <v>8.5374872361349698</v>
      </c>
      <c r="I20">
        <f t="shared" si="4"/>
        <v>1.0450141094297571</v>
      </c>
      <c r="J20">
        <f t="shared" si="5"/>
        <v>13.596278190612793</v>
      </c>
      <c r="K20" s="1">
        <v>4.215421042</v>
      </c>
      <c r="L20">
        <f t="shared" si="6"/>
        <v>1.8118315284145696</v>
      </c>
      <c r="M20" s="1">
        <v>1</v>
      </c>
      <c r="N20">
        <f t="shared" si="7"/>
        <v>3.6236630568291393</v>
      </c>
      <c r="O20" s="1">
        <v>11.263086318969727</v>
      </c>
      <c r="P20" s="1">
        <v>13.596278190612793</v>
      </c>
      <c r="Q20" s="1">
        <v>9.2240943908691406</v>
      </c>
      <c r="R20" s="1">
        <v>399.68478393554687</v>
      </c>
      <c r="S20" s="1">
        <v>379.66458129882813</v>
      </c>
      <c r="T20" s="1">
        <v>-7.3421597480773926E-2</v>
      </c>
      <c r="U20" s="1">
        <v>7.0623259544372559</v>
      </c>
      <c r="V20" s="1">
        <v>-0.40146470069885254</v>
      </c>
      <c r="W20" s="1">
        <v>38.616355895996094</v>
      </c>
      <c r="X20" s="1">
        <v>500.78756713867187</v>
      </c>
      <c r="Y20" s="1">
        <v>1500.8016357421875</v>
      </c>
      <c r="Z20" s="1">
        <v>28.147174835205078</v>
      </c>
      <c r="AA20" s="1">
        <v>73.308845520019531</v>
      </c>
      <c r="AB20" s="1">
        <v>-1.0082358121871948</v>
      </c>
      <c r="AC20" s="1">
        <v>0.24022376537322998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1.1879894372332354</v>
      </c>
      <c r="AL20">
        <f t="shared" si="9"/>
        <v>8.5374872361349691E-3</v>
      </c>
      <c r="AM20">
        <f t="shared" si="10"/>
        <v>286.74627819061277</v>
      </c>
      <c r="AN20">
        <f t="shared" si="11"/>
        <v>284.4130863189697</v>
      </c>
      <c r="AO20">
        <f t="shared" si="12"/>
        <v>240.1282563514651</v>
      </c>
      <c r="AP20">
        <f t="shared" si="13"/>
        <v>-1.5470540352782529</v>
      </c>
      <c r="AQ20">
        <f t="shared" si="14"/>
        <v>1.5627450718356224</v>
      </c>
      <c r="AR20">
        <f t="shared" si="15"/>
        <v>21.31727843686831</v>
      </c>
      <c r="AS20">
        <f t="shared" si="16"/>
        <v>14.254952482431055</v>
      </c>
      <c r="AT20">
        <f t="shared" si="17"/>
        <v>12.42968225479126</v>
      </c>
      <c r="AU20">
        <f t="shared" si="18"/>
        <v>1.4479837976749745</v>
      </c>
      <c r="AV20">
        <f t="shared" si="19"/>
        <v>0.59041529541254367</v>
      </c>
      <c r="AW20">
        <f t="shared" si="20"/>
        <v>0.51773096240586525</v>
      </c>
      <c r="AX20">
        <f t="shared" si="21"/>
        <v>0.93025283526910929</v>
      </c>
      <c r="AY20">
        <f t="shared" si="22"/>
        <v>0.37785965954798195</v>
      </c>
      <c r="AZ20">
        <f t="shared" si="23"/>
        <v>23.270007062553073</v>
      </c>
      <c r="BA20">
        <f t="shared" si="24"/>
        <v>0.83606501521379606</v>
      </c>
      <c r="BB20">
        <f t="shared" si="25"/>
        <v>43.219294138344921</v>
      </c>
      <c r="BC20">
        <f t="shared" si="26"/>
        <v>372.01148275646523</v>
      </c>
      <c r="BD20">
        <f t="shared" si="27"/>
        <v>2.3865617161653162E-2</v>
      </c>
    </row>
    <row r="21" spans="1:114" x14ac:dyDescent="0.25">
      <c r="A21" s="1">
        <v>6</v>
      </c>
      <c r="B21" s="1" t="s">
        <v>77</v>
      </c>
      <c r="C21" s="1">
        <v>953.49999898299575</v>
      </c>
      <c r="D21" s="1">
        <v>0</v>
      </c>
      <c r="E21">
        <f t="shared" si="0"/>
        <v>20.525258564716115</v>
      </c>
      <c r="F21">
        <f t="shared" si="1"/>
        <v>0.70516876189419653</v>
      </c>
      <c r="G21">
        <f t="shared" si="2"/>
        <v>317.4482872792459</v>
      </c>
      <c r="H21">
        <f t="shared" si="3"/>
        <v>8.5359275950040452</v>
      </c>
      <c r="I21">
        <f t="shared" si="4"/>
        <v>1.0450262874939658</v>
      </c>
      <c r="J21">
        <f t="shared" si="5"/>
        <v>13.595600128173828</v>
      </c>
      <c r="K21" s="1">
        <v>4.215421042</v>
      </c>
      <c r="L21">
        <f t="shared" si="6"/>
        <v>1.8118315284145696</v>
      </c>
      <c r="M21" s="1">
        <v>1</v>
      </c>
      <c r="N21">
        <f t="shared" si="7"/>
        <v>3.6236630568291393</v>
      </c>
      <c r="O21" s="1">
        <v>11.26243782043457</v>
      </c>
      <c r="P21" s="1">
        <v>13.595600128173828</v>
      </c>
      <c r="Q21" s="1">
        <v>9.2240324020385742</v>
      </c>
      <c r="R21" s="1">
        <v>399.66122436523437</v>
      </c>
      <c r="S21" s="1">
        <v>379.65475463867187</v>
      </c>
      <c r="T21" s="1">
        <v>-7.3630020022392273E-2</v>
      </c>
      <c r="U21" s="1">
        <v>7.0612750053405762</v>
      </c>
      <c r="V21" s="1">
        <v>-0.40261843800544739</v>
      </c>
      <c r="W21" s="1">
        <v>38.611961364746094</v>
      </c>
      <c r="X21" s="1">
        <v>500.7557373046875</v>
      </c>
      <c r="Y21" s="1">
        <v>1500.9046630859375</v>
      </c>
      <c r="Z21" s="1">
        <v>28.019975662231445</v>
      </c>
      <c r="AA21" s="1">
        <v>73.308265686035156</v>
      </c>
      <c r="AB21" s="1">
        <v>-1.0082358121871948</v>
      </c>
      <c r="AC21" s="1">
        <v>0.24022376537322998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1.1879139291554719</v>
      </c>
      <c r="AL21">
        <f t="shared" si="9"/>
        <v>8.5359275950040447E-3</v>
      </c>
      <c r="AM21">
        <f t="shared" si="10"/>
        <v>286.74560012817381</v>
      </c>
      <c r="AN21">
        <f t="shared" si="11"/>
        <v>284.41243782043455</v>
      </c>
      <c r="AO21">
        <f t="shared" si="12"/>
        <v>240.14474072609664</v>
      </c>
      <c r="AP21">
        <f t="shared" si="13"/>
        <v>-1.5462251592103191</v>
      </c>
      <c r="AQ21">
        <f t="shared" si="14"/>
        <v>1.562676111667632</v>
      </c>
      <c r="AR21">
        <f t="shared" si="15"/>
        <v>21.316506359054593</v>
      </c>
      <c r="AS21">
        <f t="shared" si="16"/>
        <v>14.255231353714017</v>
      </c>
      <c r="AT21">
        <f t="shared" si="17"/>
        <v>12.429018974304199</v>
      </c>
      <c r="AU21">
        <f t="shared" si="18"/>
        <v>1.4479207177562059</v>
      </c>
      <c r="AV21">
        <f t="shared" si="19"/>
        <v>0.59029643523077635</v>
      </c>
      <c r="AW21">
        <f t="shared" si="20"/>
        <v>0.51764982417366623</v>
      </c>
      <c r="AX21">
        <f t="shared" si="21"/>
        <v>0.93027089358253967</v>
      </c>
      <c r="AY21">
        <f t="shared" si="22"/>
        <v>0.37778176624249926</v>
      </c>
      <c r="AZ21">
        <f t="shared" si="23"/>
        <v>23.271583385443773</v>
      </c>
      <c r="BA21">
        <f t="shared" si="24"/>
        <v>0.83614990567251124</v>
      </c>
      <c r="BB21">
        <f t="shared" si="25"/>
        <v>43.213954095429976</v>
      </c>
      <c r="BC21">
        <f t="shared" si="26"/>
        <v>372.00804504459239</v>
      </c>
      <c r="BD21">
        <f t="shared" si="27"/>
        <v>2.3842967732220728E-2</v>
      </c>
    </row>
    <row r="22" spans="1:114" x14ac:dyDescent="0.25">
      <c r="A22" s="1">
        <v>7</v>
      </c>
      <c r="B22" s="1" t="s">
        <v>77</v>
      </c>
      <c r="C22" s="1">
        <v>953.99999897181988</v>
      </c>
      <c r="D22" s="1">
        <v>0</v>
      </c>
      <c r="E22">
        <f t="shared" si="0"/>
        <v>20.466685357799484</v>
      </c>
      <c r="F22">
        <f t="shared" si="1"/>
        <v>0.70532917658923333</v>
      </c>
      <c r="G22">
        <f t="shared" si="2"/>
        <v>317.63810711153423</v>
      </c>
      <c r="H22">
        <f t="shared" si="3"/>
        <v>8.536331165745116</v>
      </c>
      <c r="I22">
        <f t="shared" si="4"/>
        <v>1.0448828718586545</v>
      </c>
      <c r="J22">
        <f t="shared" si="5"/>
        <v>13.594244003295898</v>
      </c>
      <c r="K22" s="1">
        <v>4.215421042</v>
      </c>
      <c r="L22">
        <f t="shared" si="6"/>
        <v>1.8118315284145696</v>
      </c>
      <c r="M22" s="1">
        <v>1</v>
      </c>
      <c r="N22">
        <f t="shared" si="7"/>
        <v>3.6236630568291393</v>
      </c>
      <c r="O22" s="1">
        <v>11.262683868408203</v>
      </c>
      <c r="P22" s="1">
        <v>13.594244003295898</v>
      </c>
      <c r="Q22" s="1">
        <v>9.2242374420166016</v>
      </c>
      <c r="R22" s="1">
        <v>399.6363525390625</v>
      </c>
      <c r="S22" s="1">
        <v>379.68023681640625</v>
      </c>
      <c r="T22" s="1">
        <v>-7.344084233045578E-2</v>
      </c>
      <c r="U22" s="1">
        <v>7.0613155364990234</v>
      </c>
      <c r="V22" s="1">
        <v>-0.40157943964004517</v>
      </c>
      <c r="W22" s="1">
        <v>38.611743927001953</v>
      </c>
      <c r="X22" s="1">
        <v>500.78982543945312</v>
      </c>
      <c r="Y22" s="1">
        <v>1500.7896728515625</v>
      </c>
      <c r="Z22" s="1">
        <v>27.98046875</v>
      </c>
      <c r="AA22" s="1">
        <v>73.308624267578125</v>
      </c>
      <c r="AB22" s="1">
        <v>-1.0082358121871948</v>
      </c>
      <c r="AC22" s="1">
        <v>0.24022376537322998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1.1879947944698166</v>
      </c>
      <c r="AL22">
        <f t="shared" si="9"/>
        <v>8.5363311657451167E-3</v>
      </c>
      <c r="AM22">
        <f t="shared" si="10"/>
        <v>286.74424400329588</v>
      </c>
      <c r="AN22">
        <f t="shared" si="11"/>
        <v>284.41268386840818</v>
      </c>
      <c r="AO22">
        <f t="shared" si="12"/>
        <v>240.12634228900788</v>
      </c>
      <c r="AP22">
        <f t="shared" si="13"/>
        <v>-1.5464207445777343</v>
      </c>
      <c r="AQ22">
        <f t="shared" si="14"/>
        <v>1.5625381993586731</v>
      </c>
      <c r="AR22">
        <f t="shared" si="15"/>
        <v>21.31452083530273</v>
      </c>
      <c r="AS22">
        <f t="shared" si="16"/>
        <v>14.253205298803707</v>
      </c>
      <c r="AT22">
        <f t="shared" si="17"/>
        <v>12.428463935852051</v>
      </c>
      <c r="AU22">
        <f t="shared" si="18"/>
        <v>1.4478679338304297</v>
      </c>
      <c r="AV22">
        <f t="shared" si="19"/>
        <v>0.59040883935517796</v>
      </c>
      <c r="AW22">
        <f t="shared" si="20"/>
        <v>0.51765532750001875</v>
      </c>
      <c r="AX22">
        <f t="shared" si="21"/>
        <v>0.93021260633041092</v>
      </c>
      <c r="AY22">
        <f t="shared" si="22"/>
        <v>0.37785542864460214</v>
      </c>
      <c r="AZ22">
        <f t="shared" si="23"/>
        <v>23.285612647304198</v>
      </c>
      <c r="BA22">
        <f t="shared" si="24"/>
        <v>0.83659373417723504</v>
      </c>
      <c r="BB22">
        <f t="shared" si="25"/>
        <v>43.218896030175692</v>
      </c>
      <c r="BC22">
        <f t="shared" si="26"/>
        <v>372.05534874052461</v>
      </c>
      <c r="BD22">
        <f t="shared" si="27"/>
        <v>2.3774622500534137E-2</v>
      </c>
    </row>
    <row r="23" spans="1:114" x14ac:dyDescent="0.25">
      <c r="A23" s="1">
        <v>8</v>
      </c>
      <c r="B23" s="1" t="s">
        <v>78</v>
      </c>
      <c r="C23" s="1">
        <v>954.49999896064401</v>
      </c>
      <c r="D23" s="1">
        <v>0</v>
      </c>
      <c r="E23">
        <f t="shared" si="0"/>
        <v>20.423617132356817</v>
      </c>
      <c r="F23">
        <f t="shared" si="1"/>
        <v>0.70511172915048403</v>
      </c>
      <c r="G23">
        <f t="shared" si="2"/>
        <v>317.73980543339894</v>
      </c>
      <c r="H23">
        <f t="shared" si="3"/>
        <v>8.5350059612368412</v>
      </c>
      <c r="I23">
        <f t="shared" si="4"/>
        <v>1.0449909373061725</v>
      </c>
      <c r="J23">
        <f t="shared" si="5"/>
        <v>13.594598770141602</v>
      </c>
      <c r="K23" s="1">
        <v>4.215421042</v>
      </c>
      <c r="L23">
        <f t="shared" si="6"/>
        <v>1.8118315284145696</v>
      </c>
      <c r="M23" s="1">
        <v>1</v>
      </c>
      <c r="N23">
        <f t="shared" si="7"/>
        <v>3.6236630568291393</v>
      </c>
      <c r="O23" s="1">
        <v>11.263092994689941</v>
      </c>
      <c r="P23" s="1">
        <v>13.594598770141602</v>
      </c>
      <c r="Q23" s="1">
        <v>9.2247142791748047</v>
      </c>
      <c r="R23" s="1">
        <v>399.60324096679687</v>
      </c>
      <c r="S23" s="1">
        <v>379.68429565429687</v>
      </c>
      <c r="T23" s="1">
        <v>-7.3137126863002777E-2</v>
      </c>
      <c r="U23" s="1">
        <v>7.0603313446044922</v>
      </c>
      <c r="V23" s="1">
        <v>-0.39990797638893127</v>
      </c>
      <c r="W23" s="1">
        <v>38.605323791503906</v>
      </c>
      <c r="X23" s="1">
        <v>500.802978515625</v>
      </c>
      <c r="Y23" s="1">
        <v>1500.857666015625</v>
      </c>
      <c r="Z23" s="1">
        <v>27.923133850097656</v>
      </c>
      <c r="AA23" s="1">
        <v>73.308647155761719</v>
      </c>
      <c r="AB23" s="1">
        <v>-1.0082358121871948</v>
      </c>
      <c r="AC23" s="1">
        <v>0.24022376537322998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1.1880259967531492</v>
      </c>
      <c r="AL23">
        <f t="shared" si="9"/>
        <v>8.5350059612368419E-3</v>
      </c>
      <c r="AM23">
        <f t="shared" si="10"/>
        <v>286.74459877014158</v>
      </c>
      <c r="AN23">
        <f t="shared" si="11"/>
        <v>284.41309299468992</v>
      </c>
      <c r="AO23">
        <f t="shared" si="12"/>
        <v>240.13722119501472</v>
      </c>
      <c r="AP23">
        <f t="shared" si="13"/>
        <v>-1.5457446686589953</v>
      </c>
      <c r="AQ23">
        <f t="shared" si="14"/>
        <v>1.5625742766505479</v>
      </c>
      <c r="AR23">
        <f t="shared" si="15"/>
        <v>21.315006309289625</v>
      </c>
      <c r="AS23">
        <f t="shared" si="16"/>
        <v>14.254674964685133</v>
      </c>
      <c r="AT23">
        <f t="shared" si="17"/>
        <v>12.428845882415771</v>
      </c>
      <c r="AU23">
        <f t="shared" si="18"/>
        <v>1.4479042566079976</v>
      </c>
      <c r="AV23">
        <f t="shared" si="19"/>
        <v>0.59025646982955571</v>
      </c>
      <c r="AW23">
        <f t="shared" si="20"/>
        <v>0.51758333934437539</v>
      </c>
      <c r="AX23">
        <f t="shared" si="21"/>
        <v>0.9303209172636222</v>
      </c>
      <c r="AY23">
        <f t="shared" si="22"/>
        <v>0.37775557566231066</v>
      </c>
      <c r="AZ23">
        <f t="shared" si="23"/>
        <v>23.293075283857423</v>
      </c>
      <c r="BA23">
        <f t="shared" si="24"/>
        <v>0.83685264065464937</v>
      </c>
      <c r="BB23">
        <f t="shared" si="25"/>
        <v>43.211496497094473</v>
      </c>
      <c r="BC23">
        <f t="shared" si="26"/>
        <v>372.07545269724551</v>
      </c>
      <c r="BD23">
        <f t="shared" si="27"/>
        <v>2.3719249785901522E-2</v>
      </c>
    </row>
    <row r="24" spans="1:114" x14ac:dyDescent="0.25">
      <c r="A24" s="1">
        <v>9</v>
      </c>
      <c r="B24" s="1" t="s">
        <v>78</v>
      </c>
      <c r="C24" s="1">
        <v>954.99999894946814</v>
      </c>
      <c r="D24" s="1">
        <v>0</v>
      </c>
      <c r="E24">
        <f t="shared" si="0"/>
        <v>20.420631689364324</v>
      </c>
      <c r="F24">
        <f t="shared" si="1"/>
        <v>0.70485675710098161</v>
      </c>
      <c r="G24">
        <f t="shared" si="2"/>
        <v>317.73320367427874</v>
      </c>
      <c r="H24">
        <f t="shared" si="3"/>
        <v>8.5324801792178242</v>
      </c>
      <c r="I24">
        <f t="shared" si="4"/>
        <v>1.044996102481623</v>
      </c>
      <c r="J24">
        <f t="shared" si="5"/>
        <v>13.593236923217773</v>
      </c>
      <c r="K24" s="1">
        <v>4.215421042</v>
      </c>
      <c r="L24">
        <f t="shared" si="6"/>
        <v>1.8118315284145696</v>
      </c>
      <c r="M24" s="1">
        <v>1</v>
      </c>
      <c r="N24">
        <f t="shared" si="7"/>
        <v>3.6236630568291393</v>
      </c>
      <c r="O24" s="1">
        <v>11.263214111328125</v>
      </c>
      <c r="P24" s="1">
        <v>13.593236923217773</v>
      </c>
      <c r="Q24" s="1">
        <v>9.2255668640136719</v>
      </c>
      <c r="R24" s="1">
        <v>399.6024169921875</v>
      </c>
      <c r="S24" s="1">
        <v>379.68661499023437</v>
      </c>
      <c r="T24" s="1">
        <v>-7.3030449450016022E-2</v>
      </c>
      <c r="U24" s="1">
        <v>7.0583982467651367</v>
      </c>
      <c r="V24" s="1">
        <v>-0.39931994676589966</v>
      </c>
      <c r="W24" s="1">
        <v>38.594303131103516</v>
      </c>
      <c r="X24" s="1">
        <v>500.7989501953125</v>
      </c>
      <c r="Y24" s="1">
        <v>1500.907958984375</v>
      </c>
      <c r="Z24" s="1">
        <v>27.891445159912109</v>
      </c>
      <c r="AA24" s="1">
        <v>73.308372497558594</v>
      </c>
      <c r="AB24" s="1">
        <v>-1.0082358121871948</v>
      </c>
      <c r="AC24" s="1">
        <v>0.24022376537322998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1.1880164406014095</v>
      </c>
      <c r="AL24">
        <f t="shared" si="9"/>
        <v>8.5324801792178249E-3</v>
      </c>
      <c r="AM24">
        <f t="shared" si="10"/>
        <v>286.74323692321775</v>
      </c>
      <c r="AN24">
        <f t="shared" si="11"/>
        <v>284.4132141113281</v>
      </c>
      <c r="AO24">
        <f t="shared" si="12"/>
        <v>240.14526806983486</v>
      </c>
      <c r="AP24">
        <f t="shared" si="13"/>
        <v>-1.5444449329331562</v>
      </c>
      <c r="AQ24">
        <f t="shared" si="14"/>
        <v>1.5624357903915962</v>
      </c>
      <c r="AR24">
        <f t="shared" si="15"/>
        <v>21.313197076413481</v>
      </c>
      <c r="AS24">
        <f t="shared" si="16"/>
        <v>14.254798829648344</v>
      </c>
      <c r="AT24">
        <f t="shared" si="17"/>
        <v>12.428225517272949</v>
      </c>
      <c r="AU24">
        <f t="shared" si="18"/>
        <v>1.4478452608426111</v>
      </c>
      <c r="AV24">
        <f t="shared" si="19"/>
        <v>0.59007778660117538</v>
      </c>
      <c r="AW24">
        <f t="shared" si="20"/>
        <v>0.51743968790997319</v>
      </c>
      <c r="AX24">
        <f t="shared" si="21"/>
        <v>0.93040557293263793</v>
      </c>
      <c r="AY24">
        <f t="shared" si="22"/>
        <v>0.37763847998170186</v>
      </c>
      <c r="AZ24">
        <f t="shared" si="23"/>
        <v>23.29250404979668</v>
      </c>
      <c r="BA24">
        <f t="shared" si="24"/>
        <v>0.83683014130601074</v>
      </c>
      <c r="BB24">
        <f t="shared" si="25"/>
        <v>43.202944696562952</v>
      </c>
      <c r="BC24">
        <f t="shared" si="26"/>
        <v>372.07888426353571</v>
      </c>
      <c r="BD24">
        <f t="shared" si="27"/>
        <v>2.3710870432508115E-2</v>
      </c>
    </row>
    <row r="25" spans="1:114" x14ac:dyDescent="0.25">
      <c r="A25" s="1">
        <v>10</v>
      </c>
      <c r="B25" s="1" t="s">
        <v>79</v>
      </c>
      <c r="C25" s="1">
        <v>955.49999893829226</v>
      </c>
      <c r="D25" s="1">
        <v>0</v>
      </c>
      <c r="E25">
        <f t="shared" si="0"/>
        <v>20.487259177412021</v>
      </c>
      <c r="F25">
        <f t="shared" si="1"/>
        <v>0.70465536288557518</v>
      </c>
      <c r="G25">
        <f t="shared" si="2"/>
        <v>317.51797217264283</v>
      </c>
      <c r="H25">
        <f t="shared" si="3"/>
        <v>8.530618520582669</v>
      </c>
      <c r="I25">
        <f t="shared" si="4"/>
        <v>1.0450200724640004</v>
      </c>
      <c r="J25">
        <f t="shared" si="5"/>
        <v>13.592222213745117</v>
      </c>
      <c r="K25" s="1">
        <v>4.215421042</v>
      </c>
      <c r="L25">
        <f t="shared" si="6"/>
        <v>1.8118315284145696</v>
      </c>
      <c r="M25" s="1">
        <v>1</v>
      </c>
      <c r="N25">
        <f t="shared" si="7"/>
        <v>3.6236630568291393</v>
      </c>
      <c r="O25" s="1">
        <v>11.262722969055176</v>
      </c>
      <c r="P25" s="1">
        <v>13.592222213745117</v>
      </c>
      <c r="Q25" s="1">
        <v>9.2254114151000977</v>
      </c>
      <c r="R25" s="1">
        <v>399.62997436523437</v>
      </c>
      <c r="S25" s="1">
        <v>379.6585693359375</v>
      </c>
      <c r="T25" s="1">
        <v>-7.3336556553840637E-2</v>
      </c>
      <c r="U25" s="1">
        <v>7.0566616058349609</v>
      </c>
      <c r="V25" s="1">
        <v>-0.40100690722465515</v>
      </c>
      <c r="W25" s="1">
        <v>38.586074829101563</v>
      </c>
      <c r="X25" s="1">
        <v>500.791015625</v>
      </c>
      <c r="Y25" s="1">
        <v>1500.893310546875</v>
      </c>
      <c r="Z25" s="1">
        <v>27.831710815429688</v>
      </c>
      <c r="AA25" s="1">
        <v>73.308395385742187</v>
      </c>
      <c r="AB25" s="1">
        <v>-1.0082358121871948</v>
      </c>
      <c r="AC25" s="1">
        <v>0.24022376537322998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1.1879976178782854</v>
      </c>
      <c r="AL25">
        <f t="shared" si="9"/>
        <v>8.5306185205826692E-3</v>
      </c>
      <c r="AM25">
        <f t="shared" si="10"/>
        <v>286.74222221374509</v>
      </c>
      <c r="AN25">
        <f t="shared" si="11"/>
        <v>284.41272296905515</v>
      </c>
      <c r="AO25">
        <f t="shared" si="12"/>
        <v>240.14292431988724</v>
      </c>
      <c r="AP25">
        <f t="shared" si="13"/>
        <v>-1.5436217108013068</v>
      </c>
      <c r="AQ25">
        <f t="shared" si="14"/>
        <v>1.5623326115679361</v>
      </c>
      <c r="AR25">
        <f t="shared" si="15"/>
        <v>21.311782959469816</v>
      </c>
      <c r="AS25">
        <f t="shared" si="16"/>
        <v>14.255121353634856</v>
      </c>
      <c r="AT25">
        <f t="shared" si="17"/>
        <v>12.427472591400146</v>
      </c>
      <c r="AU25">
        <f t="shared" si="18"/>
        <v>1.447773661598019</v>
      </c>
      <c r="AV25">
        <f t="shared" si="19"/>
        <v>0.58993663558913723</v>
      </c>
      <c r="AW25">
        <f t="shared" si="20"/>
        <v>0.51731253910393571</v>
      </c>
      <c r="AX25">
        <f t="shared" si="21"/>
        <v>0.9304611224940833</v>
      </c>
      <c r="AY25">
        <f t="shared" si="22"/>
        <v>0.37754598132224593</v>
      </c>
      <c r="AZ25">
        <f t="shared" si="23"/>
        <v>23.276733046111186</v>
      </c>
      <c r="BA25">
        <f t="shared" si="24"/>
        <v>0.83632505050001882</v>
      </c>
      <c r="BB25">
        <f t="shared" si="25"/>
        <v>43.195338649696261</v>
      </c>
      <c r="BC25">
        <f t="shared" si="26"/>
        <v>372.0260164589854</v>
      </c>
      <c r="BD25">
        <f t="shared" si="27"/>
        <v>2.3787425046118329E-2</v>
      </c>
    </row>
    <row r="26" spans="1:114" x14ac:dyDescent="0.25">
      <c r="A26" s="1">
        <v>11</v>
      </c>
      <c r="B26" s="1" t="s">
        <v>79</v>
      </c>
      <c r="C26" s="1">
        <v>955.99999892711639</v>
      </c>
      <c r="D26" s="1">
        <v>0</v>
      </c>
      <c r="E26">
        <f t="shared" si="0"/>
        <v>20.480866091608299</v>
      </c>
      <c r="F26">
        <f t="shared" si="1"/>
        <v>0.70446260254813797</v>
      </c>
      <c r="G26">
        <f t="shared" si="2"/>
        <v>317.52849397320091</v>
      </c>
      <c r="H26">
        <f t="shared" si="3"/>
        <v>8.5284814228371602</v>
      </c>
      <c r="I26">
        <f t="shared" si="4"/>
        <v>1.0449992106219934</v>
      </c>
      <c r="J26">
        <f t="shared" si="5"/>
        <v>13.590728759765625</v>
      </c>
      <c r="K26" s="1">
        <v>4.215421042</v>
      </c>
      <c r="L26">
        <f t="shared" si="6"/>
        <v>1.8118315284145696</v>
      </c>
      <c r="M26" s="1">
        <v>1</v>
      </c>
      <c r="N26">
        <f t="shared" si="7"/>
        <v>3.6236630568291393</v>
      </c>
      <c r="O26" s="1">
        <v>11.262744903564453</v>
      </c>
      <c r="P26" s="1">
        <v>13.590728759765625</v>
      </c>
      <c r="Q26" s="1">
        <v>9.2263193130493164</v>
      </c>
      <c r="R26" s="1">
        <v>399.62945556640625</v>
      </c>
      <c r="S26" s="1">
        <v>379.66494750976562</v>
      </c>
      <c r="T26" s="1">
        <v>-7.303338497877121E-2</v>
      </c>
      <c r="U26" s="1">
        <v>7.054877758026123</v>
      </c>
      <c r="V26" s="1">
        <v>-0.39934834837913513</v>
      </c>
      <c r="W26" s="1">
        <v>38.576244354248047</v>
      </c>
      <c r="X26" s="1">
        <v>500.81304931640625</v>
      </c>
      <c r="Y26" s="1">
        <v>1500.8255615234375</v>
      </c>
      <c r="Z26" s="1">
        <v>27.812723159790039</v>
      </c>
      <c r="AA26" s="1">
        <v>73.308364868164063</v>
      </c>
      <c r="AB26" s="1">
        <v>-1.0082358121871948</v>
      </c>
      <c r="AC26" s="1">
        <v>0.24022376537322998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1.1880498871324991</v>
      </c>
      <c r="AL26">
        <f t="shared" si="9"/>
        <v>8.5284814228371603E-3</v>
      </c>
      <c r="AM26">
        <f t="shared" si="10"/>
        <v>286.7407287597656</v>
      </c>
      <c r="AN26">
        <f t="shared" si="11"/>
        <v>284.41274490356443</v>
      </c>
      <c r="AO26">
        <f t="shared" si="12"/>
        <v>240.13208447637953</v>
      </c>
      <c r="AP26">
        <f t="shared" si="13"/>
        <v>-1.542667566095002</v>
      </c>
      <c r="AQ26">
        <f t="shared" si="14"/>
        <v>1.5621807634076676</v>
      </c>
      <c r="AR26">
        <f t="shared" si="15"/>
        <v>21.30972046937692</v>
      </c>
      <c r="AS26">
        <f t="shared" si="16"/>
        <v>14.254842711350797</v>
      </c>
      <c r="AT26">
        <f t="shared" si="17"/>
        <v>12.426736831665039</v>
      </c>
      <c r="AU26">
        <f t="shared" si="18"/>
        <v>1.4477036977713484</v>
      </c>
      <c r="AV26">
        <f t="shared" si="19"/>
        <v>0.58980152349335424</v>
      </c>
      <c r="AW26">
        <f t="shared" si="20"/>
        <v>0.51718155278567424</v>
      </c>
      <c r="AX26">
        <f t="shared" si="21"/>
        <v>0.9305221449856742</v>
      </c>
      <c r="AY26">
        <f t="shared" si="22"/>
        <v>0.37745744106094437</v>
      </c>
      <c r="AZ26">
        <f t="shared" si="23"/>
        <v>23.277494692226046</v>
      </c>
      <c r="BA26">
        <f t="shared" si="24"/>
        <v>0.83633871405796167</v>
      </c>
      <c r="BB26">
        <f t="shared" si="25"/>
        <v>43.18853193550661</v>
      </c>
      <c r="BC26">
        <f t="shared" si="26"/>
        <v>372.03477638456576</v>
      </c>
      <c r="BD26">
        <f t="shared" si="27"/>
        <v>2.3775695053570144E-2</v>
      </c>
    </row>
    <row r="27" spans="1:114" x14ac:dyDescent="0.25">
      <c r="A27" s="1">
        <v>12</v>
      </c>
      <c r="B27" s="1" t="s">
        <v>80</v>
      </c>
      <c r="C27" s="1">
        <v>956.49999891594052</v>
      </c>
      <c r="D27" s="1">
        <v>0</v>
      </c>
      <c r="E27">
        <f t="shared" si="0"/>
        <v>20.49613062994213</v>
      </c>
      <c r="F27">
        <f t="shared" si="1"/>
        <v>0.70486362686521953</v>
      </c>
      <c r="G27">
        <f t="shared" si="2"/>
        <v>317.52914563720668</v>
      </c>
      <c r="H27">
        <f t="shared" si="3"/>
        <v>8.5284476259206361</v>
      </c>
      <c r="I27">
        <f t="shared" si="4"/>
        <v>1.0445061080148688</v>
      </c>
      <c r="J27">
        <f t="shared" si="5"/>
        <v>13.585536003112793</v>
      </c>
      <c r="K27" s="1">
        <v>4.215421042</v>
      </c>
      <c r="L27">
        <f t="shared" si="6"/>
        <v>1.8118315284145696</v>
      </c>
      <c r="M27" s="1">
        <v>1</v>
      </c>
      <c r="N27">
        <f t="shared" si="7"/>
        <v>3.6236630568291393</v>
      </c>
      <c r="O27" s="1">
        <v>11.263118743896484</v>
      </c>
      <c r="P27" s="1">
        <v>13.585536003112793</v>
      </c>
      <c r="Q27" s="1">
        <v>9.2266149520874023</v>
      </c>
      <c r="R27" s="1">
        <v>399.65255737304687</v>
      </c>
      <c r="S27" s="1">
        <v>379.67581176757812</v>
      </c>
      <c r="T27" s="1">
        <v>-7.3272772133350372E-2</v>
      </c>
      <c r="U27" s="1">
        <v>7.0543718338012695</v>
      </c>
      <c r="V27" s="1">
        <v>-0.40064921975135803</v>
      </c>
      <c r="W27" s="1">
        <v>38.572700500488281</v>
      </c>
      <c r="X27" s="1">
        <v>500.83004760742187</v>
      </c>
      <c r="Y27" s="1">
        <v>1500.83544921875</v>
      </c>
      <c r="Z27" s="1">
        <v>27.764823913574219</v>
      </c>
      <c r="AA27" s="1">
        <v>73.308692932128906</v>
      </c>
      <c r="AB27" s="1">
        <v>-1.0082358121871948</v>
      </c>
      <c r="AC27" s="1">
        <v>0.24022376537322998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1.1880902111970382</v>
      </c>
      <c r="AL27">
        <f t="shared" si="9"/>
        <v>8.5284476259206363E-3</v>
      </c>
      <c r="AM27">
        <f t="shared" si="10"/>
        <v>286.73553600311277</v>
      </c>
      <c r="AN27">
        <f t="shared" si="11"/>
        <v>284.41311874389646</v>
      </c>
      <c r="AO27">
        <f t="shared" si="12"/>
        <v>240.13366650759417</v>
      </c>
      <c r="AP27">
        <f t="shared" si="13"/>
        <v>-1.5420994330738562</v>
      </c>
      <c r="AQ27">
        <f t="shared" si="14"/>
        <v>1.5616528866080652</v>
      </c>
      <c r="AR27">
        <f t="shared" si="15"/>
        <v>21.302424366696648</v>
      </c>
      <c r="AS27">
        <f t="shared" si="16"/>
        <v>14.248052532895379</v>
      </c>
      <c r="AT27">
        <f t="shared" si="17"/>
        <v>12.424327373504639</v>
      </c>
      <c r="AU27">
        <f t="shared" si="18"/>
        <v>1.4474746017966005</v>
      </c>
      <c r="AV27">
        <f t="shared" si="19"/>
        <v>0.59008260117600064</v>
      </c>
      <c r="AW27">
        <f t="shared" si="20"/>
        <v>0.51714677859319635</v>
      </c>
      <c r="AX27">
        <f t="shared" si="21"/>
        <v>0.93032782320340413</v>
      </c>
      <c r="AY27">
        <f t="shared" si="22"/>
        <v>0.3776416350731977</v>
      </c>
      <c r="AZ27">
        <f t="shared" si="23"/>
        <v>23.277646634519225</v>
      </c>
      <c r="BA27">
        <f t="shared" si="24"/>
        <v>0.8363164989598677</v>
      </c>
      <c r="BB27">
        <f t="shared" si="25"/>
        <v>43.20163235424743</v>
      </c>
      <c r="BC27">
        <f t="shared" si="26"/>
        <v>372.03995382038971</v>
      </c>
      <c r="BD27">
        <f t="shared" si="27"/>
        <v>2.3800301313521493E-2</v>
      </c>
    </row>
    <row r="28" spans="1:114" x14ac:dyDescent="0.25">
      <c r="A28" s="1">
        <v>13</v>
      </c>
      <c r="B28" s="1" t="s">
        <v>80</v>
      </c>
      <c r="C28" s="1">
        <v>956.99999890476465</v>
      </c>
      <c r="D28" s="1">
        <v>0</v>
      </c>
      <c r="E28">
        <f t="shared" si="0"/>
        <v>20.548498953673985</v>
      </c>
      <c r="F28">
        <f t="shared" si="1"/>
        <v>0.70533557450910278</v>
      </c>
      <c r="G28">
        <f t="shared" si="2"/>
        <v>317.44268517129734</v>
      </c>
      <c r="H28">
        <f t="shared" si="3"/>
        <v>8.5292966692928243</v>
      </c>
      <c r="I28">
        <f t="shared" si="4"/>
        <v>1.0440271173459656</v>
      </c>
      <c r="J28">
        <f t="shared" si="5"/>
        <v>13.581179618835449</v>
      </c>
      <c r="K28" s="1">
        <v>4.215421042</v>
      </c>
      <c r="L28">
        <f t="shared" si="6"/>
        <v>1.8118315284145696</v>
      </c>
      <c r="M28" s="1">
        <v>1</v>
      </c>
      <c r="N28">
        <f t="shared" si="7"/>
        <v>3.6236630568291393</v>
      </c>
      <c r="O28" s="1">
        <v>11.263023376464844</v>
      </c>
      <c r="P28" s="1">
        <v>13.581179618835449</v>
      </c>
      <c r="Q28" s="1">
        <v>9.2261238098144531</v>
      </c>
      <c r="R28" s="1">
        <v>399.71286010742187</v>
      </c>
      <c r="S28" s="1">
        <v>379.69229125976562</v>
      </c>
      <c r="T28" s="1">
        <v>-7.3249712586402893E-2</v>
      </c>
      <c r="U28" s="1">
        <v>7.0548715591430664</v>
      </c>
      <c r="V28" s="1">
        <v>-0.40052539110183716</v>
      </c>
      <c r="W28" s="1">
        <v>38.575645446777344</v>
      </c>
      <c r="X28" s="1">
        <v>500.84616088867187</v>
      </c>
      <c r="Y28" s="1">
        <v>1500.8583984375</v>
      </c>
      <c r="Z28" s="1">
        <v>27.801860809326172</v>
      </c>
      <c r="AA28" s="1">
        <v>73.308639526367188</v>
      </c>
      <c r="AB28" s="1">
        <v>-1.0082358121871948</v>
      </c>
      <c r="AC28" s="1">
        <v>0.24022376537322998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1.1881284358039976</v>
      </c>
      <c r="AL28">
        <f t="shared" si="9"/>
        <v>8.5292966692928247E-3</v>
      </c>
      <c r="AM28">
        <f t="shared" si="10"/>
        <v>286.73117961883543</v>
      </c>
      <c r="AN28">
        <f t="shared" si="11"/>
        <v>284.41302337646482</v>
      </c>
      <c r="AO28">
        <f t="shared" si="12"/>
        <v>240.1373383825121</v>
      </c>
      <c r="AP28">
        <f t="shared" si="13"/>
        <v>-1.5420139999992408</v>
      </c>
      <c r="AQ28">
        <f t="shared" si="14"/>
        <v>1.5612101533800047</v>
      </c>
      <c r="AR28">
        <f t="shared" si="15"/>
        <v>21.296400580704795</v>
      </c>
      <c r="AS28">
        <f t="shared" si="16"/>
        <v>14.241529021561728</v>
      </c>
      <c r="AT28">
        <f t="shared" si="17"/>
        <v>12.422101497650146</v>
      </c>
      <c r="AU28">
        <f t="shared" si="18"/>
        <v>1.4472629895302549</v>
      </c>
      <c r="AV28">
        <f t="shared" si="19"/>
        <v>0.59041332226660381</v>
      </c>
      <c r="AW28">
        <f t="shared" si="20"/>
        <v>0.51718303603403915</v>
      </c>
      <c r="AX28">
        <f t="shared" si="21"/>
        <v>0.93007995349621575</v>
      </c>
      <c r="AY28">
        <f t="shared" si="22"/>
        <v>0.37785836646911464</v>
      </c>
      <c r="AZ28">
        <f t="shared" si="23"/>
        <v>23.271291377504703</v>
      </c>
      <c r="BA28">
        <f t="shared" si="24"/>
        <v>0.83605248902490792</v>
      </c>
      <c r="BB28">
        <f t="shared" si="25"/>
        <v>43.217929487260079</v>
      </c>
      <c r="BC28">
        <f t="shared" si="26"/>
        <v>372.03692343102108</v>
      </c>
      <c r="BD28">
        <f t="shared" si="27"/>
        <v>2.3870307566758883E-2</v>
      </c>
    </row>
    <row r="29" spans="1:114" x14ac:dyDescent="0.25">
      <c r="A29" s="1">
        <v>14</v>
      </c>
      <c r="B29" s="1" t="s">
        <v>81</v>
      </c>
      <c r="C29" s="1">
        <v>957.49999889358878</v>
      </c>
      <c r="D29" s="1">
        <v>0</v>
      </c>
      <c r="E29">
        <f t="shared" si="0"/>
        <v>20.648006381820018</v>
      </c>
      <c r="F29">
        <f t="shared" si="1"/>
        <v>0.70555494082154702</v>
      </c>
      <c r="G29">
        <f t="shared" si="2"/>
        <v>317.20110658794727</v>
      </c>
      <c r="H29">
        <f t="shared" si="3"/>
        <v>8.5304440853368693</v>
      </c>
      <c r="I29">
        <f t="shared" si="4"/>
        <v>1.0439046279302895</v>
      </c>
      <c r="J29">
        <f t="shared" si="5"/>
        <v>13.580430030822754</v>
      </c>
      <c r="K29" s="1">
        <v>4.215421042</v>
      </c>
      <c r="L29">
        <f t="shared" si="6"/>
        <v>1.8118315284145696</v>
      </c>
      <c r="M29" s="1">
        <v>1</v>
      </c>
      <c r="N29">
        <f t="shared" si="7"/>
        <v>3.6236630568291393</v>
      </c>
      <c r="O29" s="1">
        <v>11.263025283813477</v>
      </c>
      <c r="P29" s="1">
        <v>13.580430030822754</v>
      </c>
      <c r="Q29" s="1">
        <v>9.2266664505004883</v>
      </c>
      <c r="R29" s="1">
        <v>399.7987060546875</v>
      </c>
      <c r="S29" s="1">
        <v>379.69577026367187</v>
      </c>
      <c r="T29" s="1">
        <v>-7.3000110685825348E-2</v>
      </c>
      <c r="U29" s="1">
        <v>7.0554461479187012</v>
      </c>
      <c r="V29" s="1">
        <v>-0.39916372299194336</v>
      </c>
      <c r="W29" s="1">
        <v>38.579097747802734</v>
      </c>
      <c r="X29" s="1">
        <v>500.89041137695312</v>
      </c>
      <c r="Y29" s="1">
        <v>1500.81591796875</v>
      </c>
      <c r="Z29" s="1">
        <v>27.917150497436523</v>
      </c>
      <c r="AA29" s="1">
        <v>73.309234619140625</v>
      </c>
      <c r="AB29" s="1">
        <v>-1.0082358121871948</v>
      </c>
      <c r="AC29" s="1">
        <v>0.24022376537322998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1.1882334086829591</v>
      </c>
      <c r="AL29">
        <f t="shared" si="9"/>
        <v>8.5304440853368694E-3</v>
      </c>
      <c r="AM29">
        <f t="shared" si="10"/>
        <v>286.73043003082273</v>
      </c>
      <c r="AN29">
        <f t="shared" si="11"/>
        <v>284.41302528381345</v>
      </c>
      <c r="AO29">
        <f t="shared" si="12"/>
        <v>240.13054150766402</v>
      </c>
      <c r="AP29">
        <f t="shared" si="13"/>
        <v>-1.5424970002939495</v>
      </c>
      <c r="AQ29">
        <f t="shared" si="14"/>
        <v>1.5611339849307735</v>
      </c>
      <c r="AR29">
        <f t="shared" si="15"/>
        <v>21.295188703595745</v>
      </c>
      <c r="AS29">
        <f t="shared" si="16"/>
        <v>14.239742555677044</v>
      </c>
      <c r="AT29">
        <f t="shared" si="17"/>
        <v>12.421727657318115</v>
      </c>
      <c r="AU29">
        <f t="shared" si="18"/>
        <v>1.4472274514937662</v>
      </c>
      <c r="AV29">
        <f t="shared" si="19"/>
        <v>0.59056702041933129</v>
      </c>
      <c r="AW29">
        <f t="shared" si="20"/>
        <v>0.517229357000484</v>
      </c>
      <c r="AX29">
        <f t="shared" si="21"/>
        <v>0.92999809449328219</v>
      </c>
      <c r="AY29">
        <f t="shared" si="22"/>
        <v>0.3779590914353449</v>
      </c>
      <c r="AZ29">
        <f t="shared" si="23"/>
        <v>23.253770344306862</v>
      </c>
      <c r="BA29">
        <f t="shared" si="24"/>
        <v>0.83540858611006785</v>
      </c>
      <c r="BB29">
        <f t="shared" si="25"/>
        <v>43.224716652265407</v>
      </c>
      <c r="BC29">
        <f t="shared" si="26"/>
        <v>372.00333082371782</v>
      </c>
      <c r="BD29">
        <f t="shared" si="27"/>
        <v>2.399183424815278E-2</v>
      </c>
    </row>
    <row r="30" spans="1:114" x14ac:dyDescent="0.25">
      <c r="A30" s="1">
        <v>15</v>
      </c>
      <c r="B30" s="1" t="s">
        <v>81</v>
      </c>
      <c r="C30" s="1">
        <v>957.99999888241291</v>
      </c>
      <c r="D30" s="1">
        <v>0</v>
      </c>
      <c r="E30">
        <f t="shared" si="0"/>
        <v>20.72569471299283</v>
      </c>
      <c r="F30">
        <f t="shared" si="1"/>
        <v>0.70523259236547264</v>
      </c>
      <c r="G30">
        <f t="shared" si="2"/>
        <v>316.97890146884805</v>
      </c>
      <c r="H30">
        <f t="shared" si="3"/>
        <v>8.5281901953308239</v>
      </c>
      <c r="I30">
        <f t="shared" si="4"/>
        <v>1.0440269197839775</v>
      </c>
      <c r="J30">
        <f t="shared" si="5"/>
        <v>13.580778121948242</v>
      </c>
      <c r="K30" s="1">
        <v>4.215421042</v>
      </c>
      <c r="L30">
        <f t="shared" si="6"/>
        <v>1.8118315284145696</v>
      </c>
      <c r="M30" s="1">
        <v>1</v>
      </c>
      <c r="N30">
        <f t="shared" si="7"/>
        <v>3.6236630568291393</v>
      </c>
      <c r="O30" s="1">
        <v>11.263038635253906</v>
      </c>
      <c r="P30" s="1">
        <v>13.580778121948242</v>
      </c>
      <c r="Q30" s="1">
        <v>9.2271299362182617</v>
      </c>
      <c r="R30" s="1">
        <v>399.86746215820312</v>
      </c>
      <c r="S30" s="1">
        <v>379.69912719726562</v>
      </c>
      <c r="T30" s="1">
        <v>-7.2552770376205444E-2</v>
      </c>
      <c r="U30" s="1">
        <v>7.0542707443237305</v>
      </c>
      <c r="V30" s="1">
        <v>-0.39671677350997925</v>
      </c>
      <c r="W30" s="1">
        <v>38.572582244873047</v>
      </c>
      <c r="X30" s="1">
        <v>500.8726806640625</v>
      </c>
      <c r="Y30" s="1">
        <v>1500.9024658203125</v>
      </c>
      <c r="Z30" s="1">
        <v>27.974533081054688</v>
      </c>
      <c r="AA30" s="1">
        <v>73.309127807617188</v>
      </c>
      <c r="AB30" s="1">
        <v>-1.0082358121871948</v>
      </c>
      <c r="AC30" s="1">
        <v>0.24022376537322998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1.1881913471362855</v>
      </c>
      <c r="AL30">
        <f t="shared" si="9"/>
        <v>8.5281901953308242E-3</v>
      </c>
      <c r="AM30">
        <f t="shared" si="10"/>
        <v>286.73077812194822</v>
      </c>
      <c r="AN30">
        <f t="shared" si="11"/>
        <v>284.41303863525388</v>
      </c>
      <c r="AO30">
        <f t="shared" si="12"/>
        <v>240.1443891636045</v>
      </c>
      <c r="AP30">
        <f t="shared" si="13"/>
        <v>-1.5414329915388645</v>
      </c>
      <c r="AQ30">
        <f t="shared" si="14"/>
        <v>1.5611693553691406</v>
      </c>
      <c r="AR30">
        <f t="shared" si="15"/>
        <v>21.295702214137201</v>
      </c>
      <c r="AS30">
        <f t="shared" si="16"/>
        <v>14.24143146981347</v>
      </c>
      <c r="AT30">
        <f t="shared" si="17"/>
        <v>12.421908378601074</v>
      </c>
      <c r="AU30">
        <f t="shared" si="18"/>
        <v>1.4472446311374751</v>
      </c>
      <c r="AV30">
        <f t="shared" si="19"/>
        <v>0.59034116285571825</v>
      </c>
      <c r="AW30">
        <f t="shared" si="20"/>
        <v>0.51714243558516315</v>
      </c>
      <c r="AX30">
        <f t="shared" si="21"/>
        <v>0.93010219555231199</v>
      </c>
      <c r="AY30">
        <f t="shared" si="22"/>
        <v>0.37781107775801132</v>
      </c>
      <c r="AZ30">
        <f t="shared" si="23"/>
        <v>23.237446800097878</v>
      </c>
      <c r="BA30">
        <f t="shared" si="24"/>
        <v>0.83481598656445566</v>
      </c>
      <c r="BB30">
        <f t="shared" si="25"/>
        <v>43.215142914402051</v>
      </c>
      <c r="BC30">
        <f t="shared" si="26"/>
        <v>371.97774487674059</v>
      </c>
      <c r="BD30">
        <f t="shared" si="27"/>
        <v>2.4078425963871612E-2</v>
      </c>
      <c r="BE30">
        <f>AVERAGE(E16:E30)</f>
        <v>20.527497901616325</v>
      </c>
      <c r="BF30">
        <f>AVERAGE(O16:O30)</f>
        <v>11.263201840718587</v>
      </c>
      <c r="BG30">
        <f>AVERAGE(P16:P30)</f>
        <v>13.593950017293293</v>
      </c>
      <c r="BH30" t="e">
        <f>AVERAGE(B16:B30)</f>
        <v>#DIV/0!</v>
      </c>
      <c r="BI30">
        <f t="shared" ref="BI30:DJ30" si="28">AVERAGE(C16:C30)</f>
        <v>954.53333229323232</v>
      </c>
      <c r="BJ30">
        <f t="shared" si="28"/>
        <v>0</v>
      </c>
      <c r="BK30">
        <f t="shared" si="28"/>
        <v>20.527497901616325</v>
      </c>
      <c r="BL30">
        <f t="shared" si="28"/>
        <v>0.70504331727374348</v>
      </c>
      <c r="BM30">
        <f t="shared" si="28"/>
        <v>317.45075607262919</v>
      </c>
      <c r="BN30">
        <f t="shared" si="28"/>
        <v>8.5342761884355678</v>
      </c>
      <c r="BO30">
        <f t="shared" si="28"/>
        <v>1.0449887821392574</v>
      </c>
      <c r="BP30">
        <f t="shared" si="28"/>
        <v>13.593950017293293</v>
      </c>
      <c r="BQ30">
        <f t="shared" si="28"/>
        <v>4.2154210420000009</v>
      </c>
      <c r="BR30">
        <f t="shared" si="28"/>
        <v>1.811831528414569</v>
      </c>
      <c r="BS30">
        <f t="shared" si="28"/>
        <v>1</v>
      </c>
      <c r="BT30">
        <f t="shared" si="28"/>
        <v>3.6236630568291379</v>
      </c>
      <c r="BU30">
        <f t="shared" si="28"/>
        <v>11.263201840718587</v>
      </c>
      <c r="BV30">
        <f t="shared" si="28"/>
        <v>13.593950017293293</v>
      </c>
      <c r="BW30">
        <f t="shared" si="28"/>
        <v>9.2253369649251304</v>
      </c>
      <c r="BX30">
        <f t="shared" si="28"/>
        <v>399.67667032877603</v>
      </c>
      <c r="BY30">
        <f t="shared" si="28"/>
        <v>379.67130533854169</v>
      </c>
      <c r="BZ30">
        <f t="shared" si="28"/>
        <v>-7.3162862161795295E-2</v>
      </c>
      <c r="CA30">
        <f t="shared" si="28"/>
        <v>7.0594557444254553</v>
      </c>
      <c r="CB30">
        <f t="shared" si="28"/>
        <v>-0.40004628896713257</v>
      </c>
      <c r="CC30">
        <f t="shared" si="28"/>
        <v>38.600305684407552</v>
      </c>
      <c r="CD30">
        <f t="shared" si="28"/>
        <v>500.82027180989581</v>
      </c>
      <c r="CE30">
        <f t="shared" si="28"/>
        <v>1500.8477457682291</v>
      </c>
      <c r="CF30">
        <f t="shared" si="28"/>
        <v>27.99232711791992</v>
      </c>
      <c r="CG30">
        <f t="shared" si="28"/>
        <v>73.308733622233078</v>
      </c>
      <c r="CH30">
        <f t="shared" si="28"/>
        <v>-1.0082358121871948</v>
      </c>
      <c r="CI30">
        <f t="shared" si="28"/>
        <v>0.24022376537322998</v>
      </c>
      <c r="CJ30">
        <f t="shared" si="28"/>
        <v>1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1.1880670206368813</v>
      </c>
      <c r="CR30">
        <f t="shared" si="28"/>
        <v>8.5342761884355679E-3</v>
      </c>
      <c r="CS30">
        <f t="shared" si="28"/>
        <v>286.74395001729334</v>
      </c>
      <c r="CT30">
        <f t="shared" si="28"/>
        <v>284.41320184071867</v>
      </c>
      <c r="CU30">
        <f t="shared" si="28"/>
        <v>240.13563395546686</v>
      </c>
      <c r="CV30">
        <f t="shared" si="28"/>
        <v>-1.5453752381883743</v>
      </c>
      <c r="CW30">
        <f t="shared" si="28"/>
        <v>1.5625085430134182</v>
      </c>
      <c r="CX30">
        <f t="shared" si="28"/>
        <v>21.314084500210186</v>
      </c>
      <c r="CY30">
        <f t="shared" si="28"/>
        <v>14.254628755784731</v>
      </c>
      <c r="CZ30">
        <f t="shared" si="28"/>
        <v>12.428575929005941</v>
      </c>
      <c r="DA30">
        <f t="shared" si="28"/>
        <v>1.4478786456037034</v>
      </c>
      <c r="DB30">
        <f t="shared" si="28"/>
        <v>0.59020851579372058</v>
      </c>
      <c r="DC30">
        <f t="shared" si="28"/>
        <v>0.51751976087416063</v>
      </c>
      <c r="DD30">
        <f t="shared" si="28"/>
        <v>0.93035888472954253</v>
      </c>
      <c r="DE30">
        <f t="shared" si="28"/>
        <v>0.37772415107185159</v>
      </c>
      <c r="DF30">
        <f t="shared" si="28"/>
        <v>23.271912876463009</v>
      </c>
      <c r="DG30">
        <f t="shared" si="28"/>
        <v>0.83611996335946392</v>
      </c>
      <c r="DH30">
        <f t="shared" si="28"/>
        <v>43.208379259505783</v>
      </c>
      <c r="DI30">
        <f t="shared" si="28"/>
        <v>372.02376147682537</v>
      </c>
      <c r="DJ30">
        <f t="shared" si="28"/>
        <v>2.3841500586479582E-2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1195.9999997988343</v>
      </c>
      <c r="D34" s="1">
        <v>0</v>
      </c>
      <c r="E34">
        <f t="shared" ref="E34:E48" si="29">(R34-S34*(1000-T34)/(1000-U34))*AK34</f>
        <v>22.053853794495549</v>
      </c>
      <c r="F34">
        <f t="shared" ref="F34:F48" si="30">IF(AV34&lt;&gt;0,1/(1/AV34-1/N34),0)</f>
        <v>0.61154035685980057</v>
      </c>
      <c r="G34">
        <f t="shared" ref="G34:G48" si="31">((AY34-AL34/2)*S34-E34)/(AY34+AL34/2)</f>
        <v>303.12672456397991</v>
      </c>
      <c r="H34">
        <f t="shared" ref="H34:H48" si="32">AL34*1000</f>
        <v>8.9739892859865318</v>
      </c>
      <c r="I34">
        <f t="shared" ref="I34:I48" si="33">(AQ34-AW34)</f>
        <v>1.2361654424719528</v>
      </c>
      <c r="J34">
        <f t="shared" ref="J34:J48" si="34">(P34+AP34*D34)</f>
        <v>16.196029663085938</v>
      </c>
      <c r="K34" s="1">
        <v>4.215421042</v>
      </c>
      <c r="L34">
        <f t="shared" ref="L34:L48" si="35">(K34*AE34+AF34)</f>
        <v>1.8118315284145696</v>
      </c>
      <c r="M34" s="1">
        <v>1</v>
      </c>
      <c r="N34">
        <f t="shared" ref="N34:N48" si="36">L34*(M34+1)*(M34+1)/(M34*M34+1)</f>
        <v>3.6236630568291393</v>
      </c>
      <c r="O34" s="1">
        <v>15.183487892150879</v>
      </c>
      <c r="P34" s="1">
        <v>16.196029663085938</v>
      </c>
      <c r="Q34" s="1">
        <v>14.112700462341309</v>
      </c>
      <c r="R34" s="1">
        <v>399.778564453125</v>
      </c>
      <c r="S34" s="1">
        <v>378.32098388671875</v>
      </c>
      <c r="T34" s="1">
        <v>0.83846628665924072</v>
      </c>
      <c r="U34" s="1">
        <v>8.3418855667114258</v>
      </c>
      <c r="V34" s="1">
        <v>3.5493655204772949</v>
      </c>
      <c r="W34" s="1">
        <v>35.312572479248047</v>
      </c>
      <c r="X34" s="1">
        <v>499.95309448242187</v>
      </c>
      <c r="Y34" s="1">
        <v>1499.777587890625</v>
      </c>
      <c r="Z34" s="1">
        <v>28.622106552124023</v>
      </c>
      <c r="AA34" s="1">
        <v>73.305427551269531</v>
      </c>
      <c r="AB34" s="1">
        <v>-1.2716025114059448</v>
      </c>
      <c r="AC34" s="1">
        <v>0.22626674175262451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1.186009865921293</v>
      </c>
      <c r="AL34">
        <f t="shared" ref="AL34:AL48" si="38">(U34-T34)/(1000-U34)*AK34</f>
        <v>8.9739892859865313E-3</v>
      </c>
      <c r="AM34">
        <f t="shared" ref="AM34:AM48" si="39">(P34+273.15)</f>
        <v>289.34602966308591</v>
      </c>
      <c r="AN34">
        <f t="shared" ref="AN34:AN48" si="40">(O34+273.15)</f>
        <v>288.33348789215086</v>
      </c>
      <c r="AO34">
        <f t="shared" ref="AO34:AO48" si="41">(Y34*AG34+Z34*AH34)*AI34</f>
        <v>239.96440869887738</v>
      </c>
      <c r="AP34">
        <f t="shared" ref="AP34:AP48" si="42">((AO34+0.00000010773*(AN34^4-AM34^4))-AL34*44100)/(L34*51.4+0.00000043092*AM34^3)</f>
        <v>-1.6057528188296852</v>
      </c>
      <c r="AQ34">
        <f t="shared" ref="AQ34:AQ48" si="43">0.61365*EXP(17.502*J34/(240.97+J34))</f>
        <v>1.8476709305234982</v>
      </c>
      <c r="AR34">
        <f t="shared" ref="AR34:AR48" si="44">AQ34*1000/AA34</f>
        <v>25.205104072699722</v>
      </c>
      <c r="AS34">
        <f t="shared" ref="AS34:AS48" si="45">(AR34-U34)</f>
        <v>16.863218505988296</v>
      </c>
      <c r="AT34">
        <f t="shared" ref="AT34:AT48" si="46">IF(D34,P34,(O34+P34)/2)</f>
        <v>15.689758777618408</v>
      </c>
      <c r="AU34">
        <f t="shared" ref="AU34:AU48" si="47">0.61365*EXP(17.502*AT34/(240.97+AT34))</f>
        <v>1.7888568553440065</v>
      </c>
      <c r="AV34">
        <f t="shared" ref="AV34:AV48" si="48">IF(AS34&lt;&gt;0,(1000-(AR34+U34)/2)/AS34*AL34,0)</f>
        <v>0.52323725272566701</v>
      </c>
      <c r="AW34">
        <f t="shared" ref="AW34:AW48" si="49">U34*AA34/1000</f>
        <v>0.61150548805154537</v>
      </c>
      <c r="AX34">
        <f t="shared" ref="AX34:AX48" si="50">(AU34-AW34)</f>
        <v>1.1773513672924611</v>
      </c>
      <c r="AY34">
        <f t="shared" ref="AY34:AY48" si="51">1/(1.6/F34+1.37/N34)</f>
        <v>0.33395509494965059</v>
      </c>
      <c r="AZ34">
        <f t="shared" ref="AZ34:AZ48" si="52">G34*AA34*0.001</f>
        <v>22.220834146378465</v>
      </c>
      <c r="BA34">
        <f t="shared" ref="BA34:BA48" si="53">G34/S34</f>
        <v>0.8012421659770943</v>
      </c>
      <c r="BB34">
        <f t="shared" ref="BB34:BB48" si="54">(1-AL34*AA34/AQ34/F34)*100</f>
        <v>41.780036429094224</v>
      </c>
      <c r="BC34">
        <f t="shared" ref="BC34:BC48" si="55">(S34-E34/(N34/1.35))</f>
        <v>370.10479431399909</v>
      </c>
      <c r="BD34">
        <f t="shared" ref="BD34:BD48" si="56">E34*BB34/100/BC34</f>
        <v>2.4895943773000993E-2</v>
      </c>
    </row>
    <row r="35" spans="1:114" x14ac:dyDescent="0.25">
      <c r="A35" s="1">
        <v>17</v>
      </c>
      <c r="B35" s="1" t="s">
        <v>86</v>
      </c>
      <c r="C35" s="1">
        <v>1195.9999997988343</v>
      </c>
      <c r="D35" s="1">
        <v>0</v>
      </c>
      <c r="E35">
        <f t="shared" si="29"/>
        <v>22.053853794495549</v>
      </c>
      <c r="F35">
        <f t="shared" si="30"/>
        <v>0.61154035685980057</v>
      </c>
      <c r="G35">
        <f t="shared" si="31"/>
        <v>303.12672456397991</v>
      </c>
      <c r="H35">
        <f t="shared" si="32"/>
        <v>8.9739892859865318</v>
      </c>
      <c r="I35">
        <f t="shared" si="33"/>
        <v>1.2361654424719528</v>
      </c>
      <c r="J35">
        <f t="shared" si="34"/>
        <v>16.196029663085938</v>
      </c>
      <c r="K35" s="1">
        <v>4.215421042</v>
      </c>
      <c r="L35">
        <f t="shared" si="35"/>
        <v>1.8118315284145696</v>
      </c>
      <c r="M35" s="1">
        <v>1</v>
      </c>
      <c r="N35">
        <f t="shared" si="36"/>
        <v>3.6236630568291393</v>
      </c>
      <c r="O35" s="1">
        <v>15.183487892150879</v>
      </c>
      <c r="P35" s="1">
        <v>16.196029663085938</v>
      </c>
      <c r="Q35" s="1">
        <v>14.112700462341309</v>
      </c>
      <c r="R35" s="1">
        <v>399.778564453125</v>
      </c>
      <c r="S35" s="1">
        <v>378.32098388671875</v>
      </c>
      <c r="T35" s="1">
        <v>0.83846628665924072</v>
      </c>
      <c r="U35" s="1">
        <v>8.3418855667114258</v>
      </c>
      <c r="V35" s="1">
        <v>3.5493655204772949</v>
      </c>
      <c r="W35" s="1">
        <v>35.312572479248047</v>
      </c>
      <c r="X35" s="1">
        <v>499.95309448242187</v>
      </c>
      <c r="Y35" s="1">
        <v>1499.777587890625</v>
      </c>
      <c r="Z35" s="1">
        <v>28.622106552124023</v>
      </c>
      <c r="AA35" s="1">
        <v>73.305427551269531</v>
      </c>
      <c r="AB35" s="1">
        <v>-1.2716025114059448</v>
      </c>
      <c r="AC35" s="1">
        <v>0.22626674175262451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1.186009865921293</v>
      </c>
      <c r="AL35">
        <f t="shared" si="38"/>
        <v>8.9739892859865313E-3</v>
      </c>
      <c r="AM35">
        <f t="shared" si="39"/>
        <v>289.34602966308591</v>
      </c>
      <c r="AN35">
        <f t="shared" si="40"/>
        <v>288.33348789215086</v>
      </c>
      <c r="AO35">
        <f t="shared" si="41"/>
        <v>239.96440869887738</v>
      </c>
      <c r="AP35">
        <f t="shared" si="42"/>
        <v>-1.6057528188296852</v>
      </c>
      <c r="AQ35">
        <f t="shared" si="43"/>
        <v>1.8476709305234982</v>
      </c>
      <c r="AR35">
        <f t="shared" si="44"/>
        <v>25.205104072699722</v>
      </c>
      <c r="AS35">
        <f t="shared" si="45"/>
        <v>16.863218505988296</v>
      </c>
      <c r="AT35">
        <f t="shared" si="46"/>
        <v>15.689758777618408</v>
      </c>
      <c r="AU35">
        <f t="shared" si="47"/>
        <v>1.7888568553440065</v>
      </c>
      <c r="AV35">
        <f t="shared" si="48"/>
        <v>0.52323725272566701</v>
      </c>
      <c r="AW35">
        <f t="shared" si="49"/>
        <v>0.61150548805154537</v>
      </c>
      <c r="AX35">
        <f t="shared" si="50"/>
        <v>1.1773513672924611</v>
      </c>
      <c r="AY35">
        <f t="shared" si="51"/>
        <v>0.33395509494965059</v>
      </c>
      <c r="AZ35">
        <f t="shared" si="52"/>
        <v>22.220834146378465</v>
      </c>
      <c r="BA35">
        <f t="shared" si="53"/>
        <v>0.8012421659770943</v>
      </c>
      <c r="BB35">
        <f t="shared" si="54"/>
        <v>41.780036429094224</v>
      </c>
      <c r="BC35">
        <f t="shared" si="55"/>
        <v>370.10479431399909</v>
      </c>
      <c r="BD35">
        <f t="shared" si="56"/>
        <v>2.4895943773000993E-2</v>
      </c>
    </row>
    <row r="36" spans="1:114" x14ac:dyDescent="0.25">
      <c r="A36" s="1">
        <v>18</v>
      </c>
      <c r="B36" s="1" t="s">
        <v>86</v>
      </c>
      <c r="C36" s="1">
        <v>1196.4999997876585</v>
      </c>
      <c r="D36" s="1">
        <v>0</v>
      </c>
      <c r="E36">
        <f t="shared" si="29"/>
        <v>22.074793683000845</v>
      </c>
      <c r="F36">
        <f t="shared" si="30"/>
        <v>0.61186691581364705</v>
      </c>
      <c r="G36">
        <f t="shared" si="31"/>
        <v>303.09317910917628</v>
      </c>
      <c r="H36">
        <f t="shared" si="32"/>
        <v>8.9760014227476077</v>
      </c>
      <c r="I36">
        <f t="shared" si="33"/>
        <v>1.2358766480178172</v>
      </c>
      <c r="J36">
        <f t="shared" si="34"/>
        <v>16.194372177124023</v>
      </c>
      <c r="K36" s="1">
        <v>4.215421042</v>
      </c>
      <c r="L36">
        <f t="shared" si="35"/>
        <v>1.8118315284145696</v>
      </c>
      <c r="M36" s="1">
        <v>1</v>
      </c>
      <c r="N36">
        <f t="shared" si="36"/>
        <v>3.6236630568291393</v>
      </c>
      <c r="O36" s="1">
        <v>15.18414306640625</v>
      </c>
      <c r="P36" s="1">
        <v>16.194372177124023</v>
      </c>
      <c r="Q36" s="1">
        <v>14.113564491271973</v>
      </c>
      <c r="R36" s="1">
        <v>399.79299926757812</v>
      </c>
      <c r="S36" s="1">
        <v>378.31658935546875</v>
      </c>
      <c r="T36" s="1">
        <v>0.8378865122795105</v>
      </c>
      <c r="U36" s="1">
        <v>8.3431758880615234</v>
      </c>
      <c r="V36" s="1">
        <v>3.5467557907104492</v>
      </c>
      <c r="W36" s="1">
        <v>35.316486358642578</v>
      </c>
      <c r="X36" s="1">
        <v>499.93994140625</v>
      </c>
      <c r="Y36" s="1">
        <v>1499.771728515625</v>
      </c>
      <c r="Z36" s="1">
        <v>28.735668182373047</v>
      </c>
      <c r="AA36" s="1">
        <v>73.3052978515625</v>
      </c>
      <c r="AB36" s="1">
        <v>-1.2716025114059448</v>
      </c>
      <c r="AC36" s="1">
        <v>0.22626674175262451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1.1859786636379606</v>
      </c>
      <c r="AL36">
        <f t="shared" si="38"/>
        <v>8.9760014227476086E-3</v>
      </c>
      <c r="AM36">
        <f t="shared" si="39"/>
        <v>289.344372177124</v>
      </c>
      <c r="AN36">
        <f t="shared" si="40"/>
        <v>288.33414306640623</v>
      </c>
      <c r="AO36">
        <f t="shared" si="41"/>
        <v>239.96347119889833</v>
      </c>
      <c r="AP36">
        <f t="shared" si="42"/>
        <v>-1.6063890380170627</v>
      </c>
      <c r="AQ36">
        <f t="shared" si="43"/>
        <v>1.8474756415201417</v>
      </c>
      <c r="AR36">
        <f t="shared" si="44"/>
        <v>25.202484617975845</v>
      </c>
      <c r="AS36">
        <f t="shared" si="45"/>
        <v>16.859308729914321</v>
      </c>
      <c r="AT36">
        <f t="shared" si="46"/>
        <v>15.689257621765137</v>
      </c>
      <c r="AU36">
        <f t="shared" si="47"/>
        <v>1.7887994599064474</v>
      </c>
      <c r="AV36">
        <f t="shared" si="48"/>
        <v>0.52347629525720529</v>
      </c>
      <c r="AW36">
        <f t="shared" si="49"/>
        <v>0.61159899350232449</v>
      </c>
      <c r="AX36">
        <f t="shared" si="50"/>
        <v>1.1772004664041229</v>
      </c>
      <c r="AY36">
        <f t="shared" si="51"/>
        <v>0.33411089880554767</v>
      </c>
      <c r="AZ36">
        <f t="shared" si="52"/>
        <v>22.218335771375148</v>
      </c>
      <c r="BA36">
        <f t="shared" si="53"/>
        <v>0.80116280289360486</v>
      </c>
      <c r="BB36">
        <f t="shared" si="54"/>
        <v>41.792012615537921</v>
      </c>
      <c r="BC36">
        <f t="shared" si="55"/>
        <v>370.09259860227542</v>
      </c>
      <c r="BD36">
        <f t="shared" si="56"/>
        <v>2.4927546769904409E-2</v>
      </c>
    </row>
    <row r="37" spans="1:114" x14ac:dyDescent="0.25">
      <c r="A37" s="1">
        <v>19</v>
      </c>
      <c r="B37" s="1" t="s">
        <v>87</v>
      </c>
      <c r="C37" s="1">
        <v>1196.9999997764826</v>
      </c>
      <c r="D37" s="1">
        <v>0</v>
      </c>
      <c r="E37">
        <f t="shared" si="29"/>
        <v>22.076513936126702</v>
      </c>
      <c r="F37">
        <f t="shared" si="30"/>
        <v>0.61196136738040496</v>
      </c>
      <c r="G37">
        <f t="shared" si="31"/>
        <v>303.0987534682501</v>
      </c>
      <c r="H37">
        <f t="shared" si="32"/>
        <v>8.9755079480897351</v>
      </c>
      <c r="I37">
        <f t="shared" si="33"/>
        <v>1.2356487894334816</v>
      </c>
      <c r="J37">
        <f t="shared" si="34"/>
        <v>16.191980361938477</v>
      </c>
      <c r="K37" s="1">
        <v>4.215421042</v>
      </c>
      <c r="L37">
        <f t="shared" si="35"/>
        <v>1.8118315284145696</v>
      </c>
      <c r="M37" s="1">
        <v>1</v>
      </c>
      <c r="N37">
        <f t="shared" si="36"/>
        <v>3.6236630568291393</v>
      </c>
      <c r="O37" s="1">
        <v>15.18522834777832</v>
      </c>
      <c r="P37" s="1">
        <v>16.191980361938477</v>
      </c>
      <c r="Q37" s="1">
        <v>14.112957954406738</v>
      </c>
      <c r="R37" s="1">
        <v>399.7950439453125</v>
      </c>
      <c r="S37" s="1">
        <v>378.31674194335937</v>
      </c>
      <c r="T37" s="1">
        <v>0.83734649419784546</v>
      </c>
      <c r="U37" s="1">
        <v>8.342437744140625</v>
      </c>
      <c r="V37" s="1">
        <v>3.5442235469818115</v>
      </c>
      <c r="W37" s="1">
        <v>35.310905456542969</v>
      </c>
      <c r="X37" s="1">
        <v>499.926025390625</v>
      </c>
      <c r="Y37" s="1">
        <v>1499.766845703125</v>
      </c>
      <c r="Z37" s="1">
        <v>28.684808731079102</v>
      </c>
      <c r="AA37" s="1">
        <v>73.305320739746094</v>
      </c>
      <c r="AB37" s="1">
        <v>-1.2716025114059448</v>
      </c>
      <c r="AC37" s="1">
        <v>0.22626674175262451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1.1859456514774045</v>
      </c>
      <c r="AL37">
        <f t="shared" si="38"/>
        <v>8.9755079480897358E-3</v>
      </c>
      <c r="AM37">
        <f t="shared" si="39"/>
        <v>289.34198036193845</v>
      </c>
      <c r="AN37">
        <f t="shared" si="40"/>
        <v>288.3352283477783</v>
      </c>
      <c r="AO37">
        <f t="shared" si="41"/>
        <v>239.96268994891579</v>
      </c>
      <c r="AP37">
        <f t="shared" si="42"/>
        <v>-1.6058411518987854</v>
      </c>
      <c r="AQ37">
        <f t="shared" si="43"/>
        <v>1.8471938640190739</v>
      </c>
      <c r="AR37">
        <f t="shared" si="44"/>
        <v>25.198632860186461</v>
      </c>
      <c r="AS37">
        <f t="shared" si="45"/>
        <v>16.856195116045836</v>
      </c>
      <c r="AT37">
        <f t="shared" si="46"/>
        <v>15.688604354858398</v>
      </c>
      <c r="AU37">
        <f t="shared" si="47"/>
        <v>1.788724646207734</v>
      </c>
      <c r="AV37">
        <f t="shared" si="48"/>
        <v>0.52354542733020004</v>
      </c>
      <c r="AW37">
        <f t="shared" si="49"/>
        <v>0.61154507458559237</v>
      </c>
      <c r="AX37">
        <f t="shared" si="50"/>
        <v>1.1771795716221416</v>
      </c>
      <c r="AY37">
        <f t="shared" si="51"/>
        <v>0.33415595847731694</v>
      </c>
      <c r="AZ37">
        <f t="shared" si="52"/>
        <v>22.218751338807301</v>
      </c>
      <c r="BA37">
        <f t="shared" si="53"/>
        <v>0.80117721439256118</v>
      </c>
      <c r="BB37">
        <f t="shared" si="54"/>
        <v>41.795300619895301</v>
      </c>
      <c r="BC37">
        <f t="shared" si="55"/>
        <v>370.09211030780932</v>
      </c>
      <c r="BD37">
        <f t="shared" si="56"/>
        <v>2.4931483565869841E-2</v>
      </c>
    </row>
    <row r="38" spans="1:114" x14ac:dyDescent="0.25">
      <c r="A38" s="1">
        <v>20</v>
      </c>
      <c r="B38" s="1" t="s">
        <v>87</v>
      </c>
      <c r="C38" s="1">
        <v>1197.4999997653067</v>
      </c>
      <c r="D38" s="1">
        <v>0</v>
      </c>
      <c r="E38">
        <f t="shared" si="29"/>
        <v>22.104027089590126</v>
      </c>
      <c r="F38">
        <f t="shared" si="30"/>
        <v>0.61191341537560107</v>
      </c>
      <c r="G38">
        <f t="shared" si="31"/>
        <v>303.02435828827083</v>
      </c>
      <c r="H38">
        <f t="shared" si="32"/>
        <v>8.9769312950096065</v>
      </c>
      <c r="I38">
        <f t="shared" si="33"/>
        <v>1.2359294501757114</v>
      </c>
      <c r="J38">
        <f t="shared" si="34"/>
        <v>16.194583892822266</v>
      </c>
      <c r="K38" s="1">
        <v>4.215421042</v>
      </c>
      <c r="L38">
        <f t="shared" si="35"/>
        <v>1.8118315284145696</v>
      </c>
      <c r="M38" s="1">
        <v>1</v>
      </c>
      <c r="N38">
        <f t="shared" si="36"/>
        <v>3.6236630568291393</v>
      </c>
      <c r="O38" s="1">
        <v>15.185959815979004</v>
      </c>
      <c r="P38" s="1">
        <v>16.194583892822266</v>
      </c>
      <c r="Q38" s="1">
        <v>14.113809585571289</v>
      </c>
      <c r="R38" s="1">
        <v>399.83108520507812</v>
      </c>
      <c r="S38" s="1">
        <v>378.33047485351562</v>
      </c>
      <c r="T38" s="1">
        <v>0.83698886632919312</v>
      </c>
      <c r="U38" s="1">
        <v>8.3427619934082031</v>
      </c>
      <c r="V38" s="1">
        <v>3.5425562858581543</v>
      </c>
      <c r="W38" s="1">
        <v>35.310749053955078</v>
      </c>
      <c r="X38" s="1">
        <v>499.959716796875</v>
      </c>
      <c r="Y38" s="1">
        <v>1499.7275390625</v>
      </c>
      <c r="Z38" s="1">
        <v>28.747404098510742</v>
      </c>
      <c r="AA38" s="1">
        <v>73.305595397949219</v>
      </c>
      <c r="AB38" s="1">
        <v>-1.2716025114059448</v>
      </c>
      <c r="AC38" s="1">
        <v>0.22626674175262451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1.1860255756555931</v>
      </c>
      <c r="AL38">
        <f t="shared" si="38"/>
        <v>8.9769312950096058E-3</v>
      </c>
      <c r="AM38">
        <f t="shared" si="39"/>
        <v>289.34458389282224</v>
      </c>
      <c r="AN38">
        <f t="shared" si="40"/>
        <v>288.33595981597898</v>
      </c>
      <c r="AO38">
        <f t="shared" si="41"/>
        <v>239.95640088655637</v>
      </c>
      <c r="AP38">
        <f t="shared" si="42"/>
        <v>-1.6066930386008655</v>
      </c>
      <c r="AQ38">
        <f t="shared" si="43"/>
        <v>1.8475005853658815</v>
      </c>
      <c r="AR38">
        <f t="shared" si="44"/>
        <v>25.202722593500233</v>
      </c>
      <c r="AS38">
        <f t="shared" si="45"/>
        <v>16.85996060009203</v>
      </c>
      <c r="AT38">
        <f t="shared" si="46"/>
        <v>15.690271854400635</v>
      </c>
      <c r="AU38">
        <f t="shared" si="47"/>
        <v>1.7889156177149641</v>
      </c>
      <c r="AV38">
        <f t="shared" si="48"/>
        <v>0.52351033013470893</v>
      </c>
      <c r="AW38">
        <f t="shared" si="49"/>
        <v>0.61157113519017003</v>
      </c>
      <c r="AX38">
        <f t="shared" si="50"/>
        <v>1.1773444825247941</v>
      </c>
      <c r="AY38">
        <f t="shared" si="51"/>
        <v>0.33413308240517187</v>
      </c>
      <c r="AZ38">
        <f t="shared" si="52"/>
        <v>22.213381004403182</v>
      </c>
      <c r="BA38">
        <f t="shared" si="53"/>
        <v>0.80095149196108961</v>
      </c>
      <c r="BB38">
        <f t="shared" si="54"/>
        <v>41.790955886492931</v>
      </c>
      <c r="BC38">
        <f t="shared" si="55"/>
        <v>370.09559315978049</v>
      </c>
      <c r="BD38">
        <f t="shared" si="56"/>
        <v>2.4959724949118699E-2</v>
      </c>
    </row>
    <row r="39" spans="1:114" x14ac:dyDescent="0.25">
      <c r="A39" s="1">
        <v>21</v>
      </c>
      <c r="B39" s="1" t="s">
        <v>88</v>
      </c>
      <c r="C39" s="1">
        <v>1197.9999997541308</v>
      </c>
      <c r="D39" s="1">
        <v>0</v>
      </c>
      <c r="E39">
        <f t="shared" si="29"/>
        <v>22.141963998723043</v>
      </c>
      <c r="F39">
        <f t="shared" si="30"/>
        <v>0.6117531217026867</v>
      </c>
      <c r="G39">
        <f t="shared" si="31"/>
        <v>302.87258971733223</v>
      </c>
      <c r="H39">
        <f t="shared" si="32"/>
        <v>8.9781439731161718</v>
      </c>
      <c r="I39">
        <f t="shared" si="33"/>
        <v>1.2363608871780656</v>
      </c>
      <c r="J39">
        <f t="shared" si="34"/>
        <v>16.198448181152344</v>
      </c>
      <c r="K39" s="1">
        <v>4.215421042</v>
      </c>
      <c r="L39">
        <f t="shared" si="35"/>
        <v>1.8118315284145696</v>
      </c>
      <c r="M39" s="1">
        <v>1</v>
      </c>
      <c r="N39">
        <f t="shared" si="36"/>
        <v>3.6236630568291393</v>
      </c>
      <c r="O39" s="1">
        <v>15.18653678894043</v>
      </c>
      <c r="P39" s="1">
        <v>16.198448181152344</v>
      </c>
      <c r="Q39" s="1">
        <v>14.114414215087891</v>
      </c>
      <c r="R39" s="1">
        <v>399.84133911132812</v>
      </c>
      <c r="S39" s="1">
        <v>378.30841064453125</v>
      </c>
      <c r="T39" s="1">
        <v>0.83632129430770874</v>
      </c>
      <c r="U39" s="1">
        <v>8.343144416809082</v>
      </c>
      <c r="V39" s="1">
        <v>3.5395755767822266</v>
      </c>
      <c r="W39" s="1">
        <v>35.310821533203125</v>
      </c>
      <c r="X39" s="1">
        <v>499.95712280273437</v>
      </c>
      <c r="Y39" s="1">
        <v>1499.8572998046875</v>
      </c>
      <c r="Z39" s="1">
        <v>28.68280029296875</v>
      </c>
      <c r="AA39" s="1">
        <v>73.305099487304688</v>
      </c>
      <c r="AB39" s="1">
        <v>-1.2716025114059448</v>
      </c>
      <c r="AC39" s="1">
        <v>0.22626674175262451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1.1860194220730331</v>
      </c>
      <c r="AL39">
        <f t="shared" si="38"/>
        <v>8.9781439731161719E-3</v>
      </c>
      <c r="AM39">
        <f t="shared" si="39"/>
        <v>289.34844818115232</v>
      </c>
      <c r="AN39">
        <f t="shared" si="40"/>
        <v>288.33653678894041</v>
      </c>
      <c r="AO39">
        <f t="shared" si="41"/>
        <v>239.97716260484231</v>
      </c>
      <c r="AP39">
        <f t="shared" si="42"/>
        <v>-1.6073343998343996</v>
      </c>
      <c r="AQ39">
        <f t="shared" si="43"/>
        <v>1.8479559186892061</v>
      </c>
      <c r="AR39">
        <f t="shared" si="44"/>
        <v>25.209104572721351</v>
      </c>
      <c r="AS39">
        <f t="shared" si="45"/>
        <v>16.865960155912269</v>
      </c>
      <c r="AT39">
        <f t="shared" si="46"/>
        <v>15.692492485046387</v>
      </c>
      <c r="AU39">
        <f t="shared" si="47"/>
        <v>1.7891699647365586</v>
      </c>
      <c r="AV39">
        <f t="shared" si="48"/>
        <v>0.52339300167247271</v>
      </c>
      <c r="AW39">
        <f t="shared" si="49"/>
        <v>0.61159503151114036</v>
      </c>
      <c r="AX39">
        <f t="shared" si="50"/>
        <v>1.1775749332254182</v>
      </c>
      <c r="AY39">
        <f t="shared" si="51"/>
        <v>0.33405660912131846</v>
      </c>
      <c r="AZ39">
        <f t="shared" si="52"/>
        <v>22.202105321206655</v>
      </c>
      <c r="BA39">
        <f t="shared" si="53"/>
        <v>0.80059702928973331</v>
      </c>
      <c r="BB39">
        <f t="shared" si="54"/>
        <v>41.782580483439311</v>
      </c>
      <c r="BC39">
        <f t="shared" si="55"/>
        <v>370.05939550998596</v>
      </c>
      <c r="BD39">
        <f t="shared" si="56"/>
        <v>2.4999997407526876E-2</v>
      </c>
    </row>
    <row r="40" spans="1:114" x14ac:dyDescent="0.25">
      <c r="A40" s="1">
        <v>22</v>
      </c>
      <c r="B40" s="1" t="s">
        <v>88</v>
      </c>
      <c r="C40" s="1">
        <v>1198.499999742955</v>
      </c>
      <c r="D40" s="1">
        <v>0</v>
      </c>
      <c r="E40">
        <f t="shared" si="29"/>
        <v>22.075362542250691</v>
      </c>
      <c r="F40">
        <f t="shared" si="30"/>
        <v>0.61182499905599275</v>
      </c>
      <c r="G40">
        <f t="shared" si="31"/>
        <v>303.11711549398836</v>
      </c>
      <c r="H40">
        <f t="shared" si="32"/>
        <v>8.9787523657425066</v>
      </c>
      <c r="I40">
        <f t="shared" si="33"/>
        <v>1.2363256241497784</v>
      </c>
      <c r="J40">
        <f t="shared" si="34"/>
        <v>16.198104858398438</v>
      </c>
      <c r="K40" s="1">
        <v>4.215421042</v>
      </c>
      <c r="L40">
        <f t="shared" si="35"/>
        <v>1.8118315284145696</v>
      </c>
      <c r="M40" s="1">
        <v>1</v>
      </c>
      <c r="N40">
        <f t="shared" si="36"/>
        <v>3.6236630568291393</v>
      </c>
      <c r="O40" s="1">
        <v>15.187778472900391</v>
      </c>
      <c r="P40" s="1">
        <v>16.198104858398438</v>
      </c>
      <c r="Q40" s="1">
        <v>14.114580154418945</v>
      </c>
      <c r="R40" s="1">
        <v>399.82748413085937</v>
      </c>
      <c r="S40" s="1">
        <v>378.35031127929687</v>
      </c>
      <c r="T40" s="1">
        <v>0.83574777841567993</v>
      </c>
      <c r="U40" s="1">
        <v>8.3430414199829102</v>
      </c>
      <c r="V40" s="1">
        <v>3.5368800163269043</v>
      </c>
      <c r="W40" s="1">
        <v>35.307704925537109</v>
      </c>
      <c r="X40" s="1">
        <v>499.959716796875</v>
      </c>
      <c r="Y40" s="1">
        <v>1499.8897705078125</v>
      </c>
      <c r="Z40" s="1">
        <v>28.744272232055664</v>
      </c>
      <c r="AA40" s="1">
        <v>73.305381774902344</v>
      </c>
      <c r="AB40" s="1">
        <v>-1.2716025114059448</v>
      </c>
      <c r="AC40" s="1">
        <v>0.22626674175262451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1.1860255756555931</v>
      </c>
      <c r="AL40">
        <f t="shared" si="38"/>
        <v>8.978752365742507E-3</v>
      </c>
      <c r="AM40">
        <f t="shared" si="39"/>
        <v>289.34810485839841</v>
      </c>
      <c r="AN40">
        <f t="shared" si="40"/>
        <v>288.33777847290037</v>
      </c>
      <c r="AO40">
        <f t="shared" si="41"/>
        <v>239.98235791722618</v>
      </c>
      <c r="AP40">
        <f t="shared" si="42"/>
        <v>-1.6073854202480173</v>
      </c>
      <c r="AQ40">
        <f t="shared" si="43"/>
        <v>1.8479154606054491</v>
      </c>
      <c r="AR40">
        <f t="shared" si="44"/>
        <v>25.208455584882067</v>
      </c>
      <c r="AS40">
        <f t="shared" si="45"/>
        <v>16.865414164899157</v>
      </c>
      <c r="AT40">
        <f t="shared" si="46"/>
        <v>15.692941665649414</v>
      </c>
      <c r="AU40">
        <f t="shared" si="47"/>
        <v>1.7892214169330583</v>
      </c>
      <c r="AV40">
        <f t="shared" si="48"/>
        <v>0.52344561407585066</v>
      </c>
      <c r="AW40">
        <f t="shared" si="49"/>
        <v>0.61158983645567055</v>
      </c>
      <c r="AX40">
        <f t="shared" si="50"/>
        <v>1.1776315804773878</v>
      </c>
      <c r="AY40">
        <f t="shared" si="51"/>
        <v>0.3340909011646363</v>
      </c>
      <c r="AZ40">
        <f t="shared" si="52"/>
        <v>22.220115873793983</v>
      </c>
      <c r="BA40">
        <f t="shared" si="53"/>
        <v>0.80115466132186786</v>
      </c>
      <c r="BB40">
        <f t="shared" si="54"/>
        <v>41.78397658964218</v>
      </c>
      <c r="BC40">
        <f t="shared" si="55"/>
        <v>370.12610859691057</v>
      </c>
      <c r="BD40">
        <f t="shared" si="56"/>
        <v>2.4921139315730128E-2</v>
      </c>
    </row>
    <row r="41" spans="1:114" x14ac:dyDescent="0.25">
      <c r="A41" s="1">
        <v>23</v>
      </c>
      <c r="B41" s="1" t="s">
        <v>89</v>
      </c>
      <c r="C41" s="1">
        <v>1198.9999997317791</v>
      </c>
      <c r="D41" s="1">
        <v>0</v>
      </c>
      <c r="E41">
        <f t="shared" si="29"/>
        <v>22.121844710413107</v>
      </c>
      <c r="F41">
        <f t="shared" si="30"/>
        <v>0.61213422265369488</v>
      </c>
      <c r="G41">
        <f t="shared" si="31"/>
        <v>302.99510854062657</v>
      </c>
      <c r="H41">
        <f t="shared" si="32"/>
        <v>8.9807782099382116</v>
      </c>
      <c r="I41">
        <f t="shared" si="33"/>
        <v>1.2360773668222462</v>
      </c>
      <c r="J41">
        <f t="shared" si="34"/>
        <v>16.197031021118164</v>
      </c>
      <c r="K41" s="1">
        <v>4.215421042</v>
      </c>
      <c r="L41">
        <f t="shared" si="35"/>
        <v>1.8118315284145696</v>
      </c>
      <c r="M41" s="1">
        <v>1</v>
      </c>
      <c r="N41">
        <f t="shared" si="36"/>
        <v>3.6236630568291393</v>
      </c>
      <c r="O41" s="1">
        <v>15.188713073730469</v>
      </c>
      <c r="P41" s="1">
        <v>16.197031021118164</v>
      </c>
      <c r="Q41" s="1">
        <v>14.114998817443848</v>
      </c>
      <c r="R41" s="1">
        <v>399.85223388671875</v>
      </c>
      <c r="S41" s="1">
        <v>378.33438110351562</v>
      </c>
      <c r="T41" s="1">
        <v>0.83534282445907593</v>
      </c>
      <c r="U41" s="1">
        <v>8.3446540832519531</v>
      </c>
      <c r="V41" s="1">
        <v>3.5349740982055664</v>
      </c>
      <c r="W41" s="1">
        <v>35.312610626220703</v>
      </c>
      <c r="X41" s="1">
        <v>499.93734741210937</v>
      </c>
      <c r="Y41" s="1">
        <v>1499.878662109375</v>
      </c>
      <c r="Z41" s="1">
        <v>28.655023574829102</v>
      </c>
      <c r="AA41" s="1">
        <v>73.305801391601562</v>
      </c>
      <c r="AB41" s="1">
        <v>-1.2716025114059448</v>
      </c>
      <c r="AC41" s="1">
        <v>0.22626674175262451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1.1859725100554008</v>
      </c>
      <c r="AL41">
        <f t="shared" si="38"/>
        <v>8.9807782099382109E-3</v>
      </c>
      <c r="AM41">
        <f t="shared" si="39"/>
        <v>289.34703102111814</v>
      </c>
      <c r="AN41">
        <f t="shared" si="40"/>
        <v>288.33871307373045</v>
      </c>
      <c r="AO41">
        <f t="shared" si="41"/>
        <v>239.98058057351591</v>
      </c>
      <c r="AP41">
        <f t="shared" si="42"/>
        <v>-1.6080655564536237</v>
      </c>
      <c r="AQ41">
        <f t="shared" si="43"/>
        <v>1.8477889217307311</v>
      </c>
      <c r="AR41">
        <f t="shared" si="44"/>
        <v>25.20658510858906</v>
      </c>
      <c r="AS41">
        <f t="shared" si="45"/>
        <v>16.861931025337107</v>
      </c>
      <c r="AT41">
        <f t="shared" si="46"/>
        <v>15.692872047424316</v>
      </c>
      <c r="AU41">
        <f t="shared" si="47"/>
        <v>1.7892134423037043</v>
      </c>
      <c r="AV41">
        <f t="shared" si="48"/>
        <v>0.52367193755831543</v>
      </c>
      <c r="AW41">
        <f t="shared" si="49"/>
        <v>0.61171155490848472</v>
      </c>
      <c r="AX41">
        <f t="shared" si="50"/>
        <v>1.1775018873952194</v>
      </c>
      <c r="AY41">
        <f t="shared" si="51"/>
        <v>0.3342384173750203</v>
      </c>
      <c r="AZ41">
        <f t="shared" si="52"/>
        <v>22.211299249305927</v>
      </c>
      <c r="BA41">
        <f t="shared" si="53"/>
        <v>0.80086591035384769</v>
      </c>
      <c r="BB41">
        <f t="shared" si="54"/>
        <v>41.795937591310327</v>
      </c>
      <c r="BC41">
        <f t="shared" si="55"/>
        <v>370.09286143386112</v>
      </c>
      <c r="BD41">
        <f t="shared" si="56"/>
        <v>2.4983006625387709E-2</v>
      </c>
    </row>
    <row r="42" spans="1:114" x14ac:dyDescent="0.25">
      <c r="A42" s="1">
        <v>24</v>
      </c>
      <c r="B42" s="1" t="s">
        <v>89</v>
      </c>
      <c r="C42" s="1">
        <v>1199.4999997206032</v>
      </c>
      <c r="D42" s="1">
        <v>0</v>
      </c>
      <c r="E42">
        <f t="shared" si="29"/>
        <v>22.119315274489821</v>
      </c>
      <c r="F42">
        <f t="shared" si="30"/>
        <v>0.61188460251332755</v>
      </c>
      <c r="G42">
        <f t="shared" si="31"/>
        <v>302.95067963841285</v>
      </c>
      <c r="H42">
        <f t="shared" si="32"/>
        <v>8.9793641565116147</v>
      </c>
      <c r="I42">
        <f t="shared" si="33"/>
        <v>1.2363120348086492</v>
      </c>
      <c r="J42">
        <f t="shared" si="34"/>
        <v>16.197929382324219</v>
      </c>
      <c r="K42" s="1">
        <v>4.215421042</v>
      </c>
      <c r="L42">
        <f t="shared" si="35"/>
        <v>1.8118315284145696</v>
      </c>
      <c r="M42" s="1">
        <v>1</v>
      </c>
      <c r="N42">
        <f t="shared" si="36"/>
        <v>3.6236630568291393</v>
      </c>
      <c r="O42" s="1">
        <v>15.189366340637207</v>
      </c>
      <c r="P42" s="1">
        <v>16.197929382324219</v>
      </c>
      <c r="Q42" s="1">
        <v>14.115124702453613</v>
      </c>
      <c r="R42" s="1">
        <v>399.82244873046875</v>
      </c>
      <c r="S42" s="1">
        <v>378.30682373046875</v>
      </c>
      <c r="T42" s="1">
        <v>0.83457255363464355</v>
      </c>
      <c r="U42" s="1">
        <v>8.3429117202758789</v>
      </c>
      <c r="V42" s="1">
        <v>3.531559944152832</v>
      </c>
      <c r="W42" s="1">
        <v>35.303691864013672</v>
      </c>
      <c r="X42" s="1">
        <v>499.92422485351562</v>
      </c>
      <c r="Y42" s="1">
        <v>1499.9012451171875</v>
      </c>
      <c r="Z42" s="1">
        <v>28.594747543334961</v>
      </c>
      <c r="AA42" s="1">
        <v>73.305671691894531</v>
      </c>
      <c r="AB42" s="1">
        <v>-1.2716025114059448</v>
      </c>
      <c r="AC42" s="1">
        <v>0.22626674175262451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1.185941380167157</v>
      </c>
      <c r="AL42">
        <f t="shared" si="38"/>
        <v>8.9793641565116145E-3</v>
      </c>
      <c r="AM42">
        <f t="shared" si="39"/>
        <v>289.3479293823242</v>
      </c>
      <c r="AN42">
        <f t="shared" si="40"/>
        <v>288.33936634063718</v>
      </c>
      <c r="AO42">
        <f t="shared" si="41"/>
        <v>239.98419385468515</v>
      </c>
      <c r="AP42">
        <f t="shared" si="42"/>
        <v>-1.6074524292180756</v>
      </c>
      <c r="AQ42">
        <f t="shared" si="43"/>
        <v>1.8478947823296517</v>
      </c>
      <c r="AR42">
        <f t="shared" si="44"/>
        <v>25.208073804935545</v>
      </c>
      <c r="AS42">
        <f t="shared" si="45"/>
        <v>16.865162084659666</v>
      </c>
      <c r="AT42">
        <f t="shared" si="46"/>
        <v>15.693647861480713</v>
      </c>
      <c r="AU42">
        <f t="shared" si="47"/>
        <v>1.789302312026763</v>
      </c>
      <c r="AV42">
        <f t="shared" si="48"/>
        <v>0.52348924094371752</v>
      </c>
      <c r="AW42">
        <f t="shared" si="49"/>
        <v>0.61158274752100261</v>
      </c>
      <c r="AX42">
        <f t="shared" si="50"/>
        <v>1.1777195645057605</v>
      </c>
      <c r="AY42">
        <f t="shared" si="51"/>
        <v>0.33411933666994326</v>
      </c>
      <c r="AZ42">
        <f t="shared" si="52"/>
        <v>22.208003060409812</v>
      </c>
      <c r="BA42">
        <f t="shared" si="53"/>
        <v>0.80080680715993457</v>
      </c>
      <c r="BB42">
        <f t="shared" si="54"/>
        <v>41.784799412470811</v>
      </c>
      <c r="BC42">
        <f t="shared" si="55"/>
        <v>370.06624640518868</v>
      </c>
      <c r="BD42">
        <f t="shared" si="56"/>
        <v>2.4975289177651409E-2</v>
      </c>
    </row>
    <row r="43" spans="1:114" x14ac:dyDescent="0.25">
      <c r="A43" s="1">
        <v>25</v>
      </c>
      <c r="B43" s="1" t="s">
        <v>90</v>
      </c>
      <c r="C43" s="1">
        <v>1199.9999997094274</v>
      </c>
      <c r="D43" s="1">
        <v>0</v>
      </c>
      <c r="E43">
        <f t="shared" si="29"/>
        <v>22.112689610232913</v>
      </c>
      <c r="F43">
        <f t="shared" si="30"/>
        <v>0.61171779032208362</v>
      </c>
      <c r="G43">
        <f t="shared" si="31"/>
        <v>302.94326670822676</v>
      </c>
      <c r="H43">
        <f t="shared" si="32"/>
        <v>8.9790104181420123</v>
      </c>
      <c r="I43">
        <f t="shared" si="33"/>
        <v>1.236550814703288</v>
      </c>
      <c r="J43">
        <f t="shared" si="34"/>
        <v>16.199405670166016</v>
      </c>
      <c r="K43" s="1">
        <v>4.215421042</v>
      </c>
      <c r="L43">
        <f t="shared" si="35"/>
        <v>1.8118315284145696</v>
      </c>
      <c r="M43" s="1">
        <v>1</v>
      </c>
      <c r="N43">
        <f t="shared" si="36"/>
        <v>3.6236630568291393</v>
      </c>
      <c r="O43" s="1">
        <v>15.189855575561523</v>
      </c>
      <c r="P43" s="1">
        <v>16.199405670166016</v>
      </c>
      <c r="Q43" s="1">
        <v>14.115489959716797</v>
      </c>
      <c r="R43" s="1">
        <v>399.8062744140625</v>
      </c>
      <c r="S43" s="1">
        <v>378.29693603515625</v>
      </c>
      <c r="T43" s="1">
        <v>0.834156334400177</v>
      </c>
      <c r="U43" s="1">
        <v>8.3420276641845703</v>
      </c>
      <c r="V43" s="1">
        <v>3.5296878814697266</v>
      </c>
      <c r="W43" s="1">
        <v>35.298843383789063</v>
      </c>
      <c r="X43" s="1">
        <v>499.93612670898437</v>
      </c>
      <c r="Y43" s="1">
        <v>1499.9412841796875</v>
      </c>
      <c r="Z43" s="1">
        <v>28.603281021118164</v>
      </c>
      <c r="AA43" s="1">
        <v>73.305671691894531</v>
      </c>
      <c r="AB43" s="1">
        <v>-1.2716025114059448</v>
      </c>
      <c r="AC43" s="1">
        <v>0.22626674175262451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1.1859696142518432</v>
      </c>
      <c r="AL43">
        <f t="shared" si="38"/>
        <v>8.9790104181420131E-3</v>
      </c>
      <c r="AM43">
        <f t="shared" si="39"/>
        <v>289.34940567016599</v>
      </c>
      <c r="AN43">
        <f t="shared" si="40"/>
        <v>288.3398555755615</v>
      </c>
      <c r="AO43">
        <f t="shared" si="41"/>
        <v>239.99060010454195</v>
      </c>
      <c r="AP43">
        <f t="shared" si="42"/>
        <v>-1.6073374719248616</v>
      </c>
      <c r="AQ43">
        <f t="shared" si="43"/>
        <v>1.8480687558987039</v>
      </c>
      <c r="AR43">
        <f t="shared" si="44"/>
        <v>25.210447066990675</v>
      </c>
      <c r="AS43">
        <f t="shared" si="45"/>
        <v>16.868419402806104</v>
      </c>
      <c r="AT43">
        <f t="shared" si="46"/>
        <v>15.69463062286377</v>
      </c>
      <c r="AU43">
        <f t="shared" si="47"/>
        <v>1.7894148931915548</v>
      </c>
      <c r="AV43">
        <f t="shared" si="48"/>
        <v>0.5233671393414937</v>
      </c>
      <c r="AW43">
        <f t="shared" si="49"/>
        <v>0.61151794119541591</v>
      </c>
      <c r="AX43">
        <f t="shared" si="50"/>
        <v>1.1778969519961389</v>
      </c>
      <c r="AY43">
        <f t="shared" si="51"/>
        <v>0.33403975246209267</v>
      </c>
      <c r="AZ43">
        <f t="shared" si="52"/>
        <v>22.207459650583314</v>
      </c>
      <c r="BA43">
        <f t="shared" si="53"/>
        <v>0.80080814262813205</v>
      </c>
      <c r="BB43">
        <f t="shared" si="54"/>
        <v>41.776699969252185</v>
      </c>
      <c r="BC43">
        <f t="shared" si="55"/>
        <v>370.05882710900892</v>
      </c>
      <c r="BD43">
        <f t="shared" si="56"/>
        <v>2.4963468824046625E-2</v>
      </c>
    </row>
    <row r="44" spans="1:114" x14ac:dyDescent="0.25">
      <c r="A44" s="1">
        <v>26</v>
      </c>
      <c r="B44" s="1" t="s">
        <v>90</v>
      </c>
      <c r="C44" s="1">
        <v>1200.4999996982515</v>
      </c>
      <c r="D44" s="1">
        <v>0</v>
      </c>
      <c r="E44">
        <f t="shared" si="29"/>
        <v>22.104342433055699</v>
      </c>
      <c r="F44">
        <f t="shared" si="30"/>
        <v>0.61156396665411494</v>
      </c>
      <c r="G44">
        <f t="shared" si="31"/>
        <v>302.9496080977853</v>
      </c>
      <c r="H44">
        <f t="shared" si="32"/>
        <v>8.9794143980110839</v>
      </c>
      <c r="I44">
        <f t="shared" si="33"/>
        <v>1.2368756577634183</v>
      </c>
      <c r="J44">
        <f t="shared" si="34"/>
        <v>16.201778411865234</v>
      </c>
      <c r="K44" s="1">
        <v>4.215421042</v>
      </c>
      <c r="L44">
        <f t="shared" si="35"/>
        <v>1.8118315284145696</v>
      </c>
      <c r="M44" s="1">
        <v>1</v>
      </c>
      <c r="N44">
        <f t="shared" si="36"/>
        <v>3.6236630568291393</v>
      </c>
      <c r="O44" s="1">
        <v>15.190544128417969</v>
      </c>
      <c r="P44" s="1">
        <v>16.201778411865234</v>
      </c>
      <c r="Q44" s="1">
        <v>14.115631103515625</v>
      </c>
      <c r="R44" s="1">
        <v>399.79656982421875</v>
      </c>
      <c r="S44" s="1">
        <v>378.29531860351562</v>
      </c>
      <c r="T44" s="1">
        <v>0.83357018232345581</v>
      </c>
      <c r="U44" s="1">
        <v>8.3413772583007813</v>
      </c>
      <c r="V44" s="1">
        <v>3.5270657539367676</v>
      </c>
      <c r="W44" s="1">
        <v>35.294673919677734</v>
      </c>
      <c r="X44" s="1">
        <v>499.96322631835937</v>
      </c>
      <c r="Y44" s="1">
        <v>1499.9359130859375</v>
      </c>
      <c r="Z44" s="1">
        <v>28.573392868041992</v>
      </c>
      <c r="AA44" s="1">
        <v>73.30596923828125</v>
      </c>
      <c r="AB44" s="1">
        <v>-1.2716025114059448</v>
      </c>
      <c r="AC44" s="1">
        <v>0.22626674175262451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1.1860339010908207</v>
      </c>
      <c r="AL44">
        <f t="shared" si="38"/>
        <v>8.979414398011084E-3</v>
      </c>
      <c r="AM44">
        <f t="shared" si="39"/>
        <v>289.35177841186521</v>
      </c>
      <c r="AN44">
        <f t="shared" si="40"/>
        <v>288.34054412841795</v>
      </c>
      <c r="AO44">
        <f t="shared" si="41"/>
        <v>239.98974072956116</v>
      </c>
      <c r="AP44">
        <f t="shared" si="42"/>
        <v>-1.6076842874443469</v>
      </c>
      <c r="AQ44">
        <f t="shared" si="43"/>
        <v>1.8483484024653141</v>
      </c>
      <c r="AR44">
        <f t="shared" si="44"/>
        <v>25.214159524407251</v>
      </c>
      <c r="AS44">
        <f t="shared" si="45"/>
        <v>16.872782266106469</v>
      </c>
      <c r="AT44">
        <f t="shared" si="46"/>
        <v>15.696161270141602</v>
      </c>
      <c r="AU44">
        <f t="shared" si="47"/>
        <v>1.7895902503367265</v>
      </c>
      <c r="AV44">
        <f t="shared" si="48"/>
        <v>0.52325453643091258</v>
      </c>
      <c r="AW44">
        <f t="shared" si="49"/>
        <v>0.61147274470189583</v>
      </c>
      <c r="AX44">
        <f t="shared" si="50"/>
        <v>1.1781175056348308</v>
      </c>
      <c r="AY44">
        <f t="shared" si="51"/>
        <v>0.33396636007352815</v>
      </c>
      <c r="AZ44">
        <f t="shared" si="52"/>
        <v>22.208014651965609</v>
      </c>
      <c r="BA44">
        <f t="shared" si="53"/>
        <v>0.80082832961330197</v>
      </c>
      <c r="BB44">
        <f t="shared" si="54"/>
        <v>41.768010299151612</v>
      </c>
      <c r="BC44">
        <f t="shared" si="55"/>
        <v>370.06031942819573</v>
      </c>
      <c r="BD44">
        <f t="shared" si="56"/>
        <v>2.4948754403780037E-2</v>
      </c>
    </row>
    <row r="45" spans="1:114" x14ac:dyDescent="0.25">
      <c r="A45" s="1">
        <v>27</v>
      </c>
      <c r="B45" s="1" t="s">
        <v>91</v>
      </c>
      <c r="C45" s="1">
        <v>1200.9999996870756</v>
      </c>
      <c r="D45" s="1">
        <v>0</v>
      </c>
      <c r="E45">
        <f t="shared" si="29"/>
        <v>22.094881578469359</v>
      </c>
      <c r="F45">
        <f t="shared" si="30"/>
        <v>0.61132986093596886</v>
      </c>
      <c r="G45">
        <f t="shared" si="31"/>
        <v>302.96053866622555</v>
      </c>
      <c r="H45">
        <f t="shared" si="32"/>
        <v>8.979560767549378</v>
      </c>
      <c r="I45">
        <f t="shared" si="33"/>
        <v>1.2372984861535832</v>
      </c>
      <c r="J45">
        <f t="shared" si="34"/>
        <v>16.204792022705078</v>
      </c>
      <c r="K45" s="1">
        <v>4.215421042</v>
      </c>
      <c r="L45">
        <f t="shared" si="35"/>
        <v>1.8118315284145696</v>
      </c>
      <c r="M45" s="1">
        <v>1</v>
      </c>
      <c r="N45">
        <f t="shared" si="36"/>
        <v>3.6236630568291393</v>
      </c>
      <c r="O45" s="1">
        <v>15.191253662109375</v>
      </c>
      <c r="P45" s="1">
        <v>16.204792022705078</v>
      </c>
      <c r="Q45" s="1">
        <v>14.116061210632324</v>
      </c>
      <c r="R45" s="1">
        <v>399.79611206054687</v>
      </c>
      <c r="S45" s="1">
        <v>378.30352783203125</v>
      </c>
      <c r="T45" s="1">
        <v>0.83279865980148315</v>
      </c>
      <c r="U45" s="1">
        <v>8.3404560089111328</v>
      </c>
      <c r="V45" s="1">
        <v>3.5236399173736572</v>
      </c>
      <c r="W45" s="1">
        <v>35.289161682128906</v>
      </c>
      <c r="X45" s="1">
        <v>499.9818115234375</v>
      </c>
      <c r="Y45" s="1">
        <v>1499.9920654296875</v>
      </c>
      <c r="Z45" s="1">
        <v>28.631765365600586</v>
      </c>
      <c r="AA45" s="1">
        <v>73.305961608886719</v>
      </c>
      <c r="AB45" s="1">
        <v>-1.2716025114059448</v>
      </c>
      <c r="AC45" s="1">
        <v>0.22626674175262451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1.1860779896999845</v>
      </c>
      <c r="AL45">
        <f t="shared" si="38"/>
        <v>8.9795607675493775E-3</v>
      </c>
      <c r="AM45">
        <f t="shared" si="39"/>
        <v>289.35479202270506</v>
      </c>
      <c r="AN45">
        <f t="shared" si="40"/>
        <v>288.34125366210935</v>
      </c>
      <c r="AO45">
        <f t="shared" si="41"/>
        <v>239.99872510436035</v>
      </c>
      <c r="AP45">
        <f t="shared" si="42"/>
        <v>-1.6078877978307231</v>
      </c>
      <c r="AQ45">
        <f t="shared" si="43"/>
        <v>1.8487036341434313</v>
      </c>
      <c r="AR45">
        <f t="shared" si="44"/>
        <v>25.219008025662639</v>
      </c>
      <c r="AS45">
        <f t="shared" si="45"/>
        <v>16.878552016751506</v>
      </c>
      <c r="AT45">
        <f t="shared" si="46"/>
        <v>15.698022842407227</v>
      </c>
      <c r="AU45">
        <f t="shared" si="47"/>
        <v>1.789803539927455</v>
      </c>
      <c r="AV45">
        <f t="shared" si="48"/>
        <v>0.52308314928167565</v>
      </c>
      <c r="AW45">
        <f t="shared" si="49"/>
        <v>0.61140514798984802</v>
      </c>
      <c r="AX45">
        <f t="shared" si="50"/>
        <v>1.1783983919376069</v>
      </c>
      <c r="AY45">
        <f t="shared" si="51"/>
        <v>0.33385465454587671</v>
      </c>
      <c r="AZ45">
        <f t="shared" si="52"/>
        <v>22.208813616473972</v>
      </c>
      <c r="BA45">
        <f t="shared" si="53"/>
        <v>0.80083984519631979</v>
      </c>
      <c r="BB45">
        <f t="shared" si="54"/>
        <v>41.755960980689089</v>
      </c>
      <c r="BC45">
        <f t="shared" si="55"/>
        <v>370.07205330938774</v>
      </c>
      <c r="BD45">
        <f t="shared" si="56"/>
        <v>2.4930091446062431E-2</v>
      </c>
    </row>
    <row r="46" spans="1:114" x14ac:dyDescent="0.25">
      <c r="A46" s="1">
        <v>28</v>
      </c>
      <c r="B46" s="1" t="s">
        <v>91</v>
      </c>
      <c r="C46" s="1">
        <v>1201.4999996758997</v>
      </c>
      <c r="D46" s="1">
        <v>0</v>
      </c>
      <c r="E46">
        <f t="shared" si="29"/>
        <v>22.143506834580357</v>
      </c>
      <c r="F46">
        <f t="shared" si="30"/>
        <v>0.61102557736097063</v>
      </c>
      <c r="G46">
        <f t="shared" si="31"/>
        <v>302.75945720653129</v>
      </c>
      <c r="H46">
        <f t="shared" si="32"/>
        <v>8.977054283442472</v>
      </c>
      <c r="I46">
        <f t="shared" si="33"/>
        <v>1.2374798814224837</v>
      </c>
      <c r="J46">
        <f t="shared" si="34"/>
        <v>16.204870223999023</v>
      </c>
      <c r="K46" s="1">
        <v>4.215421042</v>
      </c>
      <c r="L46">
        <f t="shared" si="35"/>
        <v>1.8118315284145696</v>
      </c>
      <c r="M46" s="1">
        <v>1</v>
      </c>
      <c r="N46">
        <f t="shared" si="36"/>
        <v>3.6236630568291393</v>
      </c>
      <c r="O46" s="1">
        <v>15.191671371459961</v>
      </c>
      <c r="P46" s="1">
        <v>16.204870223999023</v>
      </c>
      <c r="Q46" s="1">
        <v>14.115500450134277</v>
      </c>
      <c r="R46" s="1">
        <v>399.80886840820312</v>
      </c>
      <c r="S46" s="1">
        <v>378.27529907226562</v>
      </c>
      <c r="T46" s="1">
        <v>0.83219003677368164</v>
      </c>
      <c r="U46" s="1">
        <v>8.3381185531616211</v>
      </c>
      <c r="V46" s="1">
        <v>3.520965576171875</v>
      </c>
      <c r="W46" s="1">
        <v>35.278270721435547</v>
      </c>
      <c r="X46" s="1">
        <v>499.95855712890625</v>
      </c>
      <c r="Y46" s="1">
        <v>1500.02001953125</v>
      </c>
      <c r="Z46" s="1">
        <v>28.581729888916016</v>
      </c>
      <c r="AA46" s="1">
        <v>73.305862426757813</v>
      </c>
      <c r="AB46" s="1">
        <v>-1.2716025114059448</v>
      </c>
      <c r="AC46" s="1">
        <v>0.22626674175262451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1.1860228246422133</v>
      </c>
      <c r="AL46">
        <f t="shared" si="38"/>
        <v>8.9770542834424726E-3</v>
      </c>
      <c r="AM46">
        <f t="shared" si="39"/>
        <v>289.354870223999</v>
      </c>
      <c r="AN46">
        <f t="shared" si="40"/>
        <v>288.34167137145994</v>
      </c>
      <c r="AO46">
        <f t="shared" si="41"/>
        <v>240.00319776051037</v>
      </c>
      <c r="AP46">
        <f t="shared" si="42"/>
        <v>-1.6067434184630409</v>
      </c>
      <c r="AQ46">
        <f t="shared" si="43"/>
        <v>1.8487128529785464</v>
      </c>
      <c r="AR46">
        <f t="shared" si="44"/>
        <v>25.219167905236137</v>
      </c>
      <c r="AS46">
        <f t="shared" si="45"/>
        <v>16.881049352074516</v>
      </c>
      <c r="AT46">
        <f t="shared" si="46"/>
        <v>15.698270797729492</v>
      </c>
      <c r="AU46">
        <f t="shared" si="47"/>
        <v>1.7898319510865195</v>
      </c>
      <c r="AV46">
        <f t="shared" si="48"/>
        <v>0.52286035709544065</v>
      </c>
      <c r="AW46">
        <f t="shared" si="49"/>
        <v>0.61123297155606271</v>
      </c>
      <c r="AX46">
        <f t="shared" si="50"/>
        <v>1.1785989795304568</v>
      </c>
      <c r="AY46">
        <f t="shared" si="51"/>
        <v>0.33370944691842214</v>
      </c>
      <c r="AZ46">
        <f t="shared" si="52"/>
        <v>22.194043118381853</v>
      </c>
      <c r="BA46">
        <f t="shared" si="53"/>
        <v>0.80036803341127538</v>
      </c>
      <c r="BB46">
        <f t="shared" si="54"/>
        <v>41.74359133703426</v>
      </c>
      <c r="BC46">
        <f t="shared" si="55"/>
        <v>370.02570915237891</v>
      </c>
      <c r="BD46">
        <f t="shared" si="56"/>
        <v>2.4980683158177384E-2</v>
      </c>
    </row>
    <row r="47" spans="1:114" x14ac:dyDescent="0.25">
      <c r="A47" s="1">
        <v>29</v>
      </c>
      <c r="B47" s="1" t="s">
        <v>92</v>
      </c>
      <c r="C47" s="1">
        <v>1202.499999653548</v>
      </c>
      <c r="D47" s="1">
        <v>0</v>
      </c>
      <c r="E47">
        <f t="shared" si="29"/>
        <v>22.110823692702677</v>
      </c>
      <c r="F47">
        <f t="shared" si="30"/>
        <v>0.61097147591837875</v>
      </c>
      <c r="G47">
        <f t="shared" si="31"/>
        <v>302.86045352114951</v>
      </c>
      <c r="H47">
        <f t="shared" si="32"/>
        <v>8.9768033878793005</v>
      </c>
      <c r="I47">
        <f t="shared" si="33"/>
        <v>1.2375361002726377</v>
      </c>
      <c r="J47">
        <f t="shared" si="34"/>
        <v>16.204500198364258</v>
      </c>
      <c r="K47" s="1">
        <v>4.215421042</v>
      </c>
      <c r="L47">
        <f t="shared" si="35"/>
        <v>1.8118315284145696</v>
      </c>
      <c r="M47" s="1">
        <v>1</v>
      </c>
      <c r="N47">
        <f t="shared" si="36"/>
        <v>3.6236630568291393</v>
      </c>
      <c r="O47" s="1">
        <v>15.192446708679199</v>
      </c>
      <c r="P47" s="1">
        <v>16.204500198364258</v>
      </c>
      <c r="Q47" s="1">
        <v>14.114554405212402</v>
      </c>
      <c r="R47" s="1">
        <v>399.79043579101562</v>
      </c>
      <c r="S47" s="1">
        <v>378.28543090820312</v>
      </c>
      <c r="T47" s="1">
        <v>0.83140599727630615</v>
      </c>
      <c r="U47" s="1">
        <v>8.3367843627929687</v>
      </c>
      <c r="V47" s="1">
        <v>3.5174612998962402</v>
      </c>
      <c r="W47" s="1">
        <v>35.270755767822266</v>
      </c>
      <c r="X47" s="1">
        <v>499.98190307617187</v>
      </c>
      <c r="Y47" s="1">
        <v>1500.013427734375</v>
      </c>
      <c r="Z47" s="1">
        <v>28.690874099731445</v>
      </c>
      <c r="AA47" s="1">
        <v>73.305618286132812</v>
      </c>
      <c r="AB47" s="1">
        <v>-1.2716025114059448</v>
      </c>
      <c r="AC47" s="1">
        <v>0.22626674175262451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1.1860782068852513</v>
      </c>
      <c r="AL47">
        <f t="shared" si="38"/>
        <v>8.9768033878793001E-3</v>
      </c>
      <c r="AM47">
        <f t="shared" si="39"/>
        <v>289.35450019836424</v>
      </c>
      <c r="AN47">
        <f t="shared" si="40"/>
        <v>288.34244670867918</v>
      </c>
      <c r="AO47">
        <f t="shared" si="41"/>
        <v>240.00214307303395</v>
      </c>
      <c r="AP47">
        <f t="shared" si="42"/>
        <v>-1.6065327543692745</v>
      </c>
      <c r="AQ47">
        <f t="shared" si="43"/>
        <v>1.84866923250534</v>
      </c>
      <c r="AR47">
        <f t="shared" si="44"/>
        <v>25.218656846866153</v>
      </c>
      <c r="AS47">
        <f t="shared" si="45"/>
        <v>16.881872484073185</v>
      </c>
      <c r="AT47">
        <f t="shared" si="46"/>
        <v>15.698473453521729</v>
      </c>
      <c r="AU47">
        <f t="shared" si="47"/>
        <v>1.7898551720395353</v>
      </c>
      <c r="AV47">
        <f t="shared" si="48"/>
        <v>0.52282074142189161</v>
      </c>
      <c r="AW47">
        <f t="shared" si="49"/>
        <v>0.61113313223270238</v>
      </c>
      <c r="AX47">
        <f t="shared" si="50"/>
        <v>1.178722039806833</v>
      </c>
      <c r="AY47">
        <f t="shared" si="51"/>
        <v>0.33368362717620675</v>
      </c>
      <c r="AZ47">
        <f t="shared" si="52"/>
        <v>22.201372799786455</v>
      </c>
      <c r="BA47">
        <f t="shared" si="53"/>
        <v>0.80061358110998293</v>
      </c>
      <c r="BB47">
        <f t="shared" si="54"/>
        <v>41.73888042263625</v>
      </c>
      <c r="BC47">
        <f t="shared" si="55"/>
        <v>370.04801713186038</v>
      </c>
      <c r="BD47">
        <f t="shared" si="56"/>
        <v>2.4939493888082542E-2</v>
      </c>
    </row>
    <row r="48" spans="1:114" x14ac:dyDescent="0.25">
      <c r="A48" s="1">
        <v>30</v>
      </c>
      <c r="B48" s="1" t="s">
        <v>93</v>
      </c>
      <c r="C48" s="1">
        <v>1202.9999996423721</v>
      </c>
      <c r="D48" s="1">
        <v>0</v>
      </c>
      <c r="E48">
        <f t="shared" si="29"/>
        <v>22.10277825579189</v>
      </c>
      <c r="F48">
        <f t="shared" si="30"/>
        <v>0.6106984661480841</v>
      </c>
      <c r="G48">
        <f t="shared" si="31"/>
        <v>302.85632625429878</v>
      </c>
      <c r="H48">
        <f t="shared" si="32"/>
        <v>8.9761082180346801</v>
      </c>
      <c r="I48">
        <f t="shared" si="33"/>
        <v>1.2379079063427489</v>
      </c>
      <c r="J48">
        <f t="shared" si="34"/>
        <v>16.206968307495117</v>
      </c>
      <c r="K48" s="1">
        <v>4.215421042</v>
      </c>
      <c r="L48">
        <f t="shared" si="35"/>
        <v>1.8118315284145696</v>
      </c>
      <c r="M48" s="1">
        <v>1</v>
      </c>
      <c r="N48">
        <f t="shared" si="36"/>
        <v>3.6236630568291393</v>
      </c>
      <c r="O48" s="1">
        <v>15.192200660705566</v>
      </c>
      <c r="P48" s="1">
        <v>16.206968307495117</v>
      </c>
      <c r="Q48" s="1">
        <v>14.114424705505371</v>
      </c>
      <c r="R48" s="1">
        <v>399.78451538085937</v>
      </c>
      <c r="S48" s="1">
        <v>378.285888671875</v>
      </c>
      <c r="T48" s="1">
        <v>0.83068478107452393</v>
      </c>
      <c r="U48" s="1">
        <v>8.3357076644897461</v>
      </c>
      <c r="V48" s="1">
        <v>3.5144546031951904</v>
      </c>
      <c r="W48" s="1">
        <v>35.266647338867188</v>
      </c>
      <c r="X48" s="1">
        <v>499.9674072265625</v>
      </c>
      <c r="Y48" s="1">
        <v>1500.0914306640625</v>
      </c>
      <c r="Z48" s="1">
        <v>28.682571411132812</v>
      </c>
      <c r="AA48" s="1">
        <v>73.305389404296875</v>
      </c>
      <c r="AB48" s="1">
        <v>-1.2716025114059448</v>
      </c>
      <c r="AC48" s="1">
        <v>0.22626674175262451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1.1860438192180056</v>
      </c>
      <c r="AL48">
        <f t="shared" si="38"/>
        <v>8.9761082180346806E-3</v>
      </c>
      <c r="AM48">
        <f t="shared" si="39"/>
        <v>289.35696830749509</v>
      </c>
      <c r="AN48">
        <f t="shared" si="40"/>
        <v>288.34220066070554</v>
      </c>
      <c r="AO48">
        <f t="shared" si="41"/>
        <v>240.01462354150499</v>
      </c>
      <c r="AP48">
        <f t="shared" si="42"/>
        <v>-1.6063854288457373</v>
      </c>
      <c r="AQ48">
        <f t="shared" si="43"/>
        <v>1.8489602026485519</v>
      </c>
      <c r="AR48">
        <f t="shared" si="44"/>
        <v>25.222704874413679</v>
      </c>
      <c r="AS48">
        <f t="shared" si="45"/>
        <v>16.886997209923933</v>
      </c>
      <c r="AT48">
        <f t="shared" si="46"/>
        <v>15.699584484100342</v>
      </c>
      <c r="AU48">
        <f t="shared" si="47"/>
        <v>1.7899824822013239</v>
      </c>
      <c r="AV48">
        <f t="shared" si="48"/>
        <v>0.52262081511808989</v>
      </c>
      <c r="AW48">
        <f t="shared" si="49"/>
        <v>0.61105229630580293</v>
      </c>
      <c r="AX48">
        <f t="shared" si="50"/>
        <v>1.178930185895521</v>
      </c>
      <c r="AY48">
        <f t="shared" si="51"/>
        <v>0.33355332532664733</v>
      </c>
      <c r="AZ48">
        <f t="shared" si="52"/>
        <v>22.201000929626154</v>
      </c>
      <c r="BA48">
        <f t="shared" si="53"/>
        <v>0.80060170184406798</v>
      </c>
      <c r="BB48">
        <f t="shared" si="54"/>
        <v>41.726702736612573</v>
      </c>
      <c r="BC48">
        <f t="shared" si="55"/>
        <v>370.051472232663</v>
      </c>
      <c r="BD48">
        <f t="shared" si="56"/>
        <v>2.4922912814486206E-2</v>
      </c>
      <c r="BE48">
        <f>AVERAGE(E34:E48)</f>
        <v>22.099370081894556</v>
      </c>
      <c r="BF48">
        <f>AVERAGE(O34:O48)</f>
        <v>15.188178253173827</v>
      </c>
      <c r="BG48">
        <f>AVERAGE(P34:P48)</f>
        <v>16.199121602376302</v>
      </c>
      <c r="BH48" t="e">
        <f>AVERAGE(B34:B48)</f>
        <v>#DIV/0!</v>
      </c>
      <c r="BI48">
        <f t="shared" ref="BI48:DJ48" si="57">AVERAGE(C34:C48)</f>
        <v>1199.0999997295439</v>
      </c>
      <c r="BJ48">
        <f t="shared" si="57"/>
        <v>0</v>
      </c>
      <c r="BK48">
        <f t="shared" si="57"/>
        <v>22.099370081894556</v>
      </c>
      <c r="BL48">
        <f t="shared" si="57"/>
        <v>0.61158176637030381</v>
      </c>
      <c r="BM48">
        <f t="shared" si="57"/>
        <v>302.98232558921558</v>
      </c>
      <c r="BN48">
        <f t="shared" si="57"/>
        <v>8.9774272944124967</v>
      </c>
      <c r="BO48">
        <f t="shared" si="57"/>
        <v>1.2365673688125212</v>
      </c>
      <c r="BP48">
        <f t="shared" si="57"/>
        <v>16.199121602376302</v>
      </c>
      <c r="BQ48">
        <f t="shared" si="57"/>
        <v>4.2154210420000009</v>
      </c>
      <c r="BR48">
        <f t="shared" si="57"/>
        <v>1.811831528414569</v>
      </c>
      <c r="BS48">
        <f t="shared" si="57"/>
        <v>1</v>
      </c>
      <c r="BT48">
        <f t="shared" si="57"/>
        <v>3.6236630568291379</v>
      </c>
      <c r="BU48">
        <f t="shared" si="57"/>
        <v>15.188178253173827</v>
      </c>
      <c r="BV48">
        <f t="shared" si="57"/>
        <v>16.199121602376302</v>
      </c>
      <c r="BW48">
        <f t="shared" si="57"/>
        <v>14.114434178670248</v>
      </c>
      <c r="BX48">
        <f t="shared" si="57"/>
        <v>399.80683593750001</v>
      </c>
      <c r="BY48">
        <f t="shared" si="57"/>
        <v>378.30987345377605</v>
      </c>
      <c r="BZ48">
        <f t="shared" si="57"/>
        <v>0.83506299257278438</v>
      </c>
      <c r="CA48">
        <f t="shared" si="57"/>
        <v>8.3413579940795906</v>
      </c>
      <c r="CB48">
        <f t="shared" si="57"/>
        <v>3.5339020888010659</v>
      </c>
      <c r="CC48">
        <f t="shared" si="57"/>
        <v>35.299764506022136</v>
      </c>
      <c r="CD48">
        <f t="shared" si="57"/>
        <v>499.95328776041669</v>
      </c>
      <c r="CE48">
        <f t="shared" si="57"/>
        <v>1499.8894938151041</v>
      </c>
      <c r="CF48">
        <f t="shared" si="57"/>
        <v>28.656836827596027</v>
      </c>
      <c r="CG48">
        <f t="shared" si="57"/>
        <v>73.305566406249994</v>
      </c>
      <c r="CH48">
        <f t="shared" si="57"/>
        <v>-1.2716025114059448</v>
      </c>
      <c r="CI48">
        <f t="shared" si="57"/>
        <v>0.22626674175262451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1.1860103244235232</v>
      </c>
      <c r="CR48">
        <f t="shared" si="57"/>
        <v>8.9774272944124975E-3</v>
      </c>
      <c r="CS48">
        <f t="shared" si="57"/>
        <v>289.34912160237639</v>
      </c>
      <c r="CT48">
        <f t="shared" si="57"/>
        <v>288.33817825317391</v>
      </c>
      <c r="CU48">
        <f t="shared" si="57"/>
        <v>239.98231364639383</v>
      </c>
      <c r="CV48">
        <f t="shared" si="57"/>
        <v>-1.6068825220538792</v>
      </c>
      <c r="CW48">
        <f t="shared" si="57"/>
        <v>1.8480353410631347</v>
      </c>
      <c r="CX48">
        <f t="shared" si="57"/>
        <v>25.210027435451103</v>
      </c>
      <c r="CY48">
        <f t="shared" si="57"/>
        <v>16.868669441371516</v>
      </c>
      <c r="CZ48">
        <f t="shared" si="57"/>
        <v>15.693649927775065</v>
      </c>
      <c r="DA48">
        <f t="shared" si="57"/>
        <v>1.7893025906200239</v>
      </c>
      <c r="DB48">
        <f t="shared" si="57"/>
        <v>0.52326753940755399</v>
      </c>
      <c r="DC48">
        <f t="shared" si="57"/>
        <v>0.61146797225061367</v>
      </c>
      <c r="DD48">
        <f t="shared" si="57"/>
        <v>1.1778346183694104</v>
      </c>
      <c r="DE48">
        <f t="shared" si="57"/>
        <v>0.33397483736140199</v>
      </c>
      <c r="DF48">
        <f t="shared" si="57"/>
        <v>22.21029097859175</v>
      </c>
      <c r="DG48">
        <f t="shared" si="57"/>
        <v>0.80088399220866047</v>
      </c>
      <c r="DH48">
        <f t="shared" si="57"/>
        <v>41.773032120156884</v>
      </c>
      <c r="DI48">
        <f t="shared" si="57"/>
        <v>370.07672673382035</v>
      </c>
      <c r="DJ48">
        <f t="shared" si="57"/>
        <v>2.494503199278842E-2</v>
      </c>
    </row>
    <row r="49" spans="1:56" x14ac:dyDescent="0.25">
      <c r="A49" s="1" t="s">
        <v>9</v>
      </c>
      <c r="B49" s="1" t="s">
        <v>94</v>
      </c>
    </row>
    <row r="50" spans="1:56" x14ac:dyDescent="0.25">
      <c r="A50" s="1" t="s">
        <v>9</v>
      </c>
      <c r="B50" s="1" t="s">
        <v>95</v>
      </c>
    </row>
    <row r="51" spans="1:56" x14ac:dyDescent="0.25">
      <c r="A51" s="1">
        <v>31</v>
      </c>
      <c r="B51" s="1" t="s">
        <v>96</v>
      </c>
      <c r="C51" s="1">
        <v>1434.4999989829957</v>
      </c>
      <c r="D51" s="1">
        <v>0</v>
      </c>
      <c r="E51">
        <f t="shared" ref="E51:E65" si="58">(R51-S51*(1000-T51)/(1000-U51))*AK51</f>
        <v>23.489270547747505</v>
      </c>
      <c r="F51">
        <f t="shared" ref="F51:F65" si="59">IF(AV51&lt;&gt;0,1/(1/AV51-1/N51),0)</f>
        <v>0.52461784045107396</v>
      </c>
      <c r="G51">
        <f t="shared" ref="G51:G65" si="60">((AY51-AL51/2)*S51-E51)/(AY51+AL51/2)</f>
        <v>285.99741976328067</v>
      </c>
      <c r="H51">
        <f t="shared" ref="H51:H65" si="61">AL51*1000</f>
        <v>9.3099265669220923</v>
      </c>
      <c r="I51">
        <f t="shared" ref="I51:I65" si="62">(AQ51-AW51)</f>
        <v>1.4581138708955335</v>
      </c>
      <c r="J51">
        <f t="shared" ref="J51:J65" si="63">(P51+AP51*D51)</f>
        <v>19.362401962280273</v>
      </c>
      <c r="K51" s="1">
        <v>4.215421042</v>
      </c>
      <c r="L51">
        <f t="shared" ref="L51:L65" si="64">(K51*AE51+AF51)</f>
        <v>1.8118315284145696</v>
      </c>
      <c r="M51" s="1">
        <v>1</v>
      </c>
      <c r="N51">
        <f t="shared" ref="N51:N65" si="65">L51*(M51+1)*(M51+1)/(M51*M51+1)</f>
        <v>3.6236630568291393</v>
      </c>
      <c r="O51" s="1">
        <v>19.358108520507813</v>
      </c>
      <c r="P51" s="1">
        <v>19.362401962280273</v>
      </c>
      <c r="Q51" s="1">
        <v>19.000364303588867</v>
      </c>
      <c r="R51" s="1">
        <v>399.86685180664062</v>
      </c>
      <c r="S51" s="1">
        <v>377.09738159179687</v>
      </c>
      <c r="T51" s="1">
        <v>3.1131796836853027</v>
      </c>
      <c r="U51" s="1">
        <v>10.878950119018555</v>
      </c>
      <c r="V51" s="1">
        <v>10.119891166687012</v>
      </c>
      <c r="W51" s="1">
        <v>35.363777160644531</v>
      </c>
      <c r="X51" s="1">
        <v>499.86428833007812</v>
      </c>
      <c r="Y51" s="1">
        <v>1498.9344482421875</v>
      </c>
      <c r="Z51" s="1">
        <v>28.918176651000977</v>
      </c>
      <c r="AA51" s="1">
        <v>73.300613403320313</v>
      </c>
      <c r="AB51" s="1">
        <v>-1.2192038297653198</v>
      </c>
      <c r="AC51" s="1">
        <v>0.20731055736541748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ref="AK51:AK65" si="66">X51*0.000001/(K51*0.0001)</f>
        <v>1.1857991962124812</v>
      </c>
      <c r="AL51">
        <f t="shared" ref="AL51:AL65" si="67">(U51-T51)/(1000-U51)*AK51</f>
        <v>9.3099265669220922E-3</v>
      </c>
      <c r="AM51">
        <f t="shared" ref="AM51:AM65" si="68">(P51+273.15)</f>
        <v>292.51240196228025</v>
      </c>
      <c r="AN51">
        <f t="shared" ref="AN51:AN65" si="69">(O51+273.15)</f>
        <v>292.50810852050779</v>
      </c>
      <c r="AO51">
        <f t="shared" ref="AO51:AO65" si="70">(Y51*AG51+Z51*AH51)*AI51</f>
        <v>239.82950635814268</v>
      </c>
      <c r="AP51">
        <f t="shared" ref="AP51:AP65" si="71">((AO51+0.00000010773*(AN51^4-AM51^4))-AL51*44100)/(L51*51.4+0.00000043092*AM51^3)</f>
        <v>-1.6435282129993032</v>
      </c>
      <c r="AQ51">
        <f t="shared" ref="AQ51:AQ65" si="72">0.61365*EXP(17.502*J51/(240.97+J51))</f>
        <v>2.2555475878037181</v>
      </c>
      <c r="AR51">
        <f t="shared" ref="AR51:AR65" si="73">AQ51*1000/AA51</f>
        <v>30.771196625505294</v>
      </c>
      <c r="AS51">
        <f t="shared" ref="AS51:AS65" si="74">(AR51-U51)</f>
        <v>19.892246506486739</v>
      </c>
      <c r="AT51">
        <f t="shared" ref="AT51:AT65" si="75">IF(D51,P51,(O51+P51)/2)</f>
        <v>19.360255241394043</v>
      </c>
      <c r="AU51">
        <f t="shared" ref="AU51:AU65" si="76">0.61365*EXP(17.502*AT51/(240.97+AT51))</f>
        <v>2.255246289729893</v>
      </c>
      <c r="AV51">
        <f t="shared" ref="AV51:AV65" si="77">IF(AS51&lt;&gt;0,(1000-(AR51+U51)/2)/AS51*AL51,0)</f>
        <v>0.4582713501013011</v>
      </c>
      <c r="AW51">
        <f t="shared" ref="AW51:AW65" si="78">U51*AA51/1000</f>
        <v>0.79743371690818454</v>
      </c>
      <c r="AX51">
        <f t="shared" ref="AX51:AX65" si="79">(AU51-AW51)</f>
        <v>1.4578125728217084</v>
      </c>
      <c r="AY51">
        <f t="shared" ref="AY51:AY65" si="80">1/(1.6/F51+1.37/N51)</f>
        <v>0.2917229817454266</v>
      </c>
      <c r="AZ51">
        <f t="shared" ref="AZ51:AZ65" si="81">G51*AA51*0.001</f>
        <v>20.963786300415361</v>
      </c>
      <c r="BA51">
        <f t="shared" ref="BA51:BA65" si="82">G51/S51</f>
        <v>0.75841794115894778</v>
      </c>
      <c r="BB51">
        <f t="shared" ref="BB51:BB65" si="83">(1-AL51*AA51/AQ51/F51)*100</f>
        <v>42.328823027434879</v>
      </c>
      <c r="BC51">
        <f t="shared" ref="BC51:BC65" si="84">(S51-E51/(N51/1.35))</f>
        <v>368.34642579316164</v>
      </c>
      <c r="BD51">
        <f t="shared" ref="BD51:BD65" si="85">E51*BB51/100/BC51</f>
        <v>2.6992882418179317E-2</v>
      </c>
    </row>
    <row r="52" spans="1:56" x14ac:dyDescent="0.25">
      <c r="A52" s="1">
        <v>32</v>
      </c>
      <c r="B52" s="1" t="s">
        <v>97</v>
      </c>
      <c r="C52" s="1">
        <v>1434.9999989718199</v>
      </c>
      <c r="D52" s="1">
        <v>0</v>
      </c>
      <c r="E52">
        <f t="shared" si="58"/>
        <v>23.522635049460074</v>
      </c>
      <c r="F52">
        <f t="shared" si="59"/>
        <v>0.52459278715739743</v>
      </c>
      <c r="G52">
        <f t="shared" si="60"/>
        <v>285.85368075318434</v>
      </c>
      <c r="H52">
        <f t="shared" si="61"/>
        <v>9.3119952491348847</v>
      </c>
      <c r="I52">
        <f t="shared" si="62"/>
        <v>1.4585002615452685</v>
      </c>
      <c r="J52">
        <f t="shared" si="63"/>
        <v>19.366168975830078</v>
      </c>
      <c r="K52" s="1">
        <v>4.215421042</v>
      </c>
      <c r="L52">
        <f t="shared" si="64"/>
        <v>1.8118315284145696</v>
      </c>
      <c r="M52" s="1">
        <v>1</v>
      </c>
      <c r="N52">
        <f t="shared" si="65"/>
        <v>3.6236630568291393</v>
      </c>
      <c r="O52" s="1">
        <v>19.359298706054688</v>
      </c>
      <c r="P52" s="1">
        <v>19.366168975830078</v>
      </c>
      <c r="Q52" s="1">
        <v>19.001033782958984</v>
      </c>
      <c r="R52" s="1">
        <v>399.87017822265625</v>
      </c>
      <c r="S52" s="1">
        <v>377.071533203125</v>
      </c>
      <c r="T52" s="1">
        <v>3.1131517887115479</v>
      </c>
      <c r="U52" s="1">
        <v>10.880831718444824</v>
      </c>
      <c r="V52" s="1">
        <v>10.119108200073242</v>
      </c>
      <c r="W52" s="1">
        <v>35.367473602294922</v>
      </c>
      <c r="X52" s="1">
        <v>499.85150146484375</v>
      </c>
      <c r="Y52" s="1">
        <v>1498.9205322265625</v>
      </c>
      <c r="Z52" s="1">
        <v>28.933795928955078</v>
      </c>
      <c r="AA52" s="1">
        <v>73.301025390625</v>
      </c>
      <c r="AB52" s="1">
        <v>-1.2192038297653198</v>
      </c>
      <c r="AC52" s="1">
        <v>0.20731055736541748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1.1857688626702161</v>
      </c>
      <c r="AL52">
        <f t="shared" si="67"/>
        <v>9.3119952491348846E-3</v>
      </c>
      <c r="AM52">
        <f t="shared" si="68"/>
        <v>292.51616897583006</v>
      </c>
      <c r="AN52">
        <f t="shared" si="69"/>
        <v>292.50929870605466</v>
      </c>
      <c r="AO52">
        <f t="shared" si="70"/>
        <v>239.82727979569245</v>
      </c>
      <c r="AP52">
        <f t="shared" si="71"/>
        <v>-1.6446884398867412</v>
      </c>
      <c r="AQ52">
        <f t="shared" si="72"/>
        <v>2.2560763836101105</v>
      </c>
      <c r="AR52">
        <f t="shared" si="73"/>
        <v>30.778237706599075</v>
      </c>
      <c r="AS52">
        <f t="shared" si="74"/>
        <v>19.897405988154251</v>
      </c>
      <c r="AT52">
        <f t="shared" si="75"/>
        <v>19.362733840942383</v>
      </c>
      <c r="AU52">
        <f t="shared" si="76"/>
        <v>2.2555941710191143</v>
      </c>
      <c r="AV52">
        <f t="shared" si="77"/>
        <v>0.45825223279248212</v>
      </c>
      <c r="AW52">
        <f t="shared" si="78"/>
        <v>0.79757612206484196</v>
      </c>
      <c r="AX52">
        <f t="shared" si="79"/>
        <v>1.4580180489542722</v>
      </c>
      <c r="AY52">
        <f t="shared" si="80"/>
        <v>0.29171058686685652</v>
      </c>
      <c r="AZ52">
        <f t="shared" si="81"/>
        <v>20.95336791089278</v>
      </c>
      <c r="BA52">
        <f t="shared" si="82"/>
        <v>0.7580887327264707</v>
      </c>
      <c r="BB52">
        <f t="shared" si="83"/>
        <v>42.326450431768592</v>
      </c>
      <c r="BC52">
        <f t="shared" si="84"/>
        <v>368.30814741952554</v>
      </c>
      <c r="BD52">
        <f t="shared" si="85"/>
        <v>2.7032517565012518E-2</v>
      </c>
    </row>
    <row r="53" spans="1:56" x14ac:dyDescent="0.25">
      <c r="A53" s="1">
        <v>33</v>
      </c>
      <c r="B53" s="1" t="s">
        <v>97</v>
      </c>
      <c r="C53" s="1">
        <v>1434.9999989718199</v>
      </c>
      <c r="D53" s="1">
        <v>0</v>
      </c>
      <c r="E53">
        <f t="shared" si="58"/>
        <v>23.522635049460074</v>
      </c>
      <c r="F53">
        <f t="shared" si="59"/>
        <v>0.52459278715739743</v>
      </c>
      <c r="G53">
        <f t="shared" si="60"/>
        <v>285.85368075318434</v>
      </c>
      <c r="H53">
        <f t="shared" si="61"/>
        <v>9.3119952491348847</v>
      </c>
      <c r="I53">
        <f t="shared" si="62"/>
        <v>1.4585002615452685</v>
      </c>
      <c r="J53">
        <f t="shared" si="63"/>
        <v>19.366168975830078</v>
      </c>
      <c r="K53" s="1">
        <v>4.215421042</v>
      </c>
      <c r="L53">
        <f t="shared" si="64"/>
        <v>1.8118315284145696</v>
      </c>
      <c r="M53" s="1">
        <v>1</v>
      </c>
      <c r="N53">
        <f t="shared" si="65"/>
        <v>3.6236630568291393</v>
      </c>
      <c r="O53" s="1">
        <v>19.359298706054688</v>
      </c>
      <c r="P53" s="1">
        <v>19.366168975830078</v>
      </c>
      <c r="Q53" s="1">
        <v>19.001033782958984</v>
      </c>
      <c r="R53" s="1">
        <v>399.87017822265625</v>
      </c>
      <c r="S53" s="1">
        <v>377.071533203125</v>
      </c>
      <c r="T53" s="1">
        <v>3.1131517887115479</v>
      </c>
      <c r="U53" s="1">
        <v>10.880831718444824</v>
      </c>
      <c r="V53" s="1">
        <v>10.119108200073242</v>
      </c>
      <c r="W53" s="1">
        <v>35.367473602294922</v>
      </c>
      <c r="X53" s="1">
        <v>499.85150146484375</v>
      </c>
      <c r="Y53" s="1">
        <v>1498.9205322265625</v>
      </c>
      <c r="Z53" s="1">
        <v>28.933795928955078</v>
      </c>
      <c r="AA53" s="1">
        <v>73.301025390625</v>
      </c>
      <c r="AB53" s="1">
        <v>-1.2192038297653198</v>
      </c>
      <c r="AC53" s="1">
        <v>0.20731055736541748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1.1857688626702161</v>
      </c>
      <c r="AL53">
        <f t="shared" si="67"/>
        <v>9.3119952491348846E-3</v>
      </c>
      <c r="AM53">
        <f t="shared" si="68"/>
        <v>292.51616897583006</v>
      </c>
      <c r="AN53">
        <f t="shared" si="69"/>
        <v>292.50929870605466</v>
      </c>
      <c r="AO53">
        <f t="shared" si="70"/>
        <v>239.82727979569245</v>
      </c>
      <c r="AP53">
        <f t="shared" si="71"/>
        <v>-1.6446884398867412</v>
      </c>
      <c r="AQ53">
        <f t="shared" si="72"/>
        <v>2.2560763836101105</v>
      </c>
      <c r="AR53">
        <f t="shared" si="73"/>
        <v>30.778237706599075</v>
      </c>
      <c r="AS53">
        <f t="shared" si="74"/>
        <v>19.897405988154251</v>
      </c>
      <c r="AT53">
        <f t="shared" si="75"/>
        <v>19.362733840942383</v>
      </c>
      <c r="AU53">
        <f t="shared" si="76"/>
        <v>2.2555941710191143</v>
      </c>
      <c r="AV53">
        <f t="shared" si="77"/>
        <v>0.45825223279248212</v>
      </c>
      <c r="AW53">
        <f t="shared" si="78"/>
        <v>0.79757612206484196</v>
      </c>
      <c r="AX53">
        <f t="shared" si="79"/>
        <v>1.4580180489542722</v>
      </c>
      <c r="AY53">
        <f t="shared" si="80"/>
        <v>0.29171058686685652</v>
      </c>
      <c r="AZ53">
        <f t="shared" si="81"/>
        <v>20.95336791089278</v>
      </c>
      <c r="BA53">
        <f t="shared" si="82"/>
        <v>0.7580887327264707</v>
      </c>
      <c r="BB53">
        <f t="shared" si="83"/>
        <v>42.326450431768592</v>
      </c>
      <c r="BC53">
        <f t="shared" si="84"/>
        <v>368.30814741952554</v>
      </c>
      <c r="BD53">
        <f t="shared" si="85"/>
        <v>2.7032517565012518E-2</v>
      </c>
    </row>
    <row r="54" spans="1:56" x14ac:dyDescent="0.25">
      <c r="A54" s="1">
        <v>34</v>
      </c>
      <c r="B54" s="1" t="s">
        <v>98</v>
      </c>
      <c r="C54" s="1">
        <v>1435.499998960644</v>
      </c>
      <c r="D54" s="1">
        <v>0</v>
      </c>
      <c r="E54">
        <f t="shared" si="58"/>
        <v>23.544499155913439</v>
      </c>
      <c r="F54">
        <f t="shared" si="59"/>
        <v>0.52478441960618494</v>
      </c>
      <c r="G54">
        <f t="shared" si="60"/>
        <v>285.8094085976698</v>
      </c>
      <c r="H54">
        <f t="shared" si="61"/>
        <v>9.3158181370600275</v>
      </c>
      <c r="I54">
        <f t="shared" si="62"/>
        <v>1.4586283434706349</v>
      </c>
      <c r="J54">
        <f t="shared" si="63"/>
        <v>19.368356704711914</v>
      </c>
      <c r="K54" s="1">
        <v>4.215421042</v>
      </c>
      <c r="L54">
        <f t="shared" si="64"/>
        <v>1.8118315284145696</v>
      </c>
      <c r="M54" s="1">
        <v>1</v>
      </c>
      <c r="N54">
        <f t="shared" si="65"/>
        <v>3.6236630568291393</v>
      </c>
      <c r="O54" s="1">
        <v>19.360052108764648</v>
      </c>
      <c r="P54" s="1">
        <v>19.368356704711914</v>
      </c>
      <c r="Q54" s="1">
        <v>19.001296997070312</v>
      </c>
      <c r="R54" s="1">
        <v>399.8944091796875</v>
      </c>
      <c r="S54" s="1">
        <v>377.07626342773437</v>
      </c>
      <c r="T54" s="1">
        <v>3.1124923229217529</v>
      </c>
      <c r="U54" s="1">
        <v>10.88327693939209</v>
      </c>
      <c r="V54" s="1">
        <v>10.116487503051758</v>
      </c>
      <c r="W54" s="1">
        <v>35.373752593994141</v>
      </c>
      <c r="X54" s="1">
        <v>499.85568237304687</v>
      </c>
      <c r="Y54" s="1">
        <v>1498.865234375</v>
      </c>
      <c r="Z54" s="1">
        <v>28.969791412353516</v>
      </c>
      <c r="AA54" s="1">
        <v>73.301010131835938</v>
      </c>
      <c r="AB54" s="1">
        <v>-1.2192038297653198</v>
      </c>
      <c r="AC54" s="1">
        <v>0.20731055736541748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1.1857787807974005</v>
      </c>
      <c r="AL54">
        <f t="shared" si="67"/>
        <v>9.3158181370600283E-3</v>
      </c>
      <c r="AM54">
        <f t="shared" si="68"/>
        <v>292.51835670471189</v>
      </c>
      <c r="AN54">
        <f t="shared" si="69"/>
        <v>292.51005210876463</v>
      </c>
      <c r="AO54">
        <f t="shared" si="70"/>
        <v>239.81843213964021</v>
      </c>
      <c r="AP54">
        <f t="shared" si="71"/>
        <v>-1.6465410284299058</v>
      </c>
      <c r="AQ54">
        <f t="shared" si="72"/>
        <v>2.2563835366725908</v>
      </c>
      <c r="AR54">
        <f t="shared" si="73"/>
        <v>30.782434411399784</v>
      </c>
      <c r="AS54">
        <f t="shared" si="74"/>
        <v>19.899157472007694</v>
      </c>
      <c r="AT54">
        <f t="shared" si="75"/>
        <v>19.364204406738281</v>
      </c>
      <c r="AU54">
        <f t="shared" si="76"/>
        <v>2.2558005930000338</v>
      </c>
      <c r="AV54">
        <f t="shared" si="77"/>
        <v>0.45839845506745952</v>
      </c>
      <c r="AW54">
        <f t="shared" si="78"/>
        <v>0.79775519320195598</v>
      </c>
      <c r="AX54">
        <f t="shared" si="79"/>
        <v>1.4580453997980778</v>
      </c>
      <c r="AY54">
        <f t="shared" si="80"/>
        <v>0.29180539187668147</v>
      </c>
      <c r="AZ54">
        <f t="shared" si="81"/>
        <v>20.95011835539183</v>
      </c>
      <c r="BA54">
        <f t="shared" si="82"/>
        <v>0.75796181387706041</v>
      </c>
      <c r="BB54">
        <f t="shared" si="83"/>
        <v>42.331705697990742</v>
      </c>
      <c r="BC54">
        <f t="shared" si="84"/>
        <v>368.30473214516076</v>
      </c>
      <c r="BD54">
        <f t="shared" si="85"/>
        <v>2.7061254501663471E-2</v>
      </c>
    </row>
    <row r="55" spans="1:56" x14ac:dyDescent="0.25">
      <c r="A55" s="1">
        <v>35</v>
      </c>
      <c r="B55" s="1" t="s">
        <v>98</v>
      </c>
      <c r="C55" s="1">
        <v>1435.9999989494681</v>
      </c>
      <c r="D55" s="1">
        <v>0</v>
      </c>
      <c r="E55">
        <f t="shared" si="58"/>
        <v>23.561766397409627</v>
      </c>
      <c r="F55">
        <f t="shared" si="59"/>
        <v>0.52491331518692697</v>
      </c>
      <c r="G55">
        <f t="shared" si="60"/>
        <v>285.78317138826128</v>
      </c>
      <c r="H55">
        <f t="shared" si="61"/>
        <v>9.318292074294634</v>
      </c>
      <c r="I55">
        <f t="shared" si="62"/>
        <v>1.4587002473284141</v>
      </c>
      <c r="J55">
        <f t="shared" si="63"/>
        <v>19.369871139526367</v>
      </c>
      <c r="K55" s="1">
        <v>4.215421042</v>
      </c>
      <c r="L55">
        <f t="shared" si="64"/>
        <v>1.8118315284145696</v>
      </c>
      <c r="M55" s="1">
        <v>1</v>
      </c>
      <c r="N55">
        <f t="shared" si="65"/>
        <v>3.6236630568291393</v>
      </c>
      <c r="O55" s="1">
        <v>19.362176895141602</v>
      </c>
      <c r="P55" s="1">
        <v>19.369871139526367</v>
      </c>
      <c r="Q55" s="1">
        <v>19.00145149230957</v>
      </c>
      <c r="R55" s="1">
        <v>399.92514038085937</v>
      </c>
      <c r="S55" s="1">
        <v>377.09188842773437</v>
      </c>
      <c r="T55" s="1">
        <v>3.1124801635742187</v>
      </c>
      <c r="U55" s="1">
        <v>10.885189056396484</v>
      </c>
      <c r="V55" s="1">
        <v>10.115118026733398</v>
      </c>
      <c r="W55" s="1">
        <v>35.375316619873047</v>
      </c>
      <c r="X55" s="1">
        <v>499.86367797851562</v>
      </c>
      <c r="Y55" s="1">
        <v>1498.861572265625</v>
      </c>
      <c r="Z55" s="1">
        <v>29.034389495849609</v>
      </c>
      <c r="AA55" s="1">
        <v>73.301063537597656</v>
      </c>
      <c r="AB55" s="1">
        <v>-1.2192038297653198</v>
      </c>
      <c r="AC55" s="1">
        <v>0.20731055736541748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1.1857977483107025</v>
      </c>
      <c r="AL55">
        <f t="shared" si="67"/>
        <v>9.3182920742946335E-3</v>
      </c>
      <c r="AM55">
        <f t="shared" si="68"/>
        <v>292.51987113952634</v>
      </c>
      <c r="AN55">
        <f t="shared" si="69"/>
        <v>292.51217689514158</v>
      </c>
      <c r="AO55">
        <f t="shared" si="70"/>
        <v>239.81784620215331</v>
      </c>
      <c r="AP55">
        <f t="shared" si="71"/>
        <v>-1.6475305888455887</v>
      </c>
      <c r="AQ55">
        <f t="shared" si="72"/>
        <v>2.2565961819700955</v>
      </c>
      <c r="AR55">
        <f t="shared" si="73"/>
        <v>30.785312969062719</v>
      </c>
      <c r="AS55">
        <f t="shared" si="74"/>
        <v>19.900123912666235</v>
      </c>
      <c r="AT55">
        <f t="shared" si="75"/>
        <v>19.366024017333984</v>
      </c>
      <c r="AU55">
        <f t="shared" si="76"/>
        <v>2.25605603300182</v>
      </c>
      <c r="AV55">
        <f t="shared" si="77"/>
        <v>0.45849679931436749</v>
      </c>
      <c r="AW55">
        <f t="shared" si="78"/>
        <v>0.7978959346416814</v>
      </c>
      <c r="AX55">
        <f t="shared" si="79"/>
        <v>1.4581600983601386</v>
      </c>
      <c r="AY55">
        <f t="shared" si="80"/>
        <v>0.291869155208414</v>
      </c>
      <c r="AZ55">
        <f t="shared" si="81"/>
        <v>20.948210403907101</v>
      </c>
      <c r="BA55">
        <f t="shared" si="82"/>
        <v>0.75786082957079726</v>
      </c>
      <c r="BB55">
        <f t="shared" si="83"/>
        <v>42.335948019755435</v>
      </c>
      <c r="BC55">
        <f t="shared" si="84"/>
        <v>368.31392421371697</v>
      </c>
      <c r="BD55">
        <f t="shared" si="85"/>
        <v>2.7083138916994667E-2</v>
      </c>
    </row>
    <row r="56" spans="1:56" x14ac:dyDescent="0.25">
      <c r="A56" s="1">
        <v>36</v>
      </c>
      <c r="B56" s="1" t="s">
        <v>99</v>
      </c>
      <c r="C56" s="1">
        <v>1436.4999989382923</v>
      </c>
      <c r="D56" s="1">
        <v>0</v>
      </c>
      <c r="E56">
        <f t="shared" si="58"/>
        <v>23.541428939196678</v>
      </c>
      <c r="F56">
        <f t="shared" si="59"/>
        <v>0.52490871037748787</v>
      </c>
      <c r="G56">
        <f t="shared" si="60"/>
        <v>285.8827835944777</v>
      </c>
      <c r="H56">
        <f t="shared" si="61"/>
        <v>9.3191542578343149</v>
      </c>
      <c r="I56">
        <f t="shared" si="62"/>
        <v>1.4588391771044069</v>
      </c>
      <c r="J56">
        <f t="shared" si="63"/>
        <v>19.37077522277832</v>
      </c>
      <c r="K56" s="1">
        <v>4.215421042</v>
      </c>
      <c r="L56">
        <f t="shared" si="64"/>
        <v>1.8118315284145696</v>
      </c>
      <c r="M56" s="1">
        <v>1</v>
      </c>
      <c r="N56">
        <f t="shared" si="65"/>
        <v>3.6236630568291393</v>
      </c>
      <c r="O56" s="1">
        <v>19.363073348999023</v>
      </c>
      <c r="P56" s="1">
        <v>19.37077522277832</v>
      </c>
      <c r="Q56" s="1">
        <v>19.001543045043945</v>
      </c>
      <c r="R56" s="1">
        <v>399.94131469726562</v>
      </c>
      <c r="S56" s="1">
        <v>377.12564086914063</v>
      </c>
      <c r="T56" s="1">
        <v>3.1119701862335205</v>
      </c>
      <c r="U56" s="1">
        <v>10.885069847106934</v>
      </c>
      <c r="V56" s="1">
        <v>10.112854957580566</v>
      </c>
      <c r="W56" s="1">
        <v>35.372810363769531</v>
      </c>
      <c r="X56" s="1">
        <v>499.88485717773437</v>
      </c>
      <c r="Y56" s="1">
        <v>1498.8773193359375</v>
      </c>
      <c r="Z56" s="1">
        <v>29.13752555847168</v>
      </c>
      <c r="AA56" s="1">
        <v>73.300765991210937</v>
      </c>
      <c r="AB56" s="1">
        <v>-1.2192038297653198</v>
      </c>
      <c r="AC56" s="1">
        <v>0.20731055736541748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1.185847990502426</v>
      </c>
      <c r="AL56">
        <f t="shared" si="67"/>
        <v>9.3191542578343143E-3</v>
      </c>
      <c r="AM56">
        <f t="shared" si="68"/>
        <v>292.5207752227783</v>
      </c>
      <c r="AN56">
        <f t="shared" si="69"/>
        <v>292.513073348999</v>
      </c>
      <c r="AO56">
        <f t="shared" si="70"/>
        <v>239.82036573334699</v>
      </c>
      <c r="AP56">
        <f t="shared" si="71"/>
        <v>-1.6478714567571575</v>
      </c>
      <c r="AQ56">
        <f t="shared" si="72"/>
        <v>2.2567231347651786</v>
      </c>
      <c r="AR56">
        <f t="shared" si="73"/>
        <v>30.787169878085162</v>
      </c>
      <c r="AS56">
        <f t="shared" si="74"/>
        <v>19.902100030978229</v>
      </c>
      <c r="AT56">
        <f t="shared" si="75"/>
        <v>19.366924285888672</v>
      </c>
      <c r="AU56">
        <f t="shared" si="76"/>
        <v>2.2561824235936783</v>
      </c>
      <c r="AV56">
        <f t="shared" si="77"/>
        <v>0.45849328606010148</v>
      </c>
      <c r="AW56">
        <f t="shared" si="78"/>
        <v>0.79788395766077158</v>
      </c>
      <c r="AX56">
        <f t="shared" si="79"/>
        <v>1.4582984659329066</v>
      </c>
      <c r="AY56">
        <f t="shared" si="80"/>
        <v>0.2918668773155772</v>
      </c>
      <c r="AZ56">
        <f t="shared" si="81"/>
        <v>20.95542702117481</v>
      </c>
      <c r="BA56">
        <f t="shared" si="82"/>
        <v>0.75805713696798616</v>
      </c>
      <c r="BB56">
        <f t="shared" si="83"/>
        <v>42.333585014173693</v>
      </c>
      <c r="BC56">
        <f t="shared" si="84"/>
        <v>368.35525339947196</v>
      </c>
      <c r="BD56">
        <f t="shared" si="85"/>
        <v>2.7055215696132107E-2</v>
      </c>
    </row>
    <row r="57" spans="1:56" x14ac:dyDescent="0.25">
      <c r="A57" s="1">
        <v>37</v>
      </c>
      <c r="B57" s="1" t="s">
        <v>99</v>
      </c>
      <c r="C57" s="1">
        <v>1436.9999989271164</v>
      </c>
      <c r="D57" s="1">
        <v>0</v>
      </c>
      <c r="E57">
        <f t="shared" si="58"/>
        <v>23.576720851220085</v>
      </c>
      <c r="F57">
        <f t="shared" si="59"/>
        <v>0.52489927299850803</v>
      </c>
      <c r="G57">
        <f t="shared" si="60"/>
        <v>285.77104722921382</v>
      </c>
      <c r="H57">
        <f t="shared" si="61"/>
        <v>9.3207672541509261</v>
      </c>
      <c r="I57">
        <f t="shared" si="62"/>
        <v>1.4591026416100887</v>
      </c>
      <c r="J57">
        <f t="shared" si="63"/>
        <v>19.373020172119141</v>
      </c>
      <c r="K57" s="1">
        <v>4.215421042</v>
      </c>
      <c r="L57">
        <f t="shared" si="64"/>
        <v>1.8118315284145696</v>
      </c>
      <c r="M57" s="1">
        <v>1</v>
      </c>
      <c r="N57">
        <f t="shared" si="65"/>
        <v>3.6236630568291393</v>
      </c>
      <c r="O57" s="1">
        <v>19.364418029785156</v>
      </c>
      <c r="P57" s="1">
        <v>19.373020172119141</v>
      </c>
      <c r="Q57" s="1">
        <v>19.002052307128906</v>
      </c>
      <c r="R57" s="1">
        <v>399.98101806640625</v>
      </c>
      <c r="S57" s="1">
        <v>377.13650512695312</v>
      </c>
      <c r="T57" s="1">
        <v>3.1119148731231689</v>
      </c>
      <c r="U57" s="1">
        <v>10.885836601257324</v>
      </c>
      <c r="V57" s="1">
        <v>10.111774444580078</v>
      </c>
      <c r="W57" s="1">
        <v>35.372150421142578</v>
      </c>
      <c r="X57" s="1">
        <v>499.91812133789062</v>
      </c>
      <c r="Y57" s="1">
        <v>1498.90234375</v>
      </c>
      <c r="Z57" s="1">
        <v>29.177131652832031</v>
      </c>
      <c r="AA57" s="1">
        <v>73.300361633300781</v>
      </c>
      <c r="AB57" s="1">
        <v>-1.2192038297653198</v>
      </c>
      <c r="AC57" s="1">
        <v>0.20731055736541748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1.1859269011493694</v>
      </c>
      <c r="AL57">
        <f t="shared" si="67"/>
        <v>9.3207672541509266E-3</v>
      </c>
      <c r="AM57">
        <f t="shared" si="68"/>
        <v>292.52302017211912</v>
      </c>
      <c r="AN57">
        <f t="shared" si="69"/>
        <v>292.51441802978513</v>
      </c>
      <c r="AO57">
        <f t="shared" si="70"/>
        <v>239.82436963950749</v>
      </c>
      <c r="AP57">
        <f t="shared" si="71"/>
        <v>-1.6486069819530371</v>
      </c>
      <c r="AQ57">
        <f t="shared" si="72"/>
        <v>2.2570384011632725</v>
      </c>
      <c r="AR57">
        <f t="shared" si="73"/>
        <v>30.791640735069532</v>
      </c>
      <c r="AS57">
        <f t="shared" si="74"/>
        <v>19.905804133812207</v>
      </c>
      <c r="AT57">
        <f t="shared" si="75"/>
        <v>19.368719100952148</v>
      </c>
      <c r="AU57">
        <f t="shared" si="76"/>
        <v>2.2564344199687567</v>
      </c>
      <c r="AV57">
        <f t="shared" si="77"/>
        <v>0.45848608575689104</v>
      </c>
      <c r="AW57">
        <f t="shared" si="78"/>
        <v>0.79793575955318374</v>
      </c>
      <c r="AX57">
        <f t="shared" si="79"/>
        <v>1.458498660415573</v>
      </c>
      <c r="AY57">
        <f t="shared" si="80"/>
        <v>0.29186220884846265</v>
      </c>
      <c r="AZ57">
        <f t="shared" si="81"/>
        <v>20.947121106228451</v>
      </c>
      <c r="BA57">
        <f t="shared" si="82"/>
        <v>0.75773902378666969</v>
      </c>
      <c r="BB57">
        <f t="shared" si="83"/>
        <v>42.330941490072313</v>
      </c>
      <c r="BC57">
        <f t="shared" si="84"/>
        <v>368.35296961330675</v>
      </c>
      <c r="BD57">
        <f t="shared" si="85"/>
        <v>2.7094251253857997E-2</v>
      </c>
    </row>
    <row r="58" spans="1:56" x14ac:dyDescent="0.25">
      <c r="A58" s="1">
        <v>38</v>
      </c>
      <c r="B58" s="1" t="s">
        <v>99</v>
      </c>
      <c r="C58" s="1">
        <v>1436.9999989271164</v>
      </c>
      <c r="D58" s="1">
        <v>0</v>
      </c>
      <c r="E58">
        <f t="shared" si="58"/>
        <v>23.576720851220085</v>
      </c>
      <c r="F58">
        <f t="shared" si="59"/>
        <v>0.52489927299850803</v>
      </c>
      <c r="G58">
        <f t="shared" si="60"/>
        <v>285.77104722921382</v>
      </c>
      <c r="H58">
        <f t="shared" si="61"/>
        <v>9.3207672541509261</v>
      </c>
      <c r="I58">
        <f t="shared" si="62"/>
        <v>1.4591026416100887</v>
      </c>
      <c r="J58">
        <f t="shared" si="63"/>
        <v>19.373020172119141</v>
      </c>
      <c r="K58" s="1">
        <v>4.215421042</v>
      </c>
      <c r="L58">
        <f t="shared" si="64"/>
        <v>1.8118315284145696</v>
      </c>
      <c r="M58" s="1">
        <v>1</v>
      </c>
      <c r="N58">
        <f t="shared" si="65"/>
        <v>3.6236630568291393</v>
      </c>
      <c r="O58" s="1">
        <v>19.364418029785156</v>
      </c>
      <c r="P58" s="1">
        <v>19.373020172119141</v>
      </c>
      <c r="Q58" s="1">
        <v>19.002052307128906</v>
      </c>
      <c r="R58" s="1">
        <v>399.98101806640625</v>
      </c>
      <c r="S58" s="1">
        <v>377.13650512695312</v>
      </c>
      <c r="T58" s="1">
        <v>3.1119148731231689</v>
      </c>
      <c r="U58" s="1">
        <v>10.885836601257324</v>
      </c>
      <c r="V58" s="1">
        <v>10.111774444580078</v>
      </c>
      <c r="W58" s="1">
        <v>35.372150421142578</v>
      </c>
      <c r="X58" s="1">
        <v>499.91812133789062</v>
      </c>
      <c r="Y58" s="1">
        <v>1498.90234375</v>
      </c>
      <c r="Z58" s="1">
        <v>29.177131652832031</v>
      </c>
      <c r="AA58" s="1">
        <v>73.300361633300781</v>
      </c>
      <c r="AB58" s="1">
        <v>-1.2192038297653198</v>
      </c>
      <c r="AC58" s="1">
        <v>0.20731055736541748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1.1859269011493694</v>
      </c>
      <c r="AL58">
        <f t="shared" si="67"/>
        <v>9.3207672541509266E-3</v>
      </c>
      <c r="AM58">
        <f t="shared" si="68"/>
        <v>292.52302017211912</v>
      </c>
      <c r="AN58">
        <f t="shared" si="69"/>
        <v>292.51441802978513</v>
      </c>
      <c r="AO58">
        <f t="shared" si="70"/>
        <v>239.82436963950749</v>
      </c>
      <c r="AP58">
        <f t="shared" si="71"/>
        <v>-1.6486069819530371</v>
      </c>
      <c r="AQ58">
        <f t="shared" si="72"/>
        <v>2.2570384011632725</v>
      </c>
      <c r="AR58">
        <f t="shared" si="73"/>
        <v>30.791640735069532</v>
      </c>
      <c r="AS58">
        <f t="shared" si="74"/>
        <v>19.905804133812207</v>
      </c>
      <c r="AT58">
        <f t="shared" si="75"/>
        <v>19.368719100952148</v>
      </c>
      <c r="AU58">
        <f t="shared" si="76"/>
        <v>2.2564344199687567</v>
      </c>
      <c r="AV58">
        <f t="shared" si="77"/>
        <v>0.45848608575689104</v>
      </c>
      <c r="AW58">
        <f t="shared" si="78"/>
        <v>0.79793575955318374</v>
      </c>
      <c r="AX58">
        <f t="shared" si="79"/>
        <v>1.458498660415573</v>
      </c>
      <c r="AY58">
        <f t="shared" si="80"/>
        <v>0.29186220884846265</v>
      </c>
      <c r="AZ58">
        <f t="shared" si="81"/>
        <v>20.947121106228451</v>
      </c>
      <c r="BA58">
        <f t="shared" si="82"/>
        <v>0.75773902378666969</v>
      </c>
      <c r="BB58">
        <f t="shared" si="83"/>
        <v>42.330941490072313</v>
      </c>
      <c r="BC58">
        <f t="shared" si="84"/>
        <v>368.35296961330675</v>
      </c>
      <c r="BD58">
        <f t="shared" si="85"/>
        <v>2.7094251253857997E-2</v>
      </c>
    </row>
    <row r="59" spans="1:56" x14ac:dyDescent="0.25">
      <c r="A59" s="1">
        <v>39</v>
      </c>
      <c r="B59" s="1" t="s">
        <v>100</v>
      </c>
      <c r="C59" s="1">
        <v>1437.4999989159405</v>
      </c>
      <c r="D59" s="1">
        <v>0</v>
      </c>
      <c r="E59">
        <f t="shared" si="58"/>
        <v>23.589789963582092</v>
      </c>
      <c r="F59">
        <f t="shared" si="59"/>
        <v>0.52487890765014522</v>
      </c>
      <c r="G59">
        <f t="shared" si="60"/>
        <v>285.71244447221062</v>
      </c>
      <c r="H59">
        <f t="shared" si="61"/>
        <v>9.3214663913757931</v>
      </c>
      <c r="I59">
        <f t="shared" si="62"/>
        <v>1.4592726575210477</v>
      </c>
      <c r="J59">
        <f t="shared" si="63"/>
        <v>19.374567031860352</v>
      </c>
      <c r="K59" s="1">
        <v>4.215421042</v>
      </c>
      <c r="L59">
        <f t="shared" si="64"/>
        <v>1.8118315284145696</v>
      </c>
      <c r="M59" s="1">
        <v>1</v>
      </c>
      <c r="N59">
        <f t="shared" si="65"/>
        <v>3.6236630568291393</v>
      </c>
      <c r="O59" s="1">
        <v>19.365610122680664</v>
      </c>
      <c r="P59" s="1">
        <v>19.374567031860352</v>
      </c>
      <c r="Q59" s="1">
        <v>19.001277923583984</v>
      </c>
      <c r="R59" s="1">
        <v>399.98251342773437</v>
      </c>
      <c r="S59" s="1">
        <v>377.12551879882812</v>
      </c>
      <c r="T59" s="1">
        <v>3.1114287376403809</v>
      </c>
      <c r="U59" s="1">
        <v>10.886380195617676</v>
      </c>
      <c r="V59" s="1">
        <v>10.109538078308105</v>
      </c>
      <c r="W59" s="1">
        <v>35.371620178222656</v>
      </c>
      <c r="X59" s="1">
        <v>499.88912963867187</v>
      </c>
      <c r="Y59" s="1">
        <v>1498.86474609375</v>
      </c>
      <c r="Z59" s="1">
        <v>29.187417984008789</v>
      </c>
      <c r="AA59" s="1">
        <v>73.301040649414062</v>
      </c>
      <c r="AB59" s="1">
        <v>-1.2192038297653198</v>
      </c>
      <c r="AC59" s="1">
        <v>0.20731055736541748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1.1858581258148775</v>
      </c>
      <c r="AL59">
        <f t="shared" si="67"/>
        <v>9.3214663913757934E-3</v>
      </c>
      <c r="AM59">
        <f t="shared" si="68"/>
        <v>292.52456703186033</v>
      </c>
      <c r="AN59">
        <f t="shared" si="69"/>
        <v>292.51561012268064</v>
      </c>
      <c r="AO59">
        <f t="shared" si="70"/>
        <v>239.81835401464195</v>
      </c>
      <c r="AP59">
        <f t="shared" si="71"/>
        <v>-1.648995698019855</v>
      </c>
      <c r="AQ59">
        <f t="shared" si="72"/>
        <v>2.2572556547649953</v>
      </c>
      <c r="AR59">
        <f t="shared" si="73"/>
        <v>30.794319354360198</v>
      </c>
      <c r="AS59">
        <f t="shared" si="74"/>
        <v>19.907939158742522</v>
      </c>
      <c r="AT59">
        <f t="shared" si="75"/>
        <v>19.370088577270508</v>
      </c>
      <c r="AU59">
        <f t="shared" si="76"/>
        <v>2.256626714349057</v>
      </c>
      <c r="AV59">
        <f t="shared" si="77"/>
        <v>0.45847054778422552</v>
      </c>
      <c r="AW59">
        <f t="shared" si="78"/>
        <v>0.7979829972439475</v>
      </c>
      <c r="AX59">
        <f t="shared" si="79"/>
        <v>1.4586437171051094</v>
      </c>
      <c r="AY59">
        <f t="shared" si="80"/>
        <v>0.29185213448830699</v>
      </c>
      <c r="AZ59">
        <f t="shared" si="81"/>
        <v>20.943019506300971</v>
      </c>
      <c r="BA59">
        <f t="shared" si="82"/>
        <v>0.75760570481208822</v>
      </c>
      <c r="BB59">
        <f t="shared" si="83"/>
        <v>42.32939495318233</v>
      </c>
      <c r="BC59">
        <f t="shared" si="84"/>
        <v>368.33711437176129</v>
      </c>
      <c r="BD59">
        <f t="shared" si="85"/>
        <v>2.7109446679957933E-2</v>
      </c>
    </row>
    <row r="60" spans="1:56" x14ac:dyDescent="0.25">
      <c r="A60" s="1">
        <v>40</v>
      </c>
      <c r="B60" s="1" t="s">
        <v>100</v>
      </c>
      <c r="C60" s="1">
        <v>1437.9999989047647</v>
      </c>
      <c r="D60" s="1">
        <v>0</v>
      </c>
      <c r="E60">
        <f t="shared" si="58"/>
        <v>23.5978485796687</v>
      </c>
      <c r="F60">
        <f t="shared" si="59"/>
        <v>0.52480052253224097</v>
      </c>
      <c r="G60">
        <f t="shared" si="60"/>
        <v>285.6575044549532</v>
      </c>
      <c r="H60">
        <f t="shared" si="61"/>
        <v>9.3213506133923048</v>
      </c>
      <c r="I60">
        <f t="shared" si="62"/>
        <v>1.4594462258680077</v>
      </c>
      <c r="J60">
        <f t="shared" si="63"/>
        <v>19.375865936279297</v>
      </c>
      <c r="K60" s="1">
        <v>4.215421042</v>
      </c>
      <c r="L60">
        <f t="shared" si="64"/>
        <v>1.8118315284145696</v>
      </c>
      <c r="M60" s="1">
        <v>1</v>
      </c>
      <c r="N60">
        <f t="shared" si="65"/>
        <v>3.6236630568291393</v>
      </c>
      <c r="O60" s="1">
        <v>19.367145538330078</v>
      </c>
      <c r="P60" s="1">
        <v>19.375865936279297</v>
      </c>
      <c r="Q60" s="1">
        <v>19.001337051391602</v>
      </c>
      <c r="R60" s="1">
        <v>399.97265625</v>
      </c>
      <c r="S60" s="1">
        <v>377.10906982421875</v>
      </c>
      <c r="T60" s="1">
        <v>3.1116361618041992</v>
      </c>
      <c r="U60" s="1">
        <v>10.886477470397949</v>
      </c>
      <c r="V60" s="1">
        <v>10.109269142150879</v>
      </c>
      <c r="W60" s="1">
        <v>35.368633270263672</v>
      </c>
      <c r="X60" s="1">
        <v>499.88995361328125</v>
      </c>
      <c r="Y60" s="1">
        <v>1498.8770751953125</v>
      </c>
      <c r="Z60" s="1">
        <v>29.277549743652344</v>
      </c>
      <c r="AA60" s="1">
        <v>73.301200866699219</v>
      </c>
      <c r="AB60" s="1">
        <v>-1.2192038297653198</v>
      </c>
      <c r="AC60" s="1">
        <v>0.20731055736541748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1.1858600804822788</v>
      </c>
      <c r="AL60">
        <f t="shared" si="67"/>
        <v>9.3213506133923048E-3</v>
      </c>
      <c r="AM60">
        <f t="shared" si="68"/>
        <v>292.52586593627927</v>
      </c>
      <c r="AN60">
        <f t="shared" si="69"/>
        <v>292.51714553833006</v>
      </c>
      <c r="AO60">
        <f t="shared" si="70"/>
        <v>239.82032667084786</v>
      </c>
      <c r="AP60">
        <f t="shared" si="71"/>
        <v>-1.6489007638667557</v>
      </c>
      <c r="AQ60">
        <f t="shared" si="72"/>
        <v>2.2574380976564434</v>
      </c>
      <c r="AR60">
        <f t="shared" si="73"/>
        <v>30.796740994211991</v>
      </c>
      <c r="AS60">
        <f t="shared" si="74"/>
        <v>19.910263523814042</v>
      </c>
      <c r="AT60">
        <f t="shared" si="75"/>
        <v>19.371505737304688</v>
      </c>
      <c r="AU60">
        <f t="shared" si="76"/>
        <v>2.2568257193391705</v>
      </c>
      <c r="AV60">
        <f t="shared" si="77"/>
        <v>0.45841074154915445</v>
      </c>
      <c r="AW60">
        <f t="shared" si="78"/>
        <v>0.79799187178843567</v>
      </c>
      <c r="AX60">
        <f t="shared" si="79"/>
        <v>1.4588338475507348</v>
      </c>
      <c r="AY60">
        <f t="shared" si="80"/>
        <v>0.29181335801917274</v>
      </c>
      <c r="AZ60">
        <f t="shared" si="81"/>
        <v>20.939038113132554</v>
      </c>
      <c r="BA60">
        <f t="shared" si="82"/>
        <v>0.7574930631822413</v>
      </c>
      <c r="BB60">
        <f t="shared" si="83"/>
        <v>42.326033013690846</v>
      </c>
      <c r="BC60">
        <f t="shared" si="84"/>
        <v>368.31766315010344</v>
      </c>
      <c r="BD60">
        <f t="shared" si="85"/>
        <v>2.7117985857444057E-2</v>
      </c>
    </row>
    <row r="61" spans="1:56" x14ac:dyDescent="0.25">
      <c r="A61" s="1">
        <v>41</v>
      </c>
      <c r="B61" s="1" t="s">
        <v>101</v>
      </c>
      <c r="C61" s="1">
        <v>1438.4999988935888</v>
      </c>
      <c r="D61" s="1">
        <v>0</v>
      </c>
      <c r="E61">
        <f t="shared" si="58"/>
        <v>23.625535163813936</v>
      </c>
      <c r="F61">
        <f t="shared" si="59"/>
        <v>0.52489038754420436</v>
      </c>
      <c r="G61">
        <f t="shared" si="60"/>
        <v>285.57687470114195</v>
      </c>
      <c r="H61">
        <f t="shared" si="61"/>
        <v>9.3229314053709356</v>
      </c>
      <c r="I61">
        <f t="shared" si="62"/>
        <v>1.4594712575066895</v>
      </c>
      <c r="J61">
        <f t="shared" si="63"/>
        <v>19.376548767089844</v>
      </c>
      <c r="K61" s="1">
        <v>4.215421042</v>
      </c>
      <c r="L61">
        <f t="shared" si="64"/>
        <v>1.8118315284145696</v>
      </c>
      <c r="M61" s="1">
        <v>1</v>
      </c>
      <c r="N61">
        <f t="shared" si="65"/>
        <v>3.6236630568291393</v>
      </c>
      <c r="O61" s="1">
        <v>19.369745254516602</v>
      </c>
      <c r="P61" s="1">
        <v>19.376548767089844</v>
      </c>
      <c r="Q61" s="1">
        <v>19.001073837280273</v>
      </c>
      <c r="R61" s="1">
        <v>399.9949951171875</v>
      </c>
      <c r="S61" s="1">
        <v>377.10989379882812</v>
      </c>
      <c r="T61" s="1">
        <v>3.1121060848236084</v>
      </c>
      <c r="U61" s="1">
        <v>10.887462615966797</v>
      </c>
      <c r="V61" s="1">
        <v>10.109142303466797</v>
      </c>
      <c r="W61" s="1">
        <v>35.366054534912109</v>
      </c>
      <c r="X61" s="1">
        <v>499.94110107421875</v>
      </c>
      <c r="Y61" s="1">
        <v>1498.8798828125</v>
      </c>
      <c r="Z61" s="1">
        <v>29.289196014404297</v>
      </c>
      <c r="AA61" s="1">
        <v>73.301078796386719</v>
      </c>
      <c r="AB61" s="1">
        <v>-1.2192038297653198</v>
      </c>
      <c r="AC61" s="1">
        <v>0.20731055736541748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1.1859814146513403</v>
      </c>
      <c r="AL61">
        <f t="shared" si="67"/>
        <v>9.3229314053709361E-3</v>
      </c>
      <c r="AM61">
        <f t="shared" si="68"/>
        <v>292.52654876708982</v>
      </c>
      <c r="AN61">
        <f t="shared" si="69"/>
        <v>292.51974525451658</v>
      </c>
      <c r="AO61">
        <f t="shared" si="70"/>
        <v>239.82077588958782</v>
      </c>
      <c r="AP61">
        <f t="shared" si="71"/>
        <v>-1.6493671492211661</v>
      </c>
      <c r="AQ61">
        <f t="shared" si="72"/>
        <v>2.2575340126123864</v>
      </c>
      <c r="AR61">
        <f t="shared" si="73"/>
        <v>30.798100787619905</v>
      </c>
      <c r="AS61">
        <f t="shared" si="74"/>
        <v>19.910638171653108</v>
      </c>
      <c r="AT61">
        <f t="shared" si="75"/>
        <v>19.373147010803223</v>
      </c>
      <c r="AU61">
        <f t="shared" si="76"/>
        <v>2.2570562147329944</v>
      </c>
      <c r="AV61">
        <f t="shared" si="77"/>
        <v>0.45847930651788243</v>
      </c>
      <c r="AW61">
        <f t="shared" si="78"/>
        <v>0.7980627551056968</v>
      </c>
      <c r="AX61">
        <f t="shared" si="79"/>
        <v>1.4589934596272975</v>
      </c>
      <c r="AY61">
        <f t="shared" si="80"/>
        <v>0.29185781338960876</v>
      </c>
      <c r="AZ61">
        <f t="shared" si="81"/>
        <v>20.933092994894263</v>
      </c>
      <c r="BA61">
        <f t="shared" si="82"/>
        <v>0.75727759837954534</v>
      </c>
      <c r="BB61">
        <f t="shared" si="83"/>
        <v>42.328674465277984</v>
      </c>
      <c r="BC61">
        <f t="shared" si="84"/>
        <v>368.30817245472008</v>
      </c>
      <c r="BD61">
        <f t="shared" si="85"/>
        <v>2.7152196497621919E-2</v>
      </c>
    </row>
    <row r="62" spans="1:56" x14ac:dyDescent="0.25">
      <c r="A62" s="1">
        <v>42</v>
      </c>
      <c r="B62" s="1" t="s">
        <v>101</v>
      </c>
      <c r="C62" s="1">
        <v>1438.9999988824129</v>
      </c>
      <c r="D62" s="1">
        <v>0</v>
      </c>
      <c r="E62">
        <f t="shared" si="58"/>
        <v>23.620578726869798</v>
      </c>
      <c r="F62">
        <f t="shared" si="59"/>
        <v>0.52467379384623347</v>
      </c>
      <c r="G62">
        <f t="shared" si="60"/>
        <v>285.59440570142812</v>
      </c>
      <c r="H62">
        <f t="shared" si="61"/>
        <v>9.3218782663630062</v>
      </c>
      <c r="I62">
        <f t="shared" si="62"/>
        <v>1.4598320546201982</v>
      </c>
      <c r="J62">
        <f t="shared" si="63"/>
        <v>19.378402709960937</v>
      </c>
      <c r="K62" s="1">
        <v>4.215421042</v>
      </c>
      <c r="L62">
        <f t="shared" si="64"/>
        <v>1.8118315284145696</v>
      </c>
      <c r="M62" s="1">
        <v>1</v>
      </c>
      <c r="N62">
        <f t="shared" si="65"/>
        <v>3.6236630568291393</v>
      </c>
      <c r="O62" s="1">
        <v>19.370815277099609</v>
      </c>
      <c r="P62" s="1">
        <v>19.378402709960937</v>
      </c>
      <c r="Q62" s="1">
        <v>19.000297546386719</v>
      </c>
      <c r="R62" s="1">
        <v>400.02386474609375</v>
      </c>
      <c r="S62" s="1">
        <v>377.1436767578125</v>
      </c>
      <c r="T62" s="1">
        <v>3.1118223667144775</v>
      </c>
      <c r="U62" s="1">
        <v>10.886085510253906</v>
      </c>
      <c r="V62" s="1">
        <v>10.107555389404297</v>
      </c>
      <c r="W62" s="1">
        <v>35.3592529296875</v>
      </c>
      <c r="X62" s="1">
        <v>499.95562744140625</v>
      </c>
      <c r="Y62" s="1">
        <v>1498.8228759765625</v>
      </c>
      <c r="Z62" s="1">
        <v>29.405710220336914</v>
      </c>
      <c r="AA62" s="1">
        <v>73.301132202148437</v>
      </c>
      <c r="AB62" s="1">
        <v>-1.2192038297653198</v>
      </c>
      <c r="AC62" s="1">
        <v>0.20731055736541748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1.1860158747136751</v>
      </c>
      <c r="AL62">
        <f t="shared" si="67"/>
        <v>9.3218782663630068E-3</v>
      </c>
      <c r="AM62">
        <f t="shared" si="68"/>
        <v>292.52840270996091</v>
      </c>
      <c r="AN62">
        <f t="shared" si="69"/>
        <v>292.52081527709959</v>
      </c>
      <c r="AO62">
        <f t="shared" si="70"/>
        <v>239.81165479604169</v>
      </c>
      <c r="AP62">
        <f t="shared" si="71"/>
        <v>-1.649086115237425</v>
      </c>
      <c r="AQ62">
        <f t="shared" si="72"/>
        <v>2.2577944477712122</v>
      </c>
      <c r="AR62">
        <f t="shared" si="73"/>
        <v>30.801631297381746</v>
      </c>
      <c r="AS62">
        <f t="shared" si="74"/>
        <v>19.91554578712784</v>
      </c>
      <c r="AT62">
        <f t="shared" si="75"/>
        <v>19.374608993530273</v>
      </c>
      <c r="AU62">
        <f t="shared" si="76"/>
        <v>2.2572615484596095</v>
      </c>
      <c r="AV62">
        <f t="shared" si="77"/>
        <v>0.45831404538362192</v>
      </c>
      <c r="AW62">
        <f t="shared" si="78"/>
        <v>0.79796239315101414</v>
      </c>
      <c r="AX62">
        <f t="shared" si="79"/>
        <v>1.4592991553085954</v>
      </c>
      <c r="AY62">
        <f t="shared" si="80"/>
        <v>0.29175066368364155</v>
      </c>
      <c r="AZ62">
        <f t="shared" si="81"/>
        <v>20.9343932885144</v>
      </c>
      <c r="BA62">
        <f t="shared" si="82"/>
        <v>0.75725624821976301</v>
      </c>
      <c r="BB62">
        <f t="shared" si="83"/>
        <v>42.317996513137601</v>
      </c>
      <c r="BC62">
        <f t="shared" si="84"/>
        <v>368.3438019402081</v>
      </c>
      <c r="BD62">
        <f t="shared" si="85"/>
        <v>2.7137026955165806E-2</v>
      </c>
    </row>
    <row r="63" spans="1:56" x14ac:dyDescent="0.25">
      <c r="A63" s="1">
        <v>43</v>
      </c>
      <c r="B63" s="1" t="s">
        <v>102</v>
      </c>
      <c r="C63" s="1">
        <v>1439.499998871237</v>
      </c>
      <c r="D63" s="1">
        <v>0</v>
      </c>
      <c r="E63">
        <f t="shared" si="58"/>
        <v>23.629487049859041</v>
      </c>
      <c r="F63">
        <f t="shared" si="59"/>
        <v>0.52441213449131785</v>
      </c>
      <c r="G63">
        <f t="shared" si="60"/>
        <v>285.50446491847612</v>
      </c>
      <c r="H63">
        <f t="shared" si="61"/>
        <v>9.3206976185357462</v>
      </c>
      <c r="I63">
        <f t="shared" si="62"/>
        <v>1.460280359291712</v>
      </c>
      <c r="J63">
        <f t="shared" si="63"/>
        <v>19.380935668945313</v>
      </c>
      <c r="K63" s="1">
        <v>4.215421042</v>
      </c>
      <c r="L63">
        <f t="shared" si="64"/>
        <v>1.8118315284145696</v>
      </c>
      <c r="M63" s="1">
        <v>1</v>
      </c>
      <c r="N63">
        <f t="shared" si="65"/>
        <v>3.6236630568291393</v>
      </c>
      <c r="O63" s="1">
        <v>19.372468948364258</v>
      </c>
      <c r="P63" s="1">
        <v>19.380935668945313</v>
      </c>
      <c r="Q63" s="1">
        <v>19.000102996826172</v>
      </c>
      <c r="R63" s="1">
        <v>400.00833129882812</v>
      </c>
      <c r="S63" s="1">
        <v>377.12179565429687</v>
      </c>
      <c r="T63" s="1">
        <v>3.1117475032806396</v>
      </c>
      <c r="U63" s="1">
        <v>10.88482666015625</v>
      </c>
      <c r="V63" s="1">
        <v>10.106269836425781</v>
      </c>
      <c r="W63" s="1">
        <v>35.351516723632812</v>
      </c>
      <c r="X63" s="1">
        <v>499.96908569335938</v>
      </c>
      <c r="Y63" s="1">
        <v>1498.9111328125</v>
      </c>
      <c r="Z63" s="1">
        <v>29.386875152587891</v>
      </c>
      <c r="AA63" s="1">
        <v>73.301116943359375</v>
      </c>
      <c r="AB63" s="1">
        <v>-1.2192038297653198</v>
      </c>
      <c r="AC63" s="1">
        <v>0.20731055736541748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1.1860478009478972</v>
      </c>
      <c r="AL63">
        <f t="shared" si="67"/>
        <v>9.3206976185357462E-3</v>
      </c>
      <c r="AM63">
        <f t="shared" si="68"/>
        <v>292.53093566894529</v>
      </c>
      <c r="AN63">
        <f t="shared" si="69"/>
        <v>292.52246894836424</v>
      </c>
      <c r="AO63">
        <f t="shared" si="70"/>
        <v>239.82577588947606</v>
      </c>
      <c r="AP63">
        <f t="shared" si="71"/>
        <v>-1.6485360209057247</v>
      </c>
      <c r="AQ63">
        <f t="shared" si="72"/>
        <v>2.2581503112160211</v>
      </c>
      <c r="AR63">
        <f t="shared" si="73"/>
        <v>30.806492525358383</v>
      </c>
      <c r="AS63">
        <f t="shared" si="74"/>
        <v>19.921665865202133</v>
      </c>
      <c r="AT63">
        <f t="shared" si="75"/>
        <v>19.376702308654785</v>
      </c>
      <c r="AU63">
        <f t="shared" si="76"/>
        <v>2.2575555805734475</v>
      </c>
      <c r="AV63">
        <f t="shared" si="77"/>
        <v>0.45811437610516947</v>
      </c>
      <c r="AW63">
        <f t="shared" si="78"/>
        <v>0.7978699519243091</v>
      </c>
      <c r="AX63">
        <f t="shared" si="79"/>
        <v>1.4596856286491384</v>
      </c>
      <c r="AY63">
        <f t="shared" si="80"/>
        <v>0.29162120681456261</v>
      </c>
      <c r="AZ63">
        <f t="shared" si="81"/>
        <v>20.927796170840463</v>
      </c>
      <c r="BA63">
        <f t="shared" si="82"/>
        <v>0.75706169255779299</v>
      </c>
      <c r="BB63">
        <f t="shared" si="83"/>
        <v>42.305630454801324</v>
      </c>
      <c r="BC63">
        <f t="shared" si="84"/>
        <v>368.3186020303225</v>
      </c>
      <c r="BD63">
        <f t="shared" si="85"/>
        <v>2.7141185415488496E-2</v>
      </c>
    </row>
    <row r="64" spans="1:56" x14ac:dyDescent="0.25">
      <c r="A64" s="1">
        <v>44</v>
      </c>
      <c r="B64" s="1" t="s">
        <v>102</v>
      </c>
      <c r="C64" s="1">
        <v>1439.9999988600612</v>
      </c>
      <c r="D64" s="1">
        <v>0</v>
      </c>
      <c r="E64">
        <f t="shared" si="58"/>
        <v>23.601125275131931</v>
      </c>
      <c r="F64">
        <f t="shared" si="59"/>
        <v>0.52422471613651722</v>
      </c>
      <c r="G64">
        <f t="shared" si="60"/>
        <v>285.57547849132715</v>
      </c>
      <c r="H64">
        <f t="shared" si="61"/>
        <v>9.3206873574192191</v>
      </c>
      <c r="I64">
        <f t="shared" si="62"/>
        <v>1.4607356467593338</v>
      </c>
      <c r="J64">
        <f t="shared" si="63"/>
        <v>19.384113311767578</v>
      </c>
      <c r="K64" s="1">
        <v>4.215421042</v>
      </c>
      <c r="L64">
        <f t="shared" si="64"/>
        <v>1.8118315284145696</v>
      </c>
      <c r="M64" s="1">
        <v>1</v>
      </c>
      <c r="N64">
        <f t="shared" si="65"/>
        <v>3.6236630568291393</v>
      </c>
      <c r="O64" s="1">
        <v>19.373214721679688</v>
      </c>
      <c r="P64" s="1">
        <v>19.384113311767578</v>
      </c>
      <c r="Q64" s="1">
        <v>19.000818252563477</v>
      </c>
      <c r="R64" s="1">
        <v>399.98757934570312</v>
      </c>
      <c r="S64" s="1">
        <v>377.1258544921875</v>
      </c>
      <c r="T64" s="1">
        <v>3.1119115352630615</v>
      </c>
      <c r="U64" s="1">
        <v>10.884668350219727</v>
      </c>
      <c r="V64" s="1">
        <v>10.106369018554687</v>
      </c>
      <c r="W64" s="1">
        <v>35.3494873046875</v>
      </c>
      <c r="X64" s="1">
        <v>499.98934936523437</v>
      </c>
      <c r="Y64" s="1">
        <v>1498.93212890625</v>
      </c>
      <c r="Z64" s="1">
        <v>29.420761108398437</v>
      </c>
      <c r="AA64" s="1">
        <v>73.301376342773438</v>
      </c>
      <c r="AB64" s="1">
        <v>-1.2192038297653198</v>
      </c>
      <c r="AC64" s="1">
        <v>0.20731055736541748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1.1860958712869525</v>
      </c>
      <c r="AL64">
        <f t="shared" si="67"/>
        <v>9.3206873574192186E-3</v>
      </c>
      <c r="AM64">
        <f t="shared" si="68"/>
        <v>292.53411331176756</v>
      </c>
      <c r="AN64">
        <f t="shared" si="69"/>
        <v>292.52321472167966</v>
      </c>
      <c r="AO64">
        <f t="shared" si="70"/>
        <v>239.82913526440097</v>
      </c>
      <c r="AP64">
        <f t="shared" si="71"/>
        <v>-1.6487462207314316</v>
      </c>
      <c r="AQ64">
        <f t="shared" si="72"/>
        <v>2.2585968178650648</v>
      </c>
      <c r="AR64">
        <f t="shared" si="73"/>
        <v>30.812474888648293</v>
      </c>
      <c r="AS64">
        <f t="shared" si="74"/>
        <v>19.927806538428566</v>
      </c>
      <c r="AT64">
        <f t="shared" si="75"/>
        <v>19.378664016723633</v>
      </c>
      <c r="AU64">
        <f t="shared" si="76"/>
        <v>2.2578311573132872</v>
      </c>
      <c r="AV64">
        <f t="shared" si="77"/>
        <v>0.45797134380577859</v>
      </c>
      <c r="AW64">
        <f t="shared" si="78"/>
        <v>0.79786117110573107</v>
      </c>
      <c r="AX64">
        <f t="shared" si="79"/>
        <v>1.4599699862075561</v>
      </c>
      <c r="AY64">
        <f t="shared" si="80"/>
        <v>0.29152847218151523</v>
      </c>
      <c r="AZ64">
        <f t="shared" si="81"/>
        <v>20.933075623160374</v>
      </c>
      <c r="BA64">
        <f t="shared" si="82"/>
        <v>0.75724184669296679</v>
      </c>
      <c r="BB64">
        <f t="shared" si="83"/>
        <v>42.296272954722802</v>
      </c>
      <c r="BC64">
        <f t="shared" si="84"/>
        <v>368.3332270812636</v>
      </c>
      <c r="BD64">
        <f t="shared" si="85"/>
        <v>2.7101536415430439E-2</v>
      </c>
    </row>
    <row r="65" spans="1:114" x14ac:dyDescent="0.25">
      <c r="A65" s="1">
        <v>45</v>
      </c>
      <c r="B65" s="1" t="s">
        <v>103</v>
      </c>
      <c r="C65" s="1">
        <v>1440.4999988488853</v>
      </c>
      <c r="D65" s="1">
        <v>0</v>
      </c>
      <c r="E65">
        <f t="shared" si="58"/>
        <v>23.593064443075125</v>
      </c>
      <c r="F65">
        <f t="shared" si="59"/>
        <v>0.52416663327014679</v>
      </c>
      <c r="G65">
        <f t="shared" si="60"/>
        <v>285.55908841119248</v>
      </c>
      <c r="H65">
        <f t="shared" si="61"/>
        <v>9.3215007930339855</v>
      </c>
      <c r="I65">
        <f t="shared" si="62"/>
        <v>1.4610107458827111</v>
      </c>
      <c r="J65">
        <f t="shared" si="63"/>
        <v>19.38677978515625</v>
      </c>
      <c r="K65" s="1">
        <v>4.215421042</v>
      </c>
      <c r="L65">
        <f t="shared" si="64"/>
        <v>1.8118315284145696</v>
      </c>
      <c r="M65" s="1">
        <v>1</v>
      </c>
      <c r="N65">
        <f t="shared" si="65"/>
        <v>3.6236630568291393</v>
      </c>
      <c r="O65" s="1">
        <v>19.37318229675293</v>
      </c>
      <c r="P65" s="1">
        <v>19.38677978515625</v>
      </c>
      <c r="Q65" s="1">
        <v>19.000513076782227</v>
      </c>
      <c r="R65" s="1">
        <v>399.94699096679687</v>
      </c>
      <c r="S65" s="1">
        <v>377.0909423828125</v>
      </c>
      <c r="T65" s="1">
        <v>3.1121358871459961</v>
      </c>
      <c r="U65" s="1">
        <v>10.885947227478027</v>
      </c>
      <c r="V65" s="1">
        <v>10.107192993164062</v>
      </c>
      <c r="W65" s="1">
        <v>35.353973388671875</v>
      </c>
      <c r="X65" s="1">
        <v>499.96450805664062</v>
      </c>
      <c r="Y65" s="1">
        <v>1498.90625</v>
      </c>
      <c r="Z65" s="1">
        <v>29.504081726074219</v>
      </c>
      <c r="AA65" s="1">
        <v>73.301918029785156</v>
      </c>
      <c r="AB65" s="1">
        <v>-1.2192038297653198</v>
      </c>
      <c r="AC65" s="1">
        <v>0.20731055736541748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1.1860369416845562</v>
      </c>
      <c r="AL65">
        <f t="shared" si="67"/>
        <v>9.3215007930339856E-3</v>
      </c>
      <c r="AM65">
        <f t="shared" si="68"/>
        <v>292.53677978515623</v>
      </c>
      <c r="AN65">
        <f t="shared" si="69"/>
        <v>292.52318229675291</v>
      </c>
      <c r="AO65">
        <f t="shared" si="70"/>
        <v>239.82499463949353</v>
      </c>
      <c r="AP65">
        <f t="shared" si="71"/>
        <v>-1.6494067715793959</v>
      </c>
      <c r="AQ65">
        <f t="shared" si="72"/>
        <v>2.2589715572278726</v>
      </c>
      <c r="AR65">
        <f t="shared" si="73"/>
        <v>30.817359462681079</v>
      </c>
      <c r="AS65">
        <f t="shared" si="74"/>
        <v>19.931412235203052</v>
      </c>
      <c r="AT65">
        <f t="shared" si="75"/>
        <v>19.37998104095459</v>
      </c>
      <c r="AU65">
        <f t="shared" si="76"/>
        <v>2.25801618672803</v>
      </c>
      <c r="AV65">
        <f t="shared" si="77"/>
        <v>0.4579270140086375</v>
      </c>
      <c r="AW65">
        <f t="shared" si="78"/>
        <v>0.79796081134516139</v>
      </c>
      <c r="AX65">
        <f t="shared" si="79"/>
        <v>1.4600553753828684</v>
      </c>
      <c r="AY65">
        <f t="shared" si="80"/>
        <v>0.29149973128614887</v>
      </c>
      <c r="AZ65">
        <f t="shared" si="81"/>
        <v>20.932028891377403</v>
      </c>
      <c r="BA65">
        <f t="shared" si="82"/>
        <v>0.75726848968252503</v>
      </c>
      <c r="BB65">
        <f t="shared" si="83"/>
        <v>42.293990222343524</v>
      </c>
      <c r="BC65">
        <f t="shared" si="84"/>
        <v>368.3013180444994</v>
      </c>
      <c r="BD65">
        <f t="shared" si="85"/>
        <v>2.7093164970698722E-2</v>
      </c>
      <c r="BE65">
        <f>AVERAGE(E51:E65)</f>
        <v>23.572873736241881</v>
      </c>
      <c r="BF65">
        <f>AVERAGE(O51:O65)</f>
        <v>19.365535100301106</v>
      </c>
      <c r="BG65">
        <f>AVERAGE(P51:P65)</f>
        <v>19.373799769083657</v>
      </c>
      <c r="BH65" t="e">
        <f>AVERAGE(B51:B65)</f>
        <v>#DIV/0!</v>
      </c>
      <c r="BI65">
        <f t="shared" ref="BI65:DJ65" si="86">AVERAGE(C51:C65)</f>
        <v>1437.2999989204109</v>
      </c>
      <c r="BJ65">
        <f t="shared" si="86"/>
        <v>0</v>
      </c>
      <c r="BK65">
        <f t="shared" si="86"/>
        <v>23.572873736241881</v>
      </c>
      <c r="BL65">
        <f t="shared" si="86"/>
        <v>0.52468370009361931</v>
      </c>
      <c r="BM65">
        <f t="shared" si="86"/>
        <v>285.72683336394766</v>
      </c>
      <c r="BN65">
        <f t="shared" si="86"/>
        <v>9.3186152325449108</v>
      </c>
      <c r="BO65">
        <f t="shared" si="86"/>
        <v>1.4593024261706267</v>
      </c>
      <c r="BP65">
        <f t="shared" si="86"/>
        <v>19.373799769083657</v>
      </c>
      <c r="BQ65">
        <f t="shared" si="86"/>
        <v>4.2154210420000009</v>
      </c>
      <c r="BR65">
        <f t="shared" si="86"/>
        <v>1.811831528414569</v>
      </c>
      <c r="BS65">
        <f t="shared" si="86"/>
        <v>1</v>
      </c>
      <c r="BT65">
        <f t="shared" si="86"/>
        <v>3.6236630568291379</v>
      </c>
      <c r="BU65">
        <f t="shared" si="86"/>
        <v>19.365535100301106</v>
      </c>
      <c r="BV65">
        <f t="shared" si="86"/>
        <v>19.373799769083657</v>
      </c>
      <c r="BW65">
        <f t="shared" si="86"/>
        <v>19.001083246866862</v>
      </c>
      <c r="BX65">
        <f t="shared" si="86"/>
        <v>399.94980265299478</v>
      </c>
      <c r="BY65">
        <f t="shared" si="86"/>
        <v>377.10893351236979</v>
      </c>
      <c r="BZ65">
        <f t="shared" si="86"/>
        <v>3.1122029304504393</v>
      </c>
      <c r="CA65">
        <f t="shared" si="86"/>
        <v>10.884511375427246</v>
      </c>
      <c r="CB65">
        <f t="shared" si="86"/>
        <v>10.112096913655598</v>
      </c>
      <c r="CC65">
        <f t="shared" si="86"/>
        <v>35.365696207682291</v>
      </c>
      <c r="CD65">
        <f t="shared" si="86"/>
        <v>499.9071004231771</v>
      </c>
      <c r="CE65">
        <f t="shared" si="86"/>
        <v>1498.89189453125</v>
      </c>
      <c r="CF65">
        <f t="shared" si="86"/>
        <v>29.183555348714194</v>
      </c>
      <c r="CG65">
        <f t="shared" si="86"/>
        <v>73.301006062825522</v>
      </c>
      <c r="CH65">
        <f t="shared" si="86"/>
        <v>-1.2192038297653198</v>
      </c>
      <c r="CI65">
        <f t="shared" si="86"/>
        <v>0.20731055736541748</v>
      </c>
      <c r="CJ65">
        <f t="shared" si="86"/>
        <v>1</v>
      </c>
      <c r="CK65">
        <f t="shared" si="86"/>
        <v>-0.21956524252891541</v>
      </c>
      <c r="CL65">
        <f t="shared" si="86"/>
        <v>2.737391471862793</v>
      </c>
      <c r="CM65">
        <f t="shared" si="86"/>
        <v>1</v>
      </c>
      <c r="CN65">
        <f t="shared" si="86"/>
        <v>0</v>
      </c>
      <c r="CO65">
        <f t="shared" si="86"/>
        <v>0.15999999642372131</v>
      </c>
      <c r="CP65">
        <f t="shared" si="86"/>
        <v>111115</v>
      </c>
      <c r="CQ65">
        <f t="shared" si="86"/>
        <v>1.1859007568695838</v>
      </c>
      <c r="CR65">
        <f t="shared" si="86"/>
        <v>9.318615232544911E-3</v>
      </c>
      <c r="CS65">
        <f t="shared" si="86"/>
        <v>292.52379976908372</v>
      </c>
      <c r="CT65">
        <f t="shared" si="86"/>
        <v>292.51553510030118</v>
      </c>
      <c r="CU65">
        <f t="shared" si="86"/>
        <v>239.82269776454487</v>
      </c>
      <c r="CV65">
        <f t="shared" si="86"/>
        <v>-1.6476733913515507</v>
      </c>
      <c r="CW65">
        <f t="shared" si="86"/>
        <v>2.2571480606581562</v>
      </c>
      <c r="CX65">
        <f t="shared" si="86"/>
        <v>30.79286600517678</v>
      </c>
      <c r="CY65">
        <f t="shared" si="86"/>
        <v>19.908354629749542</v>
      </c>
      <c r="CZ65">
        <f t="shared" si="86"/>
        <v>19.369667434692381</v>
      </c>
      <c r="DA65">
        <f t="shared" si="86"/>
        <v>2.2565677095197847</v>
      </c>
      <c r="DB65">
        <f t="shared" si="86"/>
        <v>0.45832159351976304</v>
      </c>
      <c r="DC65">
        <f t="shared" si="86"/>
        <v>0.79784563448752932</v>
      </c>
      <c r="DD65">
        <f t="shared" si="86"/>
        <v>1.4587220750322549</v>
      </c>
      <c r="DE65">
        <f t="shared" si="86"/>
        <v>0.29175555849597962</v>
      </c>
      <c r="DF65">
        <f t="shared" si="86"/>
        <v>20.944064313556797</v>
      </c>
      <c r="DG65">
        <f t="shared" si="86"/>
        <v>0.75767719187519966</v>
      </c>
      <c r="DH65">
        <f t="shared" si="86"/>
        <v>42.322855878679526</v>
      </c>
      <c r="DI65">
        <f t="shared" si="86"/>
        <v>368.32683124600368</v>
      </c>
      <c r="DJ65">
        <f t="shared" si="86"/>
        <v>2.7086571464167864E-2</v>
      </c>
    </row>
    <row r="66" spans="1:114" x14ac:dyDescent="0.25">
      <c r="A66" s="1" t="s">
        <v>9</v>
      </c>
      <c r="B66" s="1" t="s">
        <v>104</v>
      </c>
    </row>
    <row r="67" spans="1:114" x14ac:dyDescent="0.25">
      <c r="A67" s="1" t="s">
        <v>9</v>
      </c>
      <c r="B67" s="1" t="s">
        <v>105</v>
      </c>
    </row>
    <row r="68" spans="1:114" x14ac:dyDescent="0.25">
      <c r="A68" s="1" t="s">
        <v>9</v>
      </c>
      <c r="B68" s="1" t="s">
        <v>106</v>
      </c>
    </row>
    <row r="69" spans="1:114" x14ac:dyDescent="0.25">
      <c r="A69" s="1">
        <v>46</v>
      </c>
      <c r="B69" s="1" t="s">
        <v>107</v>
      </c>
      <c r="C69" s="1">
        <v>1801.499999050051</v>
      </c>
      <c r="D69" s="1">
        <v>0</v>
      </c>
      <c r="E69">
        <f t="shared" ref="E69:E83" si="87">(R69-S69*(1000-T69)/(1000-U69))*AK69</f>
        <v>23.817237487834586</v>
      </c>
      <c r="F69">
        <f t="shared" ref="F69:F83" si="88">IF(AV69&lt;&gt;0,1/(1/AV69-1/N69),0)</f>
        <v>0.40406699322407053</v>
      </c>
      <c r="G69">
        <f t="shared" ref="G69:G83" si="89">((AY69-AL69/2)*S69-E69)/(AY69+AL69/2)</f>
        <v>261.15729618514143</v>
      </c>
      <c r="H69">
        <f t="shared" ref="H69:H83" si="90">AL69*1000</f>
        <v>9.3282726701988778</v>
      </c>
      <c r="I69">
        <f t="shared" ref="I69:I83" si="91">(AQ69-AW69)</f>
        <v>1.8307210106110161</v>
      </c>
      <c r="J69">
        <f t="shared" ref="J69:J83" si="92">(P69+AP69*D69)</f>
        <v>23.318410873413086</v>
      </c>
      <c r="K69" s="1">
        <v>4.215421042</v>
      </c>
      <c r="L69">
        <f t="shared" ref="L69:L83" si="93">(K69*AE69+AF69)</f>
        <v>1.8118315284145696</v>
      </c>
      <c r="M69" s="1">
        <v>1</v>
      </c>
      <c r="N69">
        <f t="shared" ref="N69:N83" si="94">L69*(M69+1)*(M69+1)/(M69*M69+1)</f>
        <v>3.6236630568291393</v>
      </c>
      <c r="O69" s="1">
        <v>23.943225860595703</v>
      </c>
      <c r="P69" s="1">
        <v>23.318410873413086</v>
      </c>
      <c r="Q69" s="1">
        <v>24.073524475097656</v>
      </c>
      <c r="R69" s="1">
        <v>400.44375610351562</v>
      </c>
      <c r="S69" s="1">
        <v>377.39114379882813</v>
      </c>
      <c r="T69" s="1">
        <v>6.4852919578552246</v>
      </c>
      <c r="U69" s="1">
        <v>14.239398002624512</v>
      </c>
      <c r="V69" s="1">
        <v>15.927394866943359</v>
      </c>
      <c r="W69" s="1">
        <v>34.970905303955078</v>
      </c>
      <c r="X69" s="1">
        <v>499.89859008789062</v>
      </c>
      <c r="Y69" s="1">
        <v>1499.372802734375</v>
      </c>
      <c r="Z69" s="1">
        <v>29.9085693359375</v>
      </c>
      <c r="AA69" s="1">
        <v>73.303871154785156</v>
      </c>
      <c r="AB69" s="1">
        <v>-0.85430514812469482</v>
      </c>
      <c r="AC69" s="1">
        <v>0.19610774517059326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ref="AK69:AK83" si="95">X69*0.000001/(K69*0.0001)</f>
        <v>1.1858805682924485</v>
      </c>
      <c r="AL69">
        <f t="shared" ref="AL69:AL83" si="96">(U69-T69)/(1000-U69)*AK69</f>
        <v>9.3282726701988776E-3</v>
      </c>
      <c r="AM69">
        <f t="shared" ref="AM69:AM83" si="97">(P69+273.15)</f>
        <v>296.46841087341306</v>
      </c>
      <c r="AN69">
        <f t="shared" ref="AN69:AN83" si="98">(O69+273.15)</f>
        <v>297.09322586059568</v>
      </c>
      <c r="AO69">
        <f t="shared" ref="AO69:AO83" si="99">(Y69*AG69+Z69*AH69)*AI69</f>
        <v>239.899643075325</v>
      </c>
      <c r="AP69">
        <f t="shared" ref="AP69:AP83" si="100">((AO69+0.00000010773*(AN69^4-AM69^4))-AL69*44100)/(L69*51.4+0.00000043092*AM69^3)</f>
        <v>-1.5757373542354636</v>
      </c>
      <c r="AQ69">
        <f t="shared" ref="AQ69:AQ83" si="101">0.61365*EXP(17.502*J69/(240.97+J69))</f>
        <v>2.8745240071171083</v>
      </c>
      <c r="AR69">
        <f t="shared" ref="AR69:AR83" si="102">AQ69*1000/AA69</f>
        <v>39.213809064017816</v>
      </c>
      <c r="AS69">
        <f t="shared" ref="AS69:AS83" si="103">(AR69-U69)</f>
        <v>24.974411061393305</v>
      </c>
      <c r="AT69">
        <f t="shared" ref="AT69:AT83" si="104">IF(D69,P69,(O69+P69)/2)</f>
        <v>23.630818367004395</v>
      </c>
      <c r="AU69">
        <f t="shared" ref="AU69:AU83" si="105">0.61365*EXP(17.502*AT69/(240.97+AT69))</f>
        <v>2.9291961908622599</v>
      </c>
      <c r="AV69">
        <f t="shared" ref="AV69:AV83" si="106">IF(AS69&lt;&gt;0,(1000-(AR69+U69)/2)/AS69*AL69,0)</f>
        <v>0.3635304793603909</v>
      </c>
      <c r="AW69">
        <f t="shared" ref="AW69:AW83" si="107">U69*AA69/1000</f>
        <v>1.0438029965060922</v>
      </c>
      <c r="AX69">
        <f t="shared" ref="AX69:AX83" si="108">(AU69-AW69)</f>
        <v>1.8853931943561677</v>
      </c>
      <c r="AY69">
        <f t="shared" ref="AY69:AY83" si="109">1/(1.6/F69+1.37/N69)</f>
        <v>0.23053108039185022</v>
      </c>
      <c r="AZ69">
        <f t="shared" ref="AZ69:AZ83" si="110">G69*AA69*0.001</f>
        <v>19.143840790687673</v>
      </c>
      <c r="BA69">
        <f t="shared" ref="BA69:BA83" si="111">G69/S69</f>
        <v>0.69200695479052832</v>
      </c>
      <c r="BB69">
        <f t="shared" ref="BB69:BB83" si="112">(1-AL69*AA69/AQ69/F69)*100</f>
        <v>41.127995050960934</v>
      </c>
      <c r="BC69">
        <f t="shared" ref="BC69:BC83" si="113">(S69-E69/(N69/1.35))</f>
        <v>368.51800352493296</v>
      </c>
      <c r="BD69">
        <f t="shared" ref="BD69:BD83" si="114">E69*BB69/100/BC69</f>
        <v>2.6580932713127212E-2</v>
      </c>
    </row>
    <row r="70" spans="1:114" x14ac:dyDescent="0.25">
      <c r="A70" s="1">
        <v>47</v>
      </c>
      <c r="B70" s="1" t="s">
        <v>107</v>
      </c>
      <c r="C70" s="1">
        <v>1801.499999050051</v>
      </c>
      <c r="D70" s="1">
        <v>0</v>
      </c>
      <c r="E70">
        <f t="shared" si="87"/>
        <v>23.817237487834586</v>
      </c>
      <c r="F70">
        <f t="shared" si="88"/>
        <v>0.40406699322407053</v>
      </c>
      <c r="G70">
        <f t="shared" si="89"/>
        <v>261.15729618514143</v>
      </c>
      <c r="H70">
        <f t="shared" si="90"/>
        <v>9.3282726701988778</v>
      </c>
      <c r="I70">
        <f t="shared" si="91"/>
        <v>1.8307210106110161</v>
      </c>
      <c r="J70">
        <f t="shared" si="92"/>
        <v>23.318410873413086</v>
      </c>
      <c r="K70" s="1">
        <v>4.215421042</v>
      </c>
      <c r="L70">
        <f t="shared" si="93"/>
        <v>1.8118315284145696</v>
      </c>
      <c r="M70" s="1">
        <v>1</v>
      </c>
      <c r="N70">
        <f t="shared" si="94"/>
        <v>3.6236630568291393</v>
      </c>
      <c r="O70" s="1">
        <v>23.943225860595703</v>
      </c>
      <c r="P70" s="1">
        <v>23.318410873413086</v>
      </c>
      <c r="Q70" s="1">
        <v>24.073524475097656</v>
      </c>
      <c r="R70" s="1">
        <v>400.44375610351562</v>
      </c>
      <c r="S70" s="1">
        <v>377.39114379882813</v>
      </c>
      <c r="T70" s="1">
        <v>6.4852919578552246</v>
      </c>
      <c r="U70" s="1">
        <v>14.239398002624512</v>
      </c>
      <c r="V70" s="1">
        <v>15.927394866943359</v>
      </c>
      <c r="W70" s="1">
        <v>34.970905303955078</v>
      </c>
      <c r="X70" s="1">
        <v>499.89859008789062</v>
      </c>
      <c r="Y70" s="1">
        <v>1499.372802734375</v>
      </c>
      <c r="Z70" s="1">
        <v>29.9085693359375</v>
      </c>
      <c r="AA70" s="1">
        <v>73.303871154785156</v>
      </c>
      <c r="AB70" s="1">
        <v>-0.85430514812469482</v>
      </c>
      <c r="AC70" s="1">
        <v>0.19610774517059326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1.1858805682924485</v>
      </c>
      <c r="AL70">
        <f t="shared" si="96"/>
        <v>9.3282726701988776E-3</v>
      </c>
      <c r="AM70">
        <f t="shared" si="97"/>
        <v>296.46841087341306</v>
      </c>
      <c r="AN70">
        <f t="shared" si="98"/>
        <v>297.09322586059568</v>
      </c>
      <c r="AO70">
        <f t="shared" si="99"/>
        <v>239.899643075325</v>
      </c>
      <c r="AP70">
        <f t="shared" si="100"/>
        <v>-1.5757373542354636</v>
      </c>
      <c r="AQ70">
        <f t="shared" si="101"/>
        <v>2.8745240071171083</v>
      </c>
      <c r="AR70">
        <f t="shared" si="102"/>
        <v>39.213809064017816</v>
      </c>
      <c r="AS70">
        <f t="shared" si="103"/>
        <v>24.974411061393305</v>
      </c>
      <c r="AT70">
        <f t="shared" si="104"/>
        <v>23.630818367004395</v>
      </c>
      <c r="AU70">
        <f t="shared" si="105"/>
        <v>2.9291961908622599</v>
      </c>
      <c r="AV70">
        <f t="shared" si="106"/>
        <v>0.3635304793603909</v>
      </c>
      <c r="AW70">
        <f t="shared" si="107"/>
        <v>1.0438029965060922</v>
      </c>
      <c r="AX70">
        <f t="shared" si="108"/>
        <v>1.8853931943561677</v>
      </c>
      <c r="AY70">
        <f t="shared" si="109"/>
        <v>0.23053108039185022</v>
      </c>
      <c r="AZ70">
        <f t="shared" si="110"/>
        <v>19.143840790687673</v>
      </c>
      <c r="BA70">
        <f t="shared" si="111"/>
        <v>0.69200695479052832</v>
      </c>
      <c r="BB70">
        <f t="shared" si="112"/>
        <v>41.127995050960934</v>
      </c>
      <c r="BC70">
        <f t="shared" si="113"/>
        <v>368.51800352493296</v>
      </c>
      <c r="BD70">
        <f t="shared" si="114"/>
        <v>2.6580932713127212E-2</v>
      </c>
    </row>
    <row r="71" spans="1:114" x14ac:dyDescent="0.25">
      <c r="A71" s="1">
        <v>48</v>
      </c>
      <c r="B71" s="1" t="s">
        <v>108</v>
      </c>
      <c r="C71" s="1">
        <v>1801.9999990388751</v>
      </c>
      <c r="D71" s="1">
        <v>0</v>
      </c>
      <c r="E71">
        <f t="shared" si="87"/>
        <v>23.777147071180707</v>
      </c>
      <c r="F71">
        <f t="shared" si="88"/>
        <v>0.40409796540528414</v>
      </c>
      <c r="G71">
        <f t="shared" si="89"/>
        <v>261.36134132383484</v>
      </c>
      <c r="H71">
        <f t="shared" si="90"/>
        <v>9.3289952251509121</v>
      </c>
      <c r="I71">
        <f t="shared" si="91"/>
        <v>1.8307486287643875</v>
      </c>
      <c r="J71">
        <f t="shared" si="92"/>
        <v>23.318859100341797</v>
      </c>
      <c r="K71" s="1">
        <v>4.215421042</v>
      </c>
      <c r="L71">
        <f t="shared" si="93"/>
        <v>1.8118315284145696</v>
      </c>
      <c r="M71" s="1">
        <v>1</v>
      </c>
      <c r="N71">
        <f t="shared" si="94"/>
        <v>3.6236630568291393</v>
      </c>
      <c r="O71" s="1">
        <v>23.944107055664063</v>
      </c>
      <c r="P71" s="1">
        <v>23.318859100341797</v>
      </c>
      <c r="Q71" s="1">
        <v>24.073331832885742</v>
      </c>
      <c r="R71" s="1">
        <v>400.4381103515625</v>
      </c>
      <c r="S71" s="1">
        <v>377.41885375976562</v>
      </c>
      <c r="T71" s="1">
        <v>6.4852757453918457</v>
      </c>
      <c r="U71" s="1">
        <v>14.239978790283203</v>
      </c>
      <c r="V71" s="1">
        <v>15.926628112792969</v>
      </c>
      <c r="W71" s="1">
        <v>34.970733642578125</v>
      </c>
      <c r="X71" s="1">
        <v>499.89852905273437</v>
      </c>
      <c r="Y71" s="1">
        <v>1499.462890625</v>
      </c>
      <c r="Z71" s="1">
        <v>30.031787872314453</v>
      </c>
      <c r="AA71" s="1">
        <v>73.304405212402344</v>
      </c>
      <c r="AB71" s="1">
        <v>-0.85430514812469482</v>
      </c>
      <c r="AC71" s="1">
        <v>0.19610774517059326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1.1858804235022706</v>
      </c>
      <c r="AL71">
        <f t="shared" si="96"/>
        <v>9.3289952251509115E-3</v>
      </c>
      <c r="AM71">
        <f t="shared" si="97"/>
        <v>296.46885910034177</v>
      </c>
      <c r="AN71">
        <f t="shared" si="98"/>
        <v>297.09410705566404</v>
      </c>
      <c r="AO71">
        <f t="shared" si="99"/>
        <v>239.91405713750282</v>
      </c>
      <c r="AP71">
        <f t="shared" si="100"/>
        <v>-1.5758566173663029</v>
      </c>
      <c r="AQ71">
        <f t="shared" si="101"/>
        <v>2.8746018042233223</v>
      </c>
      <c r="AR71">
        <f t="shared" si="102"/>
        <v>39.214584660963453</v>
      </c>
      <c r="AS71">
        <f t="shared" si="103"/>
        <v>24.97460587068025</v>
      </c>
      <c r="AT71">
        <f t="shared" si="104"/>
        <v>23.63148307800293</v>
      </c>
      <c r="AU71">
        <f t="shared" si="105"/>
        <v>2.9293134798451841</v>
      </c>
      <c r="AV71">
        <f t="shared" si="106"/>
        <v>0.36355554872682361</v>
      </c>
      <c r="AW71">
        <f t="shared" si="107"/>
        <v>1.0438531754589349</v>
      </c>
      <c r="AX71">
        <f t="shared" si="108"/>
        <v>1.8854603043862492</v>
      </c>
      <c r="AY71">
        <f t="shared" si="109"/>
        <v>0.23054721064161721</v>
      </c>
      <c r="AZ71">
        <f t="shared" si="110"/>
        <v>19.158937671259388</v>
      </c>
      <c r="BA71">
        <f t="shared" si="111"/>
        <v>0.69249678101718881</v>
      </c>
      <c r="BB71">
        <f t="shared" si="112"/>
        <v>41.129111903446102</v>
      </c>
      <c r="BC71">
        <f t="shared" si="113"/>
        <v>368.56064921847968</v>
      </c>
      <c r="BD71">
        <f t="shared" si="114"/>
        <v>2.6533840351892164E-2</v>
      </c>
    </row>
    <row r="72" spans="1:114" x14ac:dyDescent="0.25">
      <c r="A72" s="1">
        <v>49</v>
      </c>
      <c r="B72" s="1" t="s">
        <v>108</v>
      </c>
      <c r="C72" s="1">
        <v>1802.4999990276992</v>
      </c>
      <c r="D72" s="1">
        <v>0</v>
      </c>
      <c r="E72">
        <f t="shared" si="87"/>
        <v>23.762950536874669</v>
      </c>
      <c r="F72">
        <f t="shared" si="88"/>
        <v>0.40416899185517696</v>
      </c>
      <c r="G72">
        <f t="shared" si="89"/>
        <v>261.4427470989441</v>
      </c>
      <c r="H72">
        <f t="shared" si="90"/>
        <v>9.3303572746392032</v>
      </c>
      <c r="I72">
        <f t="shared" si="91"/>
        <v>1.8307236602293999</v>
      </c>
      <c r="J72">
        <f t="shared" si="92"/>
        <v>23.318925857543945</v>
      </c>
      <c r="K72" s="1">
        <v>4.215421042</v>
      </c>
      <c r="L72">
        <f t="shared" si="93"/>
        <v>1.8118315284145696</v>
      </c>
      <c r="M72" s="1">
        <v>1</v>
      </c>
      <c r="N72">
        <f t="shared" si="94"/>
        <v>3.6236630568291393</v>
      </c>
      <c r="O72" s="1">
        <v>23.944816589355469</v>
      </c>
      <c r="P72" s="1">
        <v>23.318925857543945</v>
      </c>
      <c r="Q72" s="1">
        <v>24.073146820068359</v>
      </c>
      <c r="R72" s="1">
        <v>400.43124389648437</v>
      </c>
      <c r="S72" s="1">
        <v>377.4237060546875</v>
      </c>
      <c r="T72" s="1">
        <v>6.484736442565918</v>
      </c>
      <c r="U72" s="1">
        <v>14.240493774414063</v>
      </c>
      <c r="V72" s="1">
        <v>15.924605369567871</v>
      </c>
      <c r="W72" s="1">
        <v>34.970462799072266</v>
      </c>
      <c r="X72" s="1">
        <v>499.90328979492187</v>
      </c>
      <c r="Y72" s="1">
        <v>1499.4942626953125</v>
      </c>
      <c r="Z72" s="1">
        <v>30.054115295410156</v>
      </c>
      <c r="AA72" s="1">
        <v>73.3043212890625</v>
      </c>
      <c r="AB72" s="1">
        <v>-0.85430514812469482</v>
      </c>
      <c r="AC72" s="1">
        <v>0.19610774517059326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1.1858917171361452</v>
      </c>
      <c r="AL72">
        <f t="shared" si="96"/>
        <v>9.3303572746392029E-3</v>
      </c>
      <c r="AM72">
        <f t="shared" si="97"/>
        <v>296.46892585754392</v>
      </c>
      <c r="AN72">
        <f t="shared" si="98"/>
        <v>297.09481658935545</v>
      </c>
      <c r="AO72">
        <f t="shared" si="99"/>
        <v>239.91907666864063</v>
      </c>
      <c r="AP72">
        <f t="shared" si="100"/>
        <v>-1.5763143418529288</v>
      </c>
      <c r="AQ72">
        <f t="shared" si="101"/>
        <v>2.8746133911839427</v>
      </c>
      <c r="AR72">
        <f t="shared" si="102"/>
        <v>39.214787622798084</v>
      </c>
      <c r="AS72">
        <f t="shared" si="103"/>
        <v>24.974293848384022</v>
      </c>
      <c r="AT72">
        <f t="shared" si="104"/>
        <v>23.631871223449707</v>
      </c>
      <c r="AU72">
        <f t="shared" si="105"/>
        <v>2.92938197043325</v>
      </c>
      <c r="AV72">
        <f t="shared" si="106"/>
        <v>0.3636130371870599</v>
      </c>
      <c r="AW72">
        <f t="shared" si="107"/>
        <v>1.0438897309545427</v>
      </c>
      <c r="AX72">
        <f t="shared" si="108"/>
        <v>1.8854922394787073</v>
      </c>
      <c r="AY72">
        <f t="shared" si="109"/>
        <v>0.23058420026025145</v>
      </c>
      <c r="AZ72">
        <f t="shared" si="110"/>
        <v>19.16488313203611</v>
      </c>
      <c r="BA72">
        <f t="shared" si="111"/>
        <v>0.69270356605809458</v>
      </c>
      <c r="BB72">
        <f t="shared" si="112"/>
        <v>41.131168496052794</v>
      </c>
      <c r="BC72">
        <f t="shared" si="113"/>
        <v>368.57079044921392</v>
      </c>
      <c r="BD72">
        <f t="shared" si="114"/>
        <v>2.6518594197448696E-2</v>
      </c>
    </row>
    <row r="73" spans="1:114" x14ac:dyDescent="0.25">
      <c r="A73" s="1">
        <v>50</v>
      </c>
      <c r="B73" s="1" t="s">
        <v>109</v>
      </c>
      <c r="C73" s="1">
        <v>1802.4999990276992</v>
      </c>
      <c r="D73" s="1">
        <v>0</v>
      </c>
      <c r="E73">
        <f t="shared" si="87"/>
        <v>23.762950536874669</v>
      </c>
      <c r="F73">
        <f t="shared" si="88"/>
        <v>0.40416899185517696</v>
      </c>
      <c r="G73">
        <f t="shared" si="89"/>
        <v>261.4427470989441</v>
      </c>
      <c r="H73">
        <f t="shared" si="90"/>
        <v>9.3303572746392032</v>
      </c>
      <c r="I73">
        <f t="shared" si="91"/>
        <v>1.8307236602293999</v>
      </c>
      <c r="J73">
        <f t="shared" si="92"/>
        <v>23.318925857543945</v>
      </c>
      <c r="K73" s="1">
        <v>4.215421042</v>
      </c>
      <c r="L73">
        <f t="shared" si="93"/>
        <v>1.8118315284145696</v>
      </c>
      <c r="M73" s="1">
        <v>1</v>
      </c>
      <c r="N73">
        <f t="shared" si="94"/>
        <v>3.6236630568291393</v>
      </c>
      <c r="O73" s="1">
        <v>23.944816589355469</v>
      </c>
      <c r="P73" s="1">
        <v>23.318925857543945</v>
      </c>
      <c r="Q73" s="1">
        <v>24.073146820068359</v>
      </c>
      <c r="R73" s="1">
        <v>400.43124389648437</v>
      </c>
      <c r="S73" s="1">
        <v>377.4237060546875</v>
      </c>
      <c r="T73" s="1">
        <v>6.484736442565918</v>
      </c>
      <c r="U73" s="1">
        <v>14.240493774414063</v>
      </c>
      <c r="V73" s="1">
        <v>15.924605369567871</v>
      </c>
      <c r="W73" s="1">
        <v>34.970462799072266</v>
      </c>
      <c r="X73" s="1">
        <v>499.90328979492187</v>
      </c>
      <c r="Y73" s="1">
        <v>1499.4942626953125</v>
      </c>
      <c r="Z73" s="1">
        <v>30.054115295410156</v>
      </c>
      <c r="AA73" s="1">
        <v>73.3043212890625</v>
      </c>
      <c r="AB73" s="1">
        <v>-0.85430514812469482</v>
      </c>
      <c r="AC73" s="1">
        <v>0.19610774517059326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1.1858917171361452</v>
      </c>
      <c r="AL73">
        <f t="shared" si="96"/>
        <v>9.3303572746392029E-3</v>
      </c>
      <c r="AM73">
        <f t="shared" si="97"/>
        <v>296.46892585754392</v>
      </c>
      <c r="AN73">
        <f t="shared" si="98"/>
        <v>297.09481658935545</v>
      </c>
      <c r="AO73">
        <f t="shared" si="99"/>
        <v>239.91907666864063</v>
      </c>
      <c r="AP73">
        <f t="shared" si="100"/>
        <v>-1.5763143418529288</v>
      </c>
      <c r="AQ73">
        <f t="shared" si="101"/>
        <v>2.8746133911839427</v>
      </c>
      <c r="AR73">
        <f t="shared" si="102"/>
        <v>39.214787622798084</v>
      </c>
      <c r="AS73">
        <f t="shared" si="103"/>
        <v>24.974293848384022</v>
      </c>
      <c r="AT73">
        <f t="shared" si="104"/>
        <v>23.631871223449707</v>
      </c>
      <c r="AU73">
        <f t="shared" si="105"/>
        <v>2.92938197043325</v>
      </c>
      <c r="AV73">
        <f t="shared" si="106"/>
        <v>0.3636130371870599</v>
      </c>
      <c r="AW73">
        <f t="shared" si="107"/>
        <v>1.0438897309545427</v>
      </c>
      <c r="AX73">
        <f t="shared" si="108"/>
        <v>1.8854922394787073</v>
      </c>
      <c r="AY73">
        <f t="shared" si="109"/>
        <v>0.23058420026025145</v>
      </c>
      <c r="AZ73">
        <f t="shared" si="110"/>
        <v>19.16488313203611</v>
      </c>
      <c r="BA73">
        <f t="shared" si="111"/>
        <v>0.69270356605809458</v>
      </c>
      <c r="BB73">
        <f t="shared" si="112"/>
        <v>41.131168496052794</v>
      </c>
      <c r="BC73">
        <f t="shared" si="113"/>
        <v>368.57079044921392</v>
      </c>
      <c r="BD73">
        <f t="shared" si="114"/>
        <v>2.6518594197448696E-2</v>
      </c>
    </row>
    <row r="74" spans="1:114" x14ac:dyDescent="0.25">
      <c r="A74" s="1">
        <v>51</v>
      </c>
      <c r="B74" s="1" t="s">
        <v>109</v>
      </c>
      <c r="C74" s="1">
        <v>1802.9999990165234</v>
      </c>
      <c r="D74" s="1">
        <v>0</v>
      </c>
      <c r="E74">
        <f t="shared" si="87"/>
        <v>23.786963903068592</v>
      </c>
      <c r="F74">
        <f t="shared" si="88"/>
        <v>0.40419740699757056</v>
      </c>
      <c r="G74">
        <f t="shared" si="89"/>
        <v>261.33160945265689</v>
      </c>
      <c r="H74">
        <f t="shared" si="90"/>
        <v>9.331141477266792</v>
      </c>
      <c r="I74">
        <f t="shared" si="91"/>
        <v>1.8307534317682381</v>
      </c>
      <c r="J74">
        <f t="shared" si="92"/>
        <v>23.319644927978516</v>
      </c>
      <c r="K74" s="1">
        <v>4.215421042</v>
      </c>
      <c r="L74">
        <f t="shared" si="93"/>
        <v>1.8118315284145696</v>
      </c>
      <c r="M74" s="1">
        <v>1</v>
      </c>
      <c r="N74">
        <f t="shared" si="94"/>
        <v>3.6236630568291393</v>
      </c>
      <c r="O74" s="1">
        <v>23.94512939453125</v>
      </c>
      <c r="P74" s="1">
        <v>23.319644927978516</v>
      </c>
      <c r="Q74" s="1">
        <v>24.073026657104492</v>
      </c>
      <c r="R74" s="1">
        <v>400.43588256835937</v>
      </c>
      <c r="S74" s="1">
        <v>377.40777587890625</v>
      </c>
      <c r="T74" s="1">
        <v>6.4853672981262207</v>
      </c>
      <c r="U74" s="1">
        <v>14.24183177947998</v>
      </c>
      <c r="V74" s="1">
        <v>15.925810813903809</v>
      </c>
      <c r="W74" s="1">
        <v>34.972995758056641</v>
      </c>
      <c r="X74" s="1">
        <v>499.8990478515625</v>
      </c>
      <c r="Y74" s="1">
        <v>1499.51904296875</v>
      </c>
      <c r="Z74" s="1">
        <v>30.025489807128906</v>
      </c>
      <c r="AA74" s="1">
        <v>73.304107666015625</v>
      </c>
      <c r="AB74" s="1">
        <v>-0.85430514812469482</v>
      </c>
      <c r="AC74" s="1">
        <v>0.19610774517059326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1.1858816542187827</v>
      </c>
      <c r="AL74">
        <f t="shared" si="96"/>
        <v>9.3311414772667915E-3</v>
      </c>
      <c r="AM74">
        <f t="shared" si="97"/>
        <v>296.46964492797849</v>
      </c>
      <c r="AN74">
        <f t="shared" si="98"/>
        <v>297.09512939453123</v>
      </c>
      <c r="AO74">
        <f t="shared" si="99"/>
        <v>239.92304151230201</v>
      </c>
      <c r="AP74">
        <f t="shared" si="100"/>
        <v>-1.5766500097600471</v>
      </c>
      <c r="AQ74">
        <f t="shared" si="101"/>
        <v>2.8747382018925216</v>
      </c>
      <c r="AR74">
        <f t="shared" si="102"/>
        <v>39.216604545413134</v>
      </c>
      <c r="AS74">
        <f t="shared" si="103"/>
        <v>24.974772765933153</v>
      </c>
      <c r="AT74">
        <f t="shared" si="104"/>
        <v>23.632387161254883</v>
      </c>
      <c r="AU74">
        <f t="shared" si="105"/>
        <v>2.9294730129160644</v>
      </c>
      <c r="AV74">
        <f t="shared" si="106"/>
        <v>0.36363603569615682</v>
      </c>
      <c r="AW74">
        <f t="shared" si="107"/>
        <v>1.0439847701242835</v>
      </c>
      <c r="AX74">
        <f t="shared" si="108"/>
        <v>1.885488242791781</v>
      </c>
      <c r="AY74">
        <f t="shared" si="109"/>
        <v>0.23059899816635521</v>
      </c>
      <c r="AZ74">
        <f t="shared" si="110"/>
        <v>19.156680435850706</v>
      </c>
      <c r="BA74">
        <f t="shared" si="111"/>
        <v>0.69243832839444952</v>
      </c>
      <c r="BB74">
        <f t="shared" si="112"/>
        <v>41.133086951036887</v>
      </c>
      <c r="BC74">
        <f t="shared" si="113"/>
        <v>368.54591406517505</v>
      </c>
      <c r="BD74">
        <f t="shared" si="114"/>
        <v>2.6548422250397455E-2</v>
      </c>
    </row>
    <row r="75" spans="1:114" x14ac:dyDescent="0.25">
      <c r="A75" s="1">
        <v>52</v>
      </c>
      <c r="B75" s="1" t="s">
        <v>110</v>
      </c>
      <c r="C75" s="1">
        <v>1803.4999990053475</v>
      </c>
      <c r="D75" s="1">
        <v>0</v>
      </c>
      <c r="E75">
        <f t="shared" si="87"/>
        <v>23.781394310317687</v>
      </c>
      <c r="F75">
        <f t="shared" si="88"/>
        <v>0.40410500077875167</v>
      </c>
      <c r="G75">
        <f t="shared" si="89"/>
        <v>261.34061239985107</v>
      </c>
      <c r="H75">
        <f t="shared" si="90"/>
        <v>9.329790859402106</v>
      </c>
      <c r="I75">
        <f t="shared" si="91"/>
        <v>1.8308704606007464</v>
      </c>
      <c r="J75">
        <f t="shared" si="92"/>
        <v>23.320034027099609</v>
      </c>
      <c r="K75" s="1">
        <v>4.215421042</v>
      </c>
      <c r="L75">
        <f t="shared" si="93"/>
        <v>1.8118315284145696</v>
      </c>
      <c r="M75" s="1">
        <v>1</v>
      </c>
      <c r="N75">
        <f t="shared" si="94"/>
        <v>3.6236630568291393</v>
      </c>
      <c r="O75" s="1">
        <v>23.945573806762695</v>
      </c>
      <c r="P75" s="1">
        <v>23.320034027099609</v>
      </c>
      <c r="Q75" s="1">
        <v>24.073102951049805</v>
      </c>
      <c r="R75" s="1">
        <v>400.438232421875</v>
      </c>
      <c r="S75" s="1">
        <v>377.41531372070312</v>
      </c>
      <c r="T75" s="1">
        <v>6.485806941986084</v>
      </c>
      <c r="U75" s="1">
        <v>14.241113662719727</v>
      </c>
      <c r="V75" s="1">
        <v>15.926510810852051</v>
      </c>
      <c r="W75" s="1">
        <v>34.97039794921875</v>
      </c>
      <c r="X75" s="1">
        <v>499.90167236328125</v>
      </c>
      <c r="Y75" s="1">
        <v>1499.483642578125</v>
      </c>
      <c r="Z75" s="1">
        <v>30.18499755859375</v>
      </c>
      <c r="AA75" s="1">
        <v>73.304328918457031</v>
      </c>
      <c r="AB75" s="1">
        <v>-0.85430514812469482</v>
      </c>
      <c r="AC75" s="1">
        <v>0.19610774517059326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1.1858878801964314</v>
      </c>
      <c r="AL75">
        <f t="shared" si="96"/>
        <v>9.329790859402106E-3</v>
      </c>
      <c r="AM75">
        <f t="shared" si="97"/>
        <v>296.47003402709959</v>
      </c>
      <c r="AN75">
        <f t="shared" si="98"/>
        <v>297.09557380676267</v>
      </c>
      <c r="AO75">
        <f t="shared" si="99"/>
        <v>239.91737744992861</v>
      </c>
      <c r="AP75">
        <f t="shared" si="100"/>
        <v>-1.5761266083028638</v>
      </c>
      <c r="AQ75">
        <f t="shared" si="101"/>
        <v>2.8748057406978855</v>
      </c>
      <c r="AR75">
        <f t="shared" si="102"/>
        <v>39.217407527129666</v>
      </c>
      <c r="AS75">
        <f t="shared" si="103"/>
        <v>24.976293864409939</v>
      </c>
      <c r="AT75">
        <f t="shared" si="104"/>
        <v>23.632803916931152</v>
      </c>
      <c r="AU75">
        <f t="shared" si="105"/>
        <v>2.9295465555082849</v>
      </c>
      <c r="AV75">
        <f t="shared" si="106"/>
        <v>0.36356124321407701</v>
      </c>
      <c r="AW75">
        <f t="shared" si="107"/>
        <v>1.0439352800971391</v>
      </c>
      <c r="AX75">
        <f t="shared" si="108"/>
        <v>1.8856112754111458</v>
      </c>
      <c r="AY75">
        <f t="shared" si="109"/>
        <v>0.23055087461995016</v>
      </c>
      <c r="AZ75">
        <f t="shared" si="110"/>
        <v>19.157398211109673</v>
      </c>
      <c r="BA75">
        <f t="shared" si="111"/>
        <v>0.69244835304496877</v>
      </c>
      <c r="BB75">
        <f t="shared" si="112"/>
        <v>41.129353856706651</v>
      </c>
      <c r="BC75">
        <f t="shared" si="113"/>
        <v>368.55552686540369</v>
      </c>
      <c r="BD75">
        <f t="shared" si="114"/>
        <v>2.6539104978668054E-2</v>
      </c>
    </row>
    <row r="76" spans="1:114" x14ac:dyDescent="0.25">
      <c r="A76" s="1">
        <v>53</v>
      </c>
      <c r="B76" s="1" t="s">
        <v>110</v>
      </c>
      <c r="C76" s="1">
        <v>1803.9999989941716</v>
      </c>
      <c r="D76" s="1">
        <v>0</v>
      </c>
      <c r="E76">
        <f t="shared" si="87"/>
        <v>23.772466243048843</v>
      </c>
      <c r="F76">
        <f t="shared" si="88"/>
        <v>0.40397200492412644</v>
      </c>
      <c r="G76">
        <f t="shared" si="89"/>
        <v>261.34577067702975</v>
      </c>
      <c r="H76">
        <f t="shared" si="90"/>
        <v>9.3279970061123798</v>
      </c>
      <c r="I76">
        <f t="shared" si="91"/>
        <v>1.8310629129851899</v>
      </c>
      <c r="J76">
        <f t="shared" si="92"/>
        <v>23.320600509643555</v>
      </c>
      <c r="K76" s="1">
        <v>4.215421042</v>
      </c>
      <c r="L76">
        <f t="shared" si="93"/>
        <v>1.8118315284145696</v>
      </c>
      <c r="M76" s="1">
        <v>1</v>
      </c>
      <c r="N76">
        <f t="shared" si="94"/>
        <v>3.6236630568291393</v>
      </c>
      <c r="O76" s="1">
        <v>23.945825576782227</v>
      </c>
      <c r="P76" s="1">
        <v>23.320600509643555</v>
      </c>
      <c r="Q76" s="1">
        <v>24.073261260986328</v>
      </c>
      <c r="R76" s="1">
        <v>400.4287109375</v>
      </c>
      <c r="S76" s="1">
        <v>377.41421508789062</v>
      </c>
      <c r="T76" s="1">
        <v>6.4860920906066895</v>
      </c>
      <c r="U76" s="1">
        <v>14.239811897277832</v>
      </c>
      <c r="V76" s="1">
        <v>15.926992416381836</v>
      </c>
      <c r="W76" s="1">
        <v>34.966720581054687</v>
      </c>
      <c r="X76" s="1">
        <v>499.90850830078125</v>
      </c>
      <c r="Y76" s="1">
        <v>1499.4542236328125</v>
      </c>
      <c r="Z76" s="1">
        <v>30.20301628112793</v>
      </c>
      <c r="AA76" s="1">
        <v>73.304420471191406</v>
      </c>
      <c r="AB76" s="1">
        <v>-0.85430514812469482</v>
      </c>
      <c r="AC76" s="1">
        <v>0.19610774517059326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1.1859040966963537</v>
      </c>
      <c r="AL76">
        <f t="shared" si="96"/>
        <v>9.327997006112379E-3</v>
      </c>
      <c r="AM76">
        <f t="shared" si="97"/>
        <v>296.47060050964353</v>
      </c>
      <c r="AN76">
        <f t="shared" si="98"/>
        <v>297.0958255767822</v>
      </c>
      <c r="AO76">
        <f t="shared" si="99"/>
        <v>239.91267041878382</v>
      </c>
      <c r="AP76">
        <f t="shared" si="100"/>
        <v>-1.5754463733936681</v>
      </c>
      <c r="AQ76">
        <f t="shared" si="101"/>
        <v>2.8749040717339178</v>
      </c>
      <c r="AR76">
        <f t="shared" si="102"/>
        <v>39.218699953623585</v>
      </c>
      <c r="AS76">
        <f t="shared" si="103"/>
        <v>24.978888056345752</v>
      </c>
      <c r="AT76">
        <f t="shared" si="104"/>
        <v>23.633213043212891</v>
      </c>
      <c r="AU76">
        <f t="shared" si="105"/>
        <v>2.9296187533535321</v>
      </c>
      <c r="AV76">
        <f t="shared" si="106"/>
        <v>0.36345359194472932</v>
      </c>
      <c r="AW76">
        <f t="shared" si="107"/>
        <v>1.043841158748728</v>
      </c>
      <c r="AX76">
        <f t="shared" si="108"/>
        <v>1.8857775946048041</v>
      </c>
      <c r="AY76">
        <f t="shared" si="109"/>
        <v>0.23048160933192791</v>
      </c>
      <c r="AZ76">
        <f t="shared" si="110"/>
        <v>19.157800262076556</v>
      </c>
      <c r="BA76">
        <f t="shared" si="111"/>
        <v>0.6924640361417459</v>
      </c>
      <c r="BB76">
        <f t="shared" si="112"/>
        <v>41.123235620261134</v>
      </c>
      <c r="BC76">
        <f t="shared" si="113"/>
        <v>368.55775439471608</v>
      </c>
      <c r="BD76">
        <f t="shared" si="114"/>
        <v>2.6525034921409247E-2</v>
      </c>
    </row>
    <row r="77" spans="1:114" x14ac:dyDescent="0.25">
      <c r="A77" s="1">
        <v>54</v>
      </c>
      <c r="B77" s="1" t="s">
        <v>111</v>
      </c>
      <c r="C77" s="1">
        <v>1804.4999989829957</v>
      </c>
      <c r="D77" s="1">
        <v>0</v>
      </c>
      <c r="E77">
        <f t="shared" si="87"/>
        <v>23.755620425785281</v>
      </c>
      <c r="F77">
        <f t="shared" si="88"/>
        <v>0.40396164055281186</v>
      </c>
      <c r="G77">
        <f t="shared" si="89"/>
        <v>261.41234279924151</v>
      </c>
      <c r="H77">
        <f t="shared" si="90"/>
        <v>9.3284513709626609</v>
      </c>
      <c r="I77">
        <f t="shared" si="91"/>
        <v>1.83120459409354</v>
      </c>
      <c r="J77">
        <f t="shared" si="92"/>
        <v>23.321571350097656</v>
      </c>
      <c r="K77" s="1">
        <v>4.215421042</v>
      </c>
      <c r="L77">
        <f t="shared" si="93"/>
        <v>1.8118315284145696</v>
      </c>
      <c r="M77" s="1">
        <v>1</v>
      </c>
      <c r="N77">
        <f t="shared" si="94"/>
        <v>3.6236630568291393</v>
      </c>
      <c r="O77" s="1">
        <v>23.945215225219727</v>
      </c>
      <c r="P77" s="1">
        <v>23.321571350097656</v>
      </c>
      <c r="Q77" s="1">
        <v>24.073785781860352</v>
      </c>
      <c r="R77" s="1">
        <v>400.41250610351562</v>
      </c>
      <c r="S77" s="1">
        <v>377.412353515625</v>
      </c>
      <c r="T77" s="1">
        <v>6.486076831817627</v>
      </c>
      <c r="U77" s="1">
        <v>14.240081787109375</v>
      </c>
      <c r="V77" s="1">
        <v>15.927644729614258</v>
      </c>
      <c r="W77" s="1">
        <v>34.968898773193359</v>
      </c>
      <c r="X77" s="1">
        <v>499.91433715820312</v>
      </c>
      <c r="Y77" s="1">
        <v>1499.3997802734375</v>
      </c>
      <c r="Z77" s="1">
        <v>30.266033172607422</v>
      </c>
      <c r="AA77" s="1">
        <v>73.304916381835938</v>
      </c>
      <c r="AB77" s="1">
        <v>-0.85430514812469482</v>
      </c>
      <c r="AC77" s="1">
        <v>0.19610774517059326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1.1859179241583411</v>
      </c>
      <c r="AL77">
        <f t="shared" si="96"/>
        <v>9.3284513709626614E-3</v>
      </c>
      <c r="AM77">
        <f t="shared" si="97"/>
        <v>296.47157135009763</v>
      </c>
      <c r="AN77">
        <f t="shared" si="98"/>
        <v>297.0952152252197</v>
      </c>
      <c r="AO77">
        <f t="shared" si="99"/>
        <v>239.90395948147852</v>
      </c>
      <c r="AP77">
        <f t="shared" si="100"/>
        <v>-1.5758907444043264</v>
      </c>
      <c r="AQ77">
        <f t="shared" si="101"/>
        <v>2.8750725987680976</v>
      </c>
      <c r="AR77">
        <f t="shared" si="102"/>
        <v>39.220733624361728</v>
      </c>
      <c r="AS77">
        <f t="shared" si="103"/>
        <v>24.980651837252353</v>
      </c>
      <c r="AT77">
        <f t="shared" si="104"/>
        <v>23.633393287658691</v>
      </c>
      <c r="AU77">
        <f t="shared" si="105"/>
        <v>2.9296505612896087</v>
      </c>
      <c r="AV77">
        <f t="shared" si="106"/>
        <v>0.36344520237916744</v>
      </c>
      <c r="AW77">
        <f t="shared" si="107"/>
        <v>1.0438680046745576</v>
      </c>
      <c r="AX77">
        <f t="shared" si="108"/>
        <v>1.885782556615051</v>
      </c>
      <c r="AY77">
        <f t="shared" si="109"/>
        <v>0.23047621131883989</v>
      </c>
      <c r="AZ77">
        <f t="shared" si="110"/>
        <v>19.162809930078232</v>
      </c>
      <c r="BA77">
        <f t="shared" si="111"/>
        <v>0.69264384264098799</v>
      </c>
      <c r="BB77">
        <f t="shared" si="112"/>
        <v>41.121910181707591</v>
      </c>
      <c r="BC77">
        <f t="shared" si="113"/>
        <v>368.56216875179302</v>
      </c>
      <c r="BD77">
        <f t="shared" si="114"/>
        <v>2.6505066777967511E-2</v>
      </c>
    </row>
    <row r="78" spans="1:114" x14ac:dyDescent="0.25">
      <c r="A78" s="1">
        <v>55</v>
      </c>
      <c r="B78" s="1" t="s">
        <v>111</v>
      </c>
      <c r="C78" s="1">
        <v>1804.9999989718199</v>
      </c>
      <c r="D78" s="1">
        <v>0</v>
      </c>
      <c r="E78">
        <f t="shared" si="87"/>
        <v>23.711794596169703</v>
      </c>
      <c r="F78">
        <f t="shared" si="88"/>
        <v>0.4039580282509671</v>
      </c>
      <c r="G78">
        <f t="shared" si="89"/>
        <v>261.58878563503379</v>
      </c>
      <c r="H78">
        <f t="shared" si="90"/>
        <v>9.3285701219426542</v>
      </c>
      <c r="I78">
        <f t="shared" si="91"/>
        <v>1.8312474385332791</v>
      </c>
      <c r="J78">
        <f t="shared" si="92"/>
        <v>23.321804046630859</v>
      </c>
      <c r="K78" s="1">
        <v>4.215421042</v>
      </c>
      <c r="L78">
        <f t="shared" si="93"/>
        <v>1.8118315284145696</v>
      </c>
      <c r="M78" s="1">
        <v>1</v>
      </c>
      <c r="N78">
        <f t="shared" si="94"/>
        <v>3.6236630568291393</v>
      </c>
      <c r="O78" s="1">
        <v>23.945905685424805</v>
      </c>
      <c r="P78" s="1">
        <v>23.321804046630859</v>
      </c>
      <c r="Q78" s="1">
        <v>24.073675155639648</v>
      </c>
      <c r="R78" s="1">
        <v>400.36614990234375</v>
      </c>
      <c r="S78" s="1">
        <v>377.40313720703125</v>
      </c>
      <c r="T78" s="1">
        <v>6.485954761505127</v>
      </c>
      <c r="U78" s="1">
        <v>14.240008354187012</v>
      </c>
      <c r="V78" s="1">
        <v>15.926730155944824</v>
      </c>
      <c r="W78" s="1">
        <v>34.967369079589844</v>
      </c>
      <c r="X78" s="1">
        <v>499.9176025390625</v>
      </c>
      <c r="Y78" s="1">
        <v>1499.3634033203125</v>
      </c>
      <c r="Z78" s="1">
        <v>30.281415939331055</v>
      </c>
      <c r="AA78" s="1">
        <v>73.305122375488281</v>
      </c>
      <c r="AB78" s="1">
        <v>-0.85430514812469482</v>
      </c>
      <c r="AC78" s="1">
        <v>0.19610774517059326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1.1859256704328573</v>
      </c>
      <c r="AL78">
        <f t="shared" si="96"/>
        <v>9.3285701219426535E-3</v>
      </c>
      <c r="AM78">
        <f t="shared" si="97"/>
        <v>296.47180404663084</v>
      </c>
      <c r="AN78">
        <f t="shared" si="98"/>
        <v>297.09590568542478</v>
      </c>
      <c r="AO78">
        <f t="shared" si="99"/>
        <v>239.89813916910862</v>
      </c>
      <c r="AP78">
        <f t="shared" si="100"/>
        <v>-1.5759465739797747</v>
      </c>
      <c r="AQ78">
        <f t="shared" si="101"/>
        <v>2.8751129935649336</v>
      </c>
      <c r="AR78">
        <f t="shared" si="102"/>
        <v>39.221174460876583</v>
      </c>
      <c r="AS78">
        <f t="shared" si="103"/>
        <v>24.981166106689571</v>
      </c>
      <c r="AT78">
        <f t="shared" si="104"/>
        <v>23.633854866027832</v>
      </c>
      <c r="AU78">
        <f t="shared" si="105"/>
        <v>2.929732017910331</v>
      </c>
      <c r="AV78">
        <f t="shared" si="106"/>
        <v>0.36344227834765575</v>
      </c>
      <c r="AW78">
        <f t="shared" si="107"/>
        <v>1.0438655550316545</v>
      </c>
      <c r="AX78">
        <f t="shared" si="108"/>
        <v>1.8858664628786765</v>
      </c>
      <c r="AY78">
        <f t="shared" si="109"/>
        <v>0.23047432993975467</v>
      </c>
      <c r="AZ78">
        <f t="shared" si="110"/>
        <v>19.175797943031526</v>
      </c>
      <c r="BA78">
        <f t="shared" si="111"/>
        <v>0.69312827543225897</v>
      </c>
      <c r="BB78">
        <f t="shared" si="112"/>
        <v>41.121295944264247</v>
      </c>
      <c r="BC78">
        <f t="shared" si="113"/>
        <v>368.569279808369</v>
      </c>
      <c r="BD78">
        <f t="shared" si="114"/>
        <v>2.645526299602791E-2</v>
      </c>
    </row>
    <row r="79" spans="1:114" x14ac:dyDescent="0.25">
      <c r="A79" s="1">
        <v>56</v>
      </c>
      <c r="B79" s="1" t="s">
        <v>112</v>
      </c>
      <c r="C79" s="1">
        <v>1805.499998960644</v>
      </c>
      <c r="D79" s="1">
        <v>0</v>
      </c>
      <c r="E79">
        <f t="shared" si="87"/>
        <v>23.735662795885116</v>
      </c>
      <c r="F79">
        <f t="shared" si="88"/>
        <v>0.40390282899455726</v>
      </c>
      <c r="G79">
        <f t="shared" si="89"/>
        <v>261.43319151712836</v>
      </c>
      <c r="H79">
        <f t="shared" si="90"/>
        <v>9.3284816887901201</v>
      </c>
      <c r="I79">
        <f t="shared" si="91"/>
        <v>1.831457719261167</v>
      </c>
      <c r="J79">
        <f t="shared" si="92"/>
        <v>23.322776794433594</v>
      </c>
      <c r="K79" s="1">
        <v>4.215421042</v>
      </c>
      <c r="L79">
        <f t="shared" si="93"/>
        <v>1.8118315284145696</v>
      </c>
      <c r="M79" s="1">
        <v>1</v>
      </c>
      <c r="N79">
        <f t="shared" si="94"/>
        <v>3.6236630568291393</v>
      </c>
      <c r="O79" s="1">
        <v>23.947048187255859</v>
      </c>
      <c r="P79" s="1">
        <v>23.322776794433594</v>
      </c>
      <c r="Q79" s="1">
        <v>24.073589324951172</v>
      </c>
      <c r="R79" s="1">
        <v>400.34494018554687</v>
      </c>
      <c r="S79" s="1">
        <v>377.3614501953125</v>
      </c>
      <c r="T79" s="1">
        <v>6.4851889610290527</v>
      </c>
      <c r="U79" s="1">
        <v>14.239412307739258</v>
      </c>
      <c r="V79" s="1">
        <v>15.92379093170166</v>
      </c>
      <c r="W79" s="1">
        <v>34.963577270507812</v>
      </c>
      <c r="X79" s="1">
        <v>499.9022216796875</v>
      </c>
      <c r="Y79" s="1">
        <v>1499.3985595703125</v>
      </c>
      <c r="Z79" s="1">
        <v>30.355716705322266</v>
      </c>
      <c r="AA79" s="1">
        <v>73.305282592773438</v>
      </c>
      <c r="AB79" s="1">
        <v>-0.85430514812469482</v>
      </c>
      <c r="AC79" s="1">
        <v>0.19610774517059326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1.1858891833080323</v>
      </c>
      <c r="AL79">
        <f t="shared" si="96"/>
        <v>9.32848168879012E-3</v>
      </c>
      <c r="AM79">
        <f t="shared" si="97"/>
        <v>296.47277679443357</v>
      </c>
      <c r="AN79">
        <f t="shared" si="98"/>
        <v>297.09704818725584</v>
      </c>
      <c r="AO79">
        <f t="shared" si="99"/>
        <v>239.90376416898289</v>
      </c>
      <c r="AP79">
        <f t="shared" si="100"/>
        <v>-1.5758345886362317</v>
      </c>
      <c r="AQ79">
        <f t="shared" si="101"/>
        <v>2.8752818624350094</v>
      </c>
      <c r="AR79">
        <f t="shared" si="102"/>
        <v>39.223392376887986</v>
      </c>
      <c r="AS79">
        <f t="shared" si="103"/>
        <v>24.983980069148728</v>
      </c>
      <c r="AT79">
        <f t="shared" si="104"/>
        <v>23.634912490844727</v>
      </c>
      <c r="AU79">
        <f t="shared" si="105"/>
        <v>2.9299186687515553</v>
      </c>
      <c r="AV79">
        <f t="shared" si="106"/>
        <v>0.36339759583523862</v>
      </c>
      <c r="AW79">
        <f t="shared" si="107"/>
        <v>1.0438241431738424</v>
      </c>
      <c r="AX79">
        <f t="shared" si="108"/>
        <v>1.8860945255777128</v>
      </c>
      <c r="AY79">
        <f t="shared" si="109"/>
        <v>0.23044558039211166</v>
      </c>
      <c r="AZ79">
        <f t="shared" si="110"/>
        <v>19.164433983293755</v>
      </c>
      <c r="BA79">
        <f t="shared" si="111"/>
        <v>0.69279252393644697</v>
      </c>
      <c r="BB79">
        <f t="shared" si="112"/>
        <v>41.11713730364832</v>
      </c>
      <c r="BC79">
        <f t="shared" si="113"/>
        <v>368.51870067033764</v>
      </c>
      <c r="BD79">
        <f t="shared" si="114"/>
        <v>2.6482848886535754E-2</v>
      </c>
    </row>
    <row r="80" spans="1:114" x14ac:dyDescent="0.25">
      <c r="A80" s="1">
        <v>57</v>
      </c>
      <c r="B80" s="1" t="s">
        <v>112</v>
      </c>
      <c r="C80" s="1">
        <v>1805.9999989494681</v>
      </c>
      <c r="D80" s="1">
        <v>0</v>
      </c>
      <c r="E80">
        <f t="shared" si="87"/>
        <v>23.76208363922359</v>
      </c>
      <c r="F80">
        <f t="shared" si="88"/>
        <v>0.40379542211793246</v>
      </c>
      <c r="G80">
        <f t="shared" si="89"/>
        <v>261.25513365051654</v>
      </c>
      <c r="H80">
        <f t="shared" si="90"/>
        <v>9.3283697501116301</v>
      </c>
      <c r="I80">
        <f t="shared" si="91"/>
        <v>1.8318563204291556</v>
      </c>
      <c r="J80">
        <f t="shared" si="92"/>
        <v>23.324867248535156</v>
      </c>
      <c r="K80" s="1">
        <v>4.215421042</v>
      </c>
      <c r="L80">
        <f t="shared" si="93"/>
        <v>1.8118315284145696</v>
      </c>
      <c r="M80" s="1">
        <v>1</v>
      </c>
      <c r="N80">
        <f t="shared" si="94"/>
        <v>3.6236630568291393</v>
      </c>
      <c r="O80" s="1">
        <v>23.946495056152344</v>
      </c>
      <c r="P80" s="1">
        <v>23.324867248535156</v>
      </c>
      <c r="Q80" s="1">
        <v>24.073528289794922</v>
      </c>
      <c r="R80" s="1">
        <v>400.3265380859375</v>
      </c>
      <c r="S80" s="1">
        <v>377.3216552734375</v>
      </c>
      <c r="T80" s="1">
        <v>6.4850759506225586</v>
      </c>
      <c r="U80" s="1">
        <v>14.239027976989746</v>
      </c>
      <c r="V80" s="1">
        <v>15.923928260803223</v>
      </c>
      <c r="W80" s="1">
        <v>34.963546752929688</v>
      </c>
      <c r="X80" s="1">
        <v>499.91390991210937</v>
      </c>
      <c r="Y80" s="1">
        <v>1499.3321533203125</v>
      </c>
      <c r="Z80" s="1">
        <v>30.227319717407227</v>
      </c>
      <c r="AA80" s="1">
        <v>73.304756164550781</v>
      </c>
      <c r="AB80" s="1">
        <v>-0.85430514812469482</v>
      </c>
      <c r="AC80" s="1">
        <v>0.19610774517059326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1.1859169106270959</v>
      </c>
      <c r="AL80">
        <f t="shared" si="96"/>
        <v>9.3283697501116303E-3</v>
      </c>
      <c r="AM80">
        <f t="shared" si="97"/>
        <v>296.47486724853513</v>
      </c>
      <c r="AN80">
        <f t="shared" si="98"/>
        <v>297.09649505615232</v>
      </c>
      <c r="AO80">
        <f t="shared" si="99"/>
        <v>239.89313916922038</v>
      </c>
      <c r="AP80">
        <f t="shared" si="100"/>
        <v>-1.5761703497724806</v>
      </c>
      <c r="AQ80">
        <f t="shared" si="101"/>
        <v>2.8756447943026058</v>
      </c>
      <c r="AR80">
        <f t="shared" si="102"/>
        <v>39.228625054662281</v>
      </c>
      <c r="AS80">
        <f t="shared" si="103"/>
        <v>24.989597077672535</v>
      </c>
      <c r="AT80">
        <f t="shared" si="104"/>
        <v>23.63568115234375</v>
      </c>
      <c r="AU80">
        <f t="shared" si="105"/>
        <v>2.9300543295402739</v>
      </c>
      <c r="AV80">
        <f t="shared" si="106"/>
        <v>0.36331064895994153</v>
      </c>
      <c r="AW80">
        <f t="shared" si="107"/>
        <v>1.0437884738734502</v>
      </c>
      <c r="AX80">
        <f t="shared" si="108"/>
        <v>1.8862658556668237</v>
      </c>
      <c r="AY80">
        <f t="shared" si="109"/>
        <v>0.23038963747496033</v>
      </c>
      <c r="AZ80">
        <f t="shared" si="110"/>
        <v>19.151243868988242</v>
      </c>
      <c r="BA80">
        <f t="shared" si="111"/>
        <v>0.69239369116302152</v>
      </c>
      <c r="BB80">
        <f t="shared" si="112"/>
        <v>41.110037956608558</v>
      </c>
      <c r="BC80">
        <f t="shared" si="113"/>
        <v>368.46906263171928</v>
      </c>
      <c r="BD80">
        <f t="shared" si="114"/>
        <v>2.6511321014566422E-2</v>
      </c>
    </row>
    <row r="81" spans="1:114" x14ac:dyDescent="0.25">
      <c r="A81" s="1">
        <v>58</v>
      </c>
      <c r="B81" s="1" t="s">
        <v>113</v>
      </c>
      <c r="C81" s="1">
        <v>1806.4999989382923</v>
      </c>
      <c r="D81" s="1">
        <v>0</v>
      </c>
      <c r="E81">
        <f t="shared" si="87"/>
        <v>23.779601951380137</v>
      </c>
      <c r="F81">
        <f t="shared" si="88"/>
        <v>0.40361416401947708</v>
      </c>
      <c r="G81">
        <f t="shared" si="89"/>
        <v>261.14020098304559</v>
      </c>
      <c r="H81">
        <f t="shared" si="90"/>
        <v>9.3277055120996764</v>
      </c>
      <c r="I81">
        <f t="shared" si="91"/>
        <v>1.8324531374497828</v>
      </c>
      <c r="J81">
        <f t="shared" si="92"/>
        <v>23.327714920043945</v>
      </c>
      <c r="K81" s="1">
        <v>4.215421042</v>
      </c>
      <c r="L81">
        <f t="shared" si="93"/>
        <v>1.8118315284145696</v>
      </c>
      <c r="M81" s="1">
        <v>1</v>
      </c>
      <c r="N81">
        <f t="shared" si="94"/>
        <v>3.6236630568291393</v>
      </c>
      <c r="O81" s="1">
        <v>23.946887969970703</v>
      </c>
      <c r="P81" s="1">
        <v>23.327714920043945</v>
      </c>
      <c r="Q81" s="1">
        <v>24.074565887451172</v>
      </c>
      <c r="R81" s="1">
        <v>400.34506225585937</v>
      </c>
      <c r="S81" s="1">
        <v>377.32723999023437</v>
      </c>
      <c r="T81" s="1">
        <v>6.4848413467407227</v>
      </c>
      <c r="U81" s="1">
        <v>14.237690925598145</v>
      </c>
      <c r="V81" s="1">
        <v>15.922909736633301</v>
      </c>
      <c r="W81" s="1">
        <v>34.959293365478516</v>
      </c>
      <c r="X81" s="1">
        <v>499.9500732421875</v>
      </c>
      <c r="Y81" s="1">
        <v>1499.359375</v>
      </c>
      <c r="Z81" s="1">
        <v>30.151262283325195</v>
      </c>
      <c r="AA81" s="1">
        <v>73.304450988769531</v>
      </c>
      <c r="AB81" s="1">
        <v>-0.85430514812469482</v>
      </c>
      <c r="AC81" s="1">
        <v>0.19610774517059326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1.1860026988074883</v>
      </c>
      <c r="AL81">
        <f t="shared" si="96"/>
        <v>9.3277055120996755E-3</v>
      </c>
      <c r="AM81">
        <f t="shared" si="97"/>
        <v>296.47771492004392</v>
      </c>
      <c r="AN81">
        <f t="shared" si="98"/>
        <v>297.09688796997068</v>
      </c>
      <c r="AO81">
        <f t="shared" si="99"/>
        <v>239.89749463787302</v>
      </c>
      <c r="AP81">
        <f t="shared" si="100"/>
        <v>-1.5761069137364183</v>
      </c>
      <c r="AQ81">
        <f t="shared" si="101"/>
        <v>2.8761392540985407</v>
      </c>
      <c r="AR81">
        <f t="shared" si="102"/>
        <v>39.235533658647469</v>
      </c>
      <c r="AS81">
        <f t="shared" si="103"/>
        <v>24.997842733049325</v>
      </c>
      <c r="AT81">
        <f t="shared" si="104"/>
        <v>23.637301445007324</v>
      </c>
      <c r="AU81">
        <f t="shared" si="105"/>
        <v>2.9303403123977785</v>
      </c>
      <c r="AV81">
        <f t="shared" si="106"/>
        <v>0.36316390830978579</v>
      </c>
      <c r="AW81">
        <f t="shared" si="107"/>
        <v>1.0436861166487579</v>
      </c>
      <c r="AX81">
        <f t="shared" si="108"/>
        <v>1.8866541957490206</v>
      </c>
      <c r="AY81">
        <f t="shared" si="109"/>
        <v>0.23029522323876342</v>
      </c>
      <c r="AZ81">
        <f t="shared" si="110"/>
        <v>19.142739064159091</v>
      </c>
      <c r="BA81">
        <f t="shared" si="111"/>
        <v>0.69207884644057016</v>
      </c>
      <c r="BB81">
        <f t="shared" si="112"/>
        <v>41.09815970206332</v>
      </c>
      <c r="BC81">
        <f t="shared" si="113"/>
        <v>368.46812088039798</v>
      </c>
      <c r="BD81">
        <f t="shared" si="114"/>
        <v>2.6523268181633034E-2</v>
      </c>
    </row>
    <row r="82" spans="1:114" x14ac:dyDescent="0.25">
      <c r="A82" s="1">
        <v>59</v>
      </c>
      <c r="B82" s="1" t="s">
        <v>113</v>
      </c>
      <c r="C82" s="1">
        <v>1806.9999989271164</v>
      </c>
      <c r="D82" s="1">
        <v>0</v>
      </c>
      <c r="E82">
        <f t="shared" si="87"/>
        <v>23.825921198277811</v>
      </c>
      <c r="F82">
        <f t="shared" si="88"/>
        <v>0.40342115352837876</v>
      </c>
      <c r="G82">
        <f t="shared" si="89"/>
        <v>260.88695675104418</v>
      </c>
      <c r="H82">
        <f t="shared" si="90"/>
        <v>9.3268722504077228</v>
      </c>
      <c r="I82">
        <f t="shared" si="91"/>
        <v>1.8330710956801799</v>
      </c>
      <c r="J82">
        <f t="shared" si="92"/>
        <v>23.330650329589844</v>
      </c>
      <c r="K82" s="1">
        <v>4.215421042</v>
      </c>
      <c r="L82">
        <f t="shared" si="93"/>
        <v>1.8118315284145696</v>
      </c>
      <c r="M82" s="1">
        <v>1</v>
      </c>
      <c r="N82">
        <f t="shared" si="94"/>
        <v>3.6236630568291393</v>
      </c>
      <c r="O82" s="1">
        <v>23.947116851806641</v>
      </c>
      <c r="P82" s="1">
        <v>23.330650329589844</v>
      </c>
      <c r="Q82" s="1">
        <v>24.075101852416992</v>
      </c>
      <c r="R82" s="1">
        <v>400.37600708007812</v>
      </c>
      <c r="S82" s="1">
        <v>377.31951904296875</v>
      </c>
      <c r="T82" s="1">
        <v>6.4840826988220215</v>
      </c>
      <c r="U82" s="1">
        <v>14.23622989654541</v>
      </c>
      <c r="V82" s="1">
        <v>15.920811653137207</v>
      </c>
      <c r="W82" s="1">
        <v>34.955192565917969</v>
      </c>
      <c r="X82" s="1">
        <v>499.95144653320312</v>
      </c>
      <c r="Y82" s="1">
        <v>1499.3602294921875</v>
      </c>
      <c r="Z82" s="1">
        <v>30.151281356811523</v>
      </c>
      <c r="AA82" s="1">
        <v>73.304374694824219</v>
      </c>
      <c r="AB82" s="1">
        <v>-0.85430514812469482</v>
      </c>
      <c r="AC82" s="1">
        <v>0.19610774517059326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1.1860059565864904</v>
      </c>
      <c r="AL82">
        <f t="shared" si="96"/>
        <v>9.3268722504077223E-3</v>
      </c>
      <c r="AM82">
        <f t="shared" si="97"/>
        <v>296.48065032958982</v>
      </c>
      <c r="AN82">
        <f t="shared" si="98"/>
        <v>297.09711685180662</v>
      </c>
      <c r="AO82">
        <f t="shared" si="99"/>
        <v>239.89763135661997</v>
      </c>
      <c r="AP82">
        <f t="shared" si="100"/>
        <v>-1.576039538955804</v>
      </c>
      <c r="AQ82">
        <f t="shared" si="101"/>
        <v>2.8766490262582032</v>
      </c>
      <c r="AR82">
        <f t="shared" si="102"/>
        <v>39.242528679005481</v>
      </c>
      <c r="AS82">
        <f t="shared" si="103"/>
        <v>25.006298782460071</v>
      </c>
      <c r="AT82">
        <f t="shared" si="104"/>
        <v>23.638883590698242</v>
      </c>
      <c r="AU82">
        <f t="shared" si="105"/>
        <v>2.9306195858410176</v>
      </c>
      <c r="AV82">
        <f t="shared" si="106"/>
        <v>0.36300763878349607</v>
      </c>
      <c r="AW82">
        <f t="shared" si="107"/>
        <v>1.0435779305780233</v>
      </c>
      <c r="AX82">
        <f t="shared" si="108"/>
        <v>1.8870416552629943</v>
      </c>
      <c r="AY82">
        <f t="shared" si="109"/>
        <v>0.23019467926536888</v>
      </c>
      <c r="AZ82">
        <f t="shared" si="110"/>
        <v>19.124155230670944</v>
      </c>
      <c r="BA82">
        <f t="shared" si="111"/>
        <v>0.69142184166023668</v>
      </c>
      <c r="BB82">
        <f t="shared" si="112"/>
        <v>41.085746773468792</v>
      </c>
      <c r="BC82">
        <f t="shared" si="113"/>
        <v>368.44314364237596</v>
      </c>
      <c r="BD82">
        <f t="shared" si="114"/>
        <v>2.6568706241069995E-2</v>
      </c>
    </row>
    <row r="83" spans="1:114" x14ac:dyDescent="0.25">
      <c r="A83" s="1">
        <v>60</v>
      </c>
      <c r="B83" s="1" t="s">
        <v>114</v>
      </c>
      <c r="C83" s="1">
        <v>1807.4999989159405</v>
      </c>
      <c r="D83" s="1">
        <v>0</v>
      </c>
      <c r="E83">
        <f t="shared" si="87"/>
        <v>23.842326568379931</v>
      </c>
      <c r="F83">
        <f t="shared" si="88"/>
        <v>0.40331755674068082</v>
      </c>
      <c r="G83">
        <f t="shared" si="89"/>
        <v>260.7683383791346</v>
      </c>
      <c r="H83">
        <f t="shared" si="90"/>
        <v>9.3255848230212788</v>
      </c>
      <c r="I83">
        <f t="shared" si="91"/>
        <v>1.8332303726705177</v>
      </c>
      <c r="J83">
        <f t="shared" si="92"/>
        <v>23.331140518188477</v>
      </c>
      <c r="K83" s="1">
        <v>4.215421042</v>
      </c>
      <c r="L83">
        <f t="shared" si="93"/>
        <v>1.8118315284145696</v>
      </c>
      <c r="M83" s="1">
        <v>1</v>
      </c>
      <c r="N83">
        <f t="shared" si="94"/>
        <v>3.6236630568291393</v>
      </c>
      <c r="O83" s="1">
        <v>23.947681427001953</v>
      </c>
      <c r="P83" s="1">
        <v>23.331140518188477</v>
      </c>
      <c r="Q83" s="1">
        <v>24.075546264648438</v>
      </c>
      <c r="R83" s="1">
        <v>400.36383056640625</v>
      </c>
      <c r="S83" s="1">
        <v>377.2947998046875</v>
      </c>
      <c r="T83" s="1">
        <v>6.4844489097595215</v>
      </c>
      <c r="U83" s="1">
        <v>14.235302925109863</v>
      </c>
      <c r="V83" s="1">
        <v>15.921074867248535</v>
      </c>
      <c r="W83" s="1">
        <v>34.951519012451172</v>
      </c>
      <c r="X83" s="1">
        <v>499.96630859375</v>
      </c>
      <c r="Y83" s="1">
        <v>1499.403076171875</v>
      </c>
      <c r="Z83" s="1">
        <v>30.079833984375</v>
      </c>
      <c r="AA83" s="1">
        <v>73.303939819335938</v>
      </c>
      <c r="AB83" s="1">
        <v>-0.85430514812469482</v>
      </c>
      <c r="AC83" s="1">
        <v>0.19610774517059326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1.1860412129948037</v>
      </c>
      <c r="AL83">
        <f t="shared" si="96"/>
        <v>9.3255848230212792E-3</v>
      </c>
      <c r="AM83">
        <f t="shared" si="97"/>
        <v>296.48114051818845</v>
      </c>
      <c r="AN83">
        <f t="shared" si="98"/>
        <v>297.09768142700193</v>
      </c>
      <c r="AO83">
        <f t="shared" si="99"/>
        <v>239.90448682521674</v>
      </c>
      <c r="AP83">
        <f t="shared" si="100"/>
        <v>-1.5754205773222798</v>
      </c>
      <c r="AQ83">
        <f t="shared" si="101"/>
        <v>2.8767341616027879</v>
      </c>
      <c r="AR83">
        <f t="shared" si="102"/>
        <v>39.24392288726574</v>
      </c>
      <c r="AS83">
        <f t="shared" si="103"/>
        <v>25.008619962155876</v>
      </c>
      <c r="AT83">
        <f t="shared" si="104"/>
        <v>23.639410972595215</v>
      </c>
      <c r="AU83">
        <f t="shared" si="105"/>
        <v>2.9307126821610816</v>
      </c>
      <c r="AV83">
        <f t="shared" si="106"/>
        <v>0.36292375622742884</v>
      </c>
      <c r="AW83">
        <f t="shared" si="107"/>
        <v>1.0435037889322702</v>
      </c>
      <c r="AX83">
        <f t="shared" si="108"/>
        <v>1.8872088932288114</v>
      </c>
      <c r="AY83">
        <f t="shared" si="109"/>
        <v>0.23014070966448613</v>
      </c>
      <c r="AZ83">
        <f t="shared" si="110"/>
        <v>19.115346583332315</v>
      </c>
      <c r="BA83">
        <f t="shared" si="111"/>
        <v>0.69115274982354746</v>
      </c>
      <c r="BB83">
        <f t="shared" si="112"/>
        <v>41.080841515191814</v>
      </c>
      <c r="BC83">
        <f t="shared" si="113"/>
        <v>368.41231256386823</v>
      </c>
      <c r="BD83">
        <f t="shared" si="114"/>
        <v>2.6586050620641587E-2</v>
      </c>
      <c r="BE83">
        <f>AVERAGE(E69:E83)</f>
        <v>23.779423916809058</v>
      </c>
      <c r="BF83">
        <f>AVERAGE(O69:O83)</f>
        <v>23.945538075764976</v>
      </c>
      <c r="BG83">
        <f>AVERAGE(P69:P83)</f>
        <v>23.322289148966473</v>
      </c>
      <c r="BH83" t="e">
        <f>AVERAGE(B69:B83)</f>
        <v>#DIV/0!</v>
      </c>
      <c r="BI83">
        <f t="shared" ref="BI83:DJ83" si="115">AVERAGE(C69:C83)</f>
        <v>1804.1666656571131</v>
      </c>
      <c r="BJ83">
        <f t="shared" si="115"/>
        <v>0</v>
      </c>
      <c r="BK83">
        <f t="shared" si="115"/>
        <v>23.779423916809058</v>
      </c>
      <c r="BL83">
        <f t="shared" si="115"/>
        <v>0.40392100949793552</v>
      </c>
      <c r="BM83">
        <f t="shared" si="115"/>
        <v>261.27095800911258</v>
      </c>
      <c r="BN83">
        <f t="shared" si="115"/>
        <v>9.3286146649962731</v>
      </c>
      <c r="BO83">
        <f t="shared" si="115"/>
        <v>1.8313896969278007</v>
      </c>
      <c r="BP83">
        <f t="shared" si="115"/>
        <v>23.322289148966473</v>
      </c>
      <c r="BQ83">
        <f t="shared" si="115"/>
        <v>4.2154210420000009</v>
      </c>
      <c r="BR83">
        <f t="shared" si="115"/>
        <v>1.811831528414569</v>
      </c>
      <c r="BS83">
        <f t="shared" si="115"/>
        <v>1</v>
      </c>
      <c r="BT83">
        <f t="shared" si="115"/>
        <v>3.6236630568291379</v>
      </c>
      <c r="BU83">
        <f t="shared" si="115"/>
        <v>23.945538075764976</v>
      </c>
      <c r="BV83">
        <f t="shared" si="115"/>
        <v>23.322289148966473</v>
      </c>
      <c r="BW83">
        <f t="shared" si="115"/>
        <v>24.073723856608073</v>
      </c>
      <c r="BX83">
        <f t="shared" si="115"/>
        <v>400.4017313639323</v>
      </c>
      <c r="BY83">
        <f t="shared" si="115"/>
        <v>377.38173421223956</v>
      </c>
      <c r="BZ83">
        <f t="shared" si="115"/>
        <v>6.4852178891499834</v>
      </c>
      <c r="CA83">
        <f t="shared" si="115"/>
        <v>14.239351590474447</v>
      </c>
      <c r="CB83">
        <f t="shared" si="115"/>
        <v>15.925122197469076</v>
      </c>
      <c r="CC83">
        <f t="shared" si="115"/>
        <v>34.966198730468747</v>
      </c>
      <c r="CD83">
        <f t="shared" si="115"/>
        <v>499.9151611328125</v>
      </c>
      <c r="CE83">
        <f t="shared" si="115"/>
        <v>1499.4180338541667</v>
      </c>
      <c r="CF83">
        <f t="shared" si="115"/>
        <v>30.125568262736003</v>
      </c>
      <c r="CG83">
        <f t="shared" si="115"/>
        <v>73.304432678222653</v>
      </c>
      <c r="CH83">
        <f t="shared" si="115"/>
        <v>-0.85430514812469482</v>
      </c>
      <c r="CI83">
        <f t="shared" si="115"/>
        <v>0.19610774517059326</v>
      </c>
      <c r="CJ83">
        <f t="shared" si="115"/>
        <v>1</v>
      </c>
      <c r="CK83">
        <f t="shared" si="115"/>
        <v>-0.21956524252891541</v>
      </c>
      <c r="CL83">
        <f t="shared" si="115"/>
        <v>2.737391471862793</v>
      </c>
      <c r="CM83">
        <f t="shared" si="115"/>
        <v>1</v>
      </c>
      <c r="CN83">
        <f t="shared" si="115"/>
        <v>0</v>
      </c>
      <c r="CO83">
        <f t="shared" si="115"/>
        <v>0.15999999642372131</v>
      </c>
      <c r="CP83">
        <f t="shared" si="115"/>
        <v>111115</v>
      </c>
      <c r="CQ83">
        <f t="shared" si="115"/>
        <v>1.1859198788257426</v>
      </c>
      <c r="CR83">
        <f t="shared" si="115"/>
        <v>9.3286146649962723E-3</v>
      </c>
      <c r="CS83">
        <f t="shared" si="115"/>
        <v>296.47228914896647</v>
      </c>
      <c r="CT83">
        <f t="shared" si="115"/>
        <v>297.09553807576498</v>
      </c>
      <c r="CU83">
        <f t="shared" si="115"/>
        <v>239.90688005432992</v>
      </c>
      <c r="CV83">
        <f t="shared" si="115"/>
        <v>-1.5759728191871321</v>
      </c>
      <c r="CW83">
        <f t="shared" si="115"/>
        <v>2.8751972870786617</v>
      </c>
      <c r="CX83">
        <f t="shared" si="115"/>
        <v>39.22269338683126</v>
      </c>
      <c r="CY83">
        <f t="shared" si="115"/>
        <v>24.983341796356815</v>
      </c>
      <c r="CZ83">
        <f t="shared" si="115"/>
        <v>23.633913612365724</v>
      </c>
      <c r="DA83">
        <f t="shared" si="115"/>
        <v>2.9297424188070491</v>
      </c>
      <c r="DB83">
        <f t="shared" si="115"/>
        <v>0.36341229876796011</v>
      </c>
      <c r="DC83">
        <f t="shared" si="115"/>
        <v>1.0438075901508606</v>
      </c>
      <c r="DD83">
        <f t="shared" si="115"/>
        <v>1.8859348286561883</v>
      </c>
      <c r="DE83">
        <f t="shared" si="115"/>
        <v>0.23045504169055592</v>
      </c>
      <c r="DF83">
        <f t="shared" si="115"/>
        <v>19.1523194019532</v>
      </c>
      <c r="DG83">
        <f t="shared" si="115"/>
        <v>0.69232535409284457</v>
      </c>
      <c r="DH83">
        <f t="shared" si="115"/>
        <v>41.117882986828725</v>
      </c>
      <c r="DI83">
        <f t="shared" si="115"/>
        <v>368.52268142939528</v>
      </c>
      <c r="DJ83">
        <f t="shared" si="115"/>
        <v>2.6531865402797398E-2</v>
      </c>
    </row>
    <row r="84" spans="1:114" x14ac:dyDescent="0.25">
      <c r="A84" s="1" t="s">
        <v>9</v>
      </c>
      <c r="B84" s="1" t="s">
        <v>115</v>
      </c>
    </row>
    <row r="85" spans="1:114" x14ac:dyDescent="0.25">
      <c r="A85" s="1" t="s">
        <v>9</v>
      </c>
      <c r="B85" s="1" t="s">
        <v>116</v>
      </c>
    </row>
    <row r="86" spans="1:114" x14ac:dyDescent="0.25">
      <c r="A86" s="1">
        <v>61</v>
      </c>
      <c r="B86" s="1" t="s">
        <v>117</v>
      </c>
      <c r="C86" s="1">
        <v>2051.4999991841614</v>
      </c>
      <c r="D86" s="1">
        <v>0</v>
      </c>
      <c r="E86">
        <f t="shared" ref="E86:E100" si="116">(R86-S86*(1000-T86)/(1000-U86))*AK86</f>
        <v>23.425899896841557</v>
      </c>
      <c r="F86">
        <f t="shared" ref="F86:F100" si="117">IF(AV86&lt;&gt;0,1/(1/AV86-1/N86),0)</f>
        <v>0.33671666612352913</v>
      </c>
      <c r="G86">
        <f t="shared" ref="G86:G100" si="118">((AY86-AL86/2)*S86-E86)/(AY86+AL86/2)</f>
        <v>242.43209944315709</v>
      </c>
      <c r="H86">
        <f t="shared" ref="H86:H100" si="119">AL86*1000</f>
        <v>9.1239010749493339</v>
      </c>
      <c r="I86">
        <f t="shared" ref="I86:I100" si="120">(AQ86-AW86)</f>
        <v>2.1002472838108996</v>
      </c>
      <c r="J86">
        <f t="shared" ref="J86:J100" si="121">(P86+AP86*D86)</f>
        <v>26.307201385498047</v>
      </c>
      <c r="K86" s="1">
        <v>4.215421042</v>
      </c>
      <c r="L86">
        <f t="shared" ref="L86:L100" si="122">(K86*AE86+AF86)</f>
        <v>1.8118315284145696</v>
      </c>
      <c r="M86" s="1">
        <v>1</v>
      </c>
      <c r="N86">
        <f t="shared" ref="N86:N100" si="123">L86*(M86+1)*(M86+1)/(M86*M86+1)</f>
        <v>3.6236630568291393</v>
      </c>
      <c r="O86" s="1">
        <v>28.045156478881836</v>
      </c>
      <c r="P86" s="1">
        <v>26.307201385498047</v>
      </c>
      <c r="Q86" s="1">
        <v>28.952939987182617</v>
      </c>
      <c r="R86" s="1">
        <v>399.7579345703125</v>
      </c>
      <c r="S86" s="1">
        <v>377.10159301757812</v>
      </c>
      <c r="T86" s="1">
        <v>10.669000625610352</v>
      </c>
      <c r="U86" s="1">
        <v>18.222906112670898</v>
      </c>
      <c r="V86" s="1">
        <v>20.555278778076172</v>
      </c>
      <c r="W86" s="1">
        <v>35.108901977539062</v>
      </c>
      <c r="X86" s="1">
        <v>499.87667846679688</v>
      </c>
      <c r="Y86" s="1">
        <v>1498.9578857421875</v>
      </c>
      <c r="Z86" s="1">
        <v>30.464818954467773</v>
      </c>
      <c r="AA86" s="1">
        <v>73.305427551269531</v>
      </c>
      <c r="AB86" s="1">
        <v>-0.79153048992156982</v>
      </c>
      <c r="AC86" s="1">
        <v>0.14316737651824951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ref="AK86:AK100" si="124">X86*0.000001/(K86*0.0001)</f>
        <v>1.1858285886185904</v>
      </c>
      <c r="AL86">
        <f t="shared" ref="AL86:AL100" si="125">(U86-T86)/(1000-U86)*AK86</f>
        <v>9.1239010749493334E-3</v>
      </c>
      <c r="AM86">
        <f t="shared" ref="AM86:AM100" si="126">(P86+273.15)</f>
        <v>299.45720138549802</v>
      </c>
      <c r="AN86">
        <f t="shared" ref="AN86:AN100" si="127">(O86+273.15)</f>
        <v>301.19515647888181</v>
      </c>
      <c r="AO86">
        <f t="shared" ref="AO86:AO100" si="128">(Y86*AG86+Z86*AH86)*AI86</f>
        <v>239.83325635805886</v>
      </c>
      <c r="AP86">
        <f t="shared" ref="AP86:AP100" si="129">((AO86+0.00000010773*(AN86^4-AM86^4))-AL86*44100)/(L86*51.4+0.00000043092*AM86^3)</f>
        <v>-1.3585848528171725</v>
      </c>
      <c r="AQ86">
        <f t="shared" ref="AQ86:AQ100" si="130">0.61365*EXP(17.502*J86/(240.97+J86))</f>
        <v>3.4360852076268826</v>
      </c>
      <c r="AR86">
        <f t="shared" ref="AR86:AR100" si="131">AQ86*1000/AA86</f>
        <v>46.873544325537118</v>
      </c>
      <c r="AS86">
        <f t="shared" ref="AS86:AS100" si="132">(AR86-U86)</f>
        <v>28.65063821286622</v>
      </c>
      <c r="AT86">
        <f t="shared" ref="AT86:AT100" si="133">IF(D86,P86,(O86+P86)/2)</f>
        <v>27.176178932189941</v>
      </c>
      <c r="AU86">
        <f t="shared" ref="AU86:AU100" si="134">0.61365*EXP(17.502*AT86/(240.97+AT86))</f>
        <v>3.6163624639500007</v>
      </c>
      <c r="AV86">
        <f t="shared" ref="AV86:AV100" si="135">IF(AS86&lt;&gt;0,(1000-(AR86+U86)/2)/AS86*AL86,0)</f>
        <v>0.30808857458264655</v>
      </c>
      <c r="AW86">
        <f t="shared" ref="AW86:AW100" si="136">U86*AA86/1000</f>
        <v>1.3358379238159832</v>
      </c>
      <c r="AX86">
        <f t="shared" ref="AX86:AX100" si="137">(AU86-AW86)</f>
        <v>2.2805245401340173</v>
      </c>
      <c r="AY86">
        <f t="shared" ref="AY86:AY100" si="138">1/(1.6/F86+1.37/N86)</f>
        <v>0.19493785311993461</v>
      </c>
      <c r="AZ86">
        <f t="shared" ref="AZ86:AZ100" si="139">G86*AA86*0.001</f>
        <v>17.771588701832524</v>
      </c>
      <c r="BA86">
        <f t="shared" ref="BA86:BA100" si="140">G86/S86</f>
        <v>0.64288272426326354</v>
      </c>
      <c r="BB86">
        <f t="shared" ref="BB86:BB100" si="141">(1-AL86*AA86/AQ86/F86)*100</f>
        <v>42.191971105217149</v>
      </c>
      <c r="BC86">
        <f t="shared" ref="BC86:BC100" si="142">(S86-E86/(N86/1.35))</f>
        <v>368.37424603062914</v>
      </c>
      <c r="BD86">
        <f t="shared" ref="BD86:BD100" si="143">E86*BB86/100/BC86</f>
        <v>2.6830998697967262E-2</v>
      </c>
    </row>
    <row r="87" spans="1:114" x14ac:dyDescent="0.25">
      <c r="A87" s="1">
        <v>62</v>
      </c>
      <c r="B87" s="1" t="s">
        <v>118</v>
      </c>
      <c r="C87" s="1">
        <v>2051.9999991729856</v>
      </c>
      <c r="D87" s="1">
        <v>0</v>
      </c>
      <c r="E87">
        <f t="shared" si="116"/>
        <v>23.448207704201799</v>
      </c>
      <c r="F87">
        <f t="shared" si="117"/>
        <v>0.3366809866010661</v>
      </c>
      <c r="G87">
        <f t="shared" si="118"/>
        <v>242.31174018451165</v>
      </c>
      <c r="H87">
        <f t="shared" si="119"/>
        <v>9.123794883050671</v>
      </c>
      <c r="I87">
        <f t="shared" si="120"/>
        <v>2.1004120730326612</v>
      </c>
      <c r="J87">
        <f t="shared" si="121"/>
        <v>26.307825088500977</v>
      </c>
      <c r="K87" s="1">
        <v>4.215421042</v>
      </c>
      <c r="L87">
        <f t="shared" si="122"/>
        <v>1.8118315284145696</v>
      </c>
      <c r="M87" s="1">
        <v>1</v>
      </c>
      <c r="N87">
        <f t="shared" si="123"/>
        <v>3.6236630568291393</v>
      </c>
      <c r="O87" s="1">
        <v>28.04644775390625</v>
      </c>
      <c r="P87" s="1">
        <v>26.307825088500977</v>
      </c>
      <c r="Q87" s="1">
        <v>28.952348709106445</v>
      </c>
      <c r="R87" s="1">
        <v>399.78164672851563</v>
      </c>
      <c r="S87" s="1">
        <v>377.10601806640625</v>
      </c>
      <c r="T87" s="1">
        <v>10.668515205383301</v>
      </c>
      <c r="U87" s="1">
        <v>18.222494125366211</v>
      </c>
      <c r="V87" s="1">
        <v>20.55267333984375</v>
      </c>
      <c r="W87" s="1">
        <v>35.105255126953125</v>
      </c>
      <c r="X87" s="1">
        <v>499.8662109375</v>
      </c>
      <c r="Y87" s="1">
        <v>1498.9725341796875</v>
      </c>
      <c r="Z87" s="1">
        <v>30.337457656860352</v>
      </c>
      <c r="AA87" s="1">
        <v>73.304985046386719</v>
      </c>
      <c r="AB87" s="1">
        <v>-0.79153048992156982</v>
      </c>
      <c r="AC87" s="1">
        <v>0.14316737651824951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1.1858037571030844</v>
      </c>
      <c r="AL87">
        <f t="shared" si="125"/>
        <v>9.1237948830506718E-3</v>
      </c>
      <c r="AM87">
        <f t="shared" si="126"/>
        <v>299.45782508850095</v>
      </c>
      <c r="AN87">
        <f t="shared" si="127"/>
        <v>301.19644775390623</v>
      </c>
      <c r="AO87">
        <f t="shared" si="128"/>
        <v>239.83560010800647</v>
      </c>
      <c r="AP87">
        <f t="shared" si="129"/>
        <v>-1.3584405184950124</v>
      </c>
      <c r="AQ87">
        <f t="shared" si="130"/>
        <v>3.4362117324005008</v>
      </c>
      <c r="AR87">
        <f t="shared" si="131"/>
        <v>46.875553282305397</v>
      </c>
      <c r="AS87">
        <f t="shared" si="132"/>
        <v>28.653059156939186</v>
      </c>
      <c r="AT87">
        <f t="shared" si="133"/>
        <v>27.177136421203613</v>
      </c>
      <c r="AU87">
        <f t="shared" si="134"/>
        <v>3.6165655704530399</v>
      </c>
      <c r="AV87">
        <f t="shared" si="135"/>
        <v>0.30805870391663376</v>
      </c>
      <c r="AW87">
        <f t="shared" si="136"/>
        <v>1.3357996593678398</v>
      </c>
      <c r="AX87">
        <f t="shared" si="137"/>
        <v>2.2807659110851999</v>
      </c>
      <c r="AY87">
        <f t="shared" si="138"/>
        <v>0.19491871913007294</v>
      </c>
      <c r="AZ87">
        <f t="shared" si="139"/>
        <v>17.762658490789569</v>
      </c>
      <c r="BA87">
        <f t="shared" si="140"/>
        <v>0.64255601495556591</v>
      </c>
      <c r="BB87">
        <f t="shared" si="141"/>
        <v>42.188995559068651</v>
      </c>
      <c r="BC87">
        <f t="shared" si="142"/>
        <v>368.37036027918032</v>
      </c>
      <c r="BD87">
        <f t="shared" si="143"/>
        <v>2.6854938327582924E-2</v>
      </c>
    </row>
    <row r="88" spans="1:114" x14ac:dyDescent="0.25">
      <c r="A88" s="1">
        <v>63</v>
      </c>
      <c r="B88" s="1" t="s">
        <v>118</v>
      </c>
      <c r="C88" s="1">
        <v>2051.9999991729856</v>
      </c>
      <c r="D88" s="1">
        <v>0</v>
      </c>
      <c r="E88">
        <f t="shared" si="116"/>
        <v>23.448207704201799</v>
      </c>
      <c r="F88">
        <f t="shared" si="117"/>
        <v>0.3366809866010661</v>
      </c>
      <c r="G88">
        <f t="shared" si="118"/>
        <v>242.31174018451165</v>
      </c>
      <c r="H88">
        <f t="shared" si="119"/>
        <v>9.123794883050671</v>
      </c>
      <c r="I88">
        <f t="shared" si="120"/>
        <v>2.1004120730326612</v>
      </c>
      <c r="J88">
        <f t="shared" si="121"/>
        <v>26.307825088500977</v>
      </c>
      <c r="K88" s="1">
        <v>4.215421042</v>
      </c>
      <c r="L88">
        <f t="shared" si="122"/>
        <v>1.8118315284145696</v>
      </c>
      <c r="M88" s="1">
        <v>1</v>
      </c>
      <c r="N88">
        <f t="shared" si="123"/>
        <v>3.6236630568291393</v>
      </c>
      <c r="O88" s="1">
        <v>28.04644775390625</v>
      </c>
      <c r="P88" s="1">
        <v>26.307825088500977</v>
      </c>
      <c r="Q88" s="1">
        <v>28.952348709106445</v>
      </c>
      <c r="R88" s="1">
        <v>399.78164672851563</v>
      </c>
      <c r="S88" s="1">
        <v>377.10601806640625</v>
      </c>
      <c r="T88" s="1">
        <v>10.668515205383301</v>
      </c>
      <c r="U88" s="1">
        <v>18.222494125366211</v>
      </c>
      <c r="V88" s="1">
        <v>20.55267333984375</v>
      </c>
      <c r="W88" s="1">
        <v>35.105255126953125</v>
      </c>
      <c r="X88" s="1">
        <v>499.8662109375</v>
      </c>
      <c r="Y88" s="1">
        <v>1498.9725341796875</v>
      </c>
      <c r="Z88" s="1">
        <v>30.337457656860352</v>
      </c>
      <c r="AA88" s="1">
        <v>73.304985046386719</v>
      </c>
      <c r="AB88" s="1">
        <v>-0.79153048992156982</v>
      </c>
      <c r="AC88" s="1">
        <v>0.14316737651824951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1.1858037571030844</v>
      </c>
      <c r="AL88">
        <f t="shared" si="125"/>
        <v>9.1237948830506718E-3</v>
      </c>
      <c r="AM88">
        <f t="shared" si="126"/>
        <v>299.45782508850095</v>
      </c>
      <c r="AN88">
        <f t="shared" si="127"/>
        <v>301.19644775390623</v>
      </c>
      <c r="AO88">
        <f t="shared" si="128"/>
        <v>239.83560010800647</v>
      </c>
      <c r="AP88">
        <f t="shared" si="129"/>
        <v>-1.3584405184950124</v>
      </c>
      <c r="AQ88">
        <f t="shared" si="130"/>
        <v>3.4362117324005008</v>
      </c>
      <c r="AR88">
        <f t="shared" si="131"/>
        <v>46.875553282305397</v>
      </c>
      <c r="AS88">
        <f t="shared" si="132"/>
        <v>28.653059156939186</v>
      </c>
      <c r="AT88">
        <f t="shared" si="133"/>
        <v>27.177136421203613</v>
      </c>
      <c r="AU88">
        <f t="shared" si="134"/>
        <v>3.6165655704530399</v>
      </c>
      <c r="AV88">
        <f t="shared" si="135"/>
        <v>0.30805870391663376</v>
      </c>
      <c r="AW88">
        <f t="shared" si="136"/>
        <v>1.3357996593678398</v>
      </c>
      <c r="AX88">
        <f t="shared" si="137"/>
        <v>2.2807659110851999</v>
      </c>
      <c r="AY88">
        <f t="shared" si="138"/>
        <v>0.19491871913007294</v>
      </c>
      <c r="AZ88">
        <f t="shared" si="139"/>
        <v>17.762658490789569</v>
      </c>
      <c r="BA88">
        <f t="shared" si="140"/>
        <v>0.64255601495556591</v>
      </c>
      <c r="BB88">
        <f t="shared" si="141"/>
        <v>42.188995559068651</v>
      </c>
      <c r="BC88">
        <f t="shared" si="142"/>
        <v>368.37036027918032</v>
      </c>
      <c r="BD88">
        <f t="shared" si="143"/>
        <v>2.6854938327582924E-2</v>
      </c>
    </row>
    <row r="89" spans="1:114" x14ac:dyDescent="0.25">
      <c r="A89" s="1">
        <v>64</v>
      </c>
      <c r="B89" s="1" t="s">
        <v>119</v>
      </c>
      <c r="C89" s="1">
        <v>2052.4999991618097</v>
      </c>
      <c r="D89" s="1">
        <v>0</v>
      </c>
      <c r="E89">
        <f t="shared" si="116"/>
        <v>23.486839877186302</v>
      </c>
      <c r="F89">
        <f t="shared" si="117"/>
        <v>0.33676847596047738</v>
      </c>
      <c r="G89">
        <f t="shared" si="118"/>
        <v>242.12917673396112</v>
      </c>
      <c r="H89">
        <f t="shared" si="119"/>
        <v>9.1255925288995936</v>
      </c>
      <c r="I89">
        <f t="shared" si="120"/>
        <v>2.100329874361746</v>
      </c>
      <c r="J89">
        <f t="shared" si="121"/>
        <v>26.307931900024414</v>
      </c>
      <c r="K89" s="1">
        <v>4.215421042</v>
      </c>
      <c r="L89">
        <f t="shared" si="122"/>
        <v>1.8118315284145696</v>
      </c>
      <c r="M89" s="1">
        <v>1</v>
      </c>
      <c r="N89">
        <f t="shared" si="123"/>
        <v>3.6236630568291393</v>
      </c>
      <c r="O89" s="1">
        <v>28.047138214111328</v>
      </c>
      <c r="P89" s="1">
        <v>26.307931900024414</v>
      </c>
      <c r="Q89" s="1">
        <v>28.952264785766602</v>
      </c>
      <c r="R89" s="1">
        <v>399.79684448242187</v>
      </c>
      <c r="S89" s="1">
        <v>377.08731079101562</v>
      </c>
      <c r="T89" s="1">
        <v>10.668111801147461</v>
      </c>
      <c r="U89" s="1">
        <v>18.223867416381836</v>
      </c>
      <c r="V89" s="1">
        <v>20.551116943359375</v>
      </c>
      <c r="W89" s="1">
        <v>35.106571197509766</v>
      </c>
      <c r="X89" s="1">
        <v>499.846435546875</v>
      </c>
      <c r="Y89" s="1">
        <v>1498.91650390625</v>
      </c>
      <c r="Z89" s="1">
        <v>30.263029098510742</v>
      </c>
      <c r="AA89" s="1">
        <v>73.305160522460938</v>
      </c>
      <c r="AB89" s="1">
        <v>-0.79153048992156982</v>
      </c>
      <c r="AC89" s="1">
        <v>0.14316737651824951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1.1857568450854523</v>
      </c>
      <c r="AL89">
        <f t="shared" si="125"/>
        <v>9.1255925288995943E-3</v>
      </c>
      <c r="AM89">
        <f t="shared" si="126"/>
        <v>299.45793190002439</v>
      </c>
      <c r="AN89">
        <f t="shared" si="127"/>
        <v>301.19713821411131</v>
      </c>
      <c r="AO89">
        <f t="shared" si="128"/>
        <v>239.82663526445685</v>
      </c>
      <c r="AP89">
        <f t="shared" si="129"/>
        <v>-1.3592173119384368</v>
      </c>
      <c r="AQ89">
        <f t="shared" si="130"/>
        <v>3.436233400659662</v>
      </c>
      <c r="AR89">
        <f t="shared" si="131"/>
        <v>46.875736662588565</v>
      </c>
      <c r="AS89">
        <f t="shared" si="132"/>
        <v>28.651869246206729</v>
      </c>
      <c r="AT89">
        <f t="shared" si="133"/>
        <v>27.177535057067871</v>
      </c>
      <c r="AU89">
        <f t="shared" si="134"/>
        <v>3.6166501336657015</v>
      </c>
      <c r="AV89">
        <f t="shared" si="135"/>
        <v>0.30813194848569037</v>
      </c>
      <c r="AW89">
        <f t="shared" si="136"/>
        <v>1.335903526297916</v>
      </c>
      <c r="AX89">
        <f t="shared" si="137"/>
        <v>2.2807466073677856</v>
      </c>
      <c r="AY89">
        <f t="shared" si="138"/>
        <v>0.19496563684132831</v>
      </c>
      <c r="AZ89">
        <f t="shared" si="139"/>
        <v>17.749318167654337</v>
      </c>
      <c r="BA89">
        <f t="shared" si="140"/>
        <v>0.64210375105448925</v>
      </c>
      <c r="BB89">
        <f t="shared" si="141"/>
        <v>42.192853027732177</v>
      </c>
      <c r="BC89">
        <f t="shared" si="142"/>
        <v>368.33726054160127</v>
      </c>
      <c r="BD89">
        <f t="shared" si="143"/>
        <v>2.6904060196540354E-2</v>
      </c>
    </row>
    <row r="90" spans="1:114" x14ac:dyDescent="0.25">
      <c r="A90" s="1">
        <v>65</v>
      </c>
      <c r="B90" s="1" t="s">
        <v>119</v>
      </c>
      <c r="C90" s="1">
        <v>2052.9999991506338</v>
      </c>
      <c r="D90" s="1">
        <v>0</v>
      </c>
      <c r="E90">
        <f t="shared" si="116"/>
        <v>23.46593418343803</v>
      </c>
      <c r="F90">
        <f t="shared" si="117"/>
        <v>0.33675976057175505</v>
      </c>
      <c r="G90">
        <f t="shared" si="118"/>
        <v>242.25403947023227</v>
      </c>
      <c r="H90">
        <f t="shared" si="119"/>
        <v>9.1259070679847234</v>
      </c>
      <c r="I90">
        <f t="shared" si="120"/>
        <v>2.1004372835675795</v>
      </c>
      <c r="J90">
        <f t="shared" si="121"/>
        <v>26.308427810668945</v>
      </c>
      <c r="K90" s="1">
        <v>4.215421042</v>
      </c>
      <c r="L90">
        <f t="shared" si="122"/>
        <v>1.8118315284145696</v>
      </c>
      <c r="M90" s="1">
        <v>1</v>
      </c>
      <c r="N90">
        <f t="shared" si="123"/>
        <v>3.6236630568291393</v>
      </c>
      <c r="O90" s="1">
        <v>28.048524856567383</v>
      </c>
      <c r="P90" s="1">
        <v>26.308427810668945</v>
      </c>
      <c r="Q90" s="1">
        <v>28.953140258789063</v>
      </c>
      <c r="R90" s="1">
        <v>399.80462646484375</v>
      </c>
      <c r="S90" s="1">
        <v>377.1121826171875</v>
      </c>
      <c r="T90" s="1">
        <v>10.667787551879883</v>
      </c>
      <c r="U90" s="1">
        <v>18.223886489868164</v>
      </c>
      <c r="V90" s="1">
        <v>20.5487060546875</v>
      </c>
      <c r="W90" s="1">
        <v>35.103557586669922</v>
      </c>
      <c r="X90" s="1">
        <v>499.8409423828125</v>
      </c>
      <c r="Y90" s="1">
        <v>1498.956787109375</v>
      </c>
      <c r="Z90" s="1">
        <v>30.165979385375977</v>
      </c>
      <c r="AA90" s="1">
        <v>73.304710388183594</v>
      </c>
      <c r="AB90" s="1">
        <v>-0.79153048992156982</v>
      </c>
      <c r="AC90" s="1">
        <v>0.14316737651824951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1.1857438139694432</v>
      </c>
      <c r="AL90">
        <f t="shared" si="125"/>
        <v>9.1259070679847228E-3</v>
      </c>
      <c r="AM90">
        <f t="shared" si="126"/>
        <v>299.45842781066892</v>
      </c>
      <c r="AN90">
        <f t="shared" si="127"/>
        <v>301.19852485656736</v>
      </c>
      <c r="AO90">
        <f t="shared" si="128"/>
        <v>239.83308057681279</v>
      </c>
      <c r="AP90">
        <f t="shared" si="129"/>
        <v>-1.3591863565538489</v>
      </c>
      <c r="AQ90">
        <f t="shared" si="130"/>
        <v>3.4363340048544968</v>
      </c>
      <c r="AR90">
        <f t="shared" si="131"/>
        <v>46.877396918389834</v>
      </c>
      <c r="AS90">
        <f t="shared" si="132"/>
        <v>28.65351042852167</v>
      </c>
      <c r="AT90">
        <f t="shared" si="133"/>
        <v>27.178476333618164</v>
      </c>
      <c r="AU90">
        <f t="shared" si="134"/>
        <v>3.6168498148946258</v>
      </c>
      <c r="AV90">
        <f t="shared" si="135"/>
        <v>0.30812465225905944</v>
      </c>
      <c r="AW90">
        <f t="shared" si="136"/>
        <v>1.3358967212869175</v>
      </c>
      <c r="AX90">
        <f t="shared" si="137"/>
        <v>2.2809530936077085</v>
      </c>
      <c r="AY90">
        <f t="shared" si="138"/>
        <v>0.19496096314107469</v>
      </c>
      <c r="AZ90">
        <f t="shared" si="139"/>
        <v>17.758362203732975</v>
      </c>
      <c r="BA90">
        <f t="shared" si="140"/>
        <v>0.64239250450348917</v>
      </c>
      <c r="BB90">
        <f t="shared" si="141"/>
        <v>42.19141191227763</v>
      </c>
      <c r="BC90">
        <f t="shared" si="142"/>
        <v>368.36992080894925</v>
      </c>
      <c r="BD90">
        <f t="shared" si="143"/>
        <v>2.6876811572064094E-2</v>
      </c>
    </row>
    <row r="91" spans="1:114" x14ac:dyDescent="0.25">
      <c r="A91" s="1">
        <v>66</v>
      </c>
      <c r="B91" s="1" t="s">
        <v>120</v>
      </c>
      <c r="C91" s="1">
        <v>2053.4999991394579</v>
      </c>
      <c r="D91" s="1">
        <v>0</v>
      </c>
      <c r="E91">
        <f t="shared" si="116"/>
        <v>23.481192503482252</v>
      </c>
      <c r="F91">
        <f t="shared" si="117"/>
        <v>0.33676592047719645</v>
      </c>
      <c r="G91">
        <f t="shared" si="118"/>
        <v>242.19385644000099</v>
      </c>
      <c r="H91">
        <f t="shared" si="119"/>
        <v>9.1280145560477006</v>
      </c>
      <c r="I91">
        <f t="shared" si="120"/>
        <v>2.1008658869392551</v>
      </c>
      <c r="J91">
        <f t="shared" si="121"/>
        <v>26.311147689819336</v>
      </c>
      <c r="K91" s="1">
        <v>4.215421042</v>
      </c>
      <c r="L91">
        <f t="shared" si="122"/>
        <v>1.8118315284145696</v>
      </c>
      <c r="M91" s="1">
        <v>1</v>
      </c>
      <c r="N91">
        <f t="shared" si="123"/>
        <v>3.6236630568291393</v>
      </c>
      <c r="O91" s="1">
        <v>28.049592971801758</v>
      </c>
      <c r="P91" s="1">
        <v>26.311147689819336</v>
      </c>
      <c r="Q91" s="1">
        <v>28.953113555908203</v>
      </c>
      <c r="R91" s="1">
        <v>399.83551025390625</v>
      </c>
      <c r="S91" s="1">
        <v>377.13034057617187</v>
      </c>
      <c r="T91" s="1">
        <v>10.668148994445801</v>
      </c>
      <c r="U91" s="1">
        <v>18.225662231445313</v>
      </c>
      <c r="V91" s="1">
        <v>20.548015594482422</v>
      </c>
      <c r="W91" s="1">
        <v>35.104606628417969</v>
      </c>
      <c r="X91" s="1">
        <v>499.86190795898437</v>
      </c>
      <c r="Y91" s="1">
        <v>1498.919921875</v>
      </c>
      <c r="Z91" s="1">
        <v>30.270292282104492</v>
      </c>
      <c r="AA91" s="1">
        <v>73.304328918457031</v>
      </c>
      <c r="AB91" s="1">
        <v>-0.79153048992156982</v>
      </c>
      <c r="AC91" s="1">
        <v>0.14316737651824951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1.185793549395544</v>
      </c>
      <c r="AL91">
        <f t="shared" si="125"/>
        <v>9.1280145560477012E-3</v>
      </c>
      <c r="AM91">
        <f t="shared" si="126"/>
        <v>299.46114768981931</v>
      </c>
      <c r="AN91">
        <f t="shared" si="127"/>
        <v>301.19959297180174</v>
      </c>
      <c r="AO91">
        <f t="shared" si="128"/>
        <v>239.82718213944463</v>
      </c>
      <c r="AP91">
        <f t="shared" si="129"/>
        <v>-1.3603067710668959</v>
      </c>
      <c r="AQ91">
        <f t="shared" si="130"/>
        <v>3.4368858259098221</v>
      </c>
      <c r="AR91">
        <f t="shared" si="131"/>
        <v>46.8851686744582</v>
      </c>
      <c r="AS91">
        <f t="shared" si="132"/>
        <v>28.659506443012887</v>
      </c>
      <c r="AT91">
        <f t="shared" si="133"/>
        <v>27.180370330810547</v>
      </c>
      <c r="AU91">
        <f t="shared" si="134"/>
        <v>3.6172516342496124</v>
      </c>
      <c r="AV91">
        <f t="shared" si="135"/>
        <v>0.30812980912544347</v>
      </c>
      <c r="AW91">
        <f t="shared" si="136"/>
        <v>1.3360199389705667</v>
      </c>
      <c r="AX91">
        <f t="shared" si="137"/>
        <v>2.2812316952790459</v>
      </c>
      <c r="AY91">
        <f t="shared" si="138"/>
        <v>0.19496426644384687</v>
      </c>
      <c r="AZ91">
        <f t="shared" si="139"/>
        <v>17.753858114507395</v>
      </c>
      <c r="BA91">
        <f t="shared" si="140"/>
        <v>0.64220199326838101</v>
      </c>
      <c r="BB91">
        <f t="shared" si="141"/>
        <v>42.188704024571486</v>
      </c>
      <c r="BC91">
        <f t="shared" si="142"/>
        <v>368.38239426257627</v>
      </c>
      <c r="BD91">
        <f t="shared" si="143"/>
        <v>2.6891651069711232E-2</v>
      </c>
    </row>
    <row r="92" spans="1:114" x14ac:dyDescent="0.25">
      <c r="A92" s="1">
        <v>67</v>
      </c>
      <c r="B92" s="1" t="s">
        <v>120</v>
      </c>
      <c r="C92" s="1">
        <v>2053.9999991282821</v>
      </c>
      <c r="D92" s="1">
        <v>0</v>
      </c>
      <c r="E92">
        <f t="shared" si="116"/>
        <v>23.478280882571362</v>
      </c>
      <c r="F92">
        <f t="shared" si="117"/>
        <v>0.33672100030060303</v>
      </c>
      <c r="G92">
        <f t="shared" si="118"/>
        <v>242.19484149987278</v>
      </c>
      <c r="H92">
        <f t="shared" si="119"/>
        <v>9.1285182485699661</v>
      </c>
      <c r="I92">
        <f t="shared" si="120"/>
        <v>2.101223405307227</v>
      </c>
      <c r="J92">
        <f t="shared" si="121"/>
        <v>26.313259124755859</v>
      </c>
      <c r="K92" s="1">
        <v>4.215421042</v>
      </c>
      <c r="L92">
        <f t="shared" si="122"/>
        <v>1.8118315284145696</v>
      </c>
      <c r="M92" s="1">
        <v>1</v>
      </c>
      <c r="N92">
        <f t="shared" si="123"/>
        <v>3.6236630568291393</v>
      </c>
      <c r="O92" s="1">
        <v>28.050485610961914</v>
      </c>
      <c r="P92" s="1">
        <v>26.313259124755859</v>
      </c>
      <c r="Q92" s="1">
        <v>28.951877593994141</v>
      </c>
      <c r="R92" s="1">
        <v>399.83786010742187</v>
      </c>
      <c r="S92" s="1">
        <v>377.13397216796875</v>
      </c>
      <c r="T92" s="1">
        <v>10.668441772460938</v>
      </c>
      <c r="U92" s="1">
        <v>18.226692199707031</v>
      </c>
      <c r="V92" s="1">
        <v>20.547441482543945</v>
      </c>
      <c r="W92" s="1">
        <v>35.104648590087891</v>
      </c>
      <c r="X92" s="1">
        <v>499.8402099609375</v>
      </c>
      <c r="Y92" s="1">
        <v>1498.9486083984375</v>
      </c>
      <c r="Z92" s="1">
        <v>30.246889114379883</v>
      </c>
      <c r="AA92" s="1">
        <v>73.3040771484375</v>
      </c>
      <c r="AB92" s="1">
        <v>-0.79153048992156982</v>
      </c>
      <c r="AC92" s="1">
        <v>0.14316737651824951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1.1857420764873088</v>
      </c>
      <c r="AL92">
        <f t="shared" si="125"/>
        <v>9.1285182485699654E-3</v>
      </c>
      <c r="AM92">
        <f t="shared" si="126"/>
        <v>299.46325912475584</v>
      </c>
      <c r="AN92">
        <f t="shared" si="127"/>
        <v>301.20048561096189</v>
      </c>
      <c r="AO92">
        <f t="shared" si="128"/>
        <v>239.83177198309204</v>
      </c>
      <c r="AP92">
        <f t="shared" si="129"/>
        <v>-1.3606048924473635</v>
      </c>
      <c r="AQ92">
        <f t="shared" si="130"/>
        <v>3.4373142564753749</v>
      </c>
      <c r="AR92">
        <f t="shared" si="131"/>
        <v>46.891174272816585</v>
      </c>
      <c r="AS92">
        <f t="shared" si="132"/>
        <v>28.664482073109554</v>
      </c>
      <c r="AT92">
        <f t="shared" si="133"/>
        <v>27.181872367858887</v>
      </c>
      <c r="AU92">
        <f t="shared" si="134"/>
        <v>3.6175703253379488</v>
      </c>
      <c r="AV92">
        <f t="shared" si="135"/>
        <v>0.30809220309106911</v>
      </c>
      <c r="AW92">
        <f t="shared" si="136"/>
        <v>1.3360908511681482</v>
      </c>
      <c r="AX92">
        <f t="shared" si="137"/>
        <v>2.2814794741698003</v>
      </c>
      <c r="AY92">
        <f t="shared" si="138"/>
        <v>0.19494017740479472</v>
      </c>
      <c r="AZ92">
        <f t="shared" si="139"/>
        <v>17.753869346260267</v>
      </c>
      <c r="BA92">
        <f t="shared" si="140"/>
        <v>0.64219842118069259</v>
      </c>
      <c r="BB92">
        <f t="shared" si="141"/>
        <v>42.185206807902823</v>
      </c>
      <c r="BC92">
        <f t="shared" si="142"/>
        <v>368.38711058222123</v>
      </c>
      <c r="BD92">
        <f t="shared" si="143"/>
        <v>2.6885743449600041E-2</v>
      </c>
    </row>
    <row r="93" spans="1:114" x14ac:dyDescent="0.25">
      <c r="A93" s="1">
        <v>68</v>
      </c>
      <c r="B93" s="1" t="s">
        <v>121</v>
      </c>
      <c r="C93" s="1">
        <v>2054.4999991171062</v>
      </c>
      <c r="D93" s="1">
        <v>0</v>
      </c>
      <c r="E93">
        <f t="shared" si="116"/>
        <v>23.452587982983431</v>
      </c>
      <c r="F93">
        <f t="shared" si="117"/>
        <v>0.33679284560776285</v>
      </c>
      <c r="G93">
        <f t="shared" si="118"/>
        <v>242.38074193648049</v>
      </c>
      <c r="H93">
        <f t="shared" si="119"/>
        <v>9.1295403061902558</v>
      </c>
      <c r="I93">
        <f t="shared" si="120"/>
        <v>2.1010443743058236</v>
      </c>
      <c r="J93">
        <f t="shared" si="121"/>
        <v>26.312826156616211</v>
      </c>
      <c r="K93" s="1">
        <v>4.215421042</v>
      </c>
      <c r="L93">
        <f t="shared" si="122"/>
        <v>1.8118315284145696</v>
      </c>
      <c r="M93" s="1">
        <v>1</v>
      </c>
      <c r="N93">
        <f t="shared" si="123"/>
        <v>3.6236630568291393</v>
      </c>
      <c r="O93" s="1">
        <v>28.051958084106445</v>
      </c>
      <c r="P93" s="1">
        <v>26.312826156616211</v>
      </c>
      <c r="Q93" s="1">
        <v>28.951410293579102</v>
      </c>
      <c r="R93" s="1">
        <v>399.84930419921875</v>
      </c>
      <c r="S93" s="1">
        <v>377.168212890625</v>
      </c>
      <c r="T93" s="1">
        <v>10.669455528259277</v>
      </c>
      <c r="U93" s="1">
        <v>18.227970123291016</v>
      </c>
      <c r="V93" s="1">
        <v>20.547592163085938</v>
      </c>
      <c r="W93" s="1">
        <v>35.104030609130859</v>
      </c>
      <c r="X93" s="1">
        <v>499.8780517578125</v>
      </c>
      <c r="Y93" s="1">
        <v>1498.9525146484375</v>
      </c>
      <c r="Z93" s="1">
        <v>30.293491363525391</v>
      </c>
      <c r="AA93" s="1">
        <v>73.303939819335938</v>
      </c>
      <c r="AB93" s="1">
        <v>-0.79153048992156982</v>
      </c>
      <c r="AC93" s="1">
        <v>0.14316737651824951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1.1858318463975928</v>
      </c>
      <c r="AL93">
        <f t="shared" si="125"/>
        <v>9.1295403061902557E-3</v>
      </c>
      <c r="AM93">
        <f t="shared" si="126"/>
        <v>299.46282615661619</v>
      </c>
      <c r="AN93">
        <f t="shared" si="127"/>
        <v>301.20195808410642</v>
      </c>
      <c r="AO93">
        <f t="shared" si="128"/>
        <v>239.83239698307807</v>
      </c>
      <c r="AP93">
        <f t="shared" si="129"/>
        <v>-1.3608166096315271</v>
      </c>
      <c r="AQ93">
        <f t="shared" si="130"/>
        <v>3.4372263992522014</v>
      </c>
      <c r="AR93">
        <f t="shared" si="131"/>
        <v>46.890063586262222</v>
      </c>
      <c r="AS93">
        <f t="shared" si="132"/>
        <v>28.662093462971207</v>
      </c>
      <c r="AT93">
        <f t="shared" si="133"/>
        <v>27.182392120361328</v>
      </c>
      <c r="AU93">
        <f t="shared" si="134"/>
        <v>3.6176806082789112</v>
      </c>
      <c r="AV93">
        <f t="shared" si="135"/>
        <v>0.30815234975404554</v>
      </c>
      <c r="AW93">
        <f t="shared" si="136"/>
        <v>1.3361820249463781</v>
      </c>
      <c r="AX93">
        <f t="shared" si="137"/>
        <v>2.2814985833325334</v>
      </c>
      <c r="AY93">
        <f t="shared" si="138"/>
        <v>0.19497870517431337</v>
      </c>
      <c r="AZ93">
        <f t="shared" si="139"/>
        <v>17.767463320277759</v>
      </c>
      <c r="BA93">
        <f t="shared" si="140"/>
        <v>0.64263300472452189</v>
      </c>
      <c r="BB93">
        <f t="shared" si="141"/>
        <v>42.189698905000519</v>
      </c>
      <c r="BC93">
        <f t="shared" si="142"/>
        <v>368.43092322530708</v>
      </c>
      <c r="BD93">
        <f t="shared" si="143"/>
        <v>2.685598746389754E-2</v>
      </c>
    </row>
    <row r="94" spans="1:114" x14ac:dyDescent="0.25">
      <c r="A94" s="1">
        <v>69</v>
      </c>
      <c r="B94" s="1" t="s">
        <v>121</v>
      </c>
      <c r="C94" s="1">
        <v>2054.9999991059303</v>
      </c>
      <c r="D94" s="1">
        <v>0</v>
      </c>
      <c r="E94">
        <f t="shared" si="116"/>
        <v>23.442949747953531</v>
      </c>
      <c r="F94">
        <f t="shared" si="117"/>
        <v>0.33673161353261638</v>
      </c>
      <c r="G94">
        <f t="shared" si="118"/>
        <v>242.40111505952359</v>
      </c>
      <c r="H94">
        <f t="shared" si="119"/>
        <v>9.1280874212653753</v>
      </c>
      <c r="I94">
        <f t="shared" si="120"/>
        <v>2.1010519442049636</v>
      </c>
      <c r="J94">
        <f t="shared" si="121"/>
        <v>26.312263488769531</v>
      </c>
      <c r="K94" s="1">
        <v>4.215421042</v>
      </c>
      <c r="L94">
        <f t="shared" si="122"/>
        <v>1.8118315284145696</v>
      </c>
      <c r="M94" s="1">
        <v>1</v>
      </c>
      <c r="N94">
        <f t="shared" si="123"/>
        <v>3.6236630568291393</v>
      </c>
      <c r="O94" s="1">
        <v>28.052160263061523</v>
      </c>
      <c r="P94" s="1">
        <v>26.312263488769531</v>
      </c>
      <c r="Q94" s="1">
        <v>28.951381683349609</v>
      </c>
      <c r="R94" s="1">
        <v>399.83224487304687</v>
      </c>
      <c r="S94" s="1">
        <v>377.15982055664062</v>
      </c>
      <c r="T94" s="1">
        <v>10.669082641601563</v>
      </c>
      <c r="U94" s="1">
        <v>18.226402282714844</v>
      </c>
      <c r="V94" s="1">
        <v>20.546525955200195</v>
      </c>
      <c r="W94" s="1">
        <v>35.100418090820312</v>
      </c>
      <c r="X94" s="1">
        <v>499.87832641601562</v>
      </c>
      <c r="Y94" s="1">
        <v>1498.985107421875</v>
      </c>
      <c r="Z94" s="1">
        <v>30.442371368408203</v>
      </c>
      <c r="AA94" s="1">
        <v>73.303565979003906</v>
      </c>
      <c r="AB94" s="1">
        <v>-0.79153048992156982</v>
      </c>
      <c r="AC94" s="1">
        <v>0.14316737651824951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1.1858324979533932</v>
      </c>
      <c r="AL94">
        <f t="shared" si="125"/>
        <v>9.128087421265375E-3</v>
      </c>
      <c r="AM94">
        <f t="shared" si="126"/>
        <v>299.46226348876951</v>
      </c>
      <c r="AN94">
        <f t="shared" si="127"/>
        <v>301.2021602630615</v>
      </c>
      <c r="AO94">
        <f t="shared" si="128"/>
        <v>239.83761182671151</v>
      </c>
      <c r="AP94">
        <f t="shared" si="129"/>
        <v>-1.3600707639237557</v>
      </c>
      <c r="AQ94">
        <f t="shared" si="130"/>
        <v>3.4371122264958185</v>
      </c>
      <c r="AR94">
        <f t="shared" si="131"/>
        <v>46.888745187107254</v>
      </c>
      <c r="AS94">
        <f t="shared" si="132"/>
        <v>28.662342904392411</v>
      </c>
      <c r="AT94">
        <f t="shared" si="133"/>
        <v>27.182211875915527</v>
      </c>
      <c r="AU94">
        <f t="shared" si="134"/>
        <v>3.6176423630367438</v>
      </c>
      <c r="AV94">
        <f t="shared" si="135"/>
        <v>0.30810108829712968</v>
      </c>
      <c r="AW94">
        <f t="shared" si="136"/>
        <v>1.3360602822908549</v>
      </c>
      <c r="AX94">
        <f t="shared" si="137"/>
        <v>2.2815820807458889</v>
      </c>
      <c r="AY94">
        <f t="shared" si="138"/>
        <v>0.19494586893362673</v>
      </c>
      <c r="AZ94">
        <f t="shared" si="139"/>
        <v>17.768866131149906</v>
      </c>
      <c r="BA94">
        <f t="shared" si="140"/>
        <v>0.64270132142328928</v>
      </c>
      <c r="BB94">
        <f t="shared" si="141"/>
        <v>42.186762685596754</v>
      </c>
      <c r="BC94">
        <f t="shared" si="142"/>
        <v>368.42612162729517</v>
      </c>
      <c r="BD94">
        <f t="shared" si="143"/>
        <v>2.6843432091597282E-2</v>
      </c>
    </row>
    <row r="95" spans="1:114" x14ac:dyDescent="0.25">
      <c r="A95" s="1">
        <v>70</v>
      </c>
      <c r="B95" s="1" t="s">
        <v>122</v>
      </c>
      <c r="C95" s="1">
        <v>2055.4999990947545</v>
      </c>
      <c r="D95" s="1">
        <v>0</v>
      </c>
      <c r="E95">
        <f t="shared" si="116"/>
        <v>23.456241249911656</v>
      </c>
      <c r="F95">
        <f t="shared" si="117"/>
        <v>0.3367823867709413</v>
      </c>
      <c r="G95">
        <f t="shared" si="118"/>
        <v>242.37240769565813</v>
      </c>
      <c r="H95">
        <f t="shared" si="119"/>
        <v>9.1288911103250321</v>
      </c>
      <c r="I95">
        <f t="shared" si="120"/>
        <v>2.1009500671266323</v>
      </c>
      <c r="J95">
        <f t="shared" si="121"/>
        <v>26.312080383300781</v>
      </c>
      <c r="K95" s="1">
        <v>4.215421042</v>
      </c>
      <c r="L95">
        <f t="shared" si="122"/>
        <v>1.8118315284145696</v>
      </c>
      <c r="M95" s="1">
        <v>1</v>
      </c>
      <c r="N95">
        <f t="shared" si="123"/>
        <v>3.6236630568291393</v>
      </c>
      <c r="O95" s="1">
        <v>28.054004669189453</v>
      </c>
      <c r="P95" s="1">
        <v>26.312080383300781</v>
      </c>
      <c r="Q95" s="1">
        <v>28.952064514160156</v>
      </c>
      <c r="R95" s="1">
        <v>399.86502075195312</v>
      </c>
      <c r="S95" s="1">
        <v>377.18157958984375</v>
      </c>
      <c r="T95" s="1">
        <v>10.669483184814453</v>
      </c>
      <c r="U95" s="1">
        <v>18.227256774902344</v>
      </c>
      <c r="V95" s="1">
        <v>20.545122146606445</v>
      </c>
      <c r="W95" s="1">
        <v>35.098342895507813</v>
      </c>
      <c r="X95" s="1">
        <v>499.89187622070312</v>
      </c>
      <c r="Y95" s="1">
        <v>1498.96923828125</v>
      </c>
      <c r="Z95" s="1">
        <v>30.509454727172852</v>
      </c>
      <c r="AA95" s="1">
        <v>73.303680419921875</v>
      </c>
      <c r="AB95" s="1">
        <v>-0.79153048992156982</v>
      </c>
      <c r="AC95" s="1">
        <v>0.14316737651824951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1.1858646413728819</v>
      </c>
      <c r="AL95">
        <f t="shared" si="125"/>
        <v>9.1288911103250322E-3</v>
      </c>
      <c r="AM95">
        <f t="shared" si="126"/>
        <v>299.46208038330076</v>
      </c>
      <c r="AN95">
        <f t="shared" si="127"/>
        <v>301.20400466918943</v>
      </c>
      <c r="AO95">
        <f t="shared" si="128"/>
        <v>239.83507276426826</v>
      </c>
      <c r="AP95">
        <f t="shared" si="129"/>
        <v>-1.3602061317010157</v>
      </c>
      <c r="AQ95">
        <f t="shared" si="130"/>
        <v>3.4370750726859294</v>
      </c>
      <c r="AR95">
        <f t="shared" si="131"/>
        <v>46.888165137092201</v>
      </c>
      <c r="AS95">
        <f t="shared" si="132"/>
        <v>28.660908362189858</v>
      </c>
      <c r="AT95">
        <f t="shared" si="133"/>
        <v>27.183042526245117</v>
      </c>
      <c r="AU95">
        <f t="shared" si="134"/>
        <v>3.6178186178543177</v>
      </c>
      <c r="AV95">
        <f t="shared" si="135"/>
        <v>0.30814359407593828</v>
      </c>
      <c r="AW95">
        <f t="shared" si="136"/>
        <v>1.3361250055592973</v>
      </c>
      <c r="AX95">
        <f t="shared" si="137"/>
        <v>2.2816936122950207</v>
      </c>
      <c r="AY95">
        <f t="shared" si="138"/>
        <v>0.19497309659309486</v>
      </c>
      <c r="AZ95">
        <f t="shared" si="139"/>
        <v>17.766789516329535</v>
      </c>
      <c r="BA95">
        <f t="shared" si="140"/>
        <v>0.64258813476315479</v>
      </c>
      <c r="BB95">
        <f t="shared" si="141"/>
        <v>42.189673997189693</v>
      </c>
      <c r="BC95">
        <f t="shared" si="142"/>
        <v>368.44292889556817</v>
      </c>
      <c r="BD95">
        <f t="shared" si="143"/>
        <v>2.6859279794013972E-2</v>
      </c>
    </row>
    <row r="96" spans="1:114" x14ac:dyDescent="0.25">
      <c r="A96" s="1">
        <v>71</v>
      </c>
      <c r="B96" s="1" t="s">
        <v>122</v>
      </c>
      <c r="C96" s="1">
        <v>2055.9999990835786</v>
      </c>
      <c r="D96" s="1">
        <v>0</v>
      </c>
      <c r="E96">
        <f t="shared" si="116"/>
        <v>23.459122514331654</v>
      </c>
      <c r="F96">
        <f t="shared" si="117"/>
        <v>0.33695432097649963</v>
      </c>
      <c r="G96">
        <f t="shared" si="118"/>
        <v>242.4301395184462</v>
      </c>
      <c r="H96">
        <f t="shared" si="119"/>
        <v>9.1311033543689106</v>
      </c>
      <c r="I96">
        <f t="shared" si="120"/>
        <v>2.1004723882387486</v>
      </c>
      <c r="J96">
        <f t="shared" si="121"/>
        <v>26.310348510742188</v>
      </c>
      <c r="K96" s="1">
        <v>4.215421042</v>
      </c>
      <c r="L96">
        <f t="shared" si="122"/>
        <v>1.8118315284145696</v>
      </c>
      <c r="M96" s="1">
        <v>1</v>
      </c>
      <c r="N96">
        <f t="shared" si="123"/>
        <v>3.6236630568291393</v>
      </c>
      <c r="O96" s="1">
        <v>28.055316925048828</v>
      </c>
      <c r="P96" s="1">
        <v>26.310348510742188</v>
      </c>
      <c r="Q96" s="1">
        <v>28.952560424804687</v>
      </c>
      <c r="R96" s="1">
        <v>399.880859375</v>
      </c>
      <c r="S96" s="1">
        <v>377.195556640625</v>
      </c>
      <c r="T96" s="1">
        <v>10.669923782348633</v>
      </c>
      <c r="U96" s="1">
        <v>18.229055404663086</v>
      </c>
      <c r="V96" s="1">
        <v>20.5443115234375</v>
      </c>
      <c r="W96" s="1">
        <v>35.098976135253906</v>
      </c>
      <c r="X96" s="1">
        <v>499.92227172851562</v>
      </c>
      <c r="Y96" s="1">
        <v>1498.906494140625</v>
      </c>
      <c r="Z96" s="1">
        <v>30.610555648803711</v>
      </c>
      <c r="AA96" s="1">
        <v>73.303375244140625</v>
      </c>
      <c r="AB96" s="1">
        <v>-0.79153048992156982</v>
      </c>
      <c r="AC96" s="1">
        <v>0.14316737651824951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1.1859367468814652</v>
      </c>
      <c r="AL96">
        <f t="shared" si="125"/>
        <v>9.1311033543689107E-3</v>
      </c>
      <c r="AM96">
        <f t="shared" si="126"/>
        <v>299.46034851074216</v>
      </c>
      <c r="AN96">
        <f t="shared" si="127"/>
        <v>301.20531692504881</v>
      </c>
      <c r="AO96">
        <f t="shared" si="128"/>
        <v>239.82503370199265</v>
      </c>
      <c r="AP96">
        <f t="shared" si="129"/>
        <v>-1.3608974179456073</v>
      </c>
      <c r="AQ96">
        <f t="shared" si="130"/>
        <v>3.4367236769129965</v>
      </c>
      <c r="AR96">
        <f t="shared" si="131"/>
        <v>46.883566622502897</v>
      </c>
      <c r="AS96">
        <f t="shared" si="132"/>
        <v>28.654511217839811</v>
      </c>
      <c r="AT96">
        <f t="shared" si="133"/>
        <v>27.182832717895508</v>
      </c>
      <c r="AU96">
        <f t="shared" si="134"/>
        <v>3.617774098134356</v>
      </c>
      <c r="AV96">
        <f t="shared" si="135"/>
        <v>0.30828752396122239</v>
      </c>
      <c r="AW96">
        <f t="shared" si="136"/>
        <v>1.3362512886742479</v>
      </c>
      <c r="AX96">
        <f t="shared" si="137"/>
        <v>2.2815228094601081</v>
      </c>
      <c r="AY96">
        <f t="shared" si="138"/>
        <v>0.19506529354503785</v>
      </c>
      <c r="AZ96">
        <f t="shared" si="139"/>
        <v>17.77094748761003</v>
      </c>
      <c r="BA96">
        <f t="shared" si="140"/>
        <v>0.64271737895741643</v>
      </c>
      <c r="BB96">
        <f t="shared" si="141"/>
        <v>42.199501263739172</v>
      </c>
      <c r="BC96">
        <f t="shared" si="142"/>
        <v>368.45583252784832</v>
      </c>
      <c r="BD96">
        <f t="shared" si="143"/>
        <v>2.6867895220926599E-2</v>
      </c>
    </row>
    <row r="97" spans="1:114" x14ac:dyDescent="0.25">
      <c r="A97" s="1">
        <v>72</v>
      </c>
      <c r="B97" s="1" t="s">
        <v>123</v>
      </c>
      <c r="C97" s="1">
        <v>2056.4999990724027</v>
      </c>
      <c r="D97" s="1">
        <v>0</v>
      </c>
      <c r="E97">
        <f t="shared" si="116"/>
        <v>23.496786166796632</v>
      </c>
      <c r="F97">
        <f t="shared" si="117"/>
        <v>0.33698910199017584</v>
      </c>
      <c r="G97">
        <f t="shared" si="118"/>
        <v>242.24964965811918</v>
      </c>
      <c r="H97">
        <f t="shared" si="119"/>
        <v>9.1315185022202776</v>
      </c>
      <c r="I97">
        <f t="shared" si="120"/>
        <v>2.1003633612562704</v>
      </c>
      <c r="J97">
        <f t="shared" si="121"/>
        <v>26.310091018676758</v>
      </c>
      <c r="K97" s="1">
        <v>4.215421042</v>
      </c>
      <c r="L97">
        <f t="shared" si="122"/>
        <v>1.8118315284145696</v>
      </c>
      <c r="M97" s="1">
        <v>1</v>
      </c>
      <c r="N97">
        <f t="shared" si="123"/>
        <v>3.6236630568291393</v>
      </c>
      <c r="O97" s="1">
        <v>28.057548522949219</v>
      </c>
      <c r="P97" s="1">
        <v>26.310091018676758</v>
      </c>
      <c r="Q97" s="1">
        <v>28.953357696533203</v>
      </c>
      <c r="R97" s="1">
        <v>399.90786743164063</v>
      </c>
      <c r="S97" s="1">
        <v>377.19158935546875</v>
      </c>
      <c r="T97" s="1">
        <v>10.670706748962402</v>
      </c>
      <c r="U97" s="1">
        <v>18.229881286621094</v>
      </c>
      <c r="V97" s="1">
        <v>20.543092727661133</v>
      </c>
      <c r="W97" s="1">
        <v>35.095909118652344</v>
      </c>
      <c r="X97" s="1">
        <v>499.94174194335937</v>
      </c>
      <c r="Y97" s="1">
        <v>1498.9029541015625</v>
      </c>
      <c r="Z97" s="1">
        <v>30.691566467285156</v>
      </c>
      <c r="AA97" s="1">
        <v>73.303169250488281</v>
      </c>
      <c r="AB97" s="1">
        <v>-0.79153048992156982</v>
      </c>
      <c r="AC97" s="1">
        <v>0.14316737651824951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1.1859829349482081</v>
      </c>
      <c r="AL97">
        <f t="shared" si="125"/>
        <v>9.1315185022202774E-3</v>
      </c>
      <c r="AM97">
        <f t="shared" si="126"/>
        <v>299.46009101867674</v>
      </c>
      <c r="AN97">
        <f t="shared" si="127"/>
        <v>301.2075485229492</v>
      </c>
      <c r="AO97">
        <f t="shared" si="128"/>
        <v>239.82446729575531</v>
      </c>
      <c r="AP97">
        <f t="shared" si="129"/>
        <v>-1.3607986266714347</v>
      </c>
      <c r="AQ97">
        <f t="shared" si="130"/>
        <v>3.4366714346257656</v>
      </c>
      <c r="AR97">
        <f t="shared" si="131"/>
        <v>46.882985684863456</v>
      </c>
      <c r="AS97">
        <f t="shared" si="132"/>
        <v>28.653104398242363</v>
      </c>
      <c r="AT97">
        <f t="shared" si="133"/>
        <v>27.183819770812988</v>
      </c>
      <c r="AU97">
        <f t="shared" si="134"/>
        <v>3.6179835473475204</v>
      </c>
      <c r="AV97">
        <f t="shared" si="135"/>
        <v>0.30831663838913131</v>
      </c>
      <c r="AW97">
        <f t="shared" si="136"/>
        <v>1.3363080733694952</v>
      </c>
      <c r="AX97">
        <f t="shared" si="137"/>
        <v>2.2816754739780252</v>
      </c>
      <c r="AY97">
        <f t="shared" si="138"/>
        <v>0.19508394346030811</v>
      </c>
      <c r="AZ97">
        <f t="shared" si="139"/>
        <v>17.757667069760604</v>
      </c>
      <c r="BA97">
        <f t="shared" si="140"/>
        <v>0.64224562926248319</v>
      </c>
      <c r="BB97">
        <f t="shared" si="141"/>
        <v>42.202123096162694</v>
      </c>
      <c r="BC97">
        <f t="shared" si="142"/>
        <v>368.43783360397998</v>
      </c>
      <c r="BD97">
        <f t="shared" si="143"/>
        <v>2.6914018369818483E-2</v>
      </c>
    </row>
    <row r="98" spans="1:114" x14ac:dyDescent="0.25">
      <c r="A98" s="1">
        <v>73</v>
      </c>
      <c r="B98" s="1" t="s">
        <v>123</v>
      </c>
      <c r="C98" s="1">
        <v>2056.9999990612268</v>
      </c>
      <c r="D98" s="1">
        <v>0</v>
      </c>
      <c r="E98">
        <f t="shared" si="116"/>
        <v>23.512860497330539</v>
      </c>
      <c r="F98">
        <f t="shared" si="117"/>
        <v>0.33711141581198484</v>
      </c>
      <c r="G98">
        <f t="shared" si="118"/>
        <v>242.21279883216727</v>
      </c>
      <c r="H98">
        <f t="shared" si="119"/>
        <v>9.131880320489671</v>
      </c>
      <c r="I98">
        <f t="shared" si="120"/>
        <v>2.0997681086089015</v>
      </c>
      <c r="J98">
        <f t="shared" si="121"/>
        <v>26.307790756225586</v>
      </c>
      <c r="K98" s="1">
        <v>4.215421042</v>
      </c>
      <c r="L98">
        <f t="shared" si="122"/>
        <v>1.8118315284145696</v>
      </c>
      <c r="M98" s="1">
        <v>1</v>
      </c>
      <c r="N98">
        <f t="shared" si="123"/>
        <v>3.6236630568291393</v>
      </c>
      <c r="O98" s="1">
        <v>28.058147430419922</v>
      </c>
      <c r="P98" s="1">
        <v>26.307790756225586</v>
      </c>
      <c r="Q98" s="1">
        <v>28.952215194702148</v>
      </c>
      <c r="R98" s="1">
        <v>399.92135620117187</v>
      </c>
      <c r="S98" s="1">
        <v>377.19146728515625</v>
      </c>
      <c r="T98" s="1">
        <v>10.672077178955078</v>
      </c>
      <c r="U98" s="1">
        <v>18.23151969909668</v>
      </c>
      <c r="V98" s="1">
        <v>20.545143127441406</v>
      </c>
      <c r="W98" s="1">
        <v>35.098060607910156</v>
      </c>
      <c r="X98" s="1">
        <v>499.9429931640625</v>
      </c>
      <c r="Y98" s="1">
        <v>1498.849609375</v>
      </c>
      <c r="Z98" s="1">
        <v>30.723844528198242</v>
      </c>
      <c r="AA98" s="1">
        <v>73.303634643554688</v>
      </c>
      <c r="AB98" s="1">
        <v>-0.79153048992156982</v>
      </c>
      <c r="AC98" s="1">
        <v>0.14316737651824951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1.1859859031468545</v>
      </c>
      <c r="AL98">
        <f t="shared" si="125"/>
        <v>9.1318803204896715E-3</v>
      </c>
      <c r="AM98">
        <f t="shared" si="126"/>
        <v>299.45779075622556</v>
      </c>
      <c r="AN98">
        <f t="shared" si="127"/>
        <v>301.2081474304199</v>
      </c>
      <c r="AO98">
        <f t="shared" si="128"/>
        <v>239.81593213969609</v>
      </c>
      <c r="AP98">
        <f t="shared" si="129"/>
        <v>-1.3607144135300082</v>
      </c>
      <c r="AQ98">
        <f t="shared" si="130"/>
        <v>3.4362047676282543</v>
      </c>
      <c r="AR98">
        <f t="shared" si="131"/>
        <v>46.876321813196576</v>
      </c>
      <c r="AS98">
        <f t="shared" si="132"/>
        <v>28.644802114099896</v>
      </c>
      <c r="AT98">
        <f t="shared" si="133"/>
        <v>27.182969093322754</v>
      </c>
      <c r="AU98">
        <f t="shared" si="134"/>
        <v>3.6178030358979374</v>
      </c>
      <c r="AV98">
        <f t="shared" si="135"/>
        <v>0.30841902056056303</v>
      </c>
      <c r="AW98">
        <f t="shared" si="136"/>
        <v>1.336436659019353</v>
      </c>
      <c r="AX98">
        <f t="shared" si="137"/>
        <v>2.2813663768785846</v>
      </c>
      <c r="AY98">
        <f t="shared" si="138"/>
        <v>0.19514952705728297</v>
      </c>
      <c r="AZ98">
        <f t="shared" si="139"/>
        <v>17.755078511585999</v>
      </c>
      <c r="BA98">
        <f t="shared" si="140"/>
        <v>0.64214813918114089</v>
      </c>
      <c r="BB98">
        <f t="shared" si="141"/>
        <v>42.212590742307533</v>
      </c>
      <c r="BC98">
        <f t="shared" si="142"/>
        <v>368.43172302262758</v>
      </c>
      <c r="BD98">
        <f t="shared" si="143"/>
        <v>2.6939557462966505E-2</v>
      </c>
    </row>
    <row r="99" spans="1:114" x14ac:dyDescent="0.25">
      <c r="A99" s="1">
        <v>74</v>
      </c>
      <c r="B99" s="1" t="s">
        <v>124</v>
      </c>
      <c r="C99" s="1">
        <v>2057.499999050051</v>
      </c>
      <c r="D99" s="1">
        <v>0</v>
      </c>
      <c r="E99">
        <f t="shared" si="116"/>
        <v>23.487308454715439</v>
      </c>
      <c r="F99">
        <f t="shared" si="117"/>
        <v>0.33707264117346492</v>
      </c>
      <c r="G99">
        <f t="shared" si="118"/>
        <v>242.33449231371213</v>
      </c>
      <c r="H99">
        <f t="shared" si="119"/>
        <v>9.1301997755445168</v>
      </c>
      <c r="I99">
        <f t="shared" si="120"/>
        <v>2.0996008165877811</v>
      </c>
      <c r="J99">
        <f t="shared" si="121"/>
        <v>26.306514739990234</v>
      </c>
      <c r="K99" s="1">
        <v>4.215421042</v>
      </c>
      <c r="L99">
        <f t="shared" si="122"/>
        <v>1.8118315284145696</v>
      </c>
      <c r="M99" s="1">
        <v>1</v>
      </c>
      <c r="N99">
        <f t="shared" si="123"/>
        <v>3.6236630568291393</v>
      </c>
      <c r="O99" s="1">
        <v>28.058818817138672</v>
      </c>
      <c r="P99" s="1">
        <v>26.306514739990234</v>
      </c>
      <c r="Q99" s="1">
        <v>28.95245361328125</v>
      </c>
      <c r="R99" s="1">
        <v>399.90328979492187</v>
      </c>
      <c r="S99" s="1">
        <v>377.1968994140625</v>
      </c>
      <c r="T99" s="1">
        <v>10.672755241394043</v>
      </c>
      <c r="U99" s="1">
        <v>18.230329513549805</v>
      </c>
      <c r="V99" s="1">
        <v>20.545581817626953</v>
      </c>
      <c r="W99" s="1">
        <v>35.094284057617188</v>
      </c>
      <c r="X99" s="1">
        <v>499.97515869140625</v>
      </c>
      <c r="Y99" s="1">
        <v>1498.8743896484375</v>
      </c>
      <c r="Z99" s="1">
        <v>30.811790466308594</v>
      </c>
      <c r="AA99" s="1">
        <v>73.303398132324219</v>
      </c>
      <c r="AB99" s="1">
        <v>-0.79153048992156982</v>
      </c>
      <c r="AC99" s="1">
        <v>0.14316737651824951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1.1860622075705958</v>
      </c>
      <c r="AL99">
        <f t="shared" si="125"/>
        <v>9.1301997755445161E-3</v>
      </c>
      <c r="AM99">
        <f t="shared" si="126"/>
        <v>299.45651473999021</v>
      </c>
      <c r="AN99">
        <f t="shared" si="127"/>
        <v>301.20881881713865</v>
      </c>
      <c r="AO99">
        <f t="shared" si="128"/>
        <v>239.81989698335747</v>
      </c>
      <c r="AP99">
        <f t="shared" si="129"/>
        <v>-1.3597540717865777</v>
      </c>
      <c r="AQ99">
        <f t="shared" si="130"/>
        <v>3.4359459190029829</v>
      </c>
      <c r="AR99">
        <f t="shared" si="131"/>
        <v>46.872941862811835</v>
      </c>
      <c r="AS99">
        <f t="shared" si="132"/>
        <v>28.642612349262031</v>
      </c>
      <c r="AT99">
        <f t="shared" si="133"/>
        <v>27.182666778564453</v>
      </c>
      <c r="AU99">
        <f t="shared" si="134"/>
        <v>3.6177388874217735</v>
      </c>
      <c r="AV99">
        <f t="shared" si="135"/>
        <v>0.30838656512831175</v>
      </c>
      <c r="AW99">
        <f t="shared" si="136"/>
        <v>1.3363451024152018</v>
      </c>
      <c r="AX99">
        <f t="shared" si="137"/>
        <v>2.2813937850065718</v>
      </c>
      <c r="AY99">
        <f t="shared" si="138"/>
        <v>0.19512873681679174</v>
      </c>
      <c r="AZ99">
        <f t="shared" si="139"/>
        <v>17.763941771266705</v>
      </c>
      <c r="BA99">
        <f t="shared" si="140"/>
        <v>0.64246151728753453</v>
      </c>
      <c r="BB99">
        <f t="shared" si="141"/>
        <v>42.212412435905918</v>
      </c>
      <c r="BC99">
        <f t="shared" si="142"/>
        <v>368.44667459552994</v>
      </c>
      <c r="BD99">
        <f t="shared" si="143"/>
        <v>2.6909075854414474E-2</v>
      </c>
    </row>
    <row r="100" spans="1:114" x14ac:dyDescent="0.25">
      <c r="A100" s="1">
        <v>75</v>
      </c>
      <c r="B100" s="1" t="s">
        <v>124</v>
      </c>
      <c r="C100" s="1">
        <v>2057.9999990388751</v>
      </c>
      <c r="D100" s="1">
        <v>0</v>
      </c>
      <c r="E100">
        <f t="shared" si="116"/>
        <v>23.50848034532563</v>
      </c>
      <c r="F100">
        <f t="shared" si="117"/>
        <v>0.33704964786376912</v>
      </c>
      <c r="G100">
        <f t="shared" si="118"/>
        <v>242.20841995031347</v>
      </c>
      <c r="H100">
        <f t="shared" si="119"/>
        <v>9.1315583251815919</v>
      </c>
      <c r="I100">
        <f t="shared" si="120"/>
        <v>2.1000417447618132</v>
      </c>
      <c r="J100">
        <f t="shared" si="121"/>
        <v>26.309003829956055</v>
      </c>
      <c r="K100" s="1">
        <v>4.215421042</v>
      </c>
      <c r="L100">
        <f t="shared" si="122"/>
        <v>1.8118315284145696</v>
      </c>
      <c r="M100" s="1">
        <v>1</v>
      </c>
      <c r="N100">
        <f t="shared" si="123"/>
        <v>3.6236630568291393</v>
      </c>
      <c r="O100" s="1">
        <v>28.059125900268555</v>
      </c>
      <c r="P100" s="1">
        <v>26.309003829956055</v>
      </c>
      <c r="Q100" s="1">
        <v>28.953058242797852</v>
      </c>
      <c r="R100" s="1">
        <v>399.91104125976562</v>
      </c>
      <c r="S100" s="1">
        <v>377.18682861328125</v>
      </c>
      <c r="T100" s="1">
        <v>10.672588348388672</v>
      </c>
      <c r="U100" s="1">
        <v>18.23115348815918</v>
      </c>
      <c r="V100" s="1">
        <v>20.544944763183594</v>
      </c>
      <c r="W100" s="1">
        <v>35.095333099365234</v>
      </c>
      <c r="X100" s="1">
        <v>499.98358154296875</v>
      </c>
      <c r="Y100" s="1">
        <v>1498.7918701171875</v>
      </c>
      <c r="Z100" s="1">
        <v>30.834857940673828</v>
      </c>
      <c r="AA100" s="1">
        <v>73.303596496582031</v>
      </c>
      <c r="AB100" s="1">
        <v>-0.79153048992156982</v>
      </c>
      <c r="AC100" s="1">
        <v>0.14316737651824951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1.1860821886151429</v>
      </c>
      <c r="AL100">
        <f t="shared" si="125"/>
        <v>9.1315583251815914E-3</v>
      </c>
      <c r="AM100">
        <f t="shared" si="126"/>
        <v>299.45900382995603</v>
      </c>
      <c r="AN100">
        <f t="shared" si="127"/>
        <v>301.20912590026853</v>
      </c>
      <c r="AO100">
        <f t="shared" si="128"/>
        <v>239.80669385865258</v>
      </c>
      <c r="AP100">
        <f t="shared" si="129"/>
        <v>-1.3606892182979298</v>
      </c>
      <c r="AQ100">
        <f t="shared" si="130"/>
        <v>3.4364508637250877</v>
      </c>
      <c r="AR100">
        <f t="shared" si="131"/>
        <v>46.8797034247197</v>
      </c>
      <c r="AS100">
        <f t="shared" si="132"/>
        <v>28.648549936560521</v>
      </c>
      <c r="AT100">
        <f t="shared" si="133"/>
        <v>27.184064865112305</v>
      </c>
      <c r="AU100">
        <f t="shared" si="134"/>
        <v>3.6180355571499394</v>
      </c>
      <c r="AV100">
        <f t="shared" si="135"/>
        <v>0.30836731879948548</v>
      </c>
      <c r="AW100">
        <f t="shared" si="136"/>
        <v>1.3364091189632745</v>
      </c>
      <c r="AX100">
        <f t="shared" si="137"/>
        <v>2.2816264381866649</v>
      </c>
      <c r="AY100">
        <f t="shared" si="138"/>
        <v>0.19511640806483024</v>
      </c>
      <c r="AZ100">
        <f t="shared" si="139"/>
        <v>17.75474828411247</v>
      </c>
      <c r="BA100">
        <f t="shared" si="140"/>
        <v>0.64214442704902286</v>
      </c>
      <c r="BB100">
        <f t="shared" si="141"/>
        <v>42.20820761549988</v>
      </c>
      <c r="BC100">
        <f t="shared" si="142"/>
        <v>368.42871618161371</v>
      </c>
      <c r="BD100">
        <f t="shared" si="143"/>
        <v>2.693196202033506E-2</v>
      </c>
      <c r="BE100">
        <f>AVERAGE(E86:E100)</f>
        <v>23.470059980751444</v>
      </c>
      <c r="BF100">
        <f>AVERAGE(O86:O100)</f>
        <v>28.052058283487955</v>
      </c>
      <c r="BG100">
        <f>AVERAGE(P86:P100)</f>
        <v>26.309635798136394</v>
      </c>
      <c r="BH100" t="e">
        <f>AVERAGE(B86:B100)</f>
        <v>#DIV/0!</v>
      </c>
      <c r="BI100">
        <f t="shared" ref="BI100:DJ100" si="144">AVERAGE(C86:C100)</f>
        <v>2054.5666657822826</v>
      </c>
      <c r="BJ100">
        <f t="shared" si="144"/>
        <v>0</v>
      </c>
      <c r="BK100">
        <f t="shared" si="144"/>
        <v>23.470059980751444</v>
      </c>
      <c r="BL100">
        <f t="shared" si="144"/>
        <v>0.33683851802419384</v>
      </c>
      <c r="BM100">
        <f t="shared" si="144"/>
        <v>242.29448392804451</v>
      </c>
      <c r="BN100">
        <f t="shared" si="144"/>
        <v>9.1281534905425517</v>
      </c>
      <c r="BO100">
        <f t="shared" si="144"/>
        <v>2.1004813790095311</v>
      </c>
      <c r="BP100">
        <f t="shared" si="144"/>
        <v>26.309635798136394</v>
      </c>
      <c r="BQ100">
        <f t="shared" si="144"/>
        <v>4.2154210420000009</v>
      </c>
      <c r="BR100">
        <f t="shared" si="144"/>
        <v>1.811831528414569</v>
      </c>
      <c r="BS100">
        <f t="shared" si="144"/>
        <v>1</v>
      </c>
      <c r="BT100">
        <f t="shared" si="144"/>
        <v>3.6236630568291379</v>
      </c>
      <c r="BU100">
        <f t="shared" si="144"/>
        <v>28.052058283487955</v>
      </c>
      <c r="BV100">
        <f t="shared" si="144"/>
        <v>26.309635798136394</v>
      </c>
      <c r="BW100">
        <f t="shared" si="144"/>
        <v>28.952435684204101</v>
      </c>
      <c r="BX100">
        <f t="shared" si="144"/>
        <v>399.84447021484374</v>
      </c>
      <c r="BY100">
        <f t="shared" si="144"/>
        <v>377.14995930989585</v>
      </c>
      <c r="BZ100">
        <f t="shared" si="144"/>
        <v>10.669639587402344</v>
      </c>
      <c r="CA100">
        <f t="shared" si="144"/>
        <v>18.22677141825358</v>
      </c>
      <c r="CB100">
        <f t="shared" si="144"/>
        <v>20.547881317138671</v>
      </c>
      <c r="CC100">
        <f t="shared" si="144"/>
        <v>35.101610056559245</v>
      </c>
      <c r="CD100">
        <f t="shared" si="144"/>
        <v>499.89417317708336</v>
      </c>
      <c r="CE100">
        <f t="shared" si="144"/>
        <v>1498.9251302083333</v>
      </c>
      <c r="CF100">
        <f t="shared" si="144"/>
        <v>30.46692377726237</v>
      </c>
      <c r="CG100">
        <f t="shared" si="144"/>
        <v>73.304135640462235</v>
      </c>
      <c r="CH100">
        <f t="shared" si="144"/>
        <v>-0.79153048992156982</v>
      </c>
      <c r="CI100">
        <f t="shared" si="144"/>
        <v>0.14316737651824951</v>
      </c>
      <c r="CJ100">
        <f t="shared" si="144"/>
        <v>1</v>
      </c>
      <c r="CK100">
        <f t="shared" si="144"/>
        <v>-0.21956524252891541</v>
      </c>
      <c r="CL100">
        <f t="shared" si="144"/>
        <v>2.737391471862793</v>
      </c>
      <c r="CM100">
        <f t="shared" si="144"/>
        <v>1</v>
      </c>
      <c r="CN100">
        <f t="shared" si="144"/>
        <v>0</v>
      </c>
      <c r="CO100">
        <f t="shared" si="144"/>
        <v>0.15999999642372131</v>
      </c>
      <c r="CP100">
        <f t="shared" si="144"/>
        <v>111115</v>
      </c>
      <c r="CQ100">
        <f t="shared" si="144"/>
        <v>1.1858700903099093</v>
      </c>
      <c r="CR100">
        <f t="shared" si="144"/>
        <v>9.1281534905425527E-3</v>
      </c>
      <c r="CS100">
        <f t="shared" si="144"/>
        <v>299.45963579813639</v>
      </c>
      <c r="CT100">
        <f t="shared" si="144"/>
        <v>301.20205828348793</v>
      </c>
      <c r="CU100">
        <f t="shared" si="144"/>
        <v>239.82801547275935</v>
      </c>
      <c r="CV100">
        <f t="shared" si="144"/>
        <v>-1.3599152316867731</v>
      </c>
      <c r="CW100">
        <f t="shared" si="144"/>
        <v>3.4365791013770846</v>
      </c>
      <c r="CX100">
        <f t="shared" si="144"/>
        <v>46.881108049130475</v>
      </c>
      <c r="CY100">
        <f t="shared" si="144"/>
        <v>28.654336630876902</v>
      </c>
      <c r="CZ100">
        <f t="shared" si="144"/>
        <v>27.180847040812175</v>
      </c>
      <c r="DA100">
        <f t="shared" si="144"/>
        <v>3.6173528152083638</v>
      </c>
      <c r="DB100">
        <f t="shared" si="144"/>
        <v>0.30819057962286689</v>
      </c>
      <c r="DC100">
        <f t="shared" si="144"/>
        <v>1.3360977223675543</v>
      </c>
      <c r="DD100">
        <f t="shared" si="144"/>
        <v>2.28125509284081</v>
      </c>
      <c r="DE100">
        <f t="shared" si="144"/>
        <v>0.19500319432376073</v>
      </c>
      <c r="DF100">
        <f t="shared" si="144"/>
        <v>17.76118770717731</v>
      </c>
      <c r="DG100">
        <f t="shared" si="144"/>
        <v>0.64243539845533415</v>
      </c>
      <c r="DH100">
        <f t="shared" si="144"/>
        <v>42.195273915816045</v>
      </c>
      <c r="DI100">
        <f t="shared" si="144"/>
        <v>368.40616043094053</v>
      </c>
      <c r="DJ100">
        <f t="shared" si="144"/>
        <v>2.6881356661267914E-2</v>
      </c>
    </row>
    <row r="101" spans="1:114" x14ac:dyDescent="0.25">
      <c r="A101" s="1" t="s">
        <v>9</v>
      </c>
      <c r="B101" s="1" t="s">
        <v>125</v>
      </c>
    </row>
    <row r="102" spans="1:114" x14ac:dyDescent="0.25">
      <c r="A102" s="1" t="s">
        <v>9</v>
      </c>
      <c r="B102" s="1" t="s">
        <v>126</v>
      </c>
    </row>
    <row r="103" spans="1:114" x14ac:dyDescent="0.25">
      <c r="A103" s="1" t="s">
        <v>9</v>
      </c>
      <c r="B103" s="1" t="s">
        <v>127</v>
      </c>
    </row>
    <row r="104" spans="1:114" x14ac:dyDescent="0.25">
      <c r="A104" s="1">
        <v>76</v>
      </c>
      <c r="B104" s="1" t="s">
        <v>128</v>
      </c>
      <c r="C104" s="1">
        <v>2384.9999991282821</v>
      </c>
      <c r="D104" s="1">
        <v>0</v>
      </c>
      <c r="E104">
        <f t="shared" ref="E104:E118" si="145">(R104-S104*(1000-T104)/(1000-U104))*AK104</f>
        <v>22.397193965983643</v>
      </c>
      <c r="F104">
        <f t="shared" ref="F104:F118" si="146">IF(AV104&lt;&gt;0,1/(1/AV104-1/N104),0)</f>
        <v>0.26553604075681358</v>
      </c>
      <c r="G104">
        <f t="shared" ref="G104:G118" si="147">((AY104-AL104/2)*S104-E104)/(AY104+AL104/2)</f>
        <v>219.15527790047278</v>
      </c>
      <c r="H104">
        <f t="shared" ref="H104:H118" si="148">AL104*1000</f>
        <v>8.6916328436091401</v>
      </c>
      <c r="I104">
        <f t="shared" ref="I104:I118" si="149">(AQ104-AW104)</f>
        <v>2.470594553160939</v>
      </c>
      <c r="J104">
        <f t="shared" ref="J104:J118" si="150">(P104+AP104*D104)</f>
        <v>29.800239562988281</v>
      </c>
      <c r="K104" s="1">
        <v>4.215421042</v>
      </c>
      <c r="L104">
        <f t="shared" ref="L104:L118" si="151">(K104*AE104+AF104)</f>
        <v>1.8118315284145696</v>
      </c>
      <c r="M104" s="1">
        <v>1</v>
      </c>
      <c r="N104">
        <f t="shared" ref="N104:N118" si="152">L104*(M104+1)*(M104+1)/(M104*M104+1)</f>
        <v>3.6236630568291393</v>
      </c>
      <c r="O104" s="1">
        <v>32.48663330078125</v>
      </c>
      <c r="P104" s="1">
        <v>29.800239562988281</v>
      </c>
      <c r="Q104" s="1">
        <v>34.031570434570313</v>
      </c>
      <c r="R104" s="1">
        <v>400.89682006835937</v>
      </c>
      <c r="S104" s="1">
        <v>379.23080444335937</v>
      </c>
      <c r="T104" s="1">
        <v>16.598901748657227</v>
      </c>
      <c r="U104" s="1">
        <v>23.754060745239258</v>
      </c>
      <c r="V104" s="1">
        <v>24.789737701416016</v>
      </c>
      <c r="W104" s="1">
        <v>35.475658416748047</v>
      </c>
      <c r="X104" s="1">
        <v>499.89901733398437</v>
      </c>
      <c r="Y104" s="1">
        <v>1500.2110595703125</v>
      </c>
      <c r="Z104" s="1">
        <v>30.983543395996094</v>
      </c>
      <c r="AA104" s="1">
        <v>73.301750183105469</v>
      </c>
      <c r="AB104" s="1">
        <v>-0.32699191570281982</v>
      </c>
      <c r="AC104" s="1">
        <v>7.7293276786804199E-2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ref="AK104:AK118" si="153">X104*0.000001/(K104*0.0001)</f>
        <v>1.1858815818236936</v>
      </c>
      <c r="AL104">
        <f t="shared" ref="AL104:AL118" si="154">(U104-T104)/(1000-U104)*AK104</f>
        <v>8.6916328436091404E-3</v>
      </c>
      <c r="AM104">
        <f t="shared" ref="AM104:AM118" si="155">(P104+273.15)</f>
        <v>302.95023956298826</v>
      </c>
      <c r="AN104">
        <f t="shared" ref="AN104:AN118" si="156">(O104+273.15)</f>
        <v>305.63663330078123</v>
      </c>
      <c r="AO104">
        <f t="shared" ref="AO104:AO118" si="157">(Y104*AG104+Z104*AH104)*AI104</f>
        <v>240.03376416607716</v>
      </c>
      <c r="AP104">
        <f t="shared" ref="AP104:AP118" si="158">((AO104+0.00000010773*(AN104^4-AM104^4))-AL104*44100)/(L104*51.4+0.00000043092*AM104^3)</f>
        <v>-1.0527067005876509</v>
      </c>
      <c r="AQ104">
        <f t="shared" ref="AQ104:AQ118" si="159">0.61365*EXP(17.502*J104/(240.97+J104))</f>
        <v>4.2118087797427792</v>
      </c>
      <c r="AR104">
        <f t="shared" ref="AR104:AR118" si="160">AQ104*1000/AA104</f>
        <v>57.458502276164111</v>
      </c>
      <c r="AS104">
        <f t="shared" ref="AS104:AS118" si="161">(AR104-U104)</f>
        <v>33.704441530924854</v>
      </c>
      <c r="AT104">
        <f t="shared" ref="AT104:AT118" si="162">IF(D104,P104,(O104+P104)/2)</f>
        <v>31.143436431884766</v>
      </c>
      <c r="AU104">
        <f t="shared" ref="AU104:AU118" si="163">0.61365*EXP(17.502*AT104/(240.97+AT104))</f>
        <v>4.5484058258371389</v>
      </c>
      <c r="AV104">
        <f t="shared" ref="AV104:AV118" si="164">IF(AS104&lt;&gt;0,(1000-(AR104+U104)/2)/AS104*AL104,0)</f>
        <v>0.2474065011853965</v>
      </c>
      <c r="AW104">
        <f t="shared" ref="AW104:AW118" si="165">U104*AA104/1000</f>
        <v>1.7412142265818402</v>
      </c>
      <c r="AX104">
        <f t="shared" ref="AX104:AX118" si="166">(AU104-AW104)</f>
        <v>2.8071915992552987</v>
      </c>
      <c r="AY104">
        <f t="shared" ref="AY104:AY118" si="167">1/(1.6/F104+1.37/N104)</f>
        <v>0.15616172296341332</v>
      </c>
      <c r="AZ104">
        <f t="shared" ref="AZ104:AZ118" si="168">G104*AA104*0.001</f>
        <v>16.064465431969513</v>
      </c>
      <c r="BA104">
        <f t="shared" ref="BA104:BA118" si="169">G104/S104</f>
        <v>0.57789418826920502</v>
      </c>
      <c r="BB104">
        <f t="shared" ref="BB104:BB118" si="170">(1-AL104*AA104/AQ104/F104)*100</f>
        <v>43.032967698122725</v>
      </c>
      <c r="BC104">
        <f t="shared" ref="BC104:BC118" si="171">(S104-E104/(N104/1.35))</f>
        <v>370.88670307965924</v>
      </c>
      <c r="BD104">
        <f t="shared" ref="BD104:BD118" si="172">E104*BB104/100/BC104</f>
        <v>2.5986850336334494E-2</v>
      </c>
    </row>
    <row r="105" spans="1:114" x14ac:dyDescent="0.25">
      <c r="A105" s="1">
        <v>77</v>
      </c>
      <c r="B105" s="1" t="s">
        <v>128</v>
      </c>
      <c r="C105" s="1">
        <v>2384.9999991282821</v>
      </c>
      <c r="D105" s="1">
        <v>0</v>
      </c>
      <c r="E105">
        <f t="shared" si="145"/>
        <v>22.397193965983643</v>
      </c>
      <c r="F105">
        <f t="shared" si="146"/>
        <v>0.26553604075681358</v>
      </c>
      <c r="G105">
        <f t="shared" si="147"/>
        <v>219.15527790047278</v>
      </c>
      <c r="H105">
        <f t="shared" si="148"/>
        <v>8.6916328436091401</v>
      </c>
      <c r="I105">
        <f t="shared" si="149"/>
        <v>2.470594553160939</v>
      </c>
      <c r="J105">
        <f t="shared" si="150"/>
        <v>29.800239562988281</v>
      </c>
      <c r="K105" s="1">
        <v>4.215421042</v>
      </c>
      <c r="L105">
        <f t="shared" si="151"/>
        <v>1.8118315284145696</v>
      </c>
      <c r="M105" s="1">
        <v>1</v>
      </c>
      <c r="N105">
        <f t="shared" si="152"/>
        <v>3.6236630568291393</v>
      </c>
      <c r="O105" s="1">
        <v>32.48663330078125</v>
      </c>
      <c r="P105" s="1">
        <v>29.800239562988281</v>
      </c>
      <c r="Q105" s="1">
        <v>34.031570434570313</v>
      </c>
      <c r="R105" s="1">
        <v>400.89682006835937</v>
      </c>
      <c r="S105" s="1">
        <v>379.23080444335937</v>
      </c>
      <c r="T105" s="1">
        <v>16.598901748657227</v>
      </c>
      <c r="U105" s="1">
        <v>23.754060745239258</v>
      </c>
      <c r="V105" s="1">
        <v>24.789737701416016</v>
      </c>
      <c r="W105" s="1">
        <v>35.475658416748047</v>
      </c>
      <c r="X105" s="1">
        <v>499.89901733398437</v>
      </c>
      <c r="Y105" s="1">
        <v>1500.2110595703125</v>
      </c>
      <c r="Z105" s="1">
        <v>30.983543395996094</v>
      </c>
      <c r="AA105" s="1">
        <v>73.301750183105469</v>
      </c>
      <c r="AB105" s="1">
        <v>-0.32699191570281982</v>
      </c>
      <c r="AC105" s="1">
        <v>7.7293276786804199E-2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1.1858815818236936</v>
      </c>
      <c r="AL105">
        <f t="shared" si="154"/>
        <v>8.6916328436091404E-3</v>
      </c>
      <c r="AM105">
        <f t="shared" si="155"/>
        <v>302.95023956298826</v>
      </c>
      <c r="AN105">
        <f t="shared" si="156"/>
        <v>305.63663330078123</v>
      </c>
      <c r="AO105">
        <f t="shared" si="157"/>
        <v>240.03376416607716</v>
      </c>
      <c r="AP105">
        <f t="shared" si="158"/>
        <v>-1.0527067005876509</v>
      </c>
      <c r="AQ105">
        <f t="shared" si="159"/>
        <v>4.2118087797427792</v>
      </c>
      <c r="AR105">
        <f t="shared" si="160"/>
        <v>57.458502276164111</v>
      </c>
      <c r="AS105">
        <f t="shared" si="161"/>
        <v>33.704441530924854</v>
      </c>
      <c r="AT105">
        <f t="shared" si="162"/>
        <v>31.143436431884766</v>
      </c>
      <c r="AU105">
        <f t="shared" si="163"/>
        <v>4.5484058258371389</v>
      </c>
      <c r="AV105">
        <f t="shared" si="164"/>
        <v>0.2474065011853965</v>
      </c>
      <c r="AW105">
        <f t="shared" si="165"/>
        <v>1.7412142265818402</v>
      </c>
      <c r="AX105">
        <f t="shared" si="166"/>
        <v>2.8071915992552987</v>
      </c>
      <c r="AY105">
        <f t="shared" si="167"/>
        <v>0.15616172296341332</v>
      </c>
      <c r="AZ105">
        <f t="shared" si="168"/>
        <v>16.064465431969513</v>
      </c>
      <c r="BA105">
        <f t="shared" si="169"/>
        <v>0.57789418826920502</v>
      </c>
      <c r="BB105">
        <f t="shared" si="170"/>
        <v>43.032967698122725</v>
      </c>
      <c r="BC105">
        <f t="shared" si="171"/>
        <v>370.88670307965924</v>
      </c>
      <c r="BD105">
        <f t="shared" si="172"/>
        <v>2.5986850336334494E-2</v>
      </c>
    </row>
    <row r="106" spans="1:114" x14ac:dyDescent="0.25">
      <c r="A106" s="1">
        <v>78</v>
      </c>
      <c r="B106" s="1" t="s">
        <v>129</v>
      </c>
      <c r="C106" s="1">
        <v>2385.4999991171062</v>
      </c>
      <c r="D106" s="1">
        <v>0</v>
      </c>
      <c r="E106">
        <f t="shared" si="145"/>
        <v>22.396892126241987</v>
      </c>
      <c r="F106">
        <f t="shared" si="146"/>
        <v>0.26543914432452387</v>
      </c>
      <c r="G106">
        <f t="shared" si="147"/>
        <v>219.08448768957584</v>
      </c>
      <c r="H106">
        <f t="shared" si="148"/>
        <v>8.6892076493940298</v>
      </c>
      <c r="I106">
        <f t="shared" si="149"/>
        <v>2.4707325116837673</v>
      </c>
      <c r="J106">
        <f t="shared" si="150"/>
        <v>29.800226211547852</v>
      </c>
      <c r="K106" s="1">
        <v>4.215421042</v>
      </c>
      <c r="L106">
        <f t="shared" si="151"/>
        <v>1.8118315284145696</v>
      </c>
      <c r="M106" s="1">
        <v>1</v>
      </c>
      <c r="N106">
        <f t="shared" si="152"/>
        <v>3.6236630568291393</v>
      </c>
      <c r="O106" s="1">
        <v>32.487327575683594</v>
      </c>
      <c r="P106" s="1">
        <v>29.800226211547852</v>
      </c>
      <c r="Q106" s="1">
        <v>34.031314849853516</v>
      </c>
      <c r="R106" s="1">
        <v>400.87109375</v>
      </c>
      <c r="S106" s="1">
        <v>379.20574951171875</v>
      </c>
      <c r="T106" s="1">
        <v>16.598920822143555</v>
      </c>
      <c r="U106" s="1">
        <v>23.752275466918945</v>
      </c>
      <c r="V106" s="1">
        <v>24.78864860534668</v>
      </c>
      <c r="W106" s="1">
        <v>35.471389770507813</v>
      </c>
      <c r="X106" s="1">
        <v>499.88650512695312</v>
      </c>
      <c r="Y106" s="1">
        <v>1500.252685546875</v>
      </c>
      <c r="Z106" s="1">
        <v>30.885162353515625</v>
      </c>
      <c r="AA106" s="1">
        <v>73.301315307617188</v>
      </c>
      <c r="AB106" s="1">
        <v>-0.32699191570281982</v>
      </c>
      <c r="AC106" s="1">
        <v>7.7293276786804199E-2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1.1858518998372289</v>
      </c>
      <c r="AL106">
        <f t="shared" si="154"/>
        <v>8.689207649394029E-3</v>
      </c>
      <c r="AM106">
        <f t="shared" si="155"/>
        <v>302.95022621154783</v>
      </c>
      <c r="AN106">
        <f t="shared" si="156"/>
        <v>305.63732757568357</v>
      </c>
      <c r="AO106">
        <f t="shared" si="157"/>
        <v>240.0404243221783</v>
      </c>
      <c r="AP106">
        <f t="shared" si="158"/>
        <v>-1.0515430463810895</v>
      </c>
      <c r="AQ106">
        <f t="shared" si="159"/>
        <v>4.2118055449577732</v>
      </c>
      <c r="AR106">
        <f t="shared" si="160"/>
        <v>57.458799030855843</v>
      </c>
      <c r="AS106">
        <f t="shared" si="161"/>
        <v>33.706523563936898</v>
      </c>
      <c r="AT106">
        <f t="shared" si="162"/>
        <v>31.143776893615723</v>
      </c>
      <c r="AU106">
        <f t="shared" si="163"/>
        <v>4.5484940285333062</v>
      </c>
      <c r="AV106">
        <f t="shared" si="164"/>
        <v>0.24732238222996261</v>
      </c>
      <c r="AW106">
        <f t="shared" si="165"/>
        <v>1.7410730332740059</v>
      </c>
      <c r="AX106">
        <f t="shared" si="166"/>
        <v>2.8074209952593003</v>
      </c>
      <c r="AY106">
        <f t="shared" si="167"/>
        <v>0.15610810141398052</v>
      </c>
      <c r="AZ106">
        <f t="shared" si="168"/>
        <v>16.059181111141374</v>
      </c>
      <c r="BA106">
        <f t="shared" si="169"/>
        <v>0.57774569075410442</v>
      </c>
      <c r="BB106">
        <f t="shared" si="170"/>
        <v>43.028367682807001</v>
      </c>
      <c r="BC106">
        <f t="shared" si="171"/>
        <v>370.86176059877488</v>
      </c>
      <c r="BD106">
        <f t="shared" si="172"/>
        <v>2.598546983663564E-2</v>
      </c>
    </row>
    <row r="107" spans="1:114" x14ac:dyDescent="0.25">
      <c r="A107" s="1">
        <v>79</v>
      </c>
      <c r="B107" s="1" t="s">
        <v>129</v>
      </c>
      <c r="C107" s="1">
        <v>2385.9999991059303</v>
      </c>
      <c r="D107" s="1">
        <v>0</v>
      </c>
      <c r="E107">
        <f t="shared" si="145"/>
        <v>22.389391772068642</v>
      </c>
      <c r="F107">
        <f t="shared" si="146"/>
        <v>0.2653775711812133</v>
      </c>
      <c r="G107">
        <f t="shared" si="147"/>
        <v>219.10999639289534</v>
      </c>
      <c r="H107">
        <f t="shared" si="148"/>
        <v>8.6908441600950272</v>
      </c>
      <c r="I107">
        <f t="shared" si="149"/>
        <v>2.4716977307303001</v>
      </c>
      <c r="J107">
        <f t="shared" si="150"/>
        <v>29.804582595825195</v>
      </c>
      <c r="K107" s="1">
        <v>4.215421042</v>
      </c>
      <c r="L107">
        <f t="shared" si="151"/>
        <v>1.8118315284145696</v>
      </c>
      <c r="M107" s="1">
        <v>1</v>
      </c>
      <c r="N107">
        <f t="shared" si="152"/>
        <v>3.6236630568291393</v>
      </c>
      <c r="O107" s="1">
        <v>32.486743927001953</v>
      </c>
      <c r="P107" s="1">
        <v>29.804582595825195</v>
      </c>
      <c r="Q107" s="1">
        <v>34.031784057617187</v>
      </c>
      <c r="R107" s="1">
        <v>400.88250732421875</v>
      </c>
      <c r="S107" s="1">
        <v>379.22247314453125</v>
      </c>
      <c r="T107" s="1">
        <v>16.598825454711914</v>
      </c>
      <c r="U107" s="1">
        <v>23.753639221191406</v>
      </c>
      <c r="V107" s="1">
        <v>24.789186477661133</v>
      </c>
      <c r="W107" s="1">
        <v>35.474403381347656</v>
      </c>
      <c r="X107" s="1">
        <v>499.87799072265625</v>
      </c>
      <c r="Y107" s="1">
        <v>1500.2794189453125</v>
      </c>
      <c r="Z107" s="1">
        <v>30.874608993530273</v>
      </c>
      <c r="AA107" s="1">
        <v>73.300910949707031</v>
      </c>
      <c r="AB107" s="1">
        <v>-0.32699191570281982</v>
      </c>
      <c r="AC107" s="1">
        <v>7.7293276786804199E-2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1.1858317016074147</v>
      </c>
      <c r="AL107">
        <f t="shared" si="154"/>
        <v>8.6908441600950272E-3</v>
      </c>
      <c r="AM107">
        <f t="shared" si="155"/>
        <v>302.95458259582517</v>
      </c>
      <c r="AN107">
        <f t="shared" si="156"/>
        <v>305.63674392700193</v>
      </c>
      <c r="AO107">
        <f t="shared" si="157"/>
        <v>240.04470166583269</v>
      </c>
      <c r="AP107">
        <f t="shared" si="158"/>
        <v>-1.0527487055478031</v>
      </c>
      <c r="AQ107">
        <f t="shared" si="159"/>
        <v>4.2128611240143199</v>
      </c>
      <c r="AR107">
        <f t="shared" si="160"/>
        <v>57.473516623890717</v>
      </c>
      <c r="AS107">
        <f t="shared" si="161"/>
        <v>33.719877402699311</v>
      </c>
      <c r="AT107">
        <f t="shared" si="162"/>
        <v>31.145663261413574</v>
      </c>
      <c r="AU107">
        <f t="shared" si="163"/>
        <v>4.5489827528180236</v>
      </c>
      <c r="AV107">
        <f t="shared" si="164"/>
        <v>0.24726892639647888</v>
      </c>
      <c r="AW107">
        <f t="shared" si="165"/>
        <v>1.7411633932840196</v>
      </c>
      <c r="AX107">
        <f t="shared" si="166"/>
        <v>2.8078193595340037</v>
      </c>
      <c r="AY107">
        <f t="shared" si="167"/>
        <v>0.15607402623075473</v>
      </c>
      <c r="AZ107">
        <f t="shared" si="168"/>
        <v>16.06096233378625</v>
      </c>
      <c r="BA107">
        <f t="shared" si="169"/>
        <v>0.57778747808911368</v>
      </c>
      <c r="BB107">
        <f t="shared" si="170"/>
        <v>43.019011848440044</v>
      </c>
      <c r="BC107">
        <f t="shared" si="171"/>
        <v>370.88127849749321</v>
      </c>
      <c r="BD107">
        <f t="shared" si="172"/>
        <v>2.5969752742008436E-2</v>
      </c>
    </row>
    <row r="108" spans="1:114" x14ac:dyDescent="0.25">
      <c r="A108" s="1">
        <v>80</v>
      </c>
      <c r="B108" s="1" t="s">
        <v>130</v>
      </c>
      <c r="C108" s="1">
        <v>2386.4999990947545</v>
      </c>
      <c r="D108" s="1">
        <v>0</v>
      </c>
      <c r="E108">
        <f t="shared" si="145"/>
        <v>22.336993810410867</v>
      </c>
      <c r="F108">
        <f t="shared" si="146"/>
        <v>0.26533237499026346</v>
      </c>
      <c r="G108">
        <f t="shared" si="147"/>
        <v>219.43280379033271</v>
      </c>
      <c r="H108">
        <f t="shared" si="148"/>
        <v>8.6895479257828789</v>
      </c>
      <c r="I108">
        <f t="shared" si="149"/>
        <v>2.4717086928514362</v>
      </c>
      <c r="J108">
        <f t="shared" si="150"/>
        <v>29.804670333862305</v>
      </c>
      <c r="K108" s="1">
        <v>4.215421042</v>
      </c>
      <c r="L108">
        <f t="shared" si="151"/>
        <v>1.8118315284145696</v>
      </c>
      <c r="M108" s="1">
        <v>1</v>
      </c>
      <c r="N108">
        <f t="shared" si="152"/>
        <v>3.6236630568291393</v>
      </c>
      <c r="O108" s="1">
        <v>32.487564086914063</v>
      </c>
      <c r="P108" s="1">
        <v>29.804670333862305</v>
      </c>
      <c r="Q108" s="1">
        <v>34.031379699707031</v>
      </c>
      <c r="R108" s="1">
        <v>400.85797119140625</v>
      </c>
      <c r="S108" s="1">
        <v>379.24221801757812</v>
      </c>
      <c r="T108" s="1">
        <v>16.600088119506836</v>
      </c>
      <c r="U108" s="1">
        <v>23.753890991210937</v>
      </c>
      <c r="V108" s="1">
        <v>24.789810180664063</v>
      </c>
      <c r="W108" s="1">
        <v>35.472969055175781</v>
      </c>
      <c r="X108" s="1">
        <v>499.87393188476562</v>
      </c>
      <c r="Y108" s="1">
        <v>1500.321044921875</v>
      </c>
      <c r="Z108" s="1">
        <v>30.927734375</v>
      </c>
      <c r="AA108" s="1">
        <v>73.300567626953125</v>
      </c>
      <c r="AB108" s="1">
        <v>-0.32699191570281982</v>
      </c>
      <c r="AC108" s="1">
        <v>7.7293276786804199E-2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1.185822073060586</v>
      </c>
      <c r="AL108">
        <f t="shared" si="154"/>
        <v>8.6895479257828798E-3</v>
      </c>
      <c r="AM108">
        <f t="shared" si="155"/>
        <v>302.95467033386228</v>
      </c>
      <c r="AN108">
        <f t="shared" si="156"/>
        <v>305.63756408691404</v>
      </c>
      <c r="AO108">
        <f t="shared" si="157"/>
        <v>240.05136182193382</v>
      </c>
      <c r="AP108">
        <f t="shared" si="158"/>
        <v>-1.0520553919704372</v>
      </c>
      <c r="AQ108">
        <f t="shared" si="159"/>
        <v>4.2128823858559663</v>
      </c>
      <c r="AR108">
        <f t="shared" si="160"/>
        <v>57.474075880237251</v>
      </c>
      <c r="AS108">
        <f t="shared" si="161"/>
        <v>33.720184889026314</v>
      </c>
      <c r="AT108">
        <f t="shared" si="162"/>
        <v>31.146117210388184</v>
      </c>
      <c r="AU108">
        <f t="shared" si="163"/>
        <v>4.5491003697359647</v>
      </c>
      <c r="AV108">
        <f t="shared" si="164"/>
        <v>0.24722968743194004</v>
      </c>
      <c r="AW108">
        <f t="shared" si="165"/>
        <v>1.7411736930045298</v>
      </c>
      <c r="AX108">
        <f t="shared" si="166"/>
        <v>2.8079266767314346</v>
      </c>
      <c r="AY108">
        <f t="shared" si="167"/>
        <v>0.1560490136202734</v>
      </c>
      <c r="AZ108">
        <f t="shared" si="168"/>
        <v>16.084549073805221</v>
      </c>
      <c r="BA108">
        <f t="shared" si="169"/>
        <v>0.57860858671637094</v>
      </c>
      <c r="BB108">
        <f t="shared" si="170"/>
        <v>43.018360418516366</v>
      </c>
      <c r="BC108">
        <f t="shared" si="171"/>
        <v>370.92054429374093</v>
      </c>
      <c r="BD108">
        <f t="shared" si="172"/>
        <v>2.5905840622337254E-2</v>
      </c>
    </row>
    <row r="109" spans="1:114" x14ac:dyDescent="0.25">
      <c r="A109" s="1">
        <v>81</v>
      </c>
      <c r="B109" s="1" t="s">
        <v>131</v>
      </c>
      <c r="C109" s="1">
        <v>2386.9999990835786</v>
      </c>
      <c r="D109" s="1">
        <v>0</v>
      </c>
      <c r="E109">
        <f t="shared" si="145"/>
        <v>22.305131016787701</v>
      </c>
      <c r="F109">
        <f t="shared" si="146"/>
        <v>0.26521580611608586</v>
      </c>
      <c r="G109">
        <f t="shared" si="147"/>
        <v>219.58154394447007</v>
      </c>
      <c r="H109">
        <f t="shared" si="148"/>
        <v>8.6875257198503171</v>
      </c>
      <c r="I109">
        <f t="shared" si="149"/>
        <v>2.4721452590616377</v>
      </c>
      <c r="J109">
        <f t="shared" si="150"/>
        <v>29.806072235107422</v>
      </c>
      <c r="K109" s="1">
        <v>4.215421042</v>
      </c>
      <c r="L109">
        <f t="shared" si="151"/>
        <v>1.8118315284145696</v>
      </c>
      <c r="M109" s="1">
        <v>1</v>
      </c>
      <c r="N109">
        <f t="shared" si="152"/>
        <v>3.6236630568291393</v>
      </c>
      <c r="O109" s="1">
        <v>32.488758087158203</v>
      </c>
      <c r="P109" s="1">
        <v>29.806072235107422</v>
      </c>
      <c r="Q109" s="1">
        <v>34.031406402587891</v>
      </c>
      <c r="R109" s="1">
        <v>400.84133911132812</v>
      </c>
      <c r="S109" s="1">
        <v>379.25335693359375</v>
      </c>
      <c r="T109" s="1">
        <v>16.600496292114258</v>
      </c>
      <c r="U109" s="1">
        <v>23.752532958984375</v>
      </c>
      <c r="V109" s="1">
        <v>24.788789749145508</v>
      </c>
      <c r="W109" s="1">
        <v>35.468608856201172</v>
      </c>
      <c r="X109" s="1">
        <v>499.8817138671875</v>
      </c>
      <c r="Y109" s="1">
        <v>1500.3494873046875</v>
      </c>
      <c r="Z109" s="1">
        <v>30.916200637817383</v>
      </c>
      <c r="AA109" s="1">
        <v>73.300682067871094</v>
      </c>
      <c r="AB109" s="1">
        <v>-0.32699191570281982</v>
      </c>
      <c r="AC109" s="1">
        <v>7.7293276786804199E-2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1.1858405338082654</v>
      </c>
      <c r="AL109">
        <f t="shared" si="154"/>
        <v>8.6875257198503163E-3</v>
      </c>
      <c r="AM109">
        <f t="shared" si="155"/>
        <v>302.9560722351074</v>
      </c>
      <c r="AN109">
        <f t="shared" si="156"/>
        <v>305.63875808715818</v>
      </c>
      <c r="AO109">
        <f t="shared" si="157"/>
        <v>240.05591260308211</v>
      </c>
      <c r="AP109">
        <f t="shared" si="158"/>
        <v>-1.0511820483856311</v>
      </c>
      <c r="AQ109">
        <f t="shared" si="159"/>
        <v>4.2132221257947808</v>
      </c>
      <c r="AR109">
        <f t="shared" si="160"/>
        <v>57.478621029660331</v>
      </c>
      <c r="AS109">
        <f t="shared" si="161"/>
        <v>33.726088070675956</v>
      </c>
      <c r="AT109">
        <f t="shared" si="162"/>
        <v>31.147415161132813</v>
      </c>
      <c r="AU109">
        <f t="shared" si="163"/>
        <v>4.549436679780638</v>
      </c>
      <c r="AV109">
        <f t="shared" si="164"/>
        <v>0.24712847907588745</v>
      </c>
      <c r="AW109">
        <f t="shared" si="165"/>
        <v>1.7410768667331431</v>
      </c>
      <c r="AX109">
        <f t="shared" si="166"/>
        <v>2.8083598130474949</v>
      </c>
      <c r="AY109">
        <f t="shared" si="167"/>
        <v>0.15598449940657552</v>
      </c>
      <c r="AZ109">
        <f t="shared" si="168"/>
        <v>16.095476940645867</v>
      </c>
      <c r="BA109">
        <f t="shared" si="169"/>
        <v>0.57898378466540035</v>
      </c>
      <c r="BB109">
        <f t="shared" si="170"/>
        <v>43.011088794523701</v>
      </c>
      <c r="BC109">
        <f t="shared" si="171"/>
        <v>370.94355373157845</v>
      </c>
      <c r="BD109">
        <f t="shared" si="172"/>
        <v>2.586290989789667E-2</v>
      </c>
    </row>
    <row r="110" spans="1:114" x14ac:dyDescent="0.25">
      <c r="A110" s="1">
        <v>82</v>
      </c>
      <c r="B110" s="1" t="s">
        <v>131</v>
      </c>
      <c r="C110" s="1">
        <v>2387.4999990724027</v>
      </c>
      <c r="D110" s="1">
        <v>0</v>
      </c>
      <c r="E110">
        <f t="shared" si="145"/>
        <v>22.269650583039059</v>
      </c>
      <c r="F110">
        <f t="shared" si="146"/>
        <v>0.26501581754249853</v>
      </c>
      <c r="G110">
        <f t="shared" si="147"/>
        <v>219.70098310488635</v>
      </c>
      <c r="H110">
        <f t="shared" si="148"/>
        <v>8.6896783926802836</v>
      </c>
      <c r="I110">
        <f t="shared" si="149"/>
        <v>2.474449324001839</v>
      </c>
      <c r="J110">
        <f t="shared" si="150"/>
        <v>29.815830230712891</v>
      </c>
      <c r="K110" s="1">
        <v>4.215421042</v>
      </c>
      <c r="L110">
        <f t="shared" si="151"/>
        <v>1.8118315284145696</v>
      </c>
      <c r="M110" s="1">
        <v>1</v>
      </c>
      <c r="N110">
        <f t="shared" si="152"/>
        <v>3.6236630568291393</v>
      </c>
      <c r="O110" s="1">
        <v>32.489295959472656</v>
      </c>
      <c r="P110" s="1">
        <v>29.815830230712891</v>
      </c>
      <c r="Q110" s="1">
        <v>34.031448364257812</v>
      </c>
      <c r="R110" s="1">
        <v>400.82608032226562</v>
      </c>
      <c r="S110" s="1">
        <v>379.26638793945312</v>
      </c>
      <c r="T110" s="1">
        <v>16.599328994750977</v>
      </c>
      <c r="U110" s="1">
        <v>23.753412246704102</v>
      </c>
      <c r="V110" s="1">
        <v>24.786251068115234</v>
      </c>
      <c r="W110" s="1">
        <v>35.468788146972656</v>
      </c>
      <c r="X110" s="1">
        <v>499.86209106445312</v>
      </c>
      <c r="Y110" s="1">
        <v>1500.4412841796875</v>
      </c>
      <c r="Z110" s="1">
        <v>30.905576705932617</v>
      </c>
      <c r="AA110" s="1">
        <v>73.300552368164063</v>
      </c>
      <c r="AB110" s="1">
        <v>-0.32699191570281982</v>
      </c>
      <c r="AC110" s="1">
        <v>7.7293276786804199E-2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1.1857939837660776</v>
      </c>
      <c r="AL110">
        <f t="shared" si="154"/>
        <v>8.6896783926802834E-3</v>
      </c>
      <c r="AM110">
        <f t="shared" si="155"/>
        <v>302.96583023071287</v>
      </c>
      <c r="AN110">
        <f t="shared" si="156"/>
        <v>305.63929595947263</v>
      </c>
      <c r="AO110">
        <f t="shared" si="157"/>
        <v>240.07060010275382</v>
      </c>
      <c r="AP110">
        <f t="shared" si="158"/>
        <v>-1.0529833578395369</v>
      </c>
      <c r="AQ110">
        <f t="shared" si="159"/>
        <v>4.2155875623139627</v>
      </c>
      <c r="AR110">
        <f t="shared" si="160"/>
        <v>57.510993111490919</v>
      </c>
      <c r="AS110">
        <f t="shared" si="161"/>
        <v>33.757580864786817</v>
      </c>
      <c r="AT110">
        <f t="shared" si="162"/>
        <v>31.152563095092773</v>
      </c>
      <c r="AU110">
        <f t="shared" si="163"/>
        <v>4.550770766399082</v>
      </c>
      <c r="AV110">
        <f t="shared" si="164"/>
        <v>0.24695482926943943</v>
      </c>
      <c r="AW110">
        <f t="shared" si="165"/>
        <v>1.7411382383121237</v>
      </c>
      <c r="AX110">
        <f t="shared" si="166"/>
        <v>2.8096325280869583</v>
      </c>
      <c r="AY110">
        <f t="shared" si="167"/>
        <v>0.15587380936280024</v>
      </c>
      <c r="AZ110">
        <f t="shared" si="168"/>
        <v>16.104203417416851</v>
      </c>
      <c r="BA110">
        <f t="shared" si="169"/>
        <v>0.57927881323340435</v>
      </c>
      <c r="BB110">
        <f t="shared" si="170"/>
        <v>42.986061812742761</v>
      </c>
      <c r="BC110">
        <f t="shared" si="171"/>
        <v>370.96980301540941</v>
      </c>
      <c r="BD110">
        <f t="shared" si="172"/>
        <v>2.5804919126286293E-2</v>
      </c>
    </row>
    <row r="111" spans="1:114" x14ac:dyDescent="0.25">
      <c r="A111" s="1">
        <v>83</v>
      </c>
      <c r="B111" s="1" t="s">
        <v>132</v>
      </c>
      <c r="C111" s="1">
        <v>2387.9999990612268</v>
      </c>
      <c r="D111" s="1">
        <v>0</v>
      </c>
      <c r="E111">
        <f t="shared" si="145"/>
        <v>22.258663253747923</v>
      </c>
      <c r="F111">
        <f t="shared" si="146"/>
        <v>0.26500617021282014</v>
      </c>
      <c r="G111">
        <f t="shared" si="147"/>
        <v>219.77454868935661</v>
      </c>
      <c r="H111">
        <f t="shared" si="148"/>
        <v>8.6916078216666914</v>
      </c>
      <c r="I111">
        <f t="shared" si="149"/>
        <v>2.4750697486754807</v>
      </c>
      <c r="J111">
        <f t="shared" si="150"/>
        <v>29.818658828735352</v>
      </c>
      <c r="K111" s="1">
        <v>4.215421042</v>
      </c>
      <c r="L111">
        <f t="shared" si="151"/>
        <v>1.8118315284145696</v>
      </c>
      <c r="M111" s="1">
        <v>1</v>
      </c>
      <c r="N111">
        <f t="shared" si="152"/>
        <v>3.6236630568291393</v>
      </c>
      <c r="O111" s="1">
        <v>32.490665435791016</v>
      </c>
      <c r="P111" s="1">
        <v>29.818658828735352</v>
      </c>
      <c r="Q111" s="1">
        <v>34.031719207763672</v>
      </c>
      <c r="R111" s="1">
        <v>400.831787109375</v>
      </c>
      <c r="S111" s="1">
        <v>379.28109741210937</v>
      </c>
      <c r="T111" s="1">
        <v>16.598791122436523</v>
      </c>
      <c r="U111" s="1">
        <v>23.754302978515625</v>
      </c>
      <c r="V111" s="1">
        <v>24.783535003662109</v>
      </c>
      <c r="W111" s="1">
        <v>35.467380523681641</v>
      </c>
      <c r="X111" s="1">
        <v>499.872802734375</v>
      </c>
      <c r="Y111" s="1">
        <v>1500.48291015625</v>
      </c>
      <c r="Z111" s="1">
        <v>30.78593635559082</v>
      </c>
      <c r="AA111" s="1">
        <v>73.300559997558594</v>
      </c>
      <c r="AB111" s="1">
        <v>-0.32699191570281982</v>
      </c>
      <c r="AC111" s="1">
        <v>7.7293276786804199E-2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1.1858193944422954</v>
      </c>
      <c r="AL111">
        <f t="shared" si="154"/>
        <v>8.6916078216666918E-3</v>
      </c>
      <c r="AM111">
        <f t="shared" si="155"/>
        <v>302.96865882873533</v>
      </c>
      <c r="AN111">
        <f t="shared" si="156"/>
        <v>305.64066543579099</v>
      </c>
      <c r="AO111">
        <f t="shared" si="157"/>
        <v>240.07726025885495</v>
      </c>
      <c r="AP111">
        <f t="shared" si="158"/>
        <v>-1.0538883127334338</v>
      </c>
      <c r="AQ111">
        <f t="shared" si="159"/>
        <v>4.2162734593523501</v>
      </c>
      <c r="AR111">
        <f t="shared" si="160"/>
        <v>57.52034444883887</v>
      </c>
      <c r="AS111">
        <f t="shared" si="161"/>
        <v>33.766041470323245</v>
      </c>
      <c r="AT111">
        <f t="shared" si="162"/>
        <v>31.154662132263184</v>
      </c>
      <c r="AU111">
        <f t="shared" si="163"/>
        <v>4.5513148294716226</v>
      </c>
      <c r="AV111">
        <f t="shared" si="164"/>
        <v>0.24694645205461419</v>
      </c>
      <c r="AW111">
        <f t="shared" si="165"/>
        <v>1.7412037106768694</v>
      </c>
      <c r="AX111">
        <f t="shared" si="166"/>
        <v>2.8101111187947532</v>
      </c>
      <c r="AY111">
        <f t="shared" si="167"/>
        <v>0.15586846949209945</v>
      </c>
      <c r="AZ111">
        <f t="shared" si="168"/>
        <v>16.109597492140548</v>
      </c>
      <c r="BA111">
        <f t="shared" si="169"/>
        <v>0.57945030793496066</v>
      </c>
      <c r="BB111">
        <f t="shared" si="170"/>
        <v>42.980598014652884</v>
      </c>
      <c r="BC111">
        <f t="shared" si="171"/>
        <v>370.98860583071661</v>
      </c>
      <c r="BD111">
        <f t="shared" si="172"/>
        <v>2.5787602169361674E-2</v>
      </c>
    </row>
    <row r="112" spans="1:114" x14ac:dyDescent="0.25">
      <c r="A112" s="1">
        <v>84</v>
      </c>
      <c r="B112" s="1" t="s">
        <v>132</v>
      </c>
      <c r="C112" s="1">
        <v>2388.499999050051</v>
      </c>
      <c r="D112" s="1">
        <v>0</v>
      </c>
      <c r="E112">
        <f t="shared" si="145"/>
        <v>22.251059149513306</v>
      </c>
      <c r="F112">
        <f t="shared" si="146"/>
        <v>0.26490122193396026</v>
      </c>
      <c r="G112">
        <f t="shared" si="147"/>
        <v>219.76343207299732</v>
      </c>
      <c r="H112">
        <f t="shared" si="148"/>
        <v>8.6924049570471809</v>
      </c>
      <c r="I112">
        <f t="shared" si="149"/>
        <v>2.4761759367320759</v>
      </c>
      <c r="J112">
        <f t="shared" si="150"/>
        <v>29.823390960693359</v>
      </c>
      <c r="K112" s="1">
        <v>4.215421042</v>
      </c>
      <c r="L112">
        <f t="shared" si="151"/>
        <v>1.8118315284145696</v>
      </c>
      <c r="M112" s="1">
        <v>1</v>
      </c>
      <c r="N112">
        <f t="shared" si="152"/>
        <v>3.6236630568291393</v>
      </c>
      <c r="O112" s="1">
        <v>32.491580963134766</v>
      </c>
      <c r="P112" s="1">
        <v>29.823390960693359</v>
      </c>
      <c r="Q112" s="1">
        <v>34.031879425048828</v>
      </c>
      <c r="R112" s="1">
        <v>400.82562255859375</v>
      </c>
      <c r="S112" s="1">
        <v>379.28189086914062</v>
      </c>
      <c r="T112" s="1">
        <v>16.599100112915039</v>
      </c>
      <c r="U112" s="1">
        <v>23.754995346069336</v>
      </c>
      <c r="V112" s="1">
        <v>24.782583236694336</v>
      </c>
      <c r="W112" s="1">
        <v>35.466388702392578</v>
      </c>
      <c r="X112" s="1">
        <v>499.89151000976562</v>
      </c>
      <c r="Y112" s="1">
        <v>1500.4566650390625</v>
      </c>
      <c r="Z112" s="1">
        <v>30.790517807006836</v>
      </c>
      <c r="AA112" s="1">
        <v>73.3001708984375</v>
      </c>
      <c r="AB112" s="1">
        <v>-0.32699191570281982</v>
      </c>
      <c r="AC112" s="1">
        <v>7.7293276786804199E-2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1.1858637726318146</v>
      </c>
      <c r="AL112">
        <f t="shared" si="154"/>
        <v>8.6924049570471802E-3</v>
      </c>
      <c r="AM112">
        <f t="shared" si="155"/>
        <v>302.97339096069334</v>
      </c>
      <c r="AN112">
        <f t="shared" si="156"/>
        <v>305.64158096313474</v>
      </c>
      <c r="AO112">
        <f t="shared" si="157"/>
        <v>240.07306104019881</v>
      </c>
      <c r="AP112">
        <f t="shared" si="158"/>
        <v>-1.0546894215157667</v>
      </c>
      <c r="AQ112">
        <f t="shared" si="159"/>
        <v>4.2174211552905456</v>
      </c>
      <c r="AR112">
        <f t="shared" si="160"/>
        <v>57.536307263649853</v>
      </c>
      <c r="AS112">
        <f t="shared" si="161"/>
        <v>33.781311917580517</v>
      </c>
      <c r="AT112">
        <f t="shared" si="162"/>
        <v>31.157485961914063</v>
      </c>
      <c r="AU112">
        <f t="shared" si="163"/>
        <v>4.5520468455831375</v>
      </c>
      <c r="AV112">
        <f t="shared" si="164"/>
        <v>0.24685531800861066</v>
      </c>
      <c r="AW112">
        <f t="shared" si="165"/>
        <v>1.7412452185584697</v>
      </c>
      <c r="AX112">
        <f t="shared" si="166"/>
        <v>2.8108016270246678</v>
      </c>
      <c r="AY112">
        <f t="shared" si="167"/>
        <v>0.15581037833743988</v>
      </c>
      <c r="AZ112">
        <f t="shared" si="168"/>
        <v>16.108697128177866</v>
      </c>
      <c r="BA112">
        <f t="shared" si="169"/>
        <v>0.57941978608417088</v>
      </c>
      <c r="BB112">
        <f t="shared" si="170"/>
        <v>42.968603748662368</v>
      </c>
      <c r="BC112">
        <f t="shared" si="171"/>
        <v>370.99223220586293</v>
      </c>
      <c r="BD112">
        <f t="shared" si="172"/>
        <v>2.5771346690971933E-2</v>
      </c>
    </row>
    <row r="113" spans="1:114" x14ac:dyDescent="0.25">
      <c r="A113" s="1">
        <v>85</v>
      </c>
      <c r="B113" s="1" t="s">
        <v>133</v>
      </c>
      <c r="C113" s="1">
        <v>2389.4999990276992</v>
      </c>
      <c r="D113" s="1">
        <v>0</v>
      </c>
      <c r="E113">
        <f t="shared" si="145"/>
        <v>22.20424275124811</v>
      </c>
      <c r="F113">
        <f t="shared" si="146"/>
        <v>0.26470713227979997</v>
      </c>
      <c r="G113">
        <f t="shared" si="147"/>
        <v>220.01046417695969</v>
      </c>
      <c r="H113">
        <f t="shared" si="148"/>
        <v>8.6937683742491298</v>
      </c>
      <c r="I113">
        <f t="shared" si="149"/>
        <v>2.47822766651612</v>
      </c>
      <c r="J113">
        <f t="shared" si="150"/>
        <v>29.832281112670898</v>
      </c>
      <c r="K113" s="1">
        <v>4.215421042</v>
      </c>
      <c r="L113">
        <f t="shared" si="151"/>
        <v>1.8118315284145696</v>
      </c>
      <c r="M113" s="1">
        <v>1</v>
      </c>
      <c r="N113">
        <f t="shared" si="152"/>
        <v>3.6236630568291393</v>
      </c>
      <c r="O113" s="1">
        <v>32.492637634277344</v>
      </c>
      <c r="P113" s="1">
        <v>29.832281112670898</v>
      </c>
      <c r="Q113" s="1">
        <v>34.031387329101563</v>
      </c>
      <c r="R113" s="1">
        <v>400.85476684570312</v>
      </c>
      <c r="S113" s="1">
        <v>379.3497314453125</v>
      </c>
      <c r="T113" s="1">
        <v>16.599370956420898</v>
      </c>
      <c r="U113" s="1">
        <v>23.756328582763672</v>
      </c>
      <c r="V113" s="1">
        <v>24.781618118286133</v>
      </c>
      <c r="W113" s="1">
        <v>35.466415405273438</v>
      </c>
      <c r="X113" s="1">
        <v>499.89501953125</v>
      </c>
      <c r="Y113" s="1">
        <v>1500.452392578125</v>
      </c>
      <c r="Z113" s="1">
        <v>30.699062347412109</v>
      </c>
      <c r="AA113" s="1">
        <v>73.300483703613281</v>
      </c>
      <c r="AB113" s="1">
        <v>-0.32699191570281982</v>
      </c>
      <c r="AC113" s="1">
        <v>7.7293276786804199E-2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1.1858720980670427</v>
      </c>
      <c r="AL113">
        <f t="shared" si="154"/>
        <v>8.6937683742491292E-3</v>
      </c>
      <c r="AM113">
        <f t="shared" si="155"/>
        <v>302.98228111267088</v>
      </c>
      <c r="AN113">
        <f t="shared" si="156"/>
        <v>305.64263763427732</v>
      </c>
      <c r="AO113">
        <f t="shared" si="157"/>
        <v>240.07237744646409</v>
      </c>
      <c r="AP113">
        <f t="shared" si="158"/>
        <v>-1.0561473031853794</v>
      </c>
      <c r="AQ113">
        <f t="shared" si="159"/>
        <v>4.2195780426546712</v>
      </c>
      <c r="AR113">
        <f t="shared" si="160"/>
        <v>57.56548701255938</v>
      </c>
      <c r="AS113">
        <f t="shared" si="161"/>
        <v>33.809158429795708</v>
      </c>
      <c r="AT113">
        <f t="shared" si="162"/>
        <v>31.162459373474121</v>
      </c>
      <c r="AU113">
        <f t="shared" si="163"/>
        <v>4.5533363431567571</v>
      </c>
      <c r="AV113">
        <f t="shared" si="164"/>
        <v>0.24668676321204594</v>
      </c>
      <c r="AW113">
        <f t="shared" si="165"/>
        <v>1.7413503761385509</v>
      </c>
      <c r="AX113">
        <f t="shared" si="166"/>
        <v>2.8119859670182059</v>
      </c>
      <c r="AY113">
        <f t="shared" si="167"/>
        <v>0.15570293834856871</v>
      </c>
      <c r="AZ113">
        <f t="shared" si="168"/>
        <v>16.126873444027627</v>
      </c>
      <c r="BA113">
        <f t="shared" si="169"/>
        <v>0.57996736504524626</v>
      </c>
      <c r="BB113">
        <f t="shared" si="170"/>
        <v>42.946769685987881</v>
      </c>
      <c r="BC113">
        <f t="shared" si="171"/>
        <v>371.07751428712697</v>
      </c>
      <c r="BD113">
        <f t="shared" si="172"/>
        <v>2.5698148305255578E-2</v>
      </c>
    </row>
    <row r="114" spans="1:114" x14ac:dyDescent="0.25">
      <c r="A114" s="1">
        <v>86</v>
      </c>
      <c r="B114" s="1" t="s">
        <v>133</v>
      </c>
      <c r="C114" s="1">
        <v>2389.9999990165234</v>
      </c>
      <c r="D114" s="1">
        <v>0</v>
      </c>
      <c r="E114">
        <f t="shared" si="145"/>
        <v>22.210275559362348</v>
      </c>
      <c r="F114">
        <f t="shared" si="146"/>
        <v>0.26468681875277739</v>
      </c>
      <c r="G114">
        <f t="shared" si="147"/>
        <v>219.97063396047616</v>
      </c>
      <c r="H114">
        <f t="shared" si="148"/>
        <v>8.6914102495293815</v>
      </c>
      <c r="I114">
        <f t="shared" si="149"/>
        <v>2.4777514254489148</v>
      </c>
      <c r="J114">
        <f t="shared" si="150"/>
        <v>29.829891204833984</v>
      </c>
      <c r="K114" s="1">
        <v>4.215421042</v>
      </c>
      <c r="L114">
        <f t="shared" si="151"/>
        <v>1.8118315284145696</v>
      </c>
      <c r="M114" s="1">
        <v>1</v>
      </c>
      <c r="N114">
        <f t="shared" si="152"/>
        <v>3.6236630568291393</v>
      </c>
      <c r="O114" s="1">
        <v>32.493873596191406</v>
      </c>
      <c r="P114" s="1">
        <v>29.829891204833984</v>
      </c>
      <c r="Q114" s="1">
        <v>34.031082153320313</v>
      </c>
      <c r="R114" s="1">
        <v>400.8641357421875</v>
      </c>
      <c r="S114" s="1">
        <v>379.35464477539062</v>
      </c>
      <c r="T114" s="1">
        <v>16.599796295166016</v>
      </c>
      <c r="U114" s="1">
        <v>23.754852294921875</v>
      </c>
      <c r="V114" s="1">
        <v>24.780590057373047</v>
      </c>
      <c r="W114" s="1">
        <v>35.461837768554688</v>
      </c>
      <c r="X114" s="1">
        <v>499.89300537109375</v>
      </c>
      <c r="Y114" s="1">
        <v>1500.4503173828125</v>
      </c>
      <c r="Z114" s="1">
        <v>30.680030822753906</v>
      </c>
      <c r="AA114" s="1">
        <v>73.300674438476562</v>
      </c>
      <c r="AB114" s="1">
        <v>-0.32699191570281982</v>
      </c>
      <c r="AC114" s="1">
        <v>7.7293276786804199E-2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1.1858673199911727</v>
      </c>
      <c r="AL114">
        <f t="shared" si="154"/>
        <v>8.6914102495293816E-3</v>
      </c>
      <c r="AM114">
        <f t="shared" si="155"/>
        <v>302.97989120483396</v>
      </c>
      <c r="AN114">
        <f t="shared" si="156"/>
        <v>305.64387359619138</v>
      </c>
      <c r="AO114">
        <f t="shared" si="157"/>
        <v>240.07204541522151</v>
      </c>
      <c r="AP114">
        <f t="shared" si="158"/>
        <v>-1.0547467912608923</v>
      </c>
      <c r="AQ114">
        <f t="shared" si="159"/>
        <v>4.2189981198530813</v>
      </c>
      <c r="AR114">
        <f t="shared" si="160"/>
        <v>57.5574256604448</v>
      </c>
      <c r="AS114">
        <f t="shared" si="161"/>
        <v>33.802573365522925</v>
      </c>
      <c r="AT114">
        <f t="shared" si="162"/>
        <v>31.161882400512695</v>
      </c>
      <c r="AU114">
        <f t="shared" si="163"/>
        <v>4.5531867302906326</v>
      </c>
      <c r="AV114">
        <f t="shared" si="164"/>
        <v>0.24666912120415319</v>
      </c>
      <c r="AW114">
        <f t="shared" si="165"/>
        <v>1.7412466944041662</v>
      </c>
      <c r="AX114">
        <f t="shared" si="166"/>
        <v>2.8119400358864661</v>
      </c>
      <c r="AY114">
        <f t="shared" si="167"/>
        <v>0.15569169308571437</v>
      </c>
      <c r="AZ114">
        <f t="shared" si="168"/>
        <v>16.123995825962162</v>
      </c>
      <c r="BA114">
        <f t="shared" si="169"/>
        <v>0.57985485874495357</v>
      </c>
      <c r="BB114">
        <f t="shared" si="170"/>
        <v>42.949878407814282</v>
      </c>
      <c r="BC114">
        <f t="shared" si="171"/>
        <v>371.08018008733643</v>
      </c>
      <c r="BD114">
        <f t="shared" si="172"/>
        <v>2.570680639569993E-2</v>
      </c>
    </row>
    <row r="115" spans="1:114" x14ac:dyDescent="0.25">
      <c r="A115" s="1">
        <v>87</v>
      </c>
      <c r="B115" s="1" t="s">
        <v>134</v>
      </c>
      <c r="C115" s="1">
        <v>2390.4999990053475</v>
      </c>
      <c r="D115" s="1">
        <v>0</v>
      </c>
      <c r="E115">
        <f t="shared" si="145"/>
        <v>22.257995548251085</v>
      </c>
      <c r="F115">
        <f t="shared" si="146"/>
        <v>0.26449324552376069</v>
      </c>
      <c r="G115">
        <f t="shared" si="147"/>
        <v>219.54929720474982</v>
      </c>
      <c r="H115">
        <f t="shared" si="148"/>
        <v>8.6929193176420192</v>
      </c>
      <c r="I115">
        <f t="shared" si="149"/>
        <v>2.4798344316107608</v>
      </c>
      <c r="J115">
        <f t="shared" si="150"/>
        <v>29.838493347167969</v>
      </c>
      <c r="K115" s="1">
        <v>4.215421042</v>
      </c>
      <c r="L115">
        <f t="shared" si="151"/>
        <v>1.8118315284145696</v>
      </c>
      <c r="M115" s="1">
        <v>1</v>
      </c>
      <c r="N115">
        <f t="shared" si="152"/>
        <v>3.6236630568291393</v>
      </c>
      <c r="O115" s="1">
        <v>32.494407653808594</v>
      </c>
      <c r="P115" s="1">
        <v>29.838493347167969</v>
      </c>
      <c r="Q115" s="1">
        <v>34.031455993652344</v>
      </c>
      <c r="R115" s="1">
        <v>400.89047241210937</v>
      </c>
      <c r="S115" s="1">
        <v>379.34054565429687</v>
      </c>
      <c r="T115" s="1">
        <v>16.598684310913086</v>
      </c>
      <c r="U115" s="1">
        <v>23.754920959472656</v>
      </c>
      <c r="V115" s="1">
        <v>24.778177261352539</v>
      </c>
      <c r="W115" s="1">
        <v>35.460861206054687</v>
      </c>
      <c r="X115" s="1">
        <v>499.89727783203125</v>
      </c>
      <c r="Y115" s="1">
        <v>1500.52490234375</v>
      </c>
      <c r="Z115" s="1">
        <v>30.704282760620117</v>
      </c>
      <c r="AA115" s="1">
        <v>73.3006591796875</v>
      </c>
      <c r="AB115" s="1">
        <v>-0.32699191570281982</v>
      </c>
      <c r="AC115" s="1">
        <v>7.7293276786804199E-2</v>
      </c>
      <c r="AD115" s="1">
        <v>0.66666668653488159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1.1858774553036242</v>
      </c>
      <c r="AL115">
        <f t="shared" si="154"/>
        <v>8.6929193176420189E-3</v>
      </c>
      <c r="AM115">
        <f t="shared" si="155"/>
        <v>302.98849334716795</v>
      </c>
      <c r="AN115">
        <f t="shared" si="156"/>
        <v>305.64440765380857</v>
      </c>
      <c r="AO115">
        <f t="shared" si="157"/>
        <v>240.08397900870477</v>
      </c>
      <c r="AP115">
        <f t="shared" si="158"/>
        <v>-1.0561744734397887</v>
      </c>
      <c r="AQ115">
        <f t="shared" si="159"/>
        <v>4.2210857967014812</v>
      </c>
      <c r="AR115">
        <f t="shared" si="160"/>
        <v>57.585918652573248</v>
      </c>
      <c r="AS115">
        <f t="shared" si="161"/>
        <v>33.830997693100592</v>
      </c>
      <c r="AT115">
        <f t="shared" si="162"/>
        <v>31.166450500488281</v>
      </c>
      <c r="AU115">
        <f t="shared" si="163"/>
        <v>4.5543713857730772</v>
      </c>
      <c r="AV115">
        <f t="shared" si="164"/>
        <v>0.24650099637334499</v>
      </c>
      <c r="AW115">
        <f t="shared" si="165"/>
        <v>1.7412513650907204</v>
      </c>
      <c r="AX115">
        <f t="shared" si="166"/>
        <v>2.8131200206823568</v>
      </c>
      <c r="AY115">
        <f t="shared" si="167"/>
        <v>0.15558452876200718</v>
      </c>
      <c r="AZ115">
        <f t="shared" si="168"/>
        <v>16.093108207545285</v>
      </c>
      <c r="BA115">
        <f t="shared" si="169"/>
        <v>0.57876570200547695</v>
      </c>
      <c r="BB115">
        <f t="shared" si="170"/>
        <v>42.926466173497012</v>
      </c>
      <c r="BC115">
        <f t="shared" si="171"/>
        <v>371.04830282738448</v>
      </c>
      <c r="BD115">
        <f t="shared" si="172"/>
        <v>2.5750207876205699E-2</v>
      </c>
    </row>
    <row r="116" spans="1:114" x14ac:dyDescent="0.25">
      <c r="A116" s="1">
        <v>88</v>
      </c>
      <c r="B116" s="1" t="s">
        <v>134</v>
      </c>
      <c r="C116" s="1">
        <v>2390.9999989941716</v>
      </c>
      <c r="D116" s="1">
        <v>0</v>
      </c>
      <c r="E116">
        <f t="shared" si="145"/>
        <v>22.268983844238509</v>
      </c>
      <c r="F116">
        <f t="shared" si="146"/>
        <v>0.26462873292011069</v>
      </c>
      <c r="G116">
        <f t="shared" si="147"/>
        <v>219.56327065740206</v>
      </c>
      <c r="H116">
        <f t="shared" si="148"/>
        <v>8.694519973558597</v>
      </c>
      <c r="I116">
        <f t="shared" si="149"/>
        <v>2.4791171955552072</v>
      </c>
      <c r="J116">
        <f t="shared" si="150"/>
        <v>29.835857391357422</v>
      </c>
      <c r="K116" s="1">
        <v>4.215421042</v>
      </c>
      <c r="L116">
        <f t="shared" si="151"/>
        <v>1.8118315284145696</v>
      </c>
      <c r="M116" s="1">
        <v>1</v>
      </c>
      <c r="N116">
        <f t="shared" si="152"/>
        <v>3.6236630568291393</v>
      </c>
      <c r="O116" s="1">
        <v>32.495079040527344</v>
      </c>
      <c r="P116" s="1">
        <v>29.835857391357422</v>
      </c>
      <c r="Q116" s="1">
        <v>34.03192138671875</v>
      </c>
      <c r="R116" s="1">
        <v>400.909912109375</v>
      </c>
      <c r="S116" s="1">
        <v>379.35189819335938</v>
      </c>
      <c r="T116" s="1">
        <v>16.599021911621094</v>
      </c>
      <c r="U116" s="1">
        <v>23.755979537963867</v>
      </c>
      <c r="V116" s="1">
        <v>24.777744293212891</v>
      </c>
      <c r="W116" s="1">
        <v>35.461101531982422</v>
      </c>
      <c r="X116" s="1">
        <v>499.93841552734375</v>
      </c>
      <c r="Y116" s="1">
        <v>1500.5457763671875</v>
      </c>
      <c r="Z116" s="1">
        <v>30.741498947143555</v>
      </c>
      <c r="AA116" s="1">
        <v>73.300651550292969</v>
      </c>
      <c r="AB116" s="1">
        <v>-0.32699191570281982</v>
      </c>
      <c r="AC116" s="1">
        <v>7.7293276786804199E-2</v>
      </c>
      <c r="AD116" s="1">
        <v>0.66666668653488159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1.1859750438835137</v>
      </c>
      <c r="AL116">
        <f t="shared" si="154"/>
        <v>8.6945199735585961E-3</v>
      </c>
      <c r="AM116">
        <f t="shared" si="155"/>
        <v>302.9858573913574</v>
      </c>
      <c r="AN116">
        <f t="shared" si="156"/>
        <v>305.64507904052732</v>
      </c>
      <c r="AO116">
        <f t="shared" si="157"/>
        <v>240.08731885238012</v>
      </c>
      <c r="AP116">
        <f t="shared" si="158"/>
        <v>-1.0564382303842312</v>
      </c>
      <c r="AQ116">
        <f t="shared" si="159"/>
        <v>4.2204459739033862</v>
      </c>
      <c r="AR116">
        <f t="shared" si="160"/>
        <v>57.577195899925371</v>
      </c>
      <c r="AS116">
        <f t="shared" si="161"/>
        <v>33.821216361961504</v>
      </c>
      <c r="AT116">
        <f t="shared" si="162"/>
        <v>31.165468215942383</v>
      </c>
      <c r="AU116">
        <f t="shared" si="163"/>
        <v>4.5541166250930116</v>
      </c>
      <c r="AV116">
        <f t="shared" si="164"/>
        <v>0.24661867347150659</v>
      </c>
      <c r="AW116">
        <f t="shared" si="165"/>
        <v>1.7413287783481792</v>
      </c>
      <c r="AX116">
        <f t="shared" si="166"/>
        <v>2.8127878467448326</v>
      </c>
      <c r="AY116">
        <f t="shared" si="167"/>
        <v>0.15565953708227129</v>
      </c>
      <c r="AZ116">
        <f t="shared" si="168"/>
        <v>16.094130795700892</v>
      </c>
      <c r="BA116">
        <f t="shared" si="169"/>
        <v>0.57878521684762607</v>
      </c>
      <c r="BB116">
        <f t="shared" si="170"/>
        <v>42.936539908983519</v>
      </c>
      <c r="BC116">
        <f t="shared" si="171"/>
        <v>371.05556166365221</v>
      </c>
      <c r="BD116">
        <f t="shared" si="172"/>
        <v>2.5768461986492807E-2</v>
      </c>
    </row>
    <row r="117" spans="1:114" x14ac:dyDescent="0.25">
      <c r="A117" s="1">
        <v>89</v>
      </c>
      <c r="B117" s="1" t="s">
        <v>135</v>
      </c>
      <c r="C117" s="1">
        <v>2391.4999989829957</v>
      </c>
      <c r="D117" s="1">
        <v>0</v>
      </c>
      <c r="E117">
        <f t="shared" si="145"/>
        <v>22.274843378622069</v>
      </c>
      <c r="F117">
        <f t="shared" si="146"/>
        <v>0.26465373122615521</v>
      </c>
      <c r="G117">
        <f t="shared" si="147"/>
        <v>219.55117024098965</v>
      </c>
      <c r="H117">
        <f t="shared" si="148"/>
        <v>8.6942008582209596</v>
      </c>
      <c r="I117">
        <f t="shared" si="149"/>
        <v>2.4788053994690094</v>
      </c>
      <c r="J117">
        <f t="shared" si="150"/>
        <v>29.834510803222656</v>
      </c>
      <c r="K117" s="1">
        <v>4.215421042</v>
      </c>
      <c r="L117">
        <f t="shared" si="151"/>
        <v>1.8118315284145696</v>
      </c>
      <c r="M117" s="1">
        <v>1</v>
      </c>
      <c r="N117">
        <f t="shared" si="152"/>
        <v>3.6236630568291393</v>
      </c>
      <c r="O117" s="1">
        <v>32.496574401855469</v>
      </c>
      <c r="P117" s="1">
        <v>29.834510803222656</v>
      </c>
      <c r="Q117" s="1">
        <v>34.032169342041016</v>
      </c>
      <c r="R117" s="1">
        <v>400.9248046875</v>
      </c>
      <c r="S117" s="1">
        <v>379.36257934570312</v>
      </c>
      <c r="T117" s="1">
        <v>16.599391937255859</v>
      </c>
      <c r="U117" s="1">
        <v>23.755853652954102</v>
      </c>
      <c r="V117" s="1">
        <v>24.776121139526367</v>
      </c>
      <c r="W117" s="1">
        <v>35.457798004150391</v>
      </c>
      <c r="X117" s="1">
        <v>499.95477294921875</v>
      </c>
      <c r="Y117" s="1">
        <v>1500.54150390625</v>
      </c>
      <c r="Z117" s="1">
        <v>30.739673614501953</v>
      </c>
      <c r="AA117" s="1">
        <v>73.300407409667969</v>
      </c>
      <c r="AB117" s="1">
        <v>-0.32699191570281982</v>
      </c>
      <c r="AC117" s="1">
        <v>7.7293276786804199E-2</v>
      </c>
      <c r="AD117" s="1">
        <v>0.66666668653488159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1.186013847651185</v>
      </c>
      <c r="AL117">
        <f t="shared" si="154"/>
        <v>8.6942008582209587E-3</v>
      </c>
      <c r="AM117">
        <f t="shared" si="155"/>
        <v>302.98451080322263</v>
      </c>
      <c r="AN117">
        <f t="shared" si="156"/>
        <v>305.64657440185545</v>
      </c>
      <c r="AO117">
        <f t="shared" si="157"/>
        <v>240.0866352586454</v>
      </c>
      <c r="AP117">
        <f t="shared" si="158"/>
        <v>-1.0559838705250755</v>
      </c>
      <c r="AQ117">
        <f t="shared" si="159"/>
        <v>4.2201191505949938</v>
      </c>
      <c r="AR117">
        <f t="shared" si="160"/>
        <v>57.572928988091547</v>
      </c>
      <c r="AS117">
        <f t="shared" si="161"/>
        <v>33.817075335137446</v>
      </c>
      <c r="AT117">
        <f t="shared" si="162"/>
        <v>31.165542602539063</v>
      </c>
      <c r="AU117">
        <f t="shared" si="163"/>
        <v>4.5541359172149907</v>
      </c>
      <c r="AV117">
        <f t="shared" si="164"/>
        <v>0.24664038476552474</v>
      </c>
      <c r="AW117">
        <f t="shared" si="165"/>
        <v>1.7413137511259846</v>
      </c>
      <c r="AX117">
        <f t="shared" si="166"/>
        <v>2.8128221660890063</v>
      </c>
      <c r="AY117">
        <f t="shared" si="167"/>
        <v>0.15567337611139795</v>
      </c>
      <c r="AZ117">
        <f t="shared" si="168"/>
        <v>16.093190225933913</v>
      </c>
      <c r="BA117">
        <f t="shared" si="169"/>
        <v>0.57873702414100903</v>
      </c>
      <c r="BB117">
        <f t="shared" si="170"/>
        <v>42.939795538493975</v>
      </c>
      <c r="BC117">
        <f t="shared" si="171"/>
        <v>371.06405983946257</v>
      </c>
      <c r="BD117">
        <f t="shared" si="172"/>
        <v>2.5776606355889575E-2</v>
      </c>
    </row>
    <row r="118" spans="1:114" x14ac:dyDescent="0.25">
      <c r="A118" s="1">
        <v>90</v>
      </c>
      <c r="B118" s="1" t="s">
        <v>135</v>
      </c>
      <c r="C118" s="1">
        <v>2391.9999989718199</v>
      </c>
      <c r="D118" s="1">
        <v>0</v>
      </c>
      <c r="E118">
        <f t="shared" si="145"/>
        <v>22.293900961450785</v>
      </c>
      <c r="F118">
        <f t="shared" si="146"/>
        <v>0.26437759402931615</v>
      </c>
      <c r="G118">
        <f t="shared" si="147"/>
        <v>219.28781484224055</v>
      </c>
      <c r="H118">
        <f t="shared" si="148"/>
        <v>8.6912464738227104</v>
      </c>
      <c r="I118">
        <f t="shared" si="149"/>
        <v>2.4803581245384936</v>
      </c>
      <c r="J118">
        <f t="shared" si="150"/>
        <v>29.840665817260742</v>
      </c>
      <c r="K118" s="1">
        <v>4.215421042</v>
      </c>
      <c r="L118">
        <f t="shared" si="151"/>
        <v>1.8118315284145696</v>
      </c>
      <c r="M118" s="1">
        <v>1</v>
      </c>
      <c r="N118">
        <f t="shared" si="152"/>
        <v>3.6236630568291393</v>
      </c>
      <c r="O118" s="1">
        <v>32.496597290039062</v>
      </c>
      <c r="P118" s="1">
        <v>29.840665817260742</v>
      </c>
      <c r="Q118" s="1">
        <v>34.032802581787109</v>
      </c>
      <c r="R118" s="1">
        <v>400.9437255859375</v>
      </c>
      <c r="S118" s="1">
        <v>379.36590576171875</v>
      </c>
      <c r="T118" s="1">
        <v>16.600791931152344</v>
      </c>
      <c r="U118" s="1">
        <v>23.754976272583008</v>
      </c>
      <c r="V118" s="1">
        <v>24.778261184692383</v>
      </c>
      <c r="W118" s="1">
        <v>35.456562042236328</v>
      </c>
      <c r="X118" s="1">
        <v>499.94442749023437</v>
      </c>
      <c r="Y118" s="1">
        <v>1500.5426025390625</v>
      </c>
      <c r="Z118" s="1">
        <v>30.803178787231445</v>
      </c>
      <c r="AA118" s="1">
        <v>73.300643920898438</v>
      </c>
      <c r="AB118" s="1">
        <v>-0.32699191570281982</v>
      </c>
      <c r="AC118" s="1">
        <v>7.7293276786804199E-2</v>
      </c>
      <c r="AD118" s="1">
        <v>0.66666668653488159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1.1859893057160347</v>
      </c>
      <c r="AL118">
        <f t="shared" si="154"/>
        <v>8.6912464738227099E-3</v>
      </c>
      <c r="AM118">
        <f t="shared" si="155"/>
        <v>302.99066581726072</v>
      </c>
      <c r="AN118">
        <f t="shared" si="156"/>
        <v>305.64659729003904</v>
      </c>
      <c r="AO118">
        <f t="shared" si="157"/>
        <v>240.08681103989147</v>
      </c>
      <c r="AP118">
        <f t="shared" si="158"/>
        <v>-1.0554345297294072</v>
      </c>
      <c r="AQ118">
        <f t="shared" si="159"/>
        <v>4.221613181644492</v>
      </c>
      <c r="AR118">
        <f t="shared" si="160"/>
        <v>57.59312546012827</v>
      </c>
      <c r="AS118">
        <f t="shared" si="161"/>
        <v>33.838149187545262</v>
      </c>
      <c r="AT118">
        <f t="shared" si="162"/>
        <v>31.168631553649902</v>
      </c>
      <c r="AU118">
        <f t="shared" si="163"/>
        <v>4.5549370977966293</v>
      </c>
      <c r="AV118">
        <f t="shared" si="164"/>
        <v>0.24640054118927002</v>
      </c>
      <c r="AW118">
        <f t="shared" si="165"/>
        <v>1.7412550571059984</v>
      </c>
      <c r="AX118">
        <f t="shared" si="166"/>
        <v>2.8136820406906309</v>
      </c>
      <c r="AY118">
        <f t="shared" si="167"/>
        <v>0.15552049838658788</v>
      </c>
      <c r="AZ118">
        <f t="shared" si="168"/>
        <v>16.073938031942983</v>
      </c>
      <c r="BA118">
        <f t="shared" si="169"/>
        <v>0.57803775065642327</v>
      </c>
      <c r="BB118">
        <f t="shared" si="170"/>
        <v>42.919630893005198</v>
      </c>
      <c r="BC118">
        <f t="shared" si="171"/>
        <v>371.0602863302326</v>
      </c>
      <c r="BD118">
        <f t="shared" si="172"/>
        <v>2.5786807041352763E-2</v>
      </c>
      <c r="BE118">
        <f>AVERAGE(E104:E118)</f>
        <v>22.300827445796642</v>
      </c>
      <c r="BF118">
        <f>AVERAGE(O104:O118)</f>
        <v>32.490958150227861</v>
      </c>
      <c r="BG118">
        <f>AVERAGE(P104:P118)</f>
        <v>29.819040679931639</v>
      </c>
      <c r="BH118" t="e">
        <f>AVERAGE(B104:B118)</f>
        <v>#DIV/0!</v>
      </c>
      <c r="BI118">
        <f t="shared" ref="BI118:DJ118" si="173">AVERAGE(C104:C118)</f>
        <v>2388.2333323893449</v>
      </c>
      <c r="BJ118">
        <f t="shared" si="173"/>
        <v>0</v>
      </c>
      <c r="BK118">
        <f t="shared" si="173"/>
        <v>22.300827445796642</v>
      </c>
      <c r="BL118">
        <f t="shared" si="173"/>
        <v>0.2649938295031275</v>
      </c>
      <c r="BM118">
        <f t="shared" si="173"/>
        <v>219.51273350455185</v>
      </c>
      <c r="BN118">
        <f t="shared" si="173"/>
        <v>8.6914765040504971</v>
      </c>
      <c r="BO118">
        <f t="shared" si="173"/>
        <v>2.4751508368797941</v>
      </c>
      <c r="BP118">
        <f t="shared" si="173"/>
        <v>29.819040679931639</v>
      </c>
      <c r="BQ118">
        <f t="shared" si="173"/>
        <v>4.2154210420000009</v>
      </c>
      <c r="BR118">
        <f t="shared" si="173"/>
        <v>1.811831528414569</v>
      </c>
      <c r="BS118">
        <f t="shared" si="173"/>
        <v>1</v>
      </c>
      <c r="BT118">
        <f t="shared" si="173"/>
        <v>3.6236630568291379</v>
      </c>
      <c r="BU118">
        <f t="shared" si="173"/>
        <v>32.490958150227861</v>
      </c>
      <c r="BV118">
        <f t="shared" si="173"/>
        <v>29.819040679931639</v>
      </c>
      <c r="BW118">
        <f t="shared" si="173"/>
        <v>34.031659444173179</v>
      </c>
      <c r="BX118">
        <f t="shared" si="173"/>
        <v>400.87452392578126</v>
      </c>
      <c r="BY118">
        <f t="shared" si="173"/>
        <v>379.28933919270833</v>
      </c>
      <c r="BZ118">
        <f t="shared" si="173"/>
        <v>16.599360783894856</v>
      </c>
      <c r="CA118">
        <f t="shared" si="173"/>
        <v>23.754405466715493</v>
      </c>
      <c r="CB118">
        <f t="shared" si="173"/>
        <v>24.78405278523763</v>
      </c>
      <c r="CC118">
        <f t="shared" si="173"/>
        <v>35.467054748535155</v>
      </c>
      <c r="CD118">
        <f t="shared" si="173"/>
        <v>499.8978332519531</v>
      </c>
      <c r="CE118">
        <f t="shared" si="173"/>
        <v>1500.4042073567709</v>
      </c>
      <c r="CF118">
        <f t="shared" si="173"/>
        <v>30.828036753336587</v>
      </c>
      <c r="CG118">
        <f t="shared" si="173"/>
        <v>73.300785319010416</v>
      </c>
      <c r="CH118">
        <f t="shared" si="173"/>
        <v>-0.32699191570281982</v>
      </c>
      <c r="CI118">
        <f t="shared" si="173"/>
        <v>7.7293276786804199E-2</v>
      </c>
      <c r="CJ118">
        <f t="shared" si="173"/>
        <v>0.91111111640930176</v>
      </c>
      <c r="CK118">
        <f t="shared" si="173"/>
        <v>-0.21956524252891541</v>
      </c>
      <c r="CL118">
        <f t="shared" si="173"/>
        <v>2.737391471862793</v>
      </c>
      <c r="CM118">
        <f t="shared" si="173"/>
        <v>1</v>
      </c>
      <c r="CN118">
        <f t="shared" si="173"/>
        <v>0</v>
      </c>
      <c r="CO118">
        <f t="shared" si="173"/>
        <v>0.15999999642372131</v>
      </c>
      <c r="CP118">
        <f t="shared" si="173"/>
        <v>111115</v>
      </c>
      <c r="CQ118">
        <f t="shared" si="173"/>
        <v>1.1858787728942428</v>
      </c>
      <c r="CR118">
        <f t="shared" si="173"/>
        <v>8.6914765040504993E-3</v>
      </c>
      <c r="CS118">
        <f t="shared" si="173"/>
        <v>302.96904067993165</v>
      </c>
      <c r="CT118">
        <f t="shared" si="173"/>
        <v>305.64095815022785</v>
      </c>
      <c r="CU118">
        <f t="shared" si="173"/>
        <v>240.06466781121975</v>
      </c>
      <c r="CV118">
        <f t="shared" si="173"/>
        <v>-1.0539619256049184</v>
      </c>
      <c r="CW118">
        <f t="shared" si="173"/>
        <v>4.2163674121611576</v>
      </c>
      <c r="CX118">
        <f t="shared" si="173"/>
        <v>57.521449574311646</v>
      </c>
      <c r="CY118">
        <f t="shared" si="173"/>
        <v>33.767044107596142</v>
      </c>
      <c r="CZ118">
        <f t="shared" si="173"/>
        <v>31.154999415079754</v>
      </c>
      <c r="DA118">
        <f t="shared" si="173"/>
        <v>4.5514028015547439</v>
      </c>
      <c r="DB118">
        <f t="shared" si="173"/>
        <v>0.24693570380357144</v>
      </c>
      <c r="DC118">
        <f t="shared" si="173"/>
        <v>1.7412165752813631</v>
      </c>
      <c r="DD118">
        <f t="shared" si="173"/>
        <v>2.8101862262733803</v>
      </c>
      <c r="DE118">
        <f t="shared" si="173"/>
        <v>0.15586162103781984</v>
      </c>
      <c r="DF118">
        <f t="shared" si="173"/>
        <v>16.090455659477726</v>
      </c>
      <c r="DG118">
        <f t="shared" si="173"/>
        <v>0.57874738276377791</v>
      </c>
      <c r="DH118">
        <f t="shared" si="173"/>
        <v>42.979807221624831</v>
      </c>
      <c r="DI118">
        <f t="shared" si="173"/>
        <v>370.98113929120603</v>
      </c>
      <c r="DJ118">
        <f t="shared" si="173"/>
        <v>2.5836571981270883E-2</v>
      </c>
    </row>
    <row r="119" spans="1:114" x14ac:dyDescent="0.25">
      <c r="A119" s="1" t="s">
        <v>9</v>
      </c>
      <c r="B119" s="1" t="s">
        <v>136</v>
      </c>
    </row>
    <row r="120" spans="1:114" x14ac:dyDescent="0.25">
      <c r="A120" s="1" t="s">
        <v>9</v>
      </c>
      <c r="B120" s="1" t="s">
        <v>137</v>
      </c>
    </row>
    <row r="121" spans="1:114" x14ac:dyDescent="0.25">
      <c r="A121" s="1" t="s">
        <v>9</v>
      </c>
      <c r="B121" s="1" t="s">
        <v>138</v>
      </c>
    </row>
    <row r="122" spans="1:114" x14ac:dyDescent="0.25">
      <c r="A122" s="1">
        <v>91</v>
      </c>
      <c r="B122" s="1" t="s">
        <v>139</v>
      </c>
      <c r="C122" s="1">
        <v>2844.9999995529652</v>
      </c>
      <c r="D122" s="1">
        <v>0</v>
      </c>
      <c r="E122">
        <f t="shared" ref="E122:E136" si="174">(R122-S122*(1000-T122)/(1000-U122))*AK122</f>
        <v>20.410805862994366</v>
      </c>
      <c r="F122">
        <f t="shared" ref="F122:F136" si="175">IF(AV122&lt;&gt;0,1/(1/AV122-1/N122),0)</f>
        <v>0.2182412302497542</v>
      </c>
      <c r="G122">
        <f t="shared" ref="G122:G136" si="176">((AY122-AL122/2)*S122-E122)/(AY122+AL122/2)</f>
        <v>203.413461019708</v>
      </c>
      <c r="H122">
        <f t="shared" ref="H122:H136" si="177">AL122*1000</f>
        <v>8.25511412336005</v>
      </c>
      <c r="I122">
        <f t="shared" ref="I122:I136" si="178">(AQ122-AW122)</f>
        <v>2.7921794329487146</v>
      </c>
      <c r="J122">
        <f t="shared" ref="J122:J136" si="179">(P122+AP122*D122)</f>
        <v>33.061332702636719</v>
      </c>
      <c r="K122" s="1">
        <v>4.215421042</v>
      </c>
      <c r="L122">
        <f t="shared" ref="L122:L136" si="180">(K122*AE122+AF122)</f>
        <v>1.8118315284145696</v>
      </c>
      <c r="M122" s="1">
        <v>1</v>
      </c>
      <c r="N122">
        <f t="shared" ref="N122:N136" si="181">L122*(M122+1)*(M122+1)/(M122*M122+1)</f>
        <v>3.6236630568291393</v>
      </c>
      <c r="O122" s="1">
        <v>36.895248413085938</v>
      </c>
      <c r="P122" s="1">
        <v>33.061332702636719</v>
      </c>
      <c r="Q122" s="1">
        <v>39.107975006103516</v>
      </c>
      <c r="R122" s="1">
        <v>399.1634521484375</v>
      </c>
      <c r="S122" s="1">
        <v>379.31158447265625</v>
      </c>
      <c r="T122" s="1">
        <v>24.325363159179688</v>
      </c>
      <c r="U122" s="1">
        <v>31.070211410522461</v>
      </c>
      <c r="V122" s="1">
        <v>28.441661834716797</v>
      </c>
      <c r="W122" s="1">
        <v>36.327861785888672</v>
      </c>
      <c r="X122" s="1">
        <v>499.90118408203125</v>
      </c>
      <c r="Y122" s="1">
        <v>1499.90869140625</v>
      </c>
      <c r="Z122" s="1">
        <v>30.842517852783203</v>
      </c>
      <c r="AA122" s="1">
        <v>73.297348022460938</v>
      </c>
      <c r="AB122" s="1">
        <v>0.18600857257843018</v>
      </c>
      <c r="AC122" s="1">
        <v>-3.3321499824523926E-2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ref="AK122:AK136" si="182">X122*0.000001/(K122*0.0001)</f>
        <v>1.1858867218750084</v>
      </c>
      <c r="AL122">
        <f t="shared" ref="AL122:AL136" si="183">(U122-T122)/(1000-U122)*AK122</f>
        <v>8.2551141233600505E-3</v>
      </c>
      <c r="AM122">
        <f t="shared" ref="AM122:AM136" si="184">(P122+273.15)</f>
        <v>306.2113327026367</v>
      </c>
      <c r="AN122">
        <f t="shared" ref="AN122:AN136" si="185">(O122+273.15)</f>
        <v>310.04524841308591</v>
      </c>
      <c r="AO122">
        <f t="shared" ref="AO122:AO136" si="186">(Y122*AG122+Z122*AH122)*AI122</f>
        <v>239.98538526090852</v>
      </c>
      <c r="AP122">
        <f t="shared" ref="AP122:AP136" si="187">((AO122+0.00000010773*(AN122^4-AM122^4))-AL122*44100)/(L122*51.4+0.00000043092*AM122^3)</f>
        <v>-0.71782795202592709</v>
      </c>
      <c r="AQ122">
        <f t="shared" ref="AQ122:AQ136" si="188">0.61365*EXP(17.502*J122/(240.97+J122))</f>
        <v>5.0695435318372164</v>
      </c>
      <c r="AR122">
        <f t="shared" ref="AR122:AR136" si="189">AQ122*1000/AA122</f>
        <v>69.164078491403629</v>
      </c>
      <c r="AS122">
        <f t="shared" ref="AS122:AS136" si="190">(AR122-U122)</f>
        <v>38.093867080881168</v>
      </c>
      <c r="AT122">
        <f t="shared" ref="AT122:AT136" si="191">IF(D122,P122,(O122+P122)/2)</f>
        <v>34.978290557861328</v>
      </c>
      <c r="AU122">
        <f t="shared" ref="AU122:AU136" si="192">0.61365*EXP(17.502*AT122/(240.97+AT122))</f>
        <v>5.6415844443377496</v>
      </c>
      <c r="AV122">
        <f t="shared" ref="AV122:AV136" si="193">IF(AS122&lt;&gt;0,(1000-(AR122+U122)/2)/AS122*AL122,0)</f>
        <v>0.20584393166500989</v>
      </c>
      <c r="AW122">
        <f t="shared" ref="AW122:AW136" si="194">U122*AA122/1000</f>
        <v>2.2773640988885018</v>
      </c>
      <c r="AX122">
        <f t="shared" ref="AX122:AX136" si="195">(AU122-AW122)</f>
        <v>3.3642203454492479</v>
      </c>
      <c r="AY122">
        <f t="shared" ref="AY122:AY136" si="196">1/(1.6/F122+1.37/N122)</f>
        <v>0.1297116551993083</v>
      </c>
      <c r="AZ122">
        <f t="shared" ref="AZ122:AZ136" si="197">G122*AA122*0.001</f>
        <v>14.90966724481483</v>
      </c>
      <c r="BA122">
        <f t="shared" ref="BA122:BA136" si="198">G122/S122</f>
        <v>0.5362700991653252</v>
      </c>
      <c r="BB122">
        <f t="shared" ref="BB122:BB136" si="199">(1-AL122*AA122/AQ122/F122)*100</f>
        <v>45.310281818912003</v>
      </c>
      <c r="BC122">
        <f t="shared" ref="BC122:BC136" si="200">(S122-E122/(N122/1.35))</f>
        <v>371.70751436930789</v>
      </c>
      <c r="BD122">
        <f t="shared" ref="BD122:BD136" si="201">E122*BB122/100/BC122</f>
        <v>2.4880297816215979E-2</v>
      </c>
    </row>
    <row r="123" spans="1:114" x14ac:dyDescent="0.25">
      <c r="A123" s="1">
        <v>92</v>
      </c>
      <c r="B123" s="1" t="s">
        <v>140</v>
      </c>
      <c r="C123" s="1">
        <v>2845.4999995417893</v>
      </c>
      <c r="D123" s="1">
        <v>0</v>
      </c>
      <c r="E123">
        <f t="shared" si="174"/>
        <v>20.470493867956222</v>
      </c>
      <c r="F123">
        <f t="shared" si="175"/>
        <v>0.21820616877630103</v>
      </c>
      <c r="G123">
        <f t="shared" si="176"/>
        <v>202.93301174889854</v>
      </c>
      <c r="H123">
        <f t="shared" si="177"/>
        <v>8.2552351038762275</v>
      </c>
      <c r="I123">
        <f t="shared" si="178"/>
        <v>2.7926510138157918</v>
      </c>
      <c r="J123">
        <f t="shared" si="179"/>
        <v>33.062469482421875</v>
      </c>
      <c r="K123" s="1">
        <v>4.215421042</v>
      </c>
      <c r="L123">
        <f t="shared" si="180"/>
        <v>1.8118315284145696</v>
      </c>
      <c r="M123" s="1">
        <v>1</v>
      </c>
      <c r="N123">
        <f t="shared" si="181"/>
        <v>3.6236630568291393</v>
      </c>
      <c r="O123" s="1">
        <v>36.894920349121094</v>
      </c>
      <c r="P123" s="1">
        <v>33.062469482421875</v>
      </c>
      <c r="Q123" s="1">
        <v>39.109142303466797</v>
      </c>
      <c r="R123" s="1">
        <v>399.2047119140625</v>
      </c>
      <c r="S123" s="1">
        <v>379.30294799804687</v>
      </c>
      <c r="T123" s="1">
        <v>24.32325553894043</v>
      </c>
      <c r="U123" s="1">
        <v>31.068077087402344</v>
      </c>
      <c r="V123" s="1">
        <v>28.439809799194336</v>
      </c>
      <c r="W123" s="1">
        <v>36.326148986816406</v>
      </c>
      <c r="X123" s="1">
        <v>499.91159057617187</v>
      </c>
      <c r="Y123" s="1">
        <v>1499.885986328125</v>
      </c>
      <c r="Z123" s="1">
        <v>30.812667846679688</v>
      </c>
      <c r="AA123" s="1">
        <v>73.297622680664063</v>
      </c>
      <c r="AB123" s="1">
        <v>0.18600857257843018</v>
      </c>
      <c r="AC123" s="1">
        <v>-3.3321499824523926E-2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1.1859114086003364</v>
      </c>
      <c r="AL123">
        <f t="shared" si="183"/>
        <v>8.2552351038762267E-3</v>
      </c>
      <c r="AM123">
        <f t="shared" si="184"/>
        <v>306.21246948242185</v>
      </c>
      <c r="AN123">
        <f t="shared" si="185"/>
        <v>310.04492034912107</v>
      </c>
      <c r="AO123">
        <f t="shared" si="186"/>
        <v>239.98175244848971</v>
      </c>
      <c r="AP123">
        <f t="shared" si="187"/>
        <v>-0.71808527212567863</v>
      </c>
      <c r="AQ123">
        <f t="shared" si="188"/>
        <v>5.0698672055819936</v>
      </c>
      <c r="AR123">
        <f t="shared" si="189"/>
        <v>69.168235205524965</v>
      </c>
      <c r="AS123">
        <f t="shared" si="190"/>
        <v>38.100158118122621</v>
      </c>
      <c r="AT123">
        <f t="shared" si="191"/>
        <v>34.978694915771484</v>
      </c>
      <c r="AU123">
        <f t="shared" si="192"/>
        <v>5.641710791794452</v>
      </c>
      <c r="AV123">
        <f t="shared" si="193"/>
        <v>0.20581274013622855</v>
      </c>
      <c r="AW123">
        <f t="shared" si="194"/>
        <v>2.2772161917662017</v>
      </c>
      <c r="AX123">
        <f t="shared" si="195"/>
        <v>3.3644946000282503</v>
      </c>
      <c r="AY123">
        <f t="shared" si="196"/>
        <v>0.12969183819664559</v>
      </c>
      <c r="AZ123">
        <f t="shared" si="197"/>
        <v>14.874507324621533</v>
      </c>
      <c r="BA123">
        <f t="shared" si="198"/>
        <v>0.53501564598950468</v>
      </c>
      <c r="BB123">
        <f t="shared" si="199"/>
        <v>45.303979823358787</v>
      </c>
      <c r="BC123">
        <f t="shared" si="200"/>
        <v>371.67664105715738</v>
      </c>
      <c r="BD123">
        <f t="shared" si="201"/>
        <v>2.4951657939285492E-2</v>
      </c>
    </row>
    <row r="124" spans="1:114" x14ac:dyDescent="0.25">
      <c r="A124" s="1">
        <v>93</v>
      </c>
      <c r="B124" s="1" t="s">
        <v>140</v>
      </c>
      <c r="C124" s="1">
        <v>2845.4999995417893</v>
      </c>
      <c r="D124" s="1">
        <v>0</v>
      </c>
      <c r="E124">
        <f t="shared" si="174"/>
        <v>20.470493867956222</v>
      </c>
      <c r="F124">
        <f t="shared" si="175"/>
        <v>0.21820616877630103</v>
      </c>
      <c r="G124">
        <f t="shared" si="176"/>
        <v>202.93301174889854</v>
      </c>
      <c r="H124">
        <f t="shared" si="177"/>
        <v>8.2552351038762275</v>
      </c>
      <c r="I124">
        <f t="shared" si="178"/>
        <v>2.7926510138157918</v>
      </c>
      <c r="J124">
        <f t="shared" si="179"/>
        <v>33.062469482421875</v>
      </c>
      <c r="K124" s="1">
        <v>4.215421042</v>
      </c>
      <c r="L124">
        <f t="shared" si="180"/>
        <v>1.8118315284145696</v>
      </c>
      <c r="M124" s="1">
        <v>1</v>
      </c>
      <c r="N124">
        <f t="shared" si="181"/>
        <v>3.6236630568291393</v>
      </c>
      <c r="O124" s="1">
        <v>36.894920349121094</v>
      </c>
      <c r="P124" s="1">
        <v>33.062469482421875</v>
      </c>
      <c r="Q124" s="1">
        <v>39.109142303466797</v>
      </c>
      <c r="R124" s="1">
        <v>399.2047119140625</v>
      </c>
      <c r="S124" s="1">
        <v>379.30294799804687</v>
      </c>
      <c r="T124" s="1">
        <v>24.32325553894043</v>
      </c>
      <c r="U124" s="1">
        <v>31.068077087402344</v>
      </c>
      <c r="V124" s="1">
        <v>28.439809799194336</v>
      </c>
      <c r="W124" s="1">
        <v>36.326148986816406</v>
      </c>
      <c r="X124" s="1">
        <v>499.91159057617187</v>
      </c>
      <c r="Y124" s="1">
        <v>1499.885986328125</v>
      </c>
      <c r="Z124" s="1">
        <v>30.812667846679688</v>
      </c>
      <c r="AA124" s="1">
        <v>73.297622680664063</v>
      </c>
      <c r="AB124" s="1">
        <v>0.18600857257843018</v>
      </c>
      <c r="AC124" s="1">
        <v>-3.3321499824523926E-2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1.1859114086003364</v>
      </c>
      <c r="AL124">
        <f t="shared" si="183"/>
        <v>8.2552351038762267E-3</v>
      </c>
      <c r="AM124">
        <f t="shared" si="184"/>
        <v>306.21246948242185</v>
      </c>
      <c r="AN124">
        <f t="shared" si="185"/>
        <v>310.04492034912107</v>
      </c>
      <c r="AO124">
        <f t="shared" si="186"/>
        <v>239.98175244848971</v>
      </c>
      <c r="AP124">
        <f t="shared" si="187"/>
        <v>-0.71808527212567863</v>
      </c>
      <c r="AQ124">
        <f t="shared" si="188"/>
        <v>5.0698672055819936</v>
      </c>
      <c r="AR124">
        <f t="shared" si="189"/>
        <v>69.168235205524965</v>
      </c>
      <c r="AS124">
        <f t="shared" si="190"/>
        <v>38.100158118122621</v>
      </c>
      <c r="AT124">
        <f t="shared" si="191"/>
        <v>34.978694915771484</v>
      </c>
      <c r="AU124">
        <f t="shared" si="192"/>
        <v>5.641710791794452</v>
      </c>
      <c r="AV124">
        <f t="shared" si="193"/>
        <v>0.20581274013622855</v>
      </c>
      <c r="AW124">
        <f t="shared" si="194"/>
        <v>2.2772161917662017</v>
      </c>
      <c r="AX124">
        <f t="shared" si="195"/>
        <v>3.3644946000282503</v>
      </c>
      <c r="AY124">
        <f t="shared" si="196"/>
        <v>0.12969183819664559</v>
      </c>
      <c r="AZ124">
        <f t="shared" si="197"/>
        <v>14.874507324621533</v>
      </c>
      <c r="BA124">
        <f t="shared" si="198"/>
        <v>0.53501564598950468</v>
      </c>
      <c r="BB124">
        <f t="shared" si="199"/>
        <v>45.303979823358787</v>
      </c>
      <c r="BC124">
        <f t="shared" si="200"/>
        <v>371.67664105715738</v>
      </c>
      <c r="BD124">
        <f t="shared" si="201"/>
        <v>2.4951657939285492E-2</v>
      </c>
    </row>
    <row r="125" spans="1:114" x14ac:dyDescent="0.25">
      <c r="A125" s="1">
        <v>94</v>
      </c>
      <c r="B125" s="1" t="s">
        <v>141</v>
      </c>
      <c r="C125" s="1">
        <v>2845.9999995306134</v>
      </c>
      <c r="D125" s="1">
        <v>0</v>
      </c>
      <c r="E125">
        <f t="shared" si="174"/>
        <v>20.496419595577052</v>
      </c>
      <c r="F125">
        <f t="shared" si="175"/>
        <v>0.218490455969924</v>
      </c>
      <c r="G125">
        <f t="shared" si="176"/>
        <v>202.96947653840272</v>
      </c>
      <c r="H125">
        <f t="shared" si="177"/>
        <v>8.2569392595640423</v>
      </c>
      <c r="I125">
        <f t="shared" si="178"/>
        <v>2.7898505517514129</v>
      </c>
      <c r="J125">
        <f t="shared" si="179"/>
        <v>33.052730560302734</v>
      </c>
      <c r="K125" s="1">
        <v>4.215421042</v>
      </c>
      <c r="L125">
        <f t="shared" si="180"/>
        <v>1.8118315284145696</v>
      </c>
      <c r="M125" s="1">
        <v>1</v>
      </c>
      <c r="N125">
        <f t="shared" si="181"/>
        <v>3.6236630568291393</v>
      </c>
      <c r="O125" s="1">
        <v>36.897090911865234</v>
      </c>
      <c r="P125" s="1">
        <v>33.052730560302734</v>
      </c>
      <c r="Q125" s="1">
        <v>39.109958648681641</v>
      </c>
      <c r="R125" s="1">
        <v>399.25094604492188</v>
      </c>
      <c r="S125" s="1">
        <v>379.32656860351562</v>
      </c>
      <c r="T125" s="1">
        <v>24.322277069091797</v>
      </c>
      <c r="U125" s="1">
        <v>31.068502426147461</v>
      </c>
      <c r="V125" s="1">
        <v>28.43525505065918</v>
      </c>
      <c r="W125" s="1">
        <v>36.322292327880859</v>
      </c>
      <c r="X125" s="1">
        <v>499.9105224609375</v>
      </c>
      <c r="Y125" s="1">
        <v>1499.8489990234375</v>
      </c>
      <c r="Z125" s="1">
        <v>30.851301193237305</v>
      </c>
      <c r="AA125" s="1">
        <v>73.297523498535156</v>
      </c>
      <c r="AB125" s="1">
        <v>0.18600857257843018</v>
      </c>
      <c r="AC125" s="1">
        <v>-3.3321499824523926E-2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1.1859088747722235</v>
      </c>
      <c r="AL125">
        <f t="shared" si="183"/>
        <v>8.2569392595640417E-3</v>
      </c>
      <c r="AM125">
        <f t="shared" si="184"/>
        <v>306.20273056030271</v>
      </c>
      <c r="AN125">
        <f t="shared" si="185"/>
        <v>310.04709091186521</v>
      </c>
      <c r="AO125">
        <f t="shared" si="186"/>
        <v>239.97583447987199</v>
      </c>
      <c r="AP125">
        <f t="shared" si="187"/>
        <v>-0.71745541813691549</v>
      </c>
      <c r="AQ125">
        <f t="shared" si="188"/>
        <v>5.0670948383962529</v>
      </c>
      <c r="AR125">
        <f t="shared" si="189"/>
        <v>69.130505323246268</v>
      </c>
      <c r="AS125">
        <f t="shared" si="190"/>
        <v>38.062002897098807</v>
      </c>
      <c r="AT125">
        <f t="shared" si="191"/>
        <v>34.974910736083984</v>
      </c>
      <c r="AU125">
        <f t="shared" si="192"/>
        <v>5.6405284664961286</v>
      </c>
      <c r="AV125">
        <f t="shared" si="193"/>
        <v>0.20606563244558557</v>
      </c>
      <c r="AW125">
        <f t="shared" si="194"/>
        <v>2.2772442866448399</v>
      </c>
      <c r="AX125">
        <f t="shared" si="195"/>
        <v>3.3632841798512887</v>
      </c>
      <c r="AY125">
        <f t="shared" si="196"/>
        <v>0.12985251041127721</v>
      </c>
      <c r="AZ125">
        <f t="shared" si="197"/>
        <v>14.877159976058953</v>
      </c>
      <c r="BA125">
        <f t="shared" si="198"/>
        <v>0.53507846098318768</v>
      </c>
      <c r="BB125">
        <f t="shared" si="199"/>
        <v>45.334051566995825</v>
      </c>
      <c r="BC125">
        <f t="shared" si="200"/>
        <v>371.69060300183475</v>
      </c>
      <c r="BD125">
        <f t="shared" si="201"/>
        <v>2.4998903264715766E-2</v>
      </c>
    </row>
    <row r="126" spans="1:114" x14ac:dyDescent="0.25">
      <c r="A126" s="1">
        <v>95</v>
      </c>
      <c r="B126" s="1" t="s">
        <v>141</v>
      </c>
      <c r="C126" s="1">
        <v>2846.4999995194376</v>
      </c>
      <c r="D126" s="1">
        <v>0</v>
      </c>
      <c r="E126">
        <f t="shared" si="174"/>
        <v>20.492555345236585</v>
      </c>
      <c r="F126">
        <f t="shared" si="175"/>
        <v>0.21858227827422205</v>
      </c>
      <c r="G126">
        <f t="shared" si="176"/>
        <v>203.0737598993519</v>
      </c>
      <c r="H126">
        <f t="shared" si="177"/>
        <v>8.2555083270112863</v>
      </c>
      <c r="I126">
        <f t="shared" si="178"/>
        <v>2.7882738577100268</v>
      </c>
      <c r="J126">
        <f t="shared" si="179"/>
        <v>33.047332763671875</v>
      </c>
      <c r="K126" s="1">
        <v>4.215421042</v>
      </c>
      <c r="L126">
        <f t="shared" si="180"/>
        <v>1.8118315284145696</v>
      </c>
      <c r="M126" s="1">
        <v>1</v>
      </c>
      <c r="N126">
        <f t="shared" si="181"/>
        <v>3.6236630568291393</v>
      </c>
      <c r="O126" s="1">
        <v>36.896202087402344</v>
      </c>
      <c r="P126" s="1">
        <v>33.047332763671875</v>
      </c>
      <c r="Q126" s="1">
        <v>39.110572814941406</v>
      </c>
      <c r="R126" s="1">
        <v>399.25238037109375</v>
      </c>
      <c r="S126" s="1">
        <v>379.33090209960937</v>
      </c>
      <c r="T126" s="1">
        <v>24.323930740356445</v>
      </c>
      <c r="U126" s="1">
        <v>31.069248199462891</v>
      </c>
      <c r="V126" s="1">
        <v>28.438398361206055</v>
      </c>
      <c r="W126" s="1">
        <v>36.32470703125</v>
      </c>
      <c r="X126" s="1">
        <v>499.89077758789062</v>
      </c>
      <c r="Y126" s="1">
        <v>1499.861572265625</v>
      </c>
      <c r="Z126" s="1">
        <v>30.903160095214844</v>
      </c>
      <c r="AA126" s="1">
        <v>73.297073364257813</v>
      </c>
      <c r="AB126" s="1">
        <v>0.18600857257843018</v>
      </c>
      <c r="AC126" s="1">
        <v>-3.3321499824523926E-2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1.1858620351496802</v>
      </c>
      <c r="AL126">
        <f t="shared" si="183"/>
        <v>8.255508327011286E-3</v>
      </c>
      <c r="AM126">
        <f t="shared" si="184"/>
        <v>306.19733276367185</v>
      </c>
      <c r="AN126">
        <f t="shared" si="185"/>
        <v>310.04620208740232</v>
      </c>
      <c r="AO126">
        <f t="shared" si="186"/>
        <v>239.97784619857703</v>
      </c>
      <c r="AP126">
        <f t="shared" si="187"/>
        <v>-0.71631788841815591</v>
      </c>
      <c r="AQ126">
        <f t="shared" si="188"/>
        <v>5.0655588223583932</v>
      </c>
      <c r="AR126">
        <f t="shared" si="189"/>
        <v>69.10997383462427</v>
      </c>
      <c r="AS126">
        <f t="shared" si="190"/>
        <v>38.04072563516138</v>
      </c>
      <c r="AT126">
        <f t="shared" si="191"/>
        <v>34.971767425537109</v>
      </c>
      <c r="AU126">
        <f t="shared" si="192"/>
        <v>5.6395465374496103</v>
      </c>
      <c r="AV126">
        <f t="shared" si="193"/>
        <v>0.20614730647816307</v>
      </c>
      <c r="AW126">
        <f t="shared" si="194"/>
        <v>2.2772849646483664</v>
      </c>
      <c r="AX126">
        <f t="shared" si="195"/>
        <v>3.3622615728012439</v>
      </c>
      <c r="AY126">
        <f t="shared" si="196"/>
        <v>0.12990440176111312</v>
      </c>
      <c r="AZ126">
        <f t="shared" si="197"/>
        <v>14.884712277698473</v>
      </c>
      <c r="BA126">
        <f t="shared" si="198"/>
        <v>0.53534726218014872</v>
      </c>
      <c r="BB126">
        <f t="shared" si="199"/>
        <v>45.350254606191761</v>
      </c>
      <c r="BC126">
        <f t="shared" si="200"/>
        <v>371.6963761290084</v>
      </c>
      <c r="BD126">
        <f t="shared" si="201"/>
        <v>2.5002735084923153E-2</v>
      </c>
    </row>
    <row r="127" spans="1:114" x14ac:dyDescent="0.25">
      <c r="A127" s="1">
        <v>96</v>
      </c>
      <c r="B127" s="1" t="s">
        <v>142</v>
      </c>
      <c r="C127" s="1">
        <v>2846.9999995082617</v>
      </c>
      <c r="D127" s="1">
        <v>0</v>
      </c>
      <c r="E127">
        <f t="shared" si="174"/>
        <v>20.512469037039281</v>
      </c>
      <c r="F127">
        <f t="shared" si="175"/>
        <v>0.21870353594192687</v>
      </c>
      <c r="G127">
        <f t="shared" si="176"/>
        <v>203.04189252926594</v>
      </c>
      <c r="H127">
        <f t="shared" si="177"/>
        <v>8.255921819781582</v>
      </c>
      <c r="I127">
        <f t="shared" si="178"/>
        <v>2.78698500248806</v>
      </c>
      <c r="J127">
        <f t="shared" si="179"/>
        <v>33.043224334716797</v>
      </c>
      <c r="K127" s="1">
        <v>4.215421042</v>
      </c>
      <c r="L127">
        <f t="shared" si="180"/>
        <v>1.8118315284145696</v>
      </c>
      <c r="M127" s="1">
        <v>1</v>
      </c>
      <c r="N127">
        <f t="shared" si="181"/>
        <v>3.6236630568291393</v>
      </c>
      <c r="O127" s="1">
        <v>36.897151947021484</v>
      </c>
      <c r="P127" s="1">
        <v>33.043224334716797</v>
      </c>
      <c r="Q127" s="1">
        <v>39.112747192382813</v>
      </c>
      <c r="R127" s="1">
        <v>399.29824829101562</v>
      </c>
      <c r="S127" s="1">
        <v>379.36016845703125</v>
      </c>
      <c r="T127" s="1">
        <v>24.325328826904297</v>
      </c>
      <c r="U127" s="1">
        <v>31.070795059204102</v>
      </c>
      <c r="V127" s="1">
        <v>28.438638687133789</v>
      </c>
      <c r="W127" s="1">
        <v>36.324733734130859</v>
      </c>
      <c r="X127" s="1">
        <v>499.90399169921875</v>
      </c>
      <c r="Y127" s="1">
        <v>1499.9163818359375</v>
      </c>
      <c r="Z127" s="1">
        <v>30.987188339233398</v>
      </c>
      <c r="AA127" s="1">
        <v>73.297286987304688</v>
      </c>
      <c r="AB127" s="1">
        <v>0.18600857257843018</v>
      </c>
      <c r="AC127" s="1">
        <v>-3.3321499824523926E-2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1.1858933822231907</v>
      </c>
      <c r="AL127">
        <f t="shared" si="183"/>
        <v>8.2559218197815823E-3</v>
      </c>
      <c r="AM127">
        <f t="shared" si="184"/>
        <v>306.19322433471677</v>
      </c>
      <c r="AN127">
        <f t="shared" si="185"/>
        <v>310.04715194702146</v>
      </c>
      <c r="AO127">
        <f t="shared" si="186"/>
        <v>239.98661572963101</v>
      </c>
      <c r="AP127">
        <f t="shared" si="187"/>
        <v>-0.71581360591489895</v>
      </c>
      <c r="AQ127">
        <f t="shared" si="188"/>
        <v>5.0643899848662715</v>
      </c>
      <c r="AR127">
        <f t="shared" si="189"/>
        <v>69.093825883943552</v>
      </c>
      <c r="AS127">
        <f t="shared" si="190"/>
        <v>38.02303082473945</v>
      </c>
      <c r="AT127">
        <f t="shared" si="191"/>
        <v>34.970188140869141</v>
      </c>
      <c r="AU127">
        <f t="shared" si="192"/>
        <v>5.6390532456807456</v>
      </c>
      <c r="AV127">
        <f t="shared" si="193"/>
        <v>0.2062551566739283</v>
      </c>
      <c r="AW127">
        <f t="shared" si="194"/>
        <v>2.2774049823782114</v>
      </c>
      <c r="AX127">
        <f t="shared" si="195"/>
        <v>3.3616482633025342</v>
      </c>
      <c r="AY127">
        <f t="shared" si="196"/>
        <v>0.12997292457657142</v>
      </c>
      <c r="AZ127">
        <f t="shared" si="197"/>
        <v>14.88241986716308</v>
      </c>
      <c r="BA127">
        <f t="shared" si="198"/>
        <v>0.53522195900296199</v>
      </c>
      <c r="BB127">
        <f t="shared" si="199"/>
        <v>45.365053036737599</v>
      </c>
      <c r="BC127">
        <f t="shared" si="200"/>
        <v>371.71822361676385</v>
      </c>
      <c r="BD127">
        <f t="shared" si="201"/>
        <v>2.5033726803211771E-2</v>
      </c>
    </row>
    <row r="128" spans="1:114" x14ac:dyDescent="0.25">
      <c r="A128" s="1">
        <v>97</v>
      </c>
      <c r="B128" s="1" t="s">
        <v>142</v>
      </c>
      <c r="C128" s="1">
        <v>2847.4999994970858</v>
      </c>
      <c r="D128" s="1">
        <v>0</v>
      </c>
      <c r="E128">
        <f t="shared" si="174"/>
        <v>20.557005416131165</v>
      </c>
      <c r="F128">
        <f t="shared" si="175"/>
        <v>0.21874626976823466</v>
      </c>
      <c r="G128">
        <f t="shared" si="176"/>
        <v>202.76396087201294</v>
      </c>
      <c r="H128">
        <f t="shared" si="177"/>
        <v>8.2555354951930298</v>
      </c>
      <c r="I128">
        <f t="shared" si="178"/>
        <v>2.786350252833568</v>
      </c>
      <c r="J128">
        <f t="shared" si="179"/>
        <v>33.041522979736328</v>
      </c>
      <c r="K128" s="1">
        <v>4.215421042</v>
      </c>
      <c r="L128">
        <f t="shared" si="180"/>
        <v>1.8118315284145696</v>
      </c>
      <c r="M128" s="1">
        <v>1</v>
      </c>
      <c r="N128">
        <f t="shared" si="181"/>
        <v>3.6236630568291393</v>
      </c>
      <c r="O128" s="1">
        <v>36.897842407226563</v>
      </c>
      <c r="P128" s="1">
        <v>33.041522979736328</v>
      </c>
      <c r="Q128" s="1">
        <v>39.113311767578125</v>
      </c>
      <c r="R128" s="1">
        <v>399.35855102539062</v>
      </c>
      <c r="S128" s="1">
        <v>379.38311767578125</v>
      </c>
      <c r="T128" s="1">
        <v>24.327770233154297</v>
      </c>
      <c r="U128" s="1">
        <v>31.072826385498047</v>
      </c>
      <c r="V128" s="1">
        <v>28.440444946289063</v>
      </c>
      <c r="W128" s="1">
        <v>36.325771331787109</v>
      </c>
      <c r="X128" s="1">
        <v>499.90994262695312</v>
      </c>
      <c r="Y128" s="1">
        <v>1499.9454345703125</v>
      </c>
      <c r="Z128" s="1">
        <v>30.913324356079102</v>
      </c>
      <c r="AA128" s="1">
        <v>73.297348022460938</v>
      </c>
      <c r="AB128" s="1">
        <v>0.18600857257843018</v>
      </c>
      <c r="AC128" s="1">
        <v>-3.3321499824523926E-2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1.1859074992655338</v>
      </c>
      <c r="AL128">
        <f t="shared" si="183"/>
        <v>8.2555354951930303E-3</v>
      </c>
      <c r="AM128">
        <f t="shared" si="184"/>
        <v>306.19152297973631</v>
      </c>
      <c r="AN128">
        <f t="shared" si="185"/>
        <v>310.04784240722654</v>
      </c>
      <c r="AO128">
        <f t="shared" si="186"/>
        <v>239.99126416702711</v>
      </c>
      <c r="AP128">
        <f t="shared" si="187"/>
        <v>-0.71532590263140627</v>
      </c>
      <c r="AQ128">
        <f t="shared" si="188"/>
        <v>5.0639060224529251</v>
      </c>
      <c r="AR128">
        <f t="shared" si="189"/>
        <v>69.087165621615156</v>
      </c>
      <c r="AS128">
        <f t="shared" si="190"/>
        <v>38.01433923611711</v>
      </c>
      <c r="AT128">
        <f t="shared" si="191"/>
        <v>34.969682693481445</v>
      </c>
      <c r="AU128">
        <f t="shared" si="192"/>
        <v>5.6388953764063148</v>
      </c>
      <c r="AV128">
        <f t="shared" si="193"/>
        <v>0.2062931637947775</v>
      </c>
      <c r="AW128">
        <f t="shared" si="194"/>
        <v>2.2775557696193571</v>
      </c>
      <c r="AX128">
        <f t="shared" si="195"/>
        <v>3.3613396067869576</v>
      </c>
      <c r="AY128">
        <f t="shared" si="196"/>
        <v>0.12999707260989721</v>
      </c>
      <c r="AZ128">
        <f t="shared" si="197"/>
        <v>14.862060606448585</v>
      </c>
      <c r="BA128">
        <f t="shared" si="198"/>
        <v>0.53445699459218932</v>
      </c>
      <c r="BB128">
        <f t="shared" si="199"/>
        <v>45.373016738354508</v>
      </c>
      <c r="BC128">
        <f t="shared" si="200"/>
        <v>371.72458075428801</v>
      </c>
      <c r="BD128">
        <f t="shared" si="201"/>
        <v>2.5092054685861776E-2</v>
      </c>
    </row>
    <row r="129" spans="1:114" x14ac:dyDescent="0.25">
      <c r="A129" s="1">
        <v>98</v>
      </c>
      <c r="B129" s="1" t="s">
        <v>143</v>
      </c>
      <c r="C129" s="1">
        <v>2847.9999994859099</v>
      </c>
      <c r="D129" s="1">
        <v>0</v>
      </c>
      <c r="E129">
        <f t="shared" si="174"/>
        <v>20.638263833567471</v>
      </c>
      <c r="F129">
        <f t="shared" si="175"/>
        <v>0.21865418151853969</v>
      </c>
      <c r="G129">
        <f t="shared" si="176"/>
        <v>202.08191269581658</v>
      </c>
      <c r="H129">
        <f t="shared" si="177"/>
        <v>8.2558008460229466</v>
      </c>
      <c r="I129">
        <f t="shared" si="178"/>
        <v>2.7875403916205674</v>
      </c>
      <c r="J129">
        <f t="shared" si="179"/>
        <v>33.046058654785156</v>
      </c>
      <c r="K129" s="1">
        <v>4.215421042</v>
      </c>
      <c r="L129">
        <f t="shared" si="180"/>
        <v>1.8118315284145696</v>
      </c>
      <c r="M129" s="1">
        <v>1</v>
      </c>
      <c r="N129">
        <f t="shared" si="181"/>
        <v>3.6236630568291393</v>
      </c>
      <c r="O129" s="1">
        <v>36.898635864257813</v>
      </c>
      <c r="P129" s="1">
        <v>33.046058654785156</v>
      </c>
      <c r="Q129" s="1">
        <v>39.111503601074219</v>
      </c>
      <c r="R129" s="1">
        <v>399.41952514648437</v>
      </c>
      <c r="S129" s="1">
        <v>379.37582397460937</v>
      </c>
      <c r="T129" s="1">
        <v>24.328794479370117</v>
      </c>
      <c r="U129" s="1">
        <v>31.073963165283203</v>
      </c>
      <c r="V129" s="1">
        <v>28.440618515014648</v>
      </c>
      <c r="W129" s="1">
        <v>36.325790405273437</v>
      </c>
      <c r="X129" s="1">
        <v>499.91708374023437</v>
      </c>
      <c r="Y129" s="1">
        <v>1499.967529296875</v>
      </c>
      <c r="Z129" s="1">
        <v>30.871864318847656</v>
      </c>
      <c r="AA129" s="1">
        <v>73.297889709472656</v>
      </c>
      <c r="AB129" s="1">
        <v>0.18600857257843018</v>
      </c>
      <c r="AC129" s="1">
        <v>-3.3321499824523926E-2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1.1859244397163455</v>
      </c>
      <c r="AL129">
        <f t="shared" si="183"/>
        <v>8.2558008460229468E-3</v>
      </c>
      <c r="AM129">
        <f t="shared" si="184"/>
        <v>306.19605865478513</v>
      </c>
      <c r="AN129">
        <f t="shared" si="185"/>
        <v>310.04863586425779</v>
      </c>
      <c r="AO129">
        <f t="shared" si="186"/>
        <v>239.99479932319809</v>
      </c>
      <c r="AP129">
        <f t="shared" si="187"/>
        <v>-0.71583482906053397</v>
      </c>
      <c r="AQ129">
        <f t="shared" si="188"/>
        <v>5.0651963165457117</v>
      </c>
      <c r="AR129">
        <f t="shared" si="189"/>
        <v>69.104258480324447</v>
      </c>
      <c r="AS129">
        <f t="shared" si="190"/>
        <v>38.030295315041243</v>
      </c>
      <c r="AT129">
        <f t="shared" si="191"/>
        <v>34.972347259521484</v>
      </c>
      <c r="AU129">
        <f t="shared" si="192"/>
        <v>5.6397276588160326</v>
      </c>
      <c r="AV129">
        <f t="shared" si="193"/>
        <v>0.20621126019533781</v>
      </c>
      <c r="AW129">
        <f t="shared" si="194"/>
        <v>2.2776559249251442</v>
      </c>
      <c r="AX129">
        <f t="shared" si="195"/>
        <v>3.3620717338908883</v>
      </c>
      <c r="AY129">
        <f t="shared" si="196"/>
        <v>0.12994503479876912</v>
      </c>
      <c r="AZ129">
        <f t="shared" si="197"/>
        <v>14.812177749057247</v>
      </c>
      <c r="BA129">
        <f t="shared" si="198"/>
        <v>0.5326694531524534</v>
      </c>
      <c r="BB129">
        <f t="shared" si="199"/>
        <v>45.361771551633687</v>
      </c>
      <c r="BC129">
        <f t="shared" si="200"/>
        <v>371.68701413264347</v>
      </c>
      <c r="BD129">
        <f t="shared" si="201"/>
        <v>2.5187541497119267E-2</v>
      </c>
    </row>
    <row r="130" spans="1:114" x14ac:dyDescent="0.25">
      <c r="A130" s="1">
        <v>99</v>
      </c>
      <c r="B130" s="1" t="s">
        <v>143</v>
      </c>
      <c r="C130" s="1">
        <v>2848.4999994747341</v>
      </c>
      <c r="D130" s="1">
        <v>0</v>
      </c>
      <c r="E130">
        <f t="shared" si="174"/>
        <v>20.675371826186058</v>
      </c>
      <c r="F130">
        <f t="shared" si="175"/>
        <v>0.2184317902570892</v>
      </c>
      <c r="G130">
        <f t="shared" si="176"/>
        <v>201.61108940061331</v>
      </c>
      <c r="H130">
        <f t="shared" si="177"/>
        <v>8.2534525695705554</v>
      </c>
      <c r="I130">
        <f t="shared" si="178"/>
        <v>2.7893965970524923</v>
      </c>
      <c r="J130">
        <f t="shared" si="179"/>
        <v>33.052387237548828</v>
      </c>
      <c r="K130" s="1">
        <v>4.215421042</v>
      </c>
      <c r="L130">
        <f t="shared" si="180"/>
        <v>1.8118315284145696</v>
      </c>
      <c r="M130" s="1">
        <v>1</v>
      </c>
      <c r="N130">
        <f t="shared" si="181"/>
        <v>3.6236630568291393</v>
      </c>
      <c r="O130" s="1">
        <v>36.899158477783203</v>
      </c>
      <c r="P130" s="1">
        <v>33.052387237548828</v>
      </c>
      <c r="Q130" s="1">
        <v>39.112071990966797</v>
      </c>
      <c r="R130" s="1">
        <v>399.41546630859375</v>
      </c>
      <c r="S130" s="1">
        <v>379.34115600585937</v>
      </c>
      <c r="T130" s="1">
        <v>24.32975959777832</v>
      </c>
      <c r="U130" s="1">
        <v>31.0731201171875</v>
      </c>
      <c r="V130" s="1">
        <v>28.441013336181641</v>
      </c>
      <c r="W130" s="1">
        <v>36.323871612548828</v>
      </c>
      <c r="X130" s="1">
        <v>499.90933227539062</v>
      </c>
      <c r="Y130" s="1">
        <v>1499.9884033203125</v>
      </c>
      <c r="Z130" s="1">
        <v>30.7193603515625</v>
      </c>
      <c r="AA130" s="1">
        <v>73.298095703125</v>
      </c>
      <c r="AB130" s="1">
        <v>0.18600857257843018</v>
      </c>
      <c r="AC130" s="1">
        <v>-3.3321499824523926E-2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1.1859060513637549</v>
      </c>
      <c r="AL130">
        <f t="shared" si="183"/>
        <v>8.2534525695705553E-3</v>
      </c>
      <c r="AM130">
        <f t="shared" si="184"/>
        <v>306.20238723754881</v>
      </c>
      <c r="AN130">
        <f t="shared" si="185"/>
        <v>310.04915847778318</v>
      </c>
      <c r="AO130">
        <f t="shared" si="186"/>
        <v>239.99813916687344</v>
      </c>
      <c r="AP130">
        <f t="shared" si="187"/>
        <v>-0.71549484176405853</v>
      </c>
      <c r="AQ130">
        <f t="shared" si="188"/>
        <v>5.0669971291968006</v>
      </c>
      <c r="AR130">
        <f t="shared" si="189"/>
        <v>69.128632614404651</v>
      </c>
      <c r="AS130">
        <f t="shared" si="190"/>
        <v>38.055512497217151</v>
      </c>
      <c r="AT130">
        <f t="shared" si="191"/>
        <v>34.975772857666016</v>
      </c>
      <c r="AU130">
        <f t="shared" si="192"/>
        <v>5.6407978079525423</v>
      </c>
      <c r="AV130">
        <f t="shared" si="193"/>
        <v>0.20601344846859815</v>
      </c>
      <c r="AW130">
        <f t="shared" si="194"/>
        <v>2.2776005321443082</v>
      </c>
      <c r="AX130">
        <f t="shared" si="195"/>
        <v>3.363197275808234</v>
      </c>
      <c r="AY130">
        <f t="shared" si="196"/>
        <v>0.12981935565666936</v>
      </c>
      <c r="AZ130">
        <f t="shared" si="197"/>
        <v>14.777708925697445</v>
      </c>
      <c r="BA130">
        <f t="shared" si="198"/>
        <v>0.5314769731905894</v>
      </c>
      <c r="BB130">
        <f t="shared" si="199"/>
        <v>45.340979080522068</v>
      </c>
      <c r="BC130">
        <f t="shared" si="200"/>
        <v>371.63852153692085</v>
      </c>
      <c r="BD130">
        <f t="shared" si="201"/>
        <v>2.5224554160217384E-2</v>
      </c>
    </row>
    <row r="131" spans="1:114" x14ac:dyDescent="0.25">
      <c r="A131" s="1">
        <v>100</v>
      </c>
      <c r="B131" s="1" t="s">
        <v>144</v>
      </c>
      <c r="C131" s="1">
        <v>2848.9999994635582</v>
      </c>
      <c r="D131" s="1">
        <v>0</v>
      </c>
      <c r="E131">
        <f t="shared" si="174"/>
        <v>20.623470495917939</v>
      </c>
      <c r="F131">
        <f t="shared" si="175"/>
        <v>0.21834978775513952</v>
      </c>
      <c r="G131">
        <f t="shared" si="176"/>
        <v>201.9540809268295</v>
      </c>
      <c r="H131">
        <f t="shared" si="177"/>
        <v>8.2533743598372915</v>
      </c>
      <c r="I131">
        <f t="shared" si="178"/>
        <v>2.7903442013154844</v>
      </c>
      <c r="J131">
        <f t="shared" si="179"/>
        <v>33.055812835693359</v>
      </c>
      <c r="K131" s="1">
        <v>4.215421042</v>
      </c>
      <c r="L131">
        <f t="shared" si="180"/>
        <v>1.8118315284145696</v>
      </c>
      <c r="M131" s="1">
        <v>1</v>
      </c>
      <c r="N131">
        <f t="shared" si="181"/>
        <v>3.6236630568291393</v>
      </c>
      <c r="O131" s="1">
        <v>36.901187896728516</v>
      </c>
      <c r="P131" s="1">
        <v>33.055812835693359</v>
      </c>
      <c r="Q131" s="1">
        <v>39.112838745117188</v>
      </c>
      <c r="R131" s="1">
        <v>399.38909912109375</v>
      </c>
      <c r="S131" s="1">
        <v>379.35897827148437</v>
      </c>
      <c r="T131" s="1">
        <v>24.330310821533203</v>
      </c>
      <c r="U131" s="1">
        <v>31.073429107666016</v>
      </c>
      <c r="V131" s="1">
        <v>28.438564300537109</v>
      </c>
      <c r="W131" s="1">
        <v>36.320281982421875</v>
      </c>
      <c r="X131" s="1">
        <v>499.92239379882812</v>
      </c>
      <c r="Y131" s="1">
        <v>1500.02099609375</v>
      </c>
      <c r="Z131" s="1">
        <v>30.661508560180664</v>
      </c>
      <c r="AA131" s="1">
        <v>73.298248291015625</v>
      </c>
      <c r="AB131" s="1">
        <v>0.18600857257843018</v>
      </c>
      <c r="AC131" s="1">
        <v>-3.3321499824523926E-2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1.1859370364618207</v>
      </c>
      <c r="AL131">
        <f t="shared" si="183"/>
        <v>8.253374359837291E-3</v>
      </c>
      <c r="AM131">
        <f t="shared" si="184"/>
        <v>306.20581283569334</v>
      </c>
      <c r="AN131">
        <f t="shared" si="185"/>
        <v>310.05118789672849</v>
      </c>
      <c r="AO131">
        <f t="shared" si="186"/>
        <v>240.00335401050688</v>
      </c>
      <c r="AP131">
        <f t="shared" si="187"/>
        <v>-0.71556454908253897</v>
      </c>
      <c r="AQ131">
        <f t="shared" si="188"/>
        <v>5.0679721233024599</v>
      </c>
      <c r="AR131">
        <f t="shared" si="189"/>
        <v>69.14179044472003</v>
      </c>
      <c r="AS131">
        <f t="shared" si="190"/>
        <v>38.068361337054014</v>
      </c>
      <c r="AT131">
        <f t="shared" si="191"/>
        <v>34.978500366210937</v>
      </c>
      <c r="AU131">
        <f t="shared" si="192"/>
        <v>5.6416500016734004</v>
      </c>
      <c r="AV131">
        <f t="shared" si="193"/>
        <v>0.20594050341869602</v>
      </c>
      <c r="AW131">
        <f t="shared" si="194"/>
        <v>2.2776279219869755</v>
      </c>
      <c r="AX131">
        <f t="shared" si="195"/>
        <v>3.3640220796864249</v>
      </c>
      <c r="AY131">
        <f t="shared" si="196"/>
        <v>0.12977301071967601</v>
      </c>
      <c r="AZ131">
        <f t="shared" si="197"/>
        <v>14.802880367158613</v>
      </c>
      <c r="BA131">
        <f t="shared" si="198"/>
        <v>0.53235613889254818</v>
      </c>
      <c r="BB131">
        <f t="shared" si="199"/>
        <v>45.331375254714956</v>
      </c>
      <c r="BC131">
        <f t="shared" si="200"/>
        <v>371.67567970512931</v>
      </c>
      <c r="BD131">
        <f t="shared" si="201"/>
        <v>2.5153388589931366E-2</v>
      </c>
    </row>
    <row r="132" spans="1:114" x14ac:dyDescent="0.25">
      <c r="A132" s="1">
        <v>101</v>
      </c>
      <c r="B132" s="1" t="s">
        <v>144</v>
      </c>
      <c r="C132" s="1">
        <v>2849.4999994523823</v>
      </c>
      <c r="D132" s="1">
        <v>0</v>
      </c>
      <c r="E132">
        <f t="shared" si="174"/>
        <v>20.658649729639066</v>
      </c>
      <c r="F132">
        <f t="shared" si="175"/>
        <v>0.21823408894358914</v>
      </c>
      <c r="G132">
        <f t="shared" si="176"/>
        <v>201.57196642190871</v>
      </c>
      <c r="H132">
        <f t="shared" si="177"/>
        <v>8.2537128373201103</v>
      </c>
      <c r="I132">
        <f t="shared" si="178"/>
        <v>2.7918167483672192</v>
      </c>
      <c r="J132">
        <f t="shared" si="179"/>
        <v>33.061443328857422</v>
      </c>
      <c r="K132" s="1">
        <v>4.215421042</v>
      </c>
      <c r="L132">
        <f t="shared" si="180"/>
        <v>1.8118315284145696</v>
      </c>
      <c r="M132" s="1">
        <v>1</v>
      </c>
      <c r="N132">
        <f t="shared" si="181"/>
        <v>3.6236630568291393</v>
      </c>
      <c r="O132" s="1">
        <v>36.902236938476563</v>
      </c>
      <c r="P132" s="1">
        <v>33.061443328857422</v>
      </c>
      <c r="Q132" s="1">
        <v>39.111679077148438</v>
      </c>
      <c r="R132" s="1">
        <v>399.384033203125</v>
      </c>
      <c r="S132" s="1">
        <v>379.32504272460937</v>
      </c>
      <c r="T132" s="1">
        <v>24.332075119018555</v>
      </c>
      <c r="U132" s="1">
        <v>31.075233459472656</v>
      </c>
      <c r="V132" s="1">
        <v>28.438974380493164</v>
      </c>
      <c r="W132" s="1">
        <v>36.320281982421875</v>
      </c>
      <c r="X132" s="1">
        <v>499.93899536132812</v>
      </c>
      <c r="Y132" s="1">
        <v>1500.11181640625</v>
      </c>
      <c r="Z132" s="1">
        <v>30.571903228759766</v>
      </c>
      <c r="AA132" s="1">
        <v>73.298187255859375</v>
      </c>
      <c r="AB132" s="1">
        <v>0.18600857257843018</v>
      </c>
      <c r="AC132" s="1">
        <v>-3.3321499824523926E-2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1.1859764193902034</v>
      </c>
      <c r="AL132">
        <f t="shared" si="183"/>
        <v>8.2537128373201107E-3</v>
      </c>
      <c r="AM132">
        <f t="shared" si="184"/>
        <v>306.2114433288574</v>
      </c>
      <c r="AN132">
        <f t="shared" si="185"/>
        <v>310.05223693847654</v>
      </c>
      <c r="AO132">
        <f t="shared" si="186"/>
        <v>240.01788526018208</v>
      </c>
      <c r="AP132">
        <f t="shared" si="187"/>
        <v>-0.71609625428522916</v>
      </c>
      <c r="AQ132">
        <f t="shared" si="188"/>
        <v>5.0695750294991928</v>
      </c>
      <c r="AR132">
        <f t="shared" si="189"/>
        <v>69.163716311332607</v>
      </c>
      <c r="AS132">
        <f t="shared" si="190"/>
        <v>38.088482851859951</v>
      </c>
      <c r="AT132">
        <f t="shared" si="191"/>
        <v>34.981840133666992</v>
      </c>
      <c r="AU132">
        <f t="shared" si="192"/>
        <v>5.6426936444209321</v>
      </c>
      <c r="AV132">
        <f t="shared" si="193"/>
        <v>0.20583757863371743</v>
      </c>
      <c r="AW132">
        <f t="shared" si="194"/>
        <v>2.2777582811319736</v>
      </c>
      <c r="AX132">
        <f t="shared" si="195"/>
        <v>3.3649353632889585</v>
      </c>
      <c r="AY132">
        <f t="shared" si="196"/>
        <v>0.12970761890586482</v>
      </c>
      <c r="AZ132">
        <f t="shared" si="197"/>
        <v>14.774859740324862</v>
      </c>
      <c r="BA132">
        <f t="shared" si="198"/>
        <v>0.53139641130482995</v>
      </c>
      <c r="BB132">
        <f t="shared" si="199"/>
        <v>45.317489606095783</v>
      </c>
      <c r="BC132">
        <f t="shared" si="200"/>
        <v>371.62863809271266</v>
      </c>
      <c r="BD132">
        <f t="shared" si="201"/>
        <v>2.5191765338744759E-2</v>
      </c>
    </row>
    <row r="133" spans="1:114" x14ac:dyDescent="0.25">
      <c r="A133" s="1">
        <v>102</v>
      </c>
      <c r="B133" s="1" t="s">
        <v>145</v>
      </c>
      <c r="C133" s="1">
        <v>2849.9999994412065</v>
      </c>
      <c r="D133" s="1">
        <v>0</v>
      </c>
      <c r="E133">
        <f t="shared" si="174"/>
        <v>20.670466698190545</v>
      </c>
      <c r="F133">
        <f t="shared" si="175"/>
        <v>0.21788239441192384</v>
      </c>
      <c r="G133">
        <f t="shared" si="176"/>
        <v>201.20049133867005</v>
      </c>
      <c r="H133">
        <f t="shared" si="177"/>
        <v>8.2517283570744748</v>
      </c>
      <c r="I133">
        <f t="shared" si="178"/>
        <v>2.7953323769117975</v>
      </c>
      <c r="J133">
        <f t="shared" si="179"/>
        <v>33.07391357421875</v>
      </c>
      <c r="K133" s="1">
        <v>4.215421042</v>
      </c>
      <c r="L133">
        <f t="shared" si="180"/>
        <v>1.8118315284145696</v>
      </c>
      <c r="M133" s="1">
        <v>1</v>
      </c>
      <c r="N133">
        <f t="shared" si="181"/>
        <v>3.6236630568291393</v>
      </c>
      <c r="O133" s="1">
        <v>36.902259826660156</v>
      </c>
      <c r="P133" s="1">
        <v>33.07391357421875</v>
      </c>
      <c r="Q133" s="1">
        <v>39.111080169677734</v>
      </c>
      <c r="R133" s="1">
        <v>399.36834716796875</v>
      </c>
      <c r="S133" s="1">
        <v>379.30059814453125</v>
      </c>
      <c r="T133" s="1">
        <v>24.334224700927734</v>
      </c>
      <c r="U133" s="1">
        <v>31.075624465942383</v>
      </c>
      <c r="V133" s="1">
        <v>28.441543579101563</v>
      </c>
      <c r="W133" s="1">
        <v>36.320808410644531</v>
      </c>
      <c r="X133" s="1">
        <v>499.948974609375</v>
      </c>
      <c r="Y133" s="1">
        <v>1500.130859375</v>
      </c>
      <c r="Z133" s="1">
        <v>30.575105667114258</v>
      </c>
      <c r="AA133" s="1">
        <v>73.298423767089844</v>
      </c>
      <c r="AB133" s="1">
        <v>0.18600857257843018</v>
      </c>
      <c r="AC133" s="1">
        <v>-3.3321499824523926E-2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1.1860000925842864</v>
      </c>
      <c r="AL133">
        <f t="shared" si="183"/>
        <v>8.251728357074474E-3</v>
      </c>
      <c r="AM133">
        <f t="shared" si="184"/>
        <v>306.22391357421873</v>
      </c>
      <c r="AN133">
        <f t="shared" si="185"/>
        <v>310.05225982666013</v>
      </c>
      <c r="AO133">
        <f t="shared" si="186"/>
        <v>240.02093213511398</v>
      </c>
      <c r="AP133">
        <f t="shared" si="187"/>
        <v>-0.71668733016067065</v>
      </c>
      <c r="AQ133">
        <f t="shared" si="188"/>
        <v>5.0731266678433871</v>
      </c>
      <c r="AR133">
        <f t="shared" si="189"/>
        <v>69.21194763974124</v>
      </c>
      <c r="AS133">
        <f t="shared" si="190"/>
        <v>38.136323173798857</v>
      </c>
      <c r="AT133">
        <f t="shared" si="191"/>
        <v>34.988086700439453</v>
      </c>
      <c r="AU133">
        <f t="shared" si="192"/>
        <v>5.6446460822826445</v>
      </c>
      <c r="AV133">
        <f t="shared" si="193"/>
        <v>0.20552467578091391</v>
      </c>
      <c r="AW133">
        <f t="shared" si="194"/>
        <v>2.2777942909315896</v>
      </c>
      <c r="AX133">
        <f t="shared" si="195"/>
        <v>3.3668517913510549</v>
      </c>
      <c r="AY133">
        <f t="shared" si="196"/>
        <v>0.1295088237877017</v>
      </c>
      <c r="AZ133">
        <f t="shared" si="197"/>
        <v>14.747678876288527</v>
      </c>
      <c r="BA133">
        <f t="shared" si="198"/>
        <v>0.53045128935442187</v>
      </c>
      <c r="BB133">
        <f t="shared" si="199"/>
        <v>45.280551335771527</v>
      </c>
      <c r="BC133">
        <f t="shared" si="200"/>
        <v>371.59979108688628</v>
      </c>
      <c r="BD133">
        <f t="shared" si="201"/>
        <v>2.5187584894064894E-2</v>
      </c>
    </row>
    <row r="134" spans="1:114" x14ac:dyDescent="0.25">
      <c r="A134" s="1">
        <v>103</v>
      </c>
      <c r="B134" s="1" t="s">
        <v>145</v>
      </c>
      <c r="C134" s="1">
        <v>2850.4999994300306</v>
      </c>
      <c r="D134" s="1">
        <v>0</v>
      </c>
      <c r="E134">
        <f t="shared" si="174"/>
        <v>20.648576793726082</v>
      </c>
      <c r="F134">
        <f t="shared" si="175"/>
        <v>0.21765658138962909</v>
      </c>
      <c r="G134">
        <f t="shared" si="176"/>
        <v>201.18030454261728</v>
      </c>
      <c r="H134">
        <f t="shared" si="177"/>
        <v>8.2550837741071454</v>
      </c>
      <c r="I134">
        <f t="shared" si="178"/>
        <v>2.7991445426557915</v>
      </c>
      <c r="J134">
        <f t="shared" si="179"/>
        <v>33.087711334228516</v>
      </c>
      <c r="K134" s="1">
        <v>4.215421042</v>
      </c>
      <c r="L134">
        <f t="shared" si="180"/>
        <v>1.8118315284145696</v>
      </c>
      <c r="M134" s="1">
        <v>1</v>
      </c>
      <c r="N134">
        <f t="shared" si="181"/>
        <v>3.6236630568291393</v>
      </c>
      <c r="O134" s="1">
        <v>36.903743743896484</v>
      </c>
      <c r="P134" s="1">
        <v>33.087711334228516</v>
      </c>
      <c r="Q134" s="1">
        <v>39.112014770507813</v>
      </c>
      <c r="R134" s="1">
        <v>399.34231567382812</v>
      </c>
      <c r="S134" s="1">
        <v>379.29360961914062</v>
      </c>
      <c r="T134" s="1">
        <v>24.333459854125977</v>
      </c>
      <c r="U134" s="1">
        <v>31.077049255371094</v>
      </c>
      <c r="V134" s="1">
        <v>28.438539505004883</v>
      </c>
      <c r="W134" s="1">
        <v>36.319778442382813</v>
      </c>
      <c r="X134" s="1">
        <v>499.9891357421875</v>
      </c>
      <c r="Y134" s="1">
        <v>1500.069091796875</v>
      </c>
      <c r="Z134" s="1">
        <v>30.539470672607422</v>
      </c>
      <c r="AA134" s="1">
        <v>73.298927307128906</v>
      </c>
      <c r="AB134" s="1">
        <v>0.18600857257843018</v>
      </c>
      <c r="AC134" s="1">
        <v>-3.3321499824523926E-2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1.1860953645213299</v>
      </c>
      <c r="AL134">
        <f t="shared" si="183"/>
        <v>8.2550837741071463E-3</v>
      </c>
      <c r="AM134">
        <f t="shared" si="184"/>
        <v>306.23771133422849</v>
      </c>
      <c r="AN134">
        <f t="shared" si="185"/>
        <v>310.05374374389646</v>
      </c>
      <c r="AO134">
        <f t="shared" si="186"/>
        <v>240.01104932283488</v>
      </c>
      <c r="AP134">
        <f t="shared" si="187"/>
        <v>-0.71960992102933807</v>
      </c>
      <c r="AQ134">
        <f t="shared" si="188"/>
        <v>5.077058916945302</v>
      </c>
      <c r="AR134">
        <f t="shared" si="189"/>
        <v>69.265118924209929</v>
      </c>
      <c r="AS134">
        <f t="shared" si="190"/>
        <v>38.188069668838835</v>
      </c>
      <c r="AT134">
        <f t="shared" si="191"/>
        <v>34.9957275390625</v>
      </c>
      <c r="AU134">
        <f t="shared" si="192"/>
        <v>5.6470351145481716</v>
      </c>
      <c r="AV134">
        <f t="shared" si="193"/>
        <v>0.20532373958420522</v>
      </c>
      <c r="AW134">
        <f t="shared" si="194"/>
        <v>2.2779143742895105</v>
      </c>
      <c r="AX134">
        <f t="shared" si="195"/>
        <v>3.3691207402586612</v>
      </c>
      <c r="AY134">
        <f t="shared" si="196"/>
        <v>0.12938116654940518</v>
      </c>
      <c r="AZ134">
        <f t="shared" si="197"/>
        <v>14.746300518295358</v>
      </c>
      <c r="BA134">
        <f t="shared" si="198"/>
        <v>0.53040784089304349</v>
      </c>
      <c r="BB134">
        <f t="shared" si="199"/>
        <v>45.243573567317</v>
      </c>
      <c r="BC134">
        <f t="shared" si="200"/>
        <v>371.60095767154962</v>
      </c>
      <c r="BD134">
        <f t="shared" si="201"/>
        <v>2.5140285134923529E-2</v>
      </c>
    </row>
    <row r="135" spans="1:114" x14ac:dyDescent="0.25">
      <c r="A135" s="1">
        <v>104</v>
      </c>
      <c r="B135" s="1" t="s">
        <v>146</v>
      </c>
      <c r="C135" s="1">
        <v>2850.9999994188547</v>
      </c>
      <c r="D135" s="1">
        <v>0</v>
      </c>
      <c r="E135">
        <f t="shared" si="174"/>
        <v>20.628553251383238</v>
      </c>
      <c r="F135">
        <f t="shared" si="175"/>
        <v>0.21743924645563334</v>
      </c>
      <c r="G135">
        <f t="shared" si="176"/>
        <v>201.14498532590952</v>
      </c>
      <c r="H135">
        <f t="shared" si="177"/>
        <v>8.2579914964942933</v>
      </c>
      <c r="I135">
        <f t="shared" si="178"/>
        <v>2.8027037106558592</v>
      </c>
      <c r="J135">
        <f t="shared" si="179"/>
        <v>33.100936889648438</v>
      </c>
      <c r="K135" s="1">
        <v>4.215421042</v>
      </c>
      <c r="L135">
        <f t="shared" si="180"/>
        <v>1.8118315284145696</v>
      </c>
      <c r="M135" s="1">
        <v>1</v>
      </c>
      <c r="N135">
        <f t="shared" si="181"/>
        <v>3.6236630568291393</v>
      </c>
      <c r="O135" s="1">
        <v>36.903938293457031</v>
      </c>
      <c r="P135" s="1">
        <v>33.100936889648438</v>
      </c>
      <c r="Q135" s="1">
        <v>39.109405517578125</v>
      </c>
      <c r="R135" s="1">
        <v>399.31045532226562</v>
      </c>
      <c r="S135" s="1">
        <v>379.277587890625</v>
      </c>
      <c r="T135" s="1">
        <v>24.33378791809082</v>
      </c>
      <c r="U135" s="1">
        <v>31.079809188842773</v>
      </c>
      <c r="V135" s="1">
        <v>28.438749313354492</v>
      </c>
      <c r="W135" s="1">
        <v>36.322784423828125</v>
      </c>
      <c r="X135" s="1">
        <v>499.9835205078125</v>
      </c>
      <c r="Y135" s="1">
        <v>1499.9744873046875</v>
      </c>
      <c r="Z135" s="1">
        <v>30.587789535522461</v>
      </c>
      <c r="AA135" s="1">
        <v>73.29925537109375</v>
      </c>
      <c r="AB135" s="1">
        <v>0.18600857257843018</v>
      </c>
      <c r="AC135" s="1">
        <v>-3.3321499824523926E-2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1.1860820438249651</v>
      </c>
      <c r="AL135">
        <f t="shared" si="183"/>
        <v>8.2579914964942928E-3</v>
      </c>
      <c r="AM135">
        <f t="shared" si="184"/>
        <v>306.25093688964841</v>
      </c>
      <c r="AN135">
        <f t="shared" si="185"/>
        <v>310.05393829345701</v>
      </c>
      <c r="AO135">
        <f t="shared" si="186"/>
        <v>239.99591260442321</v>
      </c>
      <c r="AP135">
        <f t="shared" si="187"/>
        <v>-0.72248561630334263</v>
      </c>
      <c r="AQ135">
        <f t="shared" si="188"/>
        <v>5.0808305812737116</v>
      </c>
      <c r="AR135">
        <f t="shared" si="189"/>
        <v>69.316264613479078</v>
      </c>
      <c r="AS135">
        <f t="shared" si="190"/>
        <v>38.236455424636304</v>
      </c>
      <c r="AT135">
        <f t="shared" si="191"/>
        <v>35.002437591552734</v>
      </c>
      <c r="AU135">
        <f t="shared" si="192"/>
        <v>5.6491338461118694</v>
      </c>
      <c r="AV135">
        <f t="shared" si="193"/>
        <v>0.2051303251705216</v>
      </c>
      <c r="AW135">
        <f t="shared" si="194"/>
        <v>2.2781268706178524</v>
      </c>
      <c r="AX135">
        <f t="shared" si="195"/>
        <v>3.3710069754940171</v>
      </c>
      <c r="AY135">
        <f t="shared" si="196"/>
        <v>0.12925828993048014</v>
      </c>
      <c r="AZ135">
        <f t="shared" si="197"/>
        <v>14.743777646018748</v>
      </c>
      <c r="BA135">
        <f t="shared" si="198"/>
        <v>0.53033712443856595</v>
      </c>
      <c r="BB135">
        <f t="shared" si="199"/>
        <v>45.209994245999717</v>
      </c>
      <c r="BC135">
        <f t="shared" si="200"/>
        <v>371.59239573765035</v>
      </c>
      <c r="BD135">
        <f t="shared" si="201"/>
        <v>2.5097843349215786E-2</v>
      </c>
    </row>
    <row r="136" spans="1:114" x14ac:dyDescent="0.25">
      <c r="A136" s="1">
        <v>105</v>
      </c>
      <c r="B136" s="1" t="s">
        <v>146</v>
      </c>
      <c r="C136" s="1">
        <v>2851.4999994076788</v>
      </c>
      <c r="D136" s="1">
        <v>0</v>
      </c>
      <c r="E136">
        <f t="shared" si="174"/>
        <v>20.621527097091306</v>
      </c>
      <c r="F136">
        <f t="shared" si="175"/>
        <v>0.2175631645377453</v>
      </c>
      <c r="G136">
        <f t="shared" si="176"/>
        <v>201.26322576441967</v>
      </c>
      <c r="H136">
        <f t="shared" si="177"/>
        <v>8.2628791696139707</v>
      </c>
      <c r="I136">
        <f t="shared" si="178"/>
        <v>2.8028325824969094</v>
      </c>
      <c r="J136">
        <f t="shared" si="179"/>
        <v>33.101970672607422</v>
      </c>
      <c r="K136" s="1">
        <v>4.215421042</v>
      </c>
      <c r="L136">
        <f t="shared" si="180"/>
        <v>1.8118315284145696</v>
      </c>
      <c r="M136" s="1">
        <v>1</v>
      </c>
      <c r="N136">
        <f t="shared" si="181"/>
        <v>3.6236630568291393</v>
      </c>
      <c r="O136" s="1">
        <v>36.904495239257813</v>
      </c>
      <c r="P136" s="1">
        <v>33.101970672607422</v>
      </c>
      <c r="Q136" s="1">
        <v>39.107498168945313</v>
      </c>
      <c r="R136" s="1">
        <v>399.28884887695312</v>
      </c>
      <c r="S136" s="1">
        <v>379.2591552734375</v>
      </c>
      <c r="T136" s="1">
        <v>24.331779479980469</v>
      </c>
      <c r="U136" s="1">
        <v>31.082220077514648</v>
      </c>
      <c r="V136" s="1">
        <v>28.435401916503906</v>
      </c>
      <c r="W136" s="1">
        <v>36.324325561523438</v>
      </c>
      <c r="X136" s="1">
        <v>499.95068359375</v>
      </c>
      <c r="Y136" s="1">
        <v>1499.94189453125</v>
      </c>
      <c r="Z136" s="1">
        <v>30.688041687011719</v>
      </c>
      <c r="AA136" s="1">
        <v>73.298912048339844</v>
      </c>
      <c r="AB136" s="1">
        <v>0.18600857257843018</v>
      </c>
      <c r="AC136" s="1">
        <v>-3.3321499824523926E-2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1.186004146709267</v>
      </c>
      <c r="AL136">
        <f t="shared" si="183"/>
        <v>8.2628791696139712E-3</v>
      </c>
      <c r="AM136">
        <f t="shared" si="184"/>
        <v>306.2519706726074</v>
      </c>
      <c r="AN136">
        <f t="shared" si="185"/>
        <v>310.05449523925779</v>
      </c>
      <c r="AO136">
        <f t="shared" si="186"/>
        <v>239.99069776078977</v>
      </c>
      <c r="AP136">
        <f t="shared" si="187"/>
        <v>-0.72463064546382916</v>
      </c>
      <c r="AQ136">
        <f t="shared" si="188"/>
        <v>5.0811254982257985</v>
      </c>
      <c r="AR136">
        <f t="shared" si="189"/>
        <v>69.320612765368892</v>
      </c>
      <c r="AS136">
        <f t="shared" si="190"/>
        <v>38.238392687854244</v>
      </c>
      <c r="AT136">
        <f t="shared" si="191"/>
        <v>35.003232955932617</v>
      </c>
      <c r="AU136">
        <f t="shared" si="192"/>
        <v>5.6493826605353883</v>
      </c>
      <c r="AV136">
        <f t="shared" si="193"/>
        <v>0.20524060714698728</v>
      </c>
      <c r="AW136">
        <f t="shared" si="194"/>
        <v>2.2782929157288891</v>
      </c>
      <c r="AX136">
        <f t="shared" si="195"/>
        <v>3.3710897448064991</v>
      </c>
      <c r="AY136">
        <f t="shared" si="196"/>
        <v>0.1293283520891485</v>
      </c>
      <c r="AZ136">
        <f t="shared" si="197"/>
        <v>14.752375483871363</v>
      </c>
      <c r="BA136">
        <f t="shared" si="198"/>
        <v>0.53067466655963336</v>
      </c>
      <c r="BB136">
        <f t="shared" si="199"/>
        <v>45.212227745613887</v>
      </c>
      <c r="BC136">
        <f t="shared" si="200"/>
        <v>371.57658072263649</v>
      </c>
      <c r="BD136">
        <f t="shared" si="201"/>
        <v>2.5091602322267714E-2</v>
      </c>
      <c r="BE136">
        <f>AVERAGE(E122:E136)</f>
        <v>20.571674847906177</v>
      </c>
      <c r="BF136">
        <f>AVERAGE(O122:O136)</f>
        <v>36.899268849690756</v>
      </c>
      <c r="BG136">
        <f>AVERAGE(P122:P136)</f>
        <v>33.063421122233073</v>
      </c>
      <c r="BH136" t="e">
        <f>AVERAGE(B122:B136)</f>
        <v>#DIV/0!</v>
      </c>
      <c r="BI136">
        <f t="shared" ref="BI136:DJ136" si="202">AVERAGE(C122:C136)</f>
        <v>2848.0666661510863</v>
      </c>
      <c r="BJ136">
        <f t="shared" si="202"/>
        <v>0</v>
      </c>
      <c r="BK136">
        <f t="shared" si="202"/>
        <v>20.571674847906177</v>
      </c>
      <c r="BL136">
        <f t="shared" si="202"/>
        <v>0.2182258228683969</v>
      </c>
      <c r="BM136">
        <f t="shared" si="202"/>
        <v>202.20910871822153</v>
      </c>
      <c r="BN136">
        <f t="shared" si="202"/>
        <v>8.2555675095135488</v>
      </c>
      <c r="BO136">
        <f t="shared" si="202"/>
        <v>2.7925368184292991</v>
      </c>
      <c r="BP136">
        <f t="shared" si="202"/>
        <v>33.063421122233073</v>
      </c>
      <c r="BQ136">
        <f t="shared" si="202"/>
        <v>4.2154210420000009</v>
      </c>
      <c r="BR136">
        <f t="shared" si="202"/>
        <v>1.811831528414569</v>
      </c>
      <c r="BS136">
        <f t="shared" si="202"/>
        <v>1</v>
      </c>
      <c r="BT136">
        <f t="shared" si="202"/>
        <v>3.6236630568291379</v>
      </c>
      <c r="BU136">
        <f t="shared" si="202"/>
        <v>36.899268849690756</v>
      </c>
      <c r="BV136">
        <f t="shared" si="202"/>
        <v>33.063421122233073</v>
      </c>
      <c r="BW136">
        <f t="shared" si="202"/>
        <v>39.110729471842447</v>
      </c>
      <c r="BX136">
        <f t="shared" si="202"/>
        <v>399.31007283528646</v>
      </c>
      <c r="BY136">
        <f t="shared" si="202"/>
        <v>379.32334594726564</v>
      </c>
      <c r="BZ136">
        <f t="shared" si="202"/>
        <v>24.328358205159507</v>
      </c>
      <c r="CA136">
        <f t="shared" si="202"/>
        <v>31.073212432861329</v>
      </c>
      <c r="CB136">
        <f t="shared" si="202"/>
        <v>28.43916155497233</v>
      </c>
      <c r="CC136">
        <f t="shared" si="202"/>
        <v>36.323705800374348</v>
      </c>
      <c r="CD136">
        <f t="shared" si="202"/>
        <v>499.92664794921876</v>
      </c>
      <c r="CE136">
        <f t="shared" si="202"/>
        <v>1499.9638753255208</v>
      </c>
      <c r="CF136">
        <f t="shared" si="202"/>
        <v>30.755858103434246</v>
      </c>
      <c r="CG136">
        <f t="shared" si="202"/>
        <v>73.297984313964847</v>
      </c>
      <c r="CH136">
        <f t="shared" si="202"/>
        <v>0.18600857257843018</v>
      </c>
      <c r="CI136">
        <f t="shared" si="202"/>
        <v>-3.3321499824523926E-2</v>
      </c>
      <c r="CJ136">
        <f t="shared" si="202"/>
        <v>1</v>
      </c>
      <c r="CK136">
        <f t="shared" si="202"/>
        <v>-0.21956524252891541</v>
      </c>
      <c r="CL136">
        <f t="shared" si="202"/>
        <v>2.737391471862793</v>
      </c>
      <c r="CM136">
        <f t="shared" si="202"/>
        <v>1</v>
      </c>
      <c r="CN136">
        <f t="shared" si="202"/>
        <v>0</v>
      </c>
      <c r="CO136">
        <f t="shared" si="202"/>
        <v>0.15999999642372131</v>
      </c>
      <c r="CP136">
        <f t="shared" si="202"/>
        <v>111115</v>
      </c>
      <c r="CQ136">
        <f t="shared" si="202"/>
        <v>1.1859471283372187</v>
      </c>
      <c r="CR136">
        <f t="shared" si="202"/>
        <v>8.2555675095135495E-3</v>
      </c>
      <c r="CS136">
        <f t="shared" si="202"/>
        <v>306.21342112223306</v>
      </c>
      <c r="CT136">
        <f t="shared" si="202"/>
        <v>310.04926884969075</v>
      </c>
      <c r="CU136">
        <f t="shared" si="202"/>
        <v>239.99421468779448</v>
      </c>
      <c r="CV136">
        <f t="shared" si="202"/>
        <v>-0.71768768656854687</v>
      </c>
      <c r="CW136">
        <f t="shared" si="202"/>
        <v>5.0701406582604944</v>
      </c>
      <c r="CX136">
        <f t="shared" si="202"/>
        <v>69.171624090630914</v>
      </c>
      <c r="CY136">
        <f t="shared" si="202"/>
        <v>38.098411657769589</v>
      </c>
      <c r="CZ136">
        <f t="shared" si="202"/>
        <v>34.981344985961911</v>
      </c>
      <c r="DA136">
        <f t="shared" si="202"/>
        <v>5.6425397646866964</v>
      </c>
      <c r="DB136">
        <f t="shared" si="202"/>
        <v>0.20583018731525995</v>
      </c>
      <c r="DC136">
        <f t="shared" si="202"/>
        <v>2.2776038398311953</v>
      </c>
      <c r="DD136">
        <f t="shared" si="202"/>
        <v>3.3649359248555006</v>
      </c>
      <c r="DE136">
        <f t="shared" si="202"/>
        <v>0.12970292622594487</v>
      </c>
      <c r="DF136">
        <f t="shared" si="202"/>
        <v>14.821519595209276</v>
      </c>
      <c r="DG136">
        <f t="shared" si="202"/>
        <v>0.5330783977125938</v>
      </c>
      <c r="DH136">
        <f t="shared" si="202"/>
        <v>45.309238653438527</v>
      </c>
      <c r="DI136">
        <f t="shared" si="202"/>
        <v>371.65934391144305</v>
      </c>
      <c r="DJ136">
        <f t="shared" si="202"/>
        <v>2.5079039921332272E-2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stm-rpoga1_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2015-06-26T23:24:33Z</dcterms:created>
  <dcterms:modified xsi:type="dcterms:W3CDTF">2015-07-22T14:56:58Z</dcterms:modified>
</cp:coreProperties>
</file>