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poga2_" sheetId="1" r:id="rId1"/>
  </sheets>
  <calcPr calcId="152511"/>
</workbook>
</file>

<file path=xl/calcChain.xml><?xml version="1.0" encoding="utf-8"?>
<calcChain xmlns="http://schemas.openxmlformats.org/spreadsheetml/2006/main">
  <c r="DJ129" i="1" l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129" i="1" l="1"/>
  <c r="BF129" i="1"/>
  <c r="BE129" i="1"/>
  <c r="BG112" i="1"/>
  <c r="BF112" i="1"/>
  <c r="BE112" i="1"/>
  <c r="BG95" i="1"/>
  <c r="BF95" i="1"/>
  <c r="BE95" i="1"/>
  <c r="BG78" i="1"/>
  <c r="BF78" i="1"/>
  <c r="BE78" i="1"/>
  <c r="BG62" i="1"/>
  <c r="BF62" i="1"/>
  <c r="BG44" i="1"/>
  <c r="BF44" i="1"/>
  <c r="BG27" i="1"/>
  <c r="BF27" i="1"/>
  <c r="L13" i="1" l="1"/>
  <c r="N13" i="1" s="1"/>
  <c r="AK13" i="1"/>
  <c r="E13" i="1" s="1"/>
  <c r="AL13" i="1"/>
  <c r="AM13" i="1"/>
  <c r="AN13" i="1"/>
  <c r="AO13" i="1"/>
  <c r="AP13" i="1"/>
  <c r="J13" i="1" s="1"/>
  <c r="AQ13" i="1" s="1"/>
  <c r="AT13" i="1"/>
  <c r="AU13" i="1" s="1"/>
  <c r="AW13" i="1"/>
  <c r="L14" i="1"/>
  <c r="N14" i="1"/>
  <c r="AK14" i="1"/>
  <c r="E14" i="1" s="1"/>
  <c r="AL14" i="1"/>
  <c r="H14" i="1" s="1"/>
  <c r="AM14" i="1"/>
  <c r="AN14" i="1"/>
  <c r="AO14" i="1"/>
  <c r="AT14" i="1"/>
  <c r="AU14" i="1" s="1"/>
  <c r="AW14" i="1"/>
  <c r="AX14" i="1" s="1"/>
  <c r="L15" i="1"/>
  <c r="AP15" i="1" s="1"/>
  <c r="J15" i="1" s="1"/>
  <c r="AQ15" i="1" s="1"/>
  <c r="N15" i="1"/>
  <c r="AK15" i="1"/>
  <c r="E15" i="1" s="1"/>
  <c r="AL15" i="1"/>
  <c r="AM15" i="1"/>
  <c r="AN15" i="1"/>
  <c r="AO15" i="1"/>
  <c r="AT15" i="1"/>
  <c r="AU15" i="1" s="1"/>
  <c r="AW15" i="1"/>
  <c r="L16" i="1"/>
  <c r="N16" i="1"/>
  <c r="AK16" i="1"/>
  <c r="E16" i="1" s="1"/>
  <c r="AL16" i="1"/>
  <c r="H16" i="1" s="1"/>
  <c r="AM16" i="1"/>
  <c r="AP16" i="1" s="1"/>
  <c r="J16" i="1" s="1"/>
  <c r="AQ16" i="1" s="1"/>
  <c r="AN16" i="1"/>
  <c r="AO16" i="1"/>
  <c r="AT16" i="1"/>
  <c r="AU16" i="1" s="1"/>
  <c r="AX16" i="1" s="1"/>
  <c r="AW16" i="1"/>
  <c r="L17" i="1"/>
  <c r="N17" i="1"/>
  <c r="AK17" i="1"/>
  <c r="E17" i="1" s="1"/>
  <c r="AM17" i="1"/>
  <c r="AN17" i="1"/>
  <c r="AO17" i="1"/>
  <c r="AT17" i="1"/>
  <c r="AU17" i="1" s="1"/>
  <c r="AX17" i="1" s="1"/>
  <c r="AW17" i="1"/>
  <c r="L18" i="1"/>
  <c r="N18" i="1"/>
  <c r="AK18" i="1"/>
  <c r="E18" i="1" s="1"/>
  <c r="AM18" i="1"/>
  <c r="AN18" i="1"/>
  <c r="AO18" i="1"/>
  <c r="AT18" i="1"/>
  <c r="AU18" i="1" s="1"/>
  <c r="AW18" i="1"/>
  <c r="AX18" i="1"/>
  <c r="L19" i="1"/>
  <c r="N19" i="1"/>
  <c r="AK19" i="1"/>
  <c r="E19" i="1" s="1"/>
  <c r="AM19" i="1"/>
  <c r="AN19" i="1"/>
  <c r="AO19" i="1"/>
  <c r="AT19" i="1"/>
  <c r="AU19" i="1" s="1"/>
  <c r="AW19" i="1"/>
  <c r="L20" i="1"/>
  <c r="N20" i="1" s="1"/>
  <c r="AK20" i="1"/>
  <c r="E20" i="1" s="1"/>
  <c r="AM20" i="1"/>
  <c r="AN20" i="1"/>
  <c r="AO20" i="1"/>
  <c r="AT20" i="1"/>
  <c r="AU20" i="1" s="1"/>
  <c r="AW20" i="1"/>
  <c r="AX20" i="1"/>
  <c r="L21" i="1"/>
  <c r="N21" i="1"/>
  <c r="AK21" i="1"/>
  <c r="E21" i="1" s="1"/>
  <c r="AM21" i="1"/>
  <c r="AN21" i="1"/>
  <c r="AO21" i="1"/>
  <c r="AT21" i="1"/>
  <c r="AU21" i="1" s="1"/>
  <c r="AX21" i="1" s="1"/>
  <c r="AW21" i="1"/>
  <c r="L22" i="1"/>
  <c r="N22" i="1" s="1"/>
  <c r="AK22" i="1"/>
  <c r="E22" i="1" s="1"/>
  <c r="AL22" i="1"/>
  <c r="H22" i="1" s="1"/>
  <c r="AM22" i="1"/>
  <c r="AN22" i="1"/>
  <c r="AO22" i="1"/>
  <c r="AP22" i="1"/>
  <c r="J22" i="1" s="1"/>
  <c r="AQ22" i="1" s="1"/>
  <c r="AR22" i="1" s="1"/>
  <c r="AS22" i="1" s="1"/>
  <c r="AV22" i="1" s="1"/>
  <c r="AT22" i="1"/>
  <c r="AU22" i="1" s="1"/>
  <c r="AX22" i="1" s="1"/>
  <c r="AW22" i="1"/>
  <c r="L23" i="1"/>
  <c r="N23" i="1" s="1"/>
  <c r="AK23" i="1"/>
  <c r="E23" i="1" s="1"/>
  <c r="AM23" i="1"/>
  <c r="AN23" i="1"/>
  <c r="AO23" i="1"/>
  <c r="AT23" i="1"/>
  <c r="AU23" i="1" s="1"/>
  <c r="AW23" i="1"/>
  <c r="L24" i="1"/>
  <c r="N24" i="1"/>
  <c r="AK24" i="1"/>
  <c r="E24" i="1" s="1"/>
  <c r="AL24" i="1"/>
  <c r="H24" i="1" s="1"/>
  <c r="AM24" i="1"/>
  <c r="AN24" i="1"/>
  <c r="AO24" i="1"/>
  <c r="AP24" i="1" s="1"/>
  <c r="J24" i="1" s="1"/>
  <c r="AQ24" i="1" s="1"/>
  <c r="AT24" i="1"/>
  <c r="AU24" i="1" s="1"/>
  <c r="AX24" i="1" s="1"/>
  <c r="AW24" i="1"/>
  <c r="L25" i="1"/>
  <c r="N25" i="1"/>
  <c r="AK25" i="1"/>
  <c r="E25" i="1" s="1"/>
  <c r="AM25" i="1"/>
  <c r="AN25" i="1"/>
  <c r="AO25" i="1"/>
  <c r="AT25" i="1"/>
  <c r="AU25" i="1" s="1"/>
  <c r="AW25" i="1"/>
  <c r="L26" i="1"/>
  <c r="N26" i="1" s="1"/>
  <c r="AK26" i="1"/>
  <c r="E26" i="1" s="1"/>
  <c r="AM26" i="1"/>
  <c r="AN26" i="1"/>
  <c r="AO26" i="1"/>
  <c r="AT26" i="1"/>
  <c r="AU26" i="1" s="1"/>
  <c r="AW26" i="1"/>
  <c r="L27" i="1"/>
  <c r="N27" i="1" s="1"/>
  <c r="AK27" i="1"/>
  <c r="AL27" i="1" s="1"/>
  <c r="AM27" i="1"/>
  <c r="AN27" i="1"/>
  <c r="AO27" i="1"/>
  <c r="AT27" i="1"/>
  <c r="AU27" i="1"/>
  <c r="AW27" i="1"/>
  <c r="L30" i="1"/>
  <c r="N30" i="1" s="1"/>
  <c r="AK30" i="1"/>
  <c r="AL30" i="1" s="1"/>
  <c r="AM30" i="1"/>
  <c r="AN30" i="1"/>
  <c r="AO30" i="1"/>
  <c r="AT30" i="1"/>
  <c r="AU30" i="1" s="1"/>
  <c r="AW30" i="1"/>
  <c r="L31" i="1"/>
  <c r="N31" i="1" s="1"/>
  <c r="AK31" i="1"/>
  <c r="AL31" i="1" s="1"/>
  <c r="AM31" i="1"/>
  <c r="AN31" i="1"/>
  <c r="AO31" i="1"/>
  <c r="AT31" i="1"/>
  <c r="AU31" i="1"/>
  <c r="AW31" i="1"/>
  <c r="L32" i="1"/>
  <c r="N32" i="1" s="1"/>
  <c r="AK32" i="1"/>
  <c r="AL32" i="1" s="1"/>
  <c r="AM32" i="1"/>
  <c r="AN32" i="1"/>
  <c r="AO32" i="1"/>
  <c r="AT32" i="1"/>
  <c r="AU32" i="1"/>
  <c r="AW32" i="1"/>
  <c r="E33" i="1"/>
  <c r="L33" i="1"/>
  <c r="N33" i="1" s="1"/>
  <c r="AK33" i="1"/>
  <c r="AL33" i="1" s="1"/>
  <c r="AM33" i="1"/>
  <c r="AN33" i="1"/>
  <c r="AO33" i="1"/>
  <c r="AT33" i="1"/>
  <c r="AU33" i="1"/>
  <c r="AW33" i="1"/>
  <c r="L34" i="1"/>
  <c r="N34" i="1" s="1"/>
  <c r="AK34" i="1"/>
  <c r="AL34" i="1" s="1"/>
  <c r="AM34" i="1"/>
  <c r="AN34" i="1"/>
  <c r="AO34" i="1"/>
  <c r="AT34" i="1"/>
  <c r="AU34" i="1"/>
  <c r="AW34" i="1"/>
  <c r="L35" i="1"/>
  <c r="N35" i="1" s="1"/>
  <c r="AK35" i="1"/>
  <c r="AL35" i="1" s="1"/>
  <c r="AM35" i="1"/>
  <c r="AN35" i="1"/>
  <c r="AO35" i="1"/>
  <c r="AT35" i="1"/>
  <c r="AU35" i="1"/>
  <c r="AW35" i="1"/>
  <c r="L36" i="1"/>
  <c r="N36" i="1" s="1"/>
  <c r="AK36" i="1"/>
  <c r="AL36" i="1" s="1"/>
  <c r="AM36" i="1"/>
  <c r="AN36" i="1"/>
  <c r="AO36" i="1"/>
  <c r="AT36" i="1"/>
  <c r="AU36" i="1"/>
  <c r="AW36" i="1"/>
  <c r="L37" i="1"/>
  <c r="N37" i="1" s="1"/>
  <c r="AK37" i="1"/>
  <c r="AL37" i="1" s="1"/>
  <c r="AM37" i="1"/>
  <c r="AN37" i="1"/>
  <c r="AO37" i="1"/>
  <c r="AT37" i="1"/>
  <c r="AU37" i="1"/>
  <c r="AW37" i="1"/>
  <c r="L38" i="1"/>
  <c r="N38" i="1" s="1"/>
  <c r="AK38" i="1"/>
  <c r="AL38" i="1" s="1"/>
  <c r="AM38" i="1"/>
  <c r="AN38" i="1"/>
  <c r="AO38" i="1"/>
  <c r="AT38" i="1"/>
  <c r="AU38" i="1"/>
  <c r="AW38" i="1"/>
  <c r="L39" i="1"/>
  <c r="N39" i="1" s="1"/>
  <c r="AK39" i="1"/>
  <c r="AL39" i="1" s="1"/>
  <c r="AM39" i="1"/>
  <c r="AN39" i="1"/>
  <c r="AO39" i="1"/>
  <c r="AT39" i="1"/>
  <c r="AU39" i="1" s="1"/>
  <c r="AW39" i="1"/>
  <c r="L40" i="1"/>
  <c r="N40" i="1" s="1"/>
  <c r="AK40" i="1"/>
  <c r="AL40" i="1" s="1"/>
  <c r="AM40" i="1"/>
  <c r="AN40" i="1"/>
  <c r="AO40" i="1"/>
  <c r="AT40" i="1"/>
  <c r="AU40" i="1"/>
  <c r="AW40" i="1"/>
  <c r="L41" i="1"/>
  <c r="N41" i="1" s="1"/>
  <c r="AK41" i="1"/>
  <c r="AL41" i="1" s="1"/>
  <c r="AM41" i="1"/>
  <c r="AN41" i="1"/>
  <c r="AO41" i="1"/>
  <c r="AT41" i="1"/>
  <c r="AU41" i="1"/>
  <c r="AW41" i="1"/>
  <c r="L42" i="1"/>
  <c r="N42" i="1" s="1"/>
  <c r="AK42" i="1"/>
  <c r="AL42" i="1" s="1"/>
  <c r="AM42" i="1"/>
  <c r="AN42" i="1"/>
  <c r="AO42" i="1"/>
  <c r="AT42" i="1"/>
  <c r="AU42" i="1"/>
  <c r="AW42" i="1"/>
  <c r="L43" i="1"/>
  <c r="N43" i="1" s="1"/>
  <c r="AK43" i="1"/>
  <c r="AL43" i="1" s="1"/>
  <c r="AM43" i="1"/>
  <c r="AN43" i="1"/>
  <c r="AO43" i="1"/>
  <c r="AT43" i="1"/>
  <c r="AU43" i="1"/>
  <c r="AW43" i="1"/>
  <c r="L44" i="1"/>
  <c r="N44" i="1" s="1"/>
  <c r="AK44" i="1"/>
  <c r="AL44" i="1" s="1"/>
  <c r="AM44" i="1"/>
  <c r="AN44" i="1"/>
  <c r="AO44" i="1"/>
  <c r="AT44" i="1"/>
  <c r="AU44" i="1" s="1"/>
  <c r="AW44" i="1"/>
  <c r="L48" i="1"/>
  <c r="N48" i="1" s="1"/>
  <c r="AK48" i="1"/>
  <c r="AL48" i="1" s="1"/>
  <c r="AM48" i="1"/>
  <c r="AN48" i="1"/>
  <c r="AO48" i="1"/>
  <c r="AT48" i="1"/>
  <c r="AU48" i="1"/>
  <c r="AW48" i="1"/>
  <c r="L49" i="1"/>
  <c r="N49" i="1" s="1"/>
  <c r="AK49" i="1"/>
  <c r="AL49" i="1" s="1"/>
  <c r="AM49" i="1"/>
  <c r="AN49" i="1"/>
  <c r="AO49" i="1"/>
  <c r="AT49" i="1"/>
  <c r="AU49" i="1"/>
  <c r="AW49" i="1"/>
  <c r="L50" i="1"/>
  <c r="N50" i="1" s="1"/>
  <c r="AK50" i="1"/>
  <c r="AL50" i="1" s="1"/>
  <c r="AM50" i="1"/>
  <c r="AN50" i="1"/>
  <c r="AO50" i="1"/>
  <c r="AT50" i="1"/>
  <c r="AU50" i="1"/>
  <c r="AX50" i="1" s="1"/>
  <c r="AW50" i="1"/>
  <c r="L51" i="1"/>
  <c r="N51" i="1" s="1"/>
  <c r="AK51" i="1"/>
  <c r="AL51" i="1" s="1"/>
  <c r="AM51" i="1"/>
  <c r="AN51" i="1"/>
  <c r="AO51" i="1"/>
  <c r="AT51" i="1"/>
  <c r="AU51" i="1"/>
  <c r="AW51" i="1"/>
  <c r="L52" i="1"/>
  <c r="N52" i="1" s="1"/>
  <c r="AK52" i="1"/>
  <c r="AL52" i="1" s="1"/>
  <c r="AM52" i="1"/>
  <c r="AN52" i="1"/>
  <c r="AO52" i="1"/>
  <c r="AT52" i="1"/>
  <c r="AU52" i="1" s="1"/>
  <c r="AX52" i="1" s="1"/>
  <c r="AW52" i="1"/>
  <c r="L53" i="1"/>
  <c r="N53" i="1" s="1"/>
  <c r="AK53" i="1"/>
  <c r="AL53" i="1" s="1"/>
  <c r="AM53" i="1"/>
  <c r="AN53" i="1"/>
  <c r="AO53" i="1"/>
  <c r="AT53" i="1"/>
  <c r="AU53" i="1"/>
  <c r="AW53" i="1"/>
  <c r="L54" i="1"/>
  <c r="N54" i="1" s="1"/>
  <c r="AK54" i="1"/>
  <c r="AL54" i="1" s="1"/>
  <c r="AM54" i="1"/>
  <c r="AN54" i="1"/>
  <c r="AO54" i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X55" i="1" s="1"/>
  <c r="AW55" i="1"/>
  <c r="L56" i="1"/>
  <c r="N56" i="1" s="1"/>
  <c r="AK56" i="1"/>
  <c r="AL56" i="1" s="1"/>
  <c r="AM56" i="1"/>
  <c r="AN56" i="1"/>
  <c r="AO56" i="1"/>
  <c r="AT56" i="1"/>
  <c r="AU56" i="1"/>
  <c r="AW56" i="1"/>
  <c r="L57" i="1"/>
  <c r="N57" i="1" s="1"/>
  <c r="AK57" i="1"/>
  <c r="AM57" i="1"/>
  <c r="AN57" i="1"/>
  <c r="AO57" i="1"/>
  <c r="AT57" i="1"/>
  <c r="AU57" i="1" s="1"/>
  <c r="AW57" i="1"/>
  <c r="L58" i="1"/>
  <c r="N58" i="1" s="1"/>
  <c r="AK58" i="1"/>
  <c r="AL58" i="1" s="1"/>
  <c r="AM58" i="1"/>
  <c r="AN58" i="1"/>
  <c r="AO58" i="1"/>
  <c r="AT58" i="1"/>
  <c r="AU58" i="1"/>
  <c r="AW58" i="1"/>
  <c r="L59" i="1"/>
  <c r="N59" i="1" s="1"/>
  <c r="AK59" i="1"/>
  <c r="AL59" i="1" s="1"/>
  <c r="AM59" i="1"/>
  <c r="AN59" i="1"/>
  <c r="AO59" i="1"/>
  <c r="AT59" i="1"/>
  <c r="AU59" i="1"/>
  <c r="AW59" i="1"/>
  <c r="L60" i="1"/>
  <c r="N60" i="1" s="1"/>
  <c r="AK60" i="1"/>
  <c r="AL60" i="1" s="1"/>
  <c r="AM60" i="1"/>
  <c r="AN60" i="1"/>
  <c r="AO60" i="1"/>
  <c r="AT60" i="1"/>
  <c r="AU60" i="1"/>
  <c r="AW60" i="1"/>
  <c r="L61" i="1"/>
  <c r="N61" i="1" s="1"/>
  <c r="AK61" i="1"/>
  <c r="AL61" i="1" s="1"/>
  <c r="AM61" i="1"/>
  <c r="AN61" i="1"/>
  <c r="AO61" i="1"/>
  <c r="AT61" i="1"/>
  <c r="AU61" i="1"/>
  <c r="AW61" i="1"/>
  <c r="L62" i="1"/>
  <c r="N62" i="1" s="1"/>
  <c r="AK62" i="1"/>
  <c r="AL62" i="1" s="1"/>
  <c r="AM62" i="1"/>
  <c r="AN62" i="1"/>
  <c r="AO62" i="1"/>
  <c r="AT62" i="1"/>
  <c r="AU62" i="1" s="1"/>
  <c r="AW62" i="1"/>
  <c r="E35" i="1" l="1"/>
  <c r="E30" i="1"/>
  <c r="BC26" i="1"/>
  <c r="AL17" i="1"/>
  <c r="AP17" i="1" s="1"/>
  <c r="J17" i="1" s="1"/>
  <c r="AQ17" i="1" s="1"/>
  <c r="I17" i="1" s="1"/>
  <c r="E39" i="1"/>
  <c r="AL19" i="1"/>
  <c r="AP19" i="1" s="1"/>
  <c r="J19" i="1" s="1"/>
  <c r="AQ19" i="1" s="1"/>
  <c r="I24" i="1"/>
  <c r="AR24" i="1"/>
  <c r="AS24" i="1" s="1"/>
  <c r="AV24" i="1" s="1"/>
  <c r="F24" i="1" s="1"/>
  <c r="BB22" i="1"/>
  <c r="AX19" i="1"/>
  <c r="AP14" i="1"/>
  <c r="J14" i="1" s="1"/>
  <c r="AQ14" i="1" s="1"/>
  <c r="AX54" i="1"/>
  <c r="E37" i="1"/>
  <c r="BC37" i="1" s="1"/>
  <c r="AL26" i="1"/>
  <c r="AL21" i="1"/>
  <c r="AP21" i="1" s="1"/>
  <c r="J21" i="1" s="1"/>
  <c r="AQ21" i="1" s="1"/>
  <c r="AX15" i="1"/>
  <c r="AX56" i="1"/>
  <c r="AX51" i="1"/>
  <c r="E32" i="1"/>
  <c r="BC32" i="1" s="1"/>
  <c r="E34" i="1"/>
  <c r="BC34" i="1" s="1"/>
  <c r="AX13" i="1"/>
  <c r="E36" i="1"/>
  <c r="BC36" i="1" s="1"/>
  <c r="E38" i="1"/>
  <c r="BC38" i="1" s="1"/>
  <c r="AX23" i="1"/>
  <c r="F22" i="1"/>
  <c r="AY22" i="1" s="1"/>
  <c r="G22" i="1" s="1"/>
  <c r="I22" i="1"/>
  <c r="AX25" i="1"/>
  <c r="E27" i="1"/>
  <c r="BC27" i="1" s="1"/>
  <c r="AL25" i="1"/>
  <c r="AP25" i="1" s="1"/>
  <c r="J25" i="1" s="1"/>
  <c r="AQ25" i="1" s="1"/>
  <c r="I25" i="1" s="1"/>
  <c r="AL20" i="1"/>
  <c r="AX53" i="1"/>
  <c r="AX39" i="1"/>
  <c r="E31" i="1"/>
  <c r="BC31" i="1" s="1"/>
  <c r="BE27" i="1"/>
  <c r="AL23" i="1"/>
  <c r="AP23" i="1" s="1"/>
  <c r="J23" i="1" s="1"/>
  <c r="AQ23" i="1" s="1"/>
  <c r="AL18" i="1"/>
  <c r="H18" i="1" s="1"/>
  <c r="H62" i="1"/>
  <c r="E62" i="1"/>
  <c r="H61" i="1"/>
  <c r="E61" i="1"/>
  <c r="H60" i="1"/>
  <c r="E60" i="1"/>
  <c r="H59" i="1"/>
  <c r="E59" i="1"/>
  <c r="H58" i="1"/>
  <c r="E58" i="1"/>
  <c r="AL57" i="1"/>
  <c r="E57" i="1"/>
  <c r="H56" i="1"/>
  <c r="H55" i="1"/>
  <c r="H54" i="1"/>
  <c r="H53" i="1"/>
  <c r="H52" i="1"/>
  <c r="H51" i="1"/>
  <c r="H50" i="1"/>
  <c r="AX62" i="1"/>
  <c r="AP62" i="1"/>
  <c r="J62" i="1" s="1"/>
  <c r="AQ62" i="1" s="1"/>
  <c r="AX61" i="1"/>
  <c r="AP61" i="1"/>
  <c r="J61" i="1" s="1"/>
  <c r="AQ61" i="1" s="1"/>
  <c r="AX60" i="1"/>
  <c r="AP60" i="1"/>
  <c r="J60" i="1" s="1"/>
  <c r="AQ60" i="1" s="1"/>
  <c r="AX59" i="1"/>
  <c r="AP59" i="1"/>
  <c r="J59" i="1" s="1"/>
  <c r="AQ59" i="1" s="1"/>
  <c r="AX58" i="1"/>
  <c r="AP58" i="1"/>
  <c r="J58" i="1" s="1"/>
  <c r="AQ58" i="1" s="1"/>
  <c r="AX57" i="1"/>
  <c r="AP57" i="1"/>
  <c r="J57" i="1" s="1"/>
  <c r="AQ57" i="1" s="1"/>
  <c r="AP56" i="1"/>
  <c r="J56" i="1" s="1"/>
  <c r="AQ56" i="1" s="1"/>
  <c r="AP55" i="1"/>
  <c r="J55" i="1" s="1"/>
  <c r="AQ55" i="1" s="1"/>
  <c r="AP54" i="1"/>
  <c r="J54" i="1" s="1"/>
  <c r="AQ54" i="1" s="1"/>
  <c r="AP53" i="1"/>
  <c r="J53" i="1" s="1"/>
  <c r="AQ53" i="1" s="1"/>
  <c r="AP52" i="1"/>
  <c r="J52" i="1" s="1"/>
  <c r="AQ52" i="1" s="1"/>
  <c r="AP51" i="1"/>
  <c r="J51" i="1" s="1"/>
  <c r="AQ51" i="1" s="1"/>
  <c r="AP50" i="1"/>
  <c r="J50" i="1" s="1"/>
  <c r="AQ50" i="1" s="1"/>
  <c r="I21" i="1"/>
  <c r="AR21" i="1"/>
  <c r="AS21" i="1" s="1"/>
  <c r="AV21" i="1" s="1"/>
  <c r="F21" i="1" s="1"/>
  <c r="AY21" i="1" s="1"/>
  <c r="G21" i="1" s="1"/>
  <c r="I13" i="1"/>
  <c r="AR13" i="1"/>
  <c r="AS13" i="1" s="1"/>
  <c r="AV13" i="1" s="1"/>
  <c r="F13" i="1" s="1"/>
  <c r="AY13" i="1" s="1"/>
  <c r="G13" i="1" s="1"/>
  <c r="E56" i="1"/>
  <c r="E55" i="1"/>
  <c r="E54" i="1"/>
  <c r="E53" i="1"/>
  <c r="E52" i="1"/>
  <c r="E51" i="1"/>
  <c r="E50" i="1"/>
  <c r="H49" i="1"/>
  <c r="E49" i="1"/>
  <c r="H48" i="1"/>
  <c r="E48" i="1"/>
  <c r="H44" i="1"/>
  <c r="E44" i="1"/>
  <c r="H43" i="1"/>
  <c r="E43" i="1"/>
  <c r="H42" i="1"/>
  <c r="E42" i="1"/>
  <c r="H41" i="1"/>
  <c r="E41" i="1"/>
  <c r="H40" i="1"/>
  <c r="E40" i="1"/>
  <c r="BC35" i="1"/>
  <c r="BC33" i="1"/>
  <c r="BC30" i="1"/>
  <c r="BC18" i="1"/>
  <c r="I15" i="1"/>
  <c r="AR15" i="1"/>
  <c r="AS15" i="1" s="1"/>
  <c r="AV15" i="1" s="1"/>
  <c r="F15" i="1" s="1"/>
  <c r="AY15" i="1" s="1"/>
  <c r="G15" i="1" s="1"/>
  <c r="AX49" i="1"/>
  <c r="AP49" i="1"/>
  <c r="J49" i="1" s="1"/>
  <c r="AQ49" i="1" s="1"/>
  <c r="AX48" i="1"/>
  <c r="AP48" i="1"/>
  <c r="J48" i="1" s="1"/>
  <c r="AQ48" i="1" s="1"/>
  <c r="AX44" i="1"/>
  <c r="AP44" i="1"/>
  <c r="J44" i="1" s="1"/>
  <c r="AQ44" i="1" s="1"/>
  <c r="AX43" i="1"/>
  <c r="AP43" i="1"/>
  <c r="J43" i="1" s="1"/>
  <c r="AQ43" i="1" s="1"/>
  <c r="AX42" i="1"/>
  <c r="AP42" i="1"/>
  <c r="J42" i="1" s="1"/>
  <c r="AQ42" i="1" s="1"/>
  <c r="AX41" i="1"/>
  <c r="AP41" i="1"/>
  <c r="J41" i="1" s="1"/>
  <c r="AQ41" i="1" s="1"/>
  <c r="AX40" i="1"/>
  <c r="AP40" i="1"/>
  <c r="J40" i="1" s="1"/>
  <c r="AQ40" i="1" s="1"/>
  <c r="BC39" i="1"/>
  <c r="H39" i="1"/>
  <c r="H38" i="1"/>
  <c r="H37" i="1"/>
  <c r="H36" i="1"/>
  <c r="H35" i="1"/>
  <c r="H34" i="1"/>
  <c r="H33" i="1"/>
  <c r="H32" i="1"/>
  <c r="H31" i="1"/>
  <c r="H30" i="1"/>
  <c r="H27" i="1"/>
  <c r="AY24" i="1"/>
  <c r="G24" i="1" s="1"/>
  <c r="BB24" i="1"/>
  <c r="BD24" i="1" s="1"/>
  <c r="BC24" i="1"/>
  <c r="AR17" i="1"/>
  <c r="AS17" i="1" s="1"/>
  <c r="AV17" i="1" s="1"/>
  <c r="F17" i="1" s="1"/>
  <c r="AY17" i="1" s="1"/>
  <c r="G17" i="1" s="1"/>
  <c r="I16" i="1"/>
  <c r="AR16" i="1"/>
  <c r="AS16" i="1" s="1"/>
  <c r="AV16" i="1" s="1"/>
  <c r="F16" i="1" s="1"/>
  <c r="H13" i="1"/>
  <c r="AP39" i="1"/>
  <c r="J39" i="1" s="1"/>
  <c r="AQ39" i="1" s="1"/>
  <c r="AX38" i="1"/>
  <c r="AP38" i="1"/>
  <c r="J38" i="1" s="1"/>
  <c r="AQ38" i="1" s="1"/>
  <c r="AX37" i="1"/>
  <c r="AP37" i="1"/>
  <c r="J37" i="1" s="1"/>
  <c r="AQ37" i="1" s="1"/>
  <c r="AX36" i="1"/>
  <c r="AP36" i="1"/>
  <c r="J36" i="1" s="1"/>
  <c r="AQ36" i="1" s="1"/>
  <c r="AX35" i="1"/>
  <c r="AP35" i="1"/>
  <c r="J35" i="1" s="1"/>
  <c r="AQ35" i="1" s="1"/>
  <c r="AX34" i="1"/>
  <c r="AP34" i="1"/>
  <c r="J34" i="1" s="1"/>
  <c r="AQ34" i="1" s="1"/>
  <c r="AX33" i="1"/>
  <c r="AP33" i="1"/>
  <c r="J33" i="1" s="1"/>
  <c r="AQ33" i="1" s="1"/>
  <c r="AX32" i="1"/>
  <c r="AP32" i="1"/>
  <c r="J32" i="1" s="1"/>
  <c r="AQ32" i="1" s="1"/>
  <c r="AX31" i="1"/>
  <c r="AP31" i="1"/>
  <c r="J31" i="1" s="1"/>
  <c r="AQ31" i="1" s="1"/>
  <c r="AX30" i="1"/>
  <c r="AP30" i="1"/>
  <c r="J30" i="1" s="1"/>
  <c r="AQ30" i="1" s="1"/>
  <c r="AX27" i="1"/>
  <c r="AP27" i="1"/>
  <c r="J27" i="1" s="1"/>
  <c r="AQ27" i="1" s="1"/>
  <c r="AX26" i="1"/>
  <c r="H25" i="1"/>
  <c r="BA22" i="1"/>
  <c r="AZ22" i="1"/>
  <c r="BC22" i="1"/>
  <c r="BD22" i="1" s="1"/>
  <c r="H17" i="1"/>
  <c r="BC14" i="1"/>
  <c r="BC25" i="1"/>
  <c r="BC23" i="1"/>
  <c r="BC20" i="1"/>
  <c r="H19" i="1"/>
  <c r="BC16" i="1"/>
  <c r="H15" i="1"/>
  <c r="BC21" i="1"/>
  <c r="BC19" i="1"/>
  <c r="BC17" i="1"/>
  <c r="BC15" i="1"/>
  <c r="BC13" i="1"/>
  <c r="AR19" i="1" l="1"/>
  <c r="AS19" i="1" s="1"/>
  <c r="AV19" i="1" s="1"/>
  <c r="F19" i="1" s="1"/>
  <c r="AY19" i="1" s="1"/>
  <c r="G19" i="1" s="1"/>
  <c r="I19" i="1"/>
  <c r="BB21" i="1"/>
  <c r="BB13" i="1"/>
  <c r="BD13" i="1" s="1"/>
  <c r="H23" i="1"/>
  <c r="AR25" i="1"/>
  <c r="AS25" i="1" s="1"/>
  <c r="AV25" i="1" s="1"/>
  <c r="F25" i="1" s="1"/>
  <c r="AY25" i="1" s="1"/>
  <c r="G25" i="1" s="1"/>
  <c r="BB15" i="1"/>
  <c r="BD15" i="1" s="1"/>
  <c r="H21" i="1"/>
  <c r="I23" i="1"/>
  <c r="AR23" i="1"/>
  <c r="AS23" i="1" s="1"/>
  <c r="AV23" i="1" s="1"/>
  <c r="F23" i="1" s="1"/>
  <c r="AY23" i="1" s="1"/>
  <c r="G23" i="1" s="1"/>
  <c r="BA23" i="1" s="1"/>
  <c r="BE62" i="1"/>
  <c r="BE44" i="1"/>
  <c r="I14" i="1"/>
  <c r="AR14" i="1"/>
  <c r="AS14" i="1" s="1"/>
  <c r="AV14" i="1" s="1"/>
  <c r="F14" i="1" s="1"/>
  <c r="H26" i="1"/>
  <c r="AP26" i="1"/>
  <c r="J26" i="1" s="1"/>
  <c r="AQ26" i="1" s="1"/>
  <c r="H20" i="1"/>
  <c r="AP20" i="1"/>
  <c r="J20" i="1" s="1"/>
  <c r="AQ20" i="1" s="1"/>
  <c r="AP18" i="1"/>
  <c r="J18" i="1" s="1"/>
  <c r="AQ18" i="1" s="1"/>
  <c r="AY16" i="1"/>
  <c r="G16" i="1" s="1"/>
  <c r="BB16" i="1"/>
  <c r="BD16" i="1" s="1"/>
  <c r="BA17" i="1"/>
  <c r="AZ17" i="1"/>
  <c r="BC41" i="1"/>
  <c r="BC43" i="1"/>
  <c r="BC48" i="1"/>
  <c r="BC50" i="1"/>
  <c r="BC52" i="1"/>
  <c r="BC54" i="1"/>
  <c r="BC56" i="1"/>
  <c r="AR51" i="1"/>
  <c r="AS51" i="1" s="1"/>
  <c r="AV51" i="1" s="1"/>
  <c r="F51" i="1" s="1"/>
  <c r="AY51" i="1" s="1"/>
  <c r="G51" i="1" s="1"/>
  <c r="I51" i="1"/>
  <c r="AR53" i="1"/>
  <c r="AS53" i="1" s="1"/>
  <c r="AV53" i="1" s="1"/>
  <c r="F53" i="1" s="1"/>
  <c r="AY53" i="1" s="1"/>
  <c r="G53" i="1" s="1"/>
  <c r="I53" i="1"/>
  <c r="AR55" i="1"/>
  <c r="AS55" i="1" s="1"/>
  <c r="AV55" i="1" s="1"/>
  <c r="F55" i="1" s="1"/>
  <c r="AY55" i="1" s="1"/>
  <c r="G55" i="1" s="1"/>
  <c r="I55" i="1"/>
  <c r="AR57" i="1"/>
  <c r="AS57" i="1" s="1"/>
  <c r="AV57" i="1" s="1"/>
  <c r="F57" i="1" s="1"/>
  <c r="AY57" i="1" s="1"/>
  <c r="G57" i="1" s="1"/>
  <c r="I57" i="1"/>
  <c r="AR58" i="1"/>
  <c r="AS58" i="1" s="1"/>
  <c r="AV58" i="1" s="1"/>
  <c r="F58" i="1" s="1"/>
  <c r="AY58" i="1" s="1"/>
  <c r="G58" i="1" s="1"/>
  <c r="I58" i="1"/>
  <c r="AR59" i="1"/>
  <c r="AS59" i="1" s="1"/>
  <c r="AV59" i="1" s="1"/>
  <c r="F59" i="1" s="1"/>
  <c r="AY59" i="1" s="1"/>
  <c r="G59" i="1" s="1"/>
  <c r="I59" i="1"/>
  <c r="AR60" i="1"/>
  <c r="AS60" i="1" s="1"/>
  <c r="AV60" i="1" s="1"/>
  <c r="F60" i="1" s="1"/>
  <c r="AY60" i="1" s="1"/>
  <c r="G60" i="1" s="1"/>
  <c r="I60" i="1"/>
  <c r="AR61" i="1"/>
  <c r="AS61" i="1" s="1"/>
  <c r="AV61" i="1" s="1"/>
  <c r="F61" i="1" s="1"/>
  <c r="AY61" i="1" s="1"/>
  <c r="G61" i="1" s="1"/>
  <c r="I61" i="1"/>
  <c r="AR62" i="1"/>
  <c r="AS62" i="1" s="1"/>
  <c r="AV62" i="1" s="1"/>
  <c r="F62" i="1" s="1"/>
  <c r="AY62" i="1" s="1"/>
  <c r="G62" i="1" s="1"/>
  <c r="I62" i="1"/>
  <c r="AZ23" i="1"/>
  <c r="BC57" i="1"/>
  <c r="BC58" i="1"/>
  <c r="BB59" i="1"/>
  <c r="BD59" i="1" s="1"/>
  <c r="BC60" i="1"/>
  <c r="BB61" i="1"/>
  <c r="BC62" i="1"/>
  <c r="BB17" i="1"/>
  <c r="BD17" i="1" s="1"/>
  <c r="BA19" i="1"/>
  <c r="AZ19" i="1"/>
  <c r="AR27" i="1"/>
  <c r="AS27" i="1" s="1"/>
  <c r="AV27" i="1" s="1"/>
  <c r="F27" i="1" s="1"/>
  <c r="I27" i="1"/>
  <c r="AR30" i="1"/>
  <c r="AS30" i="1" s="1"/>
  <c r="AV30" i="1" s="1"/>
  <c r="F30" i="1" s="1"/>
  <c r="I30" i="1"/>
  <c r="AR31" i="1"/>
  <c r="AS31" i="1" s="1"/>
  <c r="AV31" i="1" s="1"/>
  <c r="F31" i="1" s="1"/>
  <c r="I31" i="1"/>
  <c r="AR32" i="1"/>
  <c r="AS32" i="1" s="1"/>
  <c r="AV32" i="1" s="1"/>
  <c r="F32" i="1" s="1"/>
  <c r="I32" i="1"/>
  <c r="AR33" i="1"/>
  <c r="AS33" i="1" s="1"/>
  <c r="AV33" i="1" s="1"/>
  <c r="F33" i="1" s="1"/>
  <c r="I33" i="1"/>
  <c r="AR34" i="1"/>
  <c r="AS34" i="1" s="1"/>
  <c r="AV34" i="1" s="1"/>
  <c r="F34" i="1" s="1"/>
  <c r="I34" i="1"/>
  <c r="AR35" i="1"/>
  <c r="AS35" i="1" s="1"/>
  <c r="AV35" i="1" s="1"/>
  <c r="F35" i="1" s="1"/>
  <c r="I35" i="1"/>
  <c r="AR36" i="1"/>
  <c r="AS36" i="1" s="1"/>
  <c r="AV36" i="1" s="1"/>
  <c r="F36" i="1" s="1"/>
  <c r="I36" i="1"/>
  <c r="AR37" i="1"/>
  <c r="AS37" i="1" s="1"/>
  <c r="AV37" i="1" s="1"/>
  <c r="F37" i="1" s="1"/>
  <c r="I37" i="1"/>
  <c r="AR38" i="1"/>
  <c r="AS38" i="1" s="1"/>
  <c r="AV38" i="1" s="1"/>
  <c r="F38" i="1" s="1"/>
  <c r="I38" i="1"/>
  <c r="AR39" i="1"/>
  <c r="AS39" i="1" s="1"/>
  <c r="AV39" i="1" s="1"/>
  <c r="F39" i="1" s="1"/>
  <c r="I39" i="1"/>
  <c r="BA24" i="1"/>
  <c r="AZ24" i="1"/>
  <c r="AR40" i="1"/>
  <c r="AS40" i="1" s="1"/>
  <c r="AV40" i="1" s="1"/>
  <c r="F40" i="1" s="1"/>
  <c r="I40" i="1"/>
  <c r="AR41" i="1"/>
  <c r="AS41" i="1" s="1"/>
  <c r="AV41" i="1" s="1"/>
  <c r="F41" i="1" s="1"/>
  <c r="AY41" i="1" s="1"/>
  <c r="G41" i="1" s="1"/>
  <c r="I41" i="1"/>
  <c r="AR42" i="1"/>
  <c r="AS42" i="1" s="1"/>
  <c r="AV42" i="1" s="1"/>
  <c r="F42" i="1" s="1"/>
  <c r="I42" i="1"/>
  <c r="AR43" i="1"/>
  <c r="AS43" i="1" s="1"/>
  <c r="AV43" i="1" s="1"/>
  <c r="F43" i="1" s="1"/>
  <c r="AY43" i="1" s="1"/>
  <c r="G43" i="1" s="1"/>
  <c r="I43" i="1"/>
  <c r="AR44" i="1"/>
  <c r="AS44" i="1" s="1"/>
  <c r="AV44" i="1" s="1"/>
  <c r="F44" i="1" s="1"/>
  <c r="I44" i="1"/>
  <c r="AR48" i="1"/>
  <c r="AS48" i="1" s="1"/>
  <c r="AV48" i="1" s="1"/>
  <c r="F48" i="1" s="1"/>
  <c r="AY48" i="1" s="1"/>
  <c r="G48" i="1" s="1"/>
  <c r="I48" i="1"/>
  <c r="AR49" i="1"/>
  <c r="AS49" i="1" s="1"/>
  <c r="AV49" i="1" s="1"/>
  <c r="F49" i="1" s="1"/>
  <c r="I49" i="1"/>
  <c r="BA15" i="1"/>
  <c r="AZ15" i="1"/>
  <c r="BD21" i="1"/>
  <c r="BA25" i="1"/>
  <c r="AZ25" i="1"/>
  <c r="BC40" i="1"/>
  <c r="BC42" i="1"/>
  <c r="BC44" i="1"/>
  <c r="BC49" i="1"/>
  <c r="BC51" i="1"/>
  <c r="BC53" i="1"/>
  <c r="BC55" i="1"/>
  <c r="BA13" i="1"/>
  <c r="AZ13" i="1"/>
  <c r="BA21" i="1"/>
  <c r="AZ21" i="1"/>
  <c r="AR50" i="1"/>
  <c r="AS50" i="1" s="1"/>
  <c r="AV50" i="1" s="1"/>
  <c r="F50" i="1" s="1"/>
  <c r="I50" i="1"/>
  <c r="AR52" i="1"/>
  <c r="AS52" i="1" s="1"/>
  <c r="AV52" i="1" s="1"/>
  <c r="F52" i="1" s="1"/>
  <c r="I52" i="1"/>
  <c r="AR54" i="1"/>
  <c r="AS54" i="1" s="1"/>
  <c r="AV54" i="1" s="1"/>
  <c r="F54" i="1" s="1"/>
  <c r="I54" i="1"/>
  <c r="AR56" i="1"/>
  <c r="AS56" i="1" s="1"/>
  <c r="AV56" i="1" s="1"/>
  <c r="F56" i="1" s="1"/>
  <c r="I56" i="1"/>
  <c r="H57" i="1"/>
  <c r="BC59" i="1"/>
  <c r="BC61" i="1"/>
  <c r="BB41" i="1" l="1"/>
  <c r="BD41" i="1" s="1"/>
  <c r="BB57" i="1"/>
  <c r="BD57" i="1" s="1"/>
  <c r="BB55" i="1"/>
  <c r="BB23" i="1"/>
  <c r="BD23" i="1" s="1"/>
  <c r="BB25" i="1"/>
  <c r="BD25" i="1" s="1"/>
  <c r="BB19" i="1"/>
  <c r="BD19" i="1" s="1"/>
  <c r="BB58" i="1"/>
  <c r="BD58" i="1" s="1"/>
  <c r="AR26" i="1"/>
  <c r="AS26" i="1" s="1"/>
  <c r="AV26" i="1" s="1"/>
  <c r="F26" i="1" s="1"/>
  <c r="I26" i="1"/>
  <c r="I20" i="1"/>
  <c r="AR20" i="1"/>
  <c r="AS20" i="1" s="1"/>
  <c r="AV20" i="1" s="1"/>
  <c r="F20" i="1" s="1"/>
  <c r="AY20" i="1" s="1"/>
  <c r="G20" i="1" s="1"/>
  <c r="BA20" i="1" s="1"/>
  <c r="BB53" i="1"/>
  <c r="BD53" i="1" s="1"/>
  <c r="BB51" i="1"/>
  <c r="AY14" i="1"/>
  <c r="G14" i="1" s="1"/>
  <c r="BB14" i="1"/>
  <c r="BD14" i="1" s="1"/>
  <c r="BB62" i="1"/>
  <c r="BD62" i="1" s="1"/>
  <c r="BD61" i="1"/>
  <c r="BB60" i="1"/>
  <c r="BD60" i="1" s="1"/>
  <c r="BD51" i="1"/>
  <c r="I18" i="1"/>
  <c r="AR18" i="1"/>
  <c r="AS18" i="1" s="1"/>
  <c r="AV18" i="1" s="1"/>
  <c r="F18" i="1" s="1"/>
  <c r="AY18" i="1" s="1"/>
  <c r="G18" i="1" s="1"/>
  <c r="BD55" i="1"/>
  <c r="BB48" i="1"/>
  <c r="BD48" i="1" s="1"/>
  <c r="AY49" i="1"/>
  <c r="G49" i="1" s="1"/>
  <c r="BB49" i="1"/>
  <c r="BD49" i="1" s="1"/>
  <c r="AZ48" i="1"/>
  <c r="BA48" i="1"/>
  <c r="AY44" i="1"/>
  <c r="G44" i="1" s="1"/>
  <c r="BB44" i="1"/>
  <c r="BD44" i="1" s="1"/>
  <c r="AZ43" i="1"/>
  <c r="BA43" i="1"/>
  <c r="AY42" i="1"/>
  <c r="G42" i="1" s="1"/>
  <c r="BB42" i="1"/>
  <c r="BD42" i="1" s="1"/>
  <c r="AZ41" i="1"/>
  <c r="BA41" i="1"/>
  <c r="AY40" i="1"/>
  <c r="G40" i="1" s="1"/>
  <c r="BB40" i="1"/>
  <c r="BD40" i="1" s="1"/>
  <c r="AY39" i="1"/>
  <c r="G39" i="1" s="1"/>
  <c r="BB39" i="1"/>
  <c r="BD39" i="1" s="1"/>
  <c r="AY38" i="1"/>
  <c r="G38" i="1" s="1"/>
  <c r="BB38" i="1"/>
  <c r="BD38" i="1" s="1"/>
  <c r="AY37" i="1"/>
  <c r="G37" i="1" s="1"/>
  <c r="BB37" i="1"/>
  <c r="BD37" i="1" s="1"/>
  <c r="AY36" i="1"/>
  <c r="G36" i="1" s="1"/>
  <c r="BB36" i="1"/>
  <c r="BD36" i="1" s="1"/>
  <c r="AY35" i="1"/>
  <c r="G35" i="1" s="1"/>
  <c r="BB35" i="1"/>
  <c r="BD35" i="1" s="1"/>
  <c r="AY34" i="1"/>
  <c r="G34" i="1" s="1"/>
  <c r="BB34" i="1"/>
  <c r="BD34" i="1" s="1"/>
  <c r="AY33" i="1"/>
  <c r="G33" i="1" s="1"/>
  <c r="BB33" i="1"/>
  <c r="BD33" i="1" s="1"/>
  <c r="AY32" i="1"/>
  <c r="G32" i="1" s="1"/>
  <c r="BB32" i="1"/>
  <c r="BD32" i="1" s="1"/>
  <c r="AY31" i="1"/>
  <c r="G31" i="1" s="1"/>
  <c r="BB31" i="1"/>
  <c r="BD31" i="1" s="1"/>
  <c r="AY30" i="1"/>
  <c r="G30" i="1" s="1"/>
  <c r="BB30" i="1"/>
  <c r="BD30" i="1" s="1"/>
  <c r="AY27" i="1"/>
  <c r="G27" i="1" s="1"/>
  <c r="BB27" i="1"/>
  <c r="BD27" i="1" s="1"/>
  <c r="AY56" i="1"/>
  <c r="G56" i="1" s="1"/>
  <c r="BB56" i="1"/>
  <c r="BD56" i="1" s="1"/>
  <c r="AY54" i="1"/>
  <c r="G54" i="1" s="1"/>
  <c r="BB54" i="1"/>
  <c r="BD54" i="1" s="1"/>
  <c r="AY52" i="1"/>
  <c r="G52" i="1" s="1"/>
  <c r="BB52" i="1"/>
  <c r="BD52" i="1" s="1"/>
  <c r="AY50" i="1"/>
  <c r="G50" i="1" s="1"/>
  <c r="BB50" i="1"/>
  <c r="BD50" i="1" s="1"/>
  <c r="BB43" i="1"/>
  <c r="BD43" i="1" s="1"/>
  <c r="AZ62" i="1"/>
  <c r="BA62" i="1"/>
  <c r="AZ61" i="1"/>
  <c r="BA61" i="1"/>
  <c r="AZ60" i="1"/>
  <c r="BA60" i="1"/>
  <c r="AZ59" i="1"/>
  <c r="BA59" i="1"/>
  <c r="AZ58" i="1"/>
  <c r="BA58" i="1"/>
  <c r="AZ57" i="1"/>
  <c r="BA57" i="1"/>
  <c r="AZ55" i="1"/>
  <c r="BA55" i="1"/>
  <c r="AZ53" i="1"/>
  <c r="BA53" i="1"/>
  <c r="AZ51" i="1"/>
  <c r="BA51" i="1"/>
  <c r="BA16" i="1"/>
  <c r="AZ16" i="1"/>
  <c r="AZ20" i="1" l="1"/>
  <c r="BB20" i="1"/>
  <c r="BD20" i="1" s="1"/>
  <c r="BB18" i="1"/>
  <c r="BD18" i="1" s="1"/>
  <c r="BA18" i="1"/>
  <c r="AZ18" i="1"/>
  <c r="AY26" i="1"/>
  <c r="G26" i="1" s="1"/>
  <c r="BB26" i="1"/>
  <c r="BD26" i="1" s="1"/>
  <c r="BA14" i="1"/>
  <c r="AZ14" i="1"/>
  <c r="AZ50" i="1"/>
  <c r="BA50" i="1"/>
  <c r="AZ52" i="1"/>
  <c r="BA52" i="1"/>
  <c r="AZ54" i="1"/>
  <c r="BA54" i="1"/>
  <c r="AZ56" i="1"/>
  <c r="BA56" i="1"/>
  <c r="AZ27" i="1"/>
  <c r="BA27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2" i="1"/>
  <c r="BA42" i="1"/>
  <c r="AZ44" i="1"/>
  <c r="BA44" i="1"/>
  <c r="AZ49" i="1"/>
  <c r="BA49" i="1"/>
  <c r="AZ26" i="1" l="1"/>
  <c r="BA26" i="1"/>
</calcChain>
</file>

<file path=xl/sharedStrings.xml><?xml version="1.0" encoding="utf-8"?>
<sst xmlns="http://schemas.openxmlformats.org/spreadsheetml/2006/main" count="372" uniqueCount="137">
  <si>
    <t>OPEN 6.2.4</t>
  </si>
  <si>
    <t>Fri Jun 26 2015 13:36:09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</si>
  <si>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</si>
  <si>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</si>
  <si>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</si>
  <si>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</si>
  <si>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</si>
  <si>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</si>
  <si>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</si>
  <si>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</si>
  <si>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</si>
  <si>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</si>
  <si>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</si>
  <si>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</si>
  <si>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</si>
  <si>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</si>
  <si>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</si>
  <si>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</si>
  <si>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</si>
  <si>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</si>
  <si>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</si>
  <si>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</si>
  <si>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</si>
  <si>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</si>
  <si>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</si>
  <si>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</si>
  <si>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</si>
  <si>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</si>
  <si>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</si>
  <si>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</si>
  <si>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</si>
  <si>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</si>
  <si>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</si>
  <si>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</si>
  <si>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</si>
  <si>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</si>
  <si>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</si>
  <si>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</si>
  <si>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</si>
  <si>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</si>
  <si>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</si>
  <si>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</si>
  <si>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</si>
  <si>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</si>
  <si>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</si>
  <si>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</si>
  <si>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</si>
  <si>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</si>
  <si>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</si>
  <si>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</si>
  <si>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</si>
  <si>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</si>
  <si>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</si>
  <si>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</si>
  <si>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</si>
  <si>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</si>
  <si>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</si>
  <si>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</si>
  <si>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</si>
  <si>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</si>
  <si>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</si>
  <si>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</si>
  <si>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</si>
  <si>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</si>
  <si>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</si>
  <si>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</si>
  <si>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</si>
  <si>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</si>
  <si>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</si>
  <si>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"13:43:43 Coolers: Tblock -&gt; 9.71 C"
</t>
  </si>
  <si>
    <t xml:space="preserve">"13:46:41 Flow: Fixed -&gt; 500 umol/s"
</t>
  </si>
  <si>
    <t>13:47:31</t>
  </si>
  <si>
    <t>13:47:32</t>
  </si>
  <si>
    <t>13:47:33</t>
  </si>
  <si>
    <t>13:47:34</t>
  </si>
  <si>
    <t>13:47:35</t>
  </si>
  <si>
    <t>13:47:36</t>
  </si>
  <si>
    <t>13:47:37</t>
  </si>
  <si>
    <t xml:space="preserve">"13:47:45 Coolers: Tblock -&gt; 15.00 C"
</t>
  </si>
  <si>
    <t xml:space="preserve">"13:50:44 Flow: Fixed -&gt; 500 umol/s"
</t>
  </si>
  <si>
    <t>13:51:27</t>
  </si>
  <si>
    <t>13:51:28</t>
  </si>
  <si>
    <t>13:51:29</t>
  </si>
  <si>
    <t>13:51:30</t>
  </si>
  <si>
    <t>13:51:31</t>
  </si>
  <si>
    <t>13:51:32</t>
  </si>
  <si>
    <t>13:51:33</t>
  </si>
  <si>
    <t>13:51:34</t>
  </si>
  <si>
    <t xml:space="preserve">"13:51:39 Coolers: Tblock -&gt; 20.00 C"
</t>
  </si>
  <si>
    <t xml:space="preserve">"13:53:35 Flow: Fixed -&gt; 500 umol/s"
</t>
  </si>
  <si>
    <t xml:space="preserve">"13:54:34 Flow: Fixed -&gt; 500 umol/s"
</t>
  </si>
  <si>
    <t>13:55:19</t>
  </si>
  <si>
    <t>13:55:20</t>
  </si>
  <si>
    <t>13:55:21</t>
  </si>
  <si>
    <t>13:55:22</t>
  </si>
  <si>
    <t>13:55:23</t>
  </si>
  <si>
    <t>13:55:24</t>
  </si>
  <si>
    <t>13:55:25</t>
  </si>
  <si>
    <t>13:55:26</t>
  </si>
  <si>
    <t xml:space="preserve">"13:55:31 Coolers: Tblock -&gt; 25.00 C"
</t>
  </si>
  <si>
    <t>14:03:53</t>
  </si>
  <si>
    <t>14:03:54</t>
  </si>
  <si>
    <t>14:03:55</t>
  </si>
  <si>
    <t>14:03:56</t>
  </si>
  <si>
    <t>14:03:57</t>
  </si>
  <si>
    <t>14:03:58</t>
  </si>
  <si>
    <t>14:03:59</t>
  </si>
  <si>
    <t xml:space="preserve">"14:04:05 Coolers: Tblock -&gt; 30.00 C"
</t>
  </si>
  <si>
    <t xml:space="preserve">"14:06:51 Flow: Fixed -&gt; 500 umol/s"
</t>
  </si>
  <si>
    <t>14:07:39</t>
  </si>
  <si>
    <t>14:07:40</t>
  </si>
  <si>
    <t>14:07:41</t>
  </si>
  <si>
    <t>14:07:42</t>
  </si>
  <si>
    <t>14:07:43</t>
  </si>
  <si>
    <t>14:07:44</t>
  </si>
  <si>
    <t>14:07:45</t>
  </si>
  <si>
    <t>14:07:46</t>
  </si>
  <si>
    <t xml:space="preserve">"14:07:54 Coolers: Tblock -&gt; 35.00 C"
</t>
  </si>
  <si>
    <t xml:space="preserve">"14:12:17 Flow: Fixed -&gt; 500 umol/s"
</t>
  </si>
  <si>
    <t>14:12:51</t>
  </si>
  <si>
    <t>14:12:52</t>
  </si>
  <si>
    <t>14:12:53</t>
  </si>
  <si>
    <t>14:12:54</t>
  </si>
  <si>
    <t>14:12:55</t>
  </si>
  <si>
    <t>14:12:56</t>
  </si>
  <si>
    <t>14:12:57</t>
  </si>
  <si>
    <t>14:12:58</t>
  </si>
  <si>
    <t xml:space="preserve">"14:13:07 Coolers: Tblock -&gt; 40.00 C"
</t>
  </si>
  <si>
    <t xml:space="preserve">"14:18:22 Flow: Fixed -&gt; 500 umol/s"
</t>
  </si>
  <si>
    <t>14:18:41</t>
  </si>
  <si>
    <t>14:18:42</t>
  </si>
  <si>
    <t>14:18:43</t>
  </si>
  <si>
    <t>14:18:44</t>
  </si>
  <si>
    <t>14:18:45</t>
  </si>
  <si>
    <t>14:18:46</t>
  </si>
  <si>
    <t>14:18:47</t>
  </si>
  <si>
    <t>14:18:48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</si>
</sst>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29"/>
  <sheetViews>
    <sheetView tabSelected="1" topLeftCell="BA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>
        <v>1</v>
      </c>
      <c r="B13" s="1" t="s">
        <v>71</v>
      </c>
      <c r="C13" s="1">
        <v>686.50000385567546</v>
      </c>
      <c r="D13" s="1">
        <v>0</v>
      </c>
      <c r="E13">
        <f t="shared" ref="E13:E27" si="0">(R13-S13*(1000-T13)/(1000-U13))*AK13</f>
        <v>18.069989454364244</v>
      </c>
      <c r="F13">
        <f t="shared" ref="F13:F27" si="1">IF(AV13&lt;&gt;0,1/(1/AV13-1/N13),0)</f>
        <v>0.30155068151392367</v>
      </c>
      <c r="G13">
        <f t="shared" ref="G13:G27" si="2">((AY13-AL13/2)*S13-E13)/(AY13+AL13/2)</f>
        <v>264.92482232396446</v>
      </c>
      <c r="H13">
        <f t="shared" ref="H13:H27" si="3">AL13*1000</f>
        <v>5.1768951128619305</v>
      </c>
      <c r="I13">
        <f t="shared" ref="I13:I27" si="4">(AQ13-AW13)</f>
        <v>1.3544434971730452</v>
      </c>
      <c r="J13">
        <f t="shared" ref="J13:J27" si="5">(P13+AP13*D13)</f>
        <v>16.47868537902832</v>
      </c>
      <c r="K13" s="1">
        <v>5.2068615620000003</v>
      </c>
      <c r="L13">
        <f t="shared" ref="L13:L27" si="6">(K13*AE13+AF13)</f>
        <v>1.5941456501877755</v>
      </c>
      <c r="M13" s="1">
        <v>1</v>
      </c>
      <c r="N13">
        <f t="shared" ref="N13:N27" si="7">L13*(M13+1)*(M13+1)/(M13*M13+1)</f>
        <v>3.1882913003755511</v>
      </c>
      <c r="O13" s="1">
        <v>12.508500099182129</v>
      </c>
      <c r="P13" s="1">
        <v>16.47868537902832</v>
      </c>
      <c r="Q13" s="1">
        <v>9.7961044311523437</v>
      </c>
      <c r="R13" s="1">
        <v>398.97543334960937</v>
      </c>
      <c r="S13" s="1">
        <v>378.1138916015625</v>
      </c>
      <c r="T13" s="1">
        <v>1.8348662853240967</v>
      </c>
      <c r="U13" s="1">
        <v>7.1886024475097656</v>
      </c>
      <c r="V13" s="1">
        <v>9.2382974624633789</v>
      </c>
      <c r="W13" s="1">
        <v>36.193614959716797</v>
      </c>
      <c r="X13" s="1">
        <v>499.86782836914062</v>
      </c>
      <c r="Y13" s="1">
        <v>1499.181640625</v>
      </c>
      <c r="Z13" s="1">
        <v>187.11775207519531</v>
      </c>
      <c r="AA13" s="1">
        <v>73.282241821289063</v>
      </c>
      <c r="AB13" s="1">
        <v>0.48275744915008545</v>
      </c>
      <c r="AC13" s="1">
        <v>0.309162437915802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0.96001751230954013</v>
      </c>
      <c r="AL13">
        <f t="shared" ref="AL13:AL27" si="9">(U13-T13)/(1000-U13)*AK13</f>
        <v>5.1768951128619307E-3</v>
      </c>
      <c r="AM13">
        <f t="shared" ref="AM13:AM27" si="10">(P13+273.15)</f>
        <v>289.6286853790283</v>
      </c>
      <c r="AN13">
        <f t="shared" ref="AN13:AN27" si="11">(O13+273.15)</f>
        <v>285.65850009918211</v>
      </c>
      <c r="AO13">
        <f t="shared" ref="AO13:AO27" si="12">(Y13*AG13+Z13*AH13)*AI13</f>
        <v>239.86905713850865</v>
      </c>
      <c r="AP13">
        <f t="shared" ref="AP13:AP27" si="13">((AO13+0.00000010773*(AN13^4-AM13^4))-AL13*44100)/(L13*51.4+0.00000043092*AM13^3)</f>
        <v>-0.31545331051900888</v>
      </c>
      <c r="AQ13">
        <f t="shared" ref="AQ13:AQ27" si="14">0.61365*EXP(17.502*J13/(240.97+J13))</f>
        <v>1.8812404000885663</v>
      </c>
      <c r="AR13">
        <f t="shared" ref="AR13:AR27" si="15">AQ13*1000/AA13</f>
        <v>25.671163345088214</v>
      </c>
      <c r="AS13">
        <f t="shared" ref="AS13:AS27" si="16">(AR13-U13)</f>
        <v>18.482560897578448</v>
      </c>
      <c r="AT13">
        <f t="shared" ref="AT13:AT27" si="17">IF(D13,P13,(O13+P13)/2)</f>
        <v>14.493592739105225</v>
      </c>
      <c r="AU13">
        <f t="shared" ref="AU13:AU27" si="18">0.61365*EXP(17.502*AT13/(240.97+AT13))</f>
        <v>1.6563828688988083</v>
      </c>
      <c r="AV13">
        <f t="shared" ref="AV13:AV27" si="19">IF(AS13&lt;&gt;0,(1000-(AR13+U13)/2)/AS13*AL13,0)</f>
        <v>0.27549425431939523</v>
      </c>
      <c r="AW13">
        <f t="shared" ref="AW13:AW27" si="20">U13*AA13/1000</f>
        <v>0.52679690291552106</v>
      </c>
      <c r="AX13">
        <f t="shared" ref="AX13:AX27" si="21">(AU13-AW13)</f>
        <v>1.1295859659832872</v>
      </c>
      <c r="AY13">
        <f t="shared" ref="AY13:AY27" si="22">1/(1.6/F13+1.37/N13)</f>
        <v>0.17434953364371442</v>
      </c>
      <c r="AZ13">
        <f t="shared" ref="AZ13:AZ27" si="23">G13*AA13*0.001</f>
        <v>19.414284894006805</v>
      </c>
      <c r="BA13">
        <f t="shared" ref="BA13:BA27" si="24">G13/S13</f>
        <v>0.70064821263728916</v>
      </c>
      <c r="BB13">
        <f t="shared" ref="BB13:BB27" si="25">(1-AL13*AA13/AQ13/F13)*100</f>
        <v>33.125045192899819</v>
      </c>
      <c r="BC13">
        <f t="shared" ref="BC13:BC27" si="26">(S13-E13/(N13/1.35))</f>
        <v>370.46261903417877</v>
      </c>
      <c r="BD13">
        <f t="shared" ref="BD13:BD27" si="27">E13*BB13/100/BC13</f>
        <v>1.6157344535099098E-2</v>
      </c>
    </row>
    <row r="14" spans="1:114" x14ac:dyDescent="0.25">
      <c r="A14" s="1">
        <v>2</v>
      </c>
      <c r="B14" s="1" t="s">
        <v>71</v>
      </c>
      <c r="C14" s="1">
        <v>686.50000385567546</v>
      </c>
      <c r="D14" s="1">
        <v>0</v>
      </c>
      <c r="E14">
        <f t="shared" si="0"/>
        <v>18.069989454364244</v>
      </c>
      <c r="F14">
        <f t="shared" si="1"/>
        <v>0.30155068151392367</v>
      </c>
      <c r="G14">
        <f t="shared" si="2"/>
        <v>264.92482232396446</v>
      </c>
      <c r="H14">
        <f t="shared" si="3"/>
        <v>5.1768951128619305</v>
      </c>
      <c r="I14">
        <f t="shared" si="4"/>
        <v>1.3544434971730452</v>
      </c>
      <c r="J14">
        <f t="shared" si="5"/>
        <v>16.47868537902832</v>
      </c>
      <c r="K14" s="1">
        <v>5.2068615620000003</v>
      </c>
      <c r="L14">
        <f t="shared" si="6"/>
        <v>1.5941456501877755</v>
      </c>
      <c r="M14" s="1">
        <v>1</v>
      </c>
      <c r="N14">
        <f t="shared" si="7"/>
        <v>3.1882913003755511</v>
      </c>
      <c r="O14" s="1">
        <v>12.508500099182129</v>
      </c>
      <c r="P14" s="1">
        <v>16.47868537902832</v>
      </c>
      <c r="Q14" s="1">
        <v>9.7961044311523437</v>
      </c>
      <c r="R14" s="1">
        <v>398.97543334960937</v>
      </c>
      <c r="S14" s="1">
        <v>378.1138916015625</v>
      </c>
      <c r="T14" s="1">
        <v>1.8348662853240967</v>
      </c>
      <c r="U14" s="1">
        <v>7.1886024475097656</v>
      </c>
      <c r="V14" s="1">
        <v>9.2382974624633789</v>
      </c>
      <c r="W14" s="1">
        <v>36.193614959716797</v>
      </c>
      <c r="X14" s="1">
        <v>499.86782836914062</v>
      </c>
      <c r="Y14" s="1">
        <v>1499.181640625</v>
      </c>
      <c r="Z14" s="1">
        <v>187.11775207519531</v>
      </c>
      <c r="AA14" s="1">
        <v>73.282241821289063</v>
      </c>
      <c r="AB14" s="1">
        <v>0.48275744915008545</v>
      </c>
      <c r="AC14" s="1">
        <v>0.309162437915802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0.96001751230954013</v>
      </c>
      <c r="AL14">
        <f t="shared" si="9"/>
        <v>5.1768951128619307E-3</v>
      </c>
      <c r="AM14">
        <f t="shared" si="10"/>
        <v>289.6286853790283</v>
      </c>
      <c r="AN14">
        <f t="shared" si="11"/>
        <v>285.65850009918211</v>
      </c>
      <c r="AO14">
        <f t="shared" si="12"/>
        <v>239.86905713850865</v>
      </c>
      <c r="AP14">
        <f t="shared" si="13"/>
        <v>-0.31545331051900888</v>
      </c>
      <c r="AQ14">
        <f t="shared" si="14"/>
        <v>1.8812404000885663</v>
      </c>
      <c r="AR14">
        <f t="shared" si="15"/>
        <v>25.671163345088214</v>
      </c>
      <c r="AS14">
        <f t="shared" si="16"/>
        <v>18.482560897578448</v>
      </c>
      <c r="AT14">
        <f t="shared" si="17"/>
        <v>14.493592739105225</v>
      </c>
      <c r="AU14">
        <f t="shared" si="18"/>
        <v>1.6563828688988083</v>
      </c>
      <c r="AV14">
        <f t="shared" si="19"/>
        <v>0.27549425431939523</v>
      </c>
      <c r="AW14">
        <f t="shared" si="20"/>
        <v>0.52679690291552106</v>
      </c>
      <c r="AX14">
        <f t="shared" si="21"/>
        <v>1.1295859659832872</v>
      </c>
      <c r="AY14">
        <f t="shared" si="22"/>
        <v>0.17434953364371442</v>
      </c>
      <c r="AZ14">
        <f t="shared" si="23"/>
        <v>19.414284894006805</v>
      </c>
      <c r="BA14">
        <f t="shared" si="24"/>
        <v>0.70064821263728916</v>
      </c>
      <c r="BB14">
        <f t="shared" si="25"/>
        <v>33.125045192899819</v>
      </c>
      <c r="BC14">
        <f t="shared" si="26"/>
        <v>370.46261903417877</v>
      </c>
      <c r="BD14">
        <f t="shared" si="27"/>
        <v>1.6157344535099098E-2</v>
      </c>
    </row>
    <row r="15" spans="1:114" x14ac:dyDescent="0.25">
      <c r="A15" s="1">
        <v>3</v>
      </c>
      <c r="B15" s="1" t="s">
        <v>71</v>
      </c>
      <c r="C15" s="1">
        <v>687.00000384449959</v>
      </c>
      <c r="D15" s="1">
        <v>0</v>
      </c>
      <c r="E15">
        <f t="shared" si="0"/>
        <v>18.091088805770447</v>
      </c>
      <c r="F15">
        <f t="shared" si="1"/>
        <v>0.30154995634043635</v>
      </c>
      <c r="G15">
        <f t="shared" si="2"/>
        <v>264.79216992166118</v>
      </c>
      <c r="H15">
        <f t="shared" si="3"/>
        <v>5.1779569698705092</v>
      </c>
      <c r="I15">
        <f t="shared" si="4"/>
        <v>1.3547196371986865</v>
      </c>
      <c r="J15">
        <f t="shared" si="5"/>
        <v>16.481014251708984</v>
      </c>
      <c r="K15" s="1">
        <v>5.2068615620000003</v>
      </c>
      <c r="L15">
        <f t="shared" si="6"/>
        <v>1.5941456501877755</v>
      </c>
      <c r="M15" s="1">
        <v>1</v>
      </c>
      <c r="N15">
        <f t="shared" si="7"/>
        <v>3.1882913003755511</v>
      </c>
      <c r="O15" s="1">
        <v>12.508837699890137</v>
      </c>
      <c r="P15" s="1">
        <v>16.481014251708984</v>
      </c>
      <c r="Q15" s="1">
        <v>9.7957839965820312</v>
      </c>
      <c r="R15" s="1">
        <v>398.98614501953125</v>
      </c>
      <c r="S15" s="1">
        <v>378.10232543945313</v>
      </c>
      <c r="T15" s="1">
        <v>1.8338295221328735</v>
      </c>
      <c r="U15" s="1">
        <v>7.1886491775512695</v>
      </c>
      <c r="V15" s="1">
        <v>9.2328586578369141</v>
      </c>
      <c r="W15" s="1">
        <v>36.1929931640625</v>
      </c>
      <c r="X15" s="1">
        <v>499.86917114257812</v>
      </c>
      <c r="Y15" s="1">
        <v>1499.226318359375</v>
      </c>
      <c r="Z15" s="1">
        <v>187.07206726074219</v>
      </c>
      <c r="AA15" s="1">
        <v>73.282135009765625</v>
      </c>
      <c r="AB15" s="1">
        <v>0.48275744915008545</v>
      </c>
      <c r="AC15" s="1">
        <v>0.309162437915802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0.9600200911632728</v>
      </c>
      <c r="AL15">
        <f t="shared" si="9"/>
        <v>5.1779569698705095E-3</v>
      </c>
      <c r="AM15">
        <f t="shared" si="10"/>
        <v>289.63101425170896</v>
      </c>
      <c r="AN15">
        <f t="shared" si="11"/>
        <v>285.65883769989011</v>
      </c>
      <c r="AO15">
        <f t="shared" si="12"/>
        <v>239.87620557584887</v>
      </c>
      <c r="AP15">
        <f t="shared" si="13"/>
        <v>-0.31610899366222428</v>
      </c>
      <c r="AQ15">
        <f t="shared" si="14"/>
        <v>1.8815191967658393</v>
      </c>
      <c r="AR15">
        <f t="shared" si="15"/>
        <v>25.675005190761798</v>
      </c>
      <c r="AS15">
        <f t="shared" si="16"/>
        <v>18.486356013210528</v>
      </c>
      <c r="AT15">
        <f t="shared" si="17"/>
        <v>14.494925975799561</v>
      </c>
      <c r="AU15">
        <f t="shared" si="18"/>
        <v>1.6565255863420758</v>
      </c>
      <c r="AV15">
        <f t="shared" si="19"/>
        <v>0.27549364905312773</v>
      </c>
      <c r="AW15">
        <f t="shared" si="20"/>
        <v>0.52679955956715274</v>
      </c>
      <c r="AX15">
        <f t="shared" si="21"/>
        <v>1.129726026774923</v>
      </c>
      <c r="AY15">
        <f t="shared" si="22"/>
        <v>0.17434914577662605</v>
      </c>
      <c r="AZ15">
        <f t="shared" si="23"/>
        <v>19.404535545727978</v>
      </c>
      <c r="BA15">
        <f t="shared" si="24"/>
        <v>0.70031880817951564</v>
      </c>
      <c r="BB15">
        <f t="shared" si="25"/>
        <v>33.121176127585336</v>
      </c>
      <c r="BC15">
        <f t="shared" si="26"/>
        <v>370.44211889404954</v>
      </c>
      <c r="BD15">
        <f t="shared" si="27"/>
        <v>1.6175216264948739E-2</v>
      </c>
    </row>
    <row r="16" spans="1:114" x14ac:dyDescent="0.25">
      <c r="A16" s="1">
        <v>4</v>
      </c>
      <c r="B16" s="1" t="s">
        <v>72</v>
      </c>
      <c r="C16" s="1">
        <v>687.50000383332372</v>
      </c>
      <c r="D16" s="1">
        <v>0</v>
      </c>
      <c r="E16">
        <f t="shared" si="0"/>
        <v>18.07661002185128</v>
      </c>
      <c r="F16">
        <f t="shared" si="1"/>
        <v>0.30178066367180539</v>
      </c>
      <c r="G16">
        <f t="shared" si="2"/>
        <v>264.93329631748077</v>
      </c>
      <c r="H16">
        <f t="shared" si="3"/>
        <v>5.1796195388761825</v>
      </c>
      <c r="I16">
        <f t="shared" si="4"/>
        <v>1.3542123717634724</v>
      </c>
      <c r="J16">
        <f t="shared" si="5"/>
        <v>16.477396011352539</v>
      </c>
      <c r="K16" s="1">
        <v>5.2068615620000003</v>
      </c>
      <c r="L16">
        <f t="shared" si="6"/>
        <v>1.5941456501877755</v>
      </c>
      <c r="M16" s="1">
        <v>1</v>
      </c>
      <c r="N16">
        <f t="shared" si="7"/>
        <v>3.1882913003755511</v>
      </c>
      <c r="O16" s="1">
        <v>12.509888648986816</v>
      </c>
      <c r="P16" s="1">
        <v>16.477396011352539</v>
      </c>
      <c r="Q16" s="1">
        <v>9.7963552474975586</v>
      </c>
      <c r="R16" s="1">
        <v>398.9541015625</v>
      </c>
      <c r="S16" s="1">
        <v>378.08523559570312</v>
      </c>
      <c r="T16" s="1">
        <v>1.8332341909408569</v>
      </c>
      <c r="U16" s="1">
        <v>7.1896562576293945</v>
      </c>
      <c r="V16" s="1">
        <v>9.2292308807373047</v>
      </c>
      <c r="W16" s="1">
        <v>36.195590972900391</v>
      </c>
      <c r="X16" s="1">
        <v>499.87957763671875</v>
      </c>
      <c r="Y16" s="1">
        <v>1499.24609375</v>
      </c>
      <c r="Z16" s="1">
        <v>186.99057006835937</v>
      </c>
      <c r="AA16" s="1">
        <v>73.282180786132813</v>
      </c>
      <c r="AB16" s="1">
        <v>0.48275744915008545</v>
      </c>
      <c r="AC16" s="1">
        <v>0.309162437915802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0.96004007727970142</v>
      </c>
      <c r="AL16">
        <f t="shared" si="9"/>
        <v>5.1796195388761823E-3</v>
      </c>
      <c r="AM16">
        <f t="shared" si="10"/>
        <v>289.62739601135252</v>
      </c>
      <c r="AN16">
        <f t="shared" si="11"/>
        <v>285.65988864898679</v>
      </c>
      <c r="AO16">
        <f t="shared" si="12"/>
        <v>239.87936963827815</v>
      </c>
      <c r="AP16">
        <f t="shared" si="13"/>
        <v>-0.31634535436457384</v>
      </c>
      <c r="AQ16">
        <f t="shared" si="14"/>
        <v>1.8810860614252209</v>
      </c>
      <c r="AR16">
        <f t="shared" si="15"/>
        <v>25.669078638843931</v>
      </c>
      <c r="AS16">
        <f t="shared" si="16"/>
        <v>18.479422381214537</v>
      </c>
      <c r="AT16">
        <f t="shared" si="17"/>
        <v>14.493642330169678</v>
      </c>
      <c r="AU16">
        <f t="shared" si="18"/>
        <v>1.6563881772225066</v>
      </c>
      <c r="AV16">
        <f t="shared" si="19"/>
        <v>0.27568619630713198</v>
      </c>
      <c r="AW16">
        <f t="shared" si="20"/>
        <v>0.52687368966174841</v>
      </c>
      <c r="AX16">
        <f t="shared" si="21"/>
        <v>1.1295144875607583</v>
      </c>
      <c r="AY16">
        <f t="shared" si="22"/>
        <v>0.17447253510333244</v>
      </c>
      <c r="AZ16">
        <f t="shared" si="23"/>
        <v>19.414889717003721</v>
      </c>
      <c r="BA16">
        <f t="shared" si="24"/>
        <v>0.70072372939942351</v>
      </c>
      <c r="BB16">
        <f t="shared" si="25"/>
        <v>33.135412345839555</v>
      </c>
      <c r="BC16">
        <f t="shared" si="26"/>
        <v>370.43115971919059</v>
      </c>
      <c r="BD16">
        <f t="shared" si="27"/>
        <v>1.6169696073706063E-2</v>
      </c>
    </row>
    <row r="17" spans="1:114" x14ac:dyDescent="0.25">
      <c r="A17" s="1">
        <v>5</v>
      </c>
      <c r="B17" s="1" t="s">
        <v>72</v>
      </c>
      <c r="C17" s="1">
        <v>688.00000382214785</v>
      </c>
      <c r="D17" s="1">
        <v>0</v>
      </c>
      <c r="E17">
        <f t="shared" si="0"/>
        <v>18.08385902479732</v>
      </c>
      <c r="F17">
        <f t="shared" si="1"/>
        <v>0.3020127346783002</v>
      </c>
      <c r="G17">
        <f t="shared" si="2"/>
        <v>264.96207364162774</v>
      </c>
      <c r="H17">
        <f t="shared" si="3"/>
        <v>5.1796986701540932</v>
      </c>
      <c r="I17">
        <f t="shared" si="4"/>
        <v>1.3532798407306323</v>
      </c>
      <c r="J17">
        <f t="shared" si="5"/>
        <v>16.469551086425781</v>
      </c>
      <c r="K17" s="1">
        <v>5.2068615620000003</v>
      </c>
      <c r="L17">
        <f t="shared" si="6"/>
        <v>1.5941456501877755</v>
      </c>
      <c r="M17" s="1">
        <v>1</v>
      </c>
      <c r="N17">
        <f t="shared" si="7"/>
        <v>3.1882913003755511</v>
      </c>
      <c r="O17" s="1">
        <v>12.510453224182129</v>
      </c>
      <c r="P17" s="1">
        <v>16.469551086425781</v>
      </c>
      <c r="Q17" s="1">
        <v>9.7964639663696289</v>
      </c>
      <c r="R17" s="1">
        <v>398.9527587890625</v>
      </c>
      <c r="S17" s="1">
        <v>378.07553100585937</v>
      </c>
      <c r="T17" s="1">
        <v>1.8329129219055176</v>
      </c>
      <c r="U17" s="1">
        <v>7.1896305084228516</v>
      </c>
      <c r="V17" s="1">
        <v>9.2271938323974609</v>
      </c>
      <c r="W17" s="1">
        <v>36.193820953369141</v>
      </c>
      <c r="X17" s="1">
        <v>499.85964965820312</v>
      </c>
      <c r="Y17" s="1">
        <v>1499.296142578125</v>
      </c>
      <c r="Z17" s="1">
        <v>187.03688049316406</v>
      </c>
      <c r="AA17" s="1">
        <v>73.281570434570313</v>
      </c>
      <c r="AB17" s="1">
        <v>0.48275744915008545</v>
      </c>
      <c r="AC17" s="1">
        <v>0.309162437915802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0.96000180474589514</v>
      </c>
      <c r="AL17">
        <f t="shared" si="9"/>
        <v>5.1796986701540936E-3</v>
      </c>
      <c r="AM17">
        <f t="shared" si="10"/>
        <v>289.61955108642576</v>
      </c>
      <c r="AN17">
        <f t="shared" si="11"/>
        <v>285.66045322418211</v>
      </c>
      <c r="AO17">
        <f t="shared" si="12"/>
        <v>239.88737745059916</v>
      </c>
      <c r="AP17">
        <f t="shared" si="13"/>
        <v>-0.31534925264443947</v>
      </c>
      <c r="AQ17">
        <f t="shared" si="14"/>
        <v>1.8801472552321572</v>
      </c>
      <c r="AR17">
        <f t="shared" si="15"/>
        <v>25.656481487536528</v>
      </c>
      <c r="AS17">
        <f t="shared" si="16"/>
        <v>18.466850979113676</v>
      </c>
      <c r="AT17">
        <f t="shared" si="17"/>
        <v>14.490002155303955</v>
      </c>
      <c r="AU17">
        <f t="shared" si="18"/>
        <v>1.6559985655742742</v>
      </c>
      <c r="AV17">
        <f t="shared" si="19"/>
        <v>0.27587985599730069</v>
      </c>
      <c r="AW17">
        <f t="shared" si="20"/>
        <v>0.52686741450152474</v>
      </c>
      <c r="AX17">
        <f t="shared" si="21"/>
        <v>1.1291311510727495</v>
      </c>
      <c r="AY17">
        <f t="shared" si="22"/>
        <v>0.17459663949647947</v>
      </c>
      <c r="AZ17">
        <f t="shared" si="23"/>
        <v>19.416836862058751</v>
      </c>
      <c r="BA17">
        <f t="shared" si="24"/>
        <v>0.70081783112676865</v>
      </c>
      <c r="BB17">
        <f t="shared" si="25"/>
        <v>33.152966025032363</v>
      </c>
      <c r="BC17">
        <f t="shared" si="26"/>
        <v>370.41838572537614</v>
      </c>
      <c r="BD17">
        <f t="shared" si="27"/>
        <v>1.618530793703819E-2</v>
      </c>
    </row>
    <row r="18" spans="1:114" x14ac:dyDescent="0.25">
      <c r="A18" s="1">
        <v>6</v>
      </c>
      <c r="B18" s="1" t="s">
        <v>73</v>
      </c>
      <c r="C18" s="1">
        <v>688.50000381097198</v>
      </c>
      <c r="D18" s="1">
        <v>0</v>
      </c>
      <c r="E18">
        <f t="shared" si="0"/>
        <v>18.09998138327548</v>
      </c>
      <c r="F18">
        <f t="shared" si="1"/>
        <v>0.3021734465818543</v>
      </c>
      <c r="G18">
        <f t="shared" si="2"/>
        <v>264.9110059366061</v>
      </c>
      <c r="H18">
        <f t="shared" si="3"/>
        <v>5.180332042188919</v>
      </c>
      <c r="I18">
        <f t="shared" si="4"/>
        <v>1.3527938210929236</v>
      </c>
      <c r="J18">
        <f t="shared" si="5"/>
        <v>16.465782165527344</v>
      </c>
      <c r="K18" s="1">
        <v>5.2068615620000003</v>
      </c>
      <c r="L18">
        <f t="shared" si="6"/>
        <v>1.5941456501877755</v>
      </c>
      <c r="M18" s="1">
        <v>1</v>
      </c>
      <c r="N18">
        <f t="shared" si="7"/>
        <v>3.1882913003755511</v>
      </c>
      <c r="O18" s="1">
        <v>12.510887145996094</v>
      </c>
      <c r="P18" s="1">
        <v>16.465782165527344</v>
      </c>
      <c r="Q18" s="1">
        <v>9.7963581085205078</v>
      </c>
      <c r="R18" s="1">
        <v>398.955810546875</v>
      </c>
      <c r="S18" s="1">
        <v>378.06130981445312</v>
      </c>
      <c r="T18" s="1">
        <v>1.8326501846313477</v>
      </c>
      <c r="U18" s="1">
        <v>7.190098762512207</v>
      </c>
      <c r="V18" s="1">
        <v>9.2256231307983398</v>
      </c>
      <c r="W18" s="1">
        <v>36.195198059082031</v>
      </c>
      <c r="X18" s="1">
        <v>499.85232543945312</v>
      </c>
      <c r="Y18" s="1">
        <v>1499.3111572265625</v>
      </c>
      <c r="Z18" s="1">
        <v>187.01991271972656</v>
      </c>
      <c r="AA18" s="1">
        <v>73.281684875488281</v>
      </c>
      <c r="AB18" s="1">
        <v>0.48275744915008545</v>
      </c>
      <c r="AC18" s="1">
        <v>0.309162437915802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0.95998773827098938</v>
      </c>
      <c r="AL18">
        <f t="shared" si="9"/>
        <v>5.1803320421889192E-3</v>
      </c>
      <c r="AM18">
        <f t="shared" si="10"/>
        <v>289.61578216552732</v>
      </c>
      <c r="AN18">
        <f t="shared" si="11"/>
        <v>285.66088714599607</v>
      </c>
      <c r="AO18">
        <f t="shared" si="12"/>
        <v>239.88977979429546</v>
      </c>
      <c r="AP18">
        <f t="shared" si="13"/>
        <v>-0.31515279276273084</v>
      </c>
      <c r="AQ18">
        <f t="shared" si="14"/>
        <v>1.8796963728309812</v>
      </c>
      <c r="AR18">
        <f t="shared" si="15"/>
        <v>25.650288691161276</v>
      </c>
      <c r="AS18">
        <f t="shared" si="16"/>
        <v>18.460189928649068</v>
      </c>
      <c r="AT18">
        <f t="shared" si="17"/>
        <v>14.488334655761719</v>
      </c>
      <c r="AU18">
        <f t="shared" si="18"/>
        <v>1.6558201182878527</v>
      </c>
      <c r="AV18">
        <f t="shared" si="19"/>
        <v>0.27601395252056937</v>
      </c>
      <c r="AW18">
        <f t="shared" si="20"/>
        <v>0.52690255173805778</v>
      </c>
      <c r="AX18">
        <f t="shared" si="21"/>
        <v>1.128917566549795</v>
      </c>
      <c r="AY18">
        <f t="shared" si="22"/>
        <v>0.17468257486410546</v>
      </c>
      <c r="AZ18">
        <f t="shared" si="23"/>
        <v>19.413124857094971</v>
      </c>
      <c r="BA18">
        <f t="shared" si="24"/>
        <v>0.70070911531947155</v>
      </c>
      <c r="BB18">
        <f t="shared" si="25"/>
        <v>33.164216752004428</v>
      </c>
      <c r="BC18">
        <f t="shared" si="26"/>
        <v>370.39733793567791</v>
      </c>
      <c r="BD18">
        <f t="shared" si="27"/>
        <v>1.6206156047115932E-2</v>
      </c>
    </row>
    <row r="19" spans="1:114" x14ac:dyDescent="0.25">
      <c r="A19" s="1">
        <v>7</v>
      </c>
      <c r="B19" s="1" t="s">
        <v>73</v>
      </c>
      <c r="C19" s="1">
        <v>689.0000037997961</v>
      </c>
      <c r="D19" s="1">
        <v>0</v>
      </c>
      <c r="E19">
        <f t="shared" si="0"/>
        <v>18.115666219706142</v>
      </c>
      <c r="F19">
        <f t="shared" si="1"/>
        <v>0.3021508710216439</v>
      </c>
      <c r="G19">
        <f t="shared" si="2"/>
        <v>264.79845215277345</v>
      </c>
      <c r="H19">
        <f t="shared" si="3"/>
        <v>5.1819716422267081</v>
      </c>
      <c r="I19">
        <f t="shared" si="4"/>
        <v>1.3533130813057386</v>
      </c>
      <c r="J19">
        <f t="shared" si="5"/>
        <v>16.47087287902832</v>
      </c>
      <c r="K19" s="1">
        <v>5.2068615620000003</v>
      </c>
      <c r="L19">
        <f t="shared" si="6"/>
        <v>1.5941456501877755</v>
      </c>
      <c r="M19" s="1">
        <v>1</v>
      </c>
      <c r="N19">
        <f t="shared" si="7"/>
        <v>3.1882913003755511</v>
      </c>
      <c r="O19" s="1">
        <v>12.511702537536621</v>
      </c>
      <c r="P19" s="1">
        <v>16.47087287902832</v>
      </c>
      <c r="Q19" s="1">
        <v>9.7963657379150391</v>
      </c>
      <c r="R19" s="1">
        <v>398.9591064453125</v>
      </c>
      <c r="S19" s="1">
        <v>378.04751586914062</v>
      </c>
      <c r="T19" s="1">
        <v>1.832112193107605</v>
      </c>
      <c r="U19" s="1">
        <v>7.1912961006164551</v>
      </c>
      <c r="V19" s="1">
        <v>9.2224569320678711</v>
      </c>
      <c r="W19" s="1">
        <v>36.199428558349609</v>
      </c>
      <c r="X19" s="1">
        <v>499.8480224609375</v>
      </c>
      <c r="Y19" s="1">
        <v>1499.301025390625</v>
      </c>
      <c r="Z19" s="1">
        <v>187.00984191894531</v>
      </c>
      <c r="AA19" s="1">
        <v>73.281967163085937</v>
      </c>
      <c r="AB19" s="1">
        <v>0.48275744915008545</v>
      </c>
      <c r="AC19" s="1">
        <v>0.309162437915802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0.95997947421698226</v>
      </c>
      <c r="AL19">
        <f t="shared" si="9"/>
        <v>5.1819716422267081E-3</v>
      </c>
      <c r="AM19">
        <f t="shared" si="10"/>
        <v>289.6208728790283</v>
      </c>
      <c r="AN19">
        <f t="shared" si="11"/>
        <v>285.6617025375366</v>
      </c>
      <c r="AO19">
        <f t="shared" si="12"/>
        <v>239.8881587005817</v>
      </c>
      <c r="AP19">
        <f t="shared" si="13"/>
        <v>-0.31643898319315544</v>
      </c>
      <c r="AQ19">
        <f t="shared" si="14"/>
        <v>1.8803054060111417</v>
      </c>
      <c r="AR19">
        <f t="shared" si="15"/>
        <v>25.658500703544174</v>
      </c>
      <c r="AS19">
        <f t="shared" si="16"/>
        <v>18.467204602927719</v>
      </c>
      <c r="AT19">
        <f t="shared" si="17"/>
        <v>14.491287708282471</v>
      </c>
      <c r="AU19">
        <f t="shared" si="18"/>
        <v>1.65613615042735</v>
      </c>
      <c r="AV19">
        <f t="shared" si="19"/>
        <v>0.27599511642778013</v>
      </c>
      <c r="AW19">
        <f t="shared" si="20"/>
        <v>0.52699232470540303</v>
      </c>
      <c r="AX19">
        <f t="shared" si="21"/>
        <v>1.1291438257219468</v>
      </c>
      <c r="AY19">
        <f t="shared" si="22"/>
        <v>0.17467050374520623</v>
      </c>
      <c r="AZ19">
        <f t="shared" si="23"/>
        <v>19.404951475495526</v>
      </c>
      <c r="BA19">
        <f t="shared" si="24"/>
        <v>0.70043695841776721</v>
      </c>
      <c r="BB19">
        <f t="shared" si="25"/>
        <v>33.1594667950286</v>
      </c>
      <c r="BC19">
        <f t="shared" si="26"/>
        <v>370.37690264953847</v>
      </c>
      <c r="BD19">
        <f t="shared" si="27"/>
        <v>1.6218771424053209E-2</v>
      </c>
    </row>
    <row r="20" spans="1:114" x14ac:dyDescent="0.25">
      <c r="A20" s="1">
        <v>8</v>
      </c>
      <c r="B20" s="1" t="s">
        <v>74</v>
      </c>
      <c r="C20" s="1">
        <v>689.50000378862023</v>
      </c>
      <c r="D20" s="1">
        <v>0</v>
      </c>
      <c r="E20">
        <f t="shared" si="0"/>
        <v>18.137663622807093</v>
      </c>
      <c r="F20">
        <f t="shared" si="1"/>
        <v>0.30212815122534525</v>
      </c>
      <c r="G20">
        <f t="shared" si="2"/>
        <v>264.62589938098739</v>
      </c>
      <c r="H20">
        <f t="shared" si="3"/>
        <v>5.182794791626498</v>
      </c>
      <c r="I20">
        <f t="shared" si="4"/>
        <v>1.3536120826321492</v>
      </c>
      <c r="J20">
        <f t="shared" si="5"/>
        <v>16.473615646362305</v>
      </c>
      <c r="K20" s="1">
        <v>5.2068615620000003</v>
      </c>
      <c r="L20">
        <f t="shared" si="6"/>
        <v>1.5941456501877755</v>
      </c>
      <c r="M20" s="1">
        <v>1</v>
      </c>
      <c r="N20">
        <f t="shared" si="7"/>
        <v>3.1882913003755511</v>
      </c>
      <c r="O20" s="1">
        <v>12.512382507324219</v>
      </c>
      <c r="P20" s="1">
        <v>16.473615646362305</v>
      </c>
      <c r="Q20" s="1">
        <v>9.796565055847168</v>
      </c>
      <c r="R20" s="1">
        <v>398.94171142578125</v>
      </c>
      <c r="S20" s="1">
        <v>378.00714111328125</v>
      </c>
      <c r="T20" s="1">
        <v>1.831701397895813</v>
      </c>
      <c r="U20" s="1">
        <v>7.1917238235473633</v>
      </c>
      <c r="V20" s="1">
        <v>9.219940185546875</v>
      </c>
      <c r="W20" s="1">
        <v>36.199821472167969</v>
      </c>
      <c r="X20" s="1">
        <v>499.8489990234375</v>
      </c>
      <c r="Y20" s="1">
        <v>1499.4031982421875</v>
      </c>
      <c r="Z20" s="1">
        <v>187.04606628417969</v>
      </c>
      <c r="AA20" s="1">
        <v>73.281669616699219</v>
      </c>
      <c r="AB20" s="1">
        <v>0.48275744915008545</v>
      </c>
      <c r="AC20" s="1">
        <v>0.309162437915802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0.95998134974696958</v>
      </c>
      <c r="AL20">
        <f t="shared" si="9"/>
        <v>5.182794791626498E-3</v>
      </c>
      <c r="AM20">
        <f t="shared" si="10"/>
        <v>289.62361564636228</v>
      </c>
      <c r="AN20">
        <f t="shared" si="11"/>
        <v>285.6623825073242</v>
      </c>
      <c r="AO20">
        <f t="shared" si="12"/>
        <v>239.9045063564663</v>
      </c>
      <c r="AP20">
        <f t="shared" si="13"/>
        <v>-0.31689069701223632</v>
      </c>
      <c r="AQ20">
        <f t="shared" si="14"/>
        <v>1.880633611843892</v>
      </c>
      <c r="AR20">
        <f t="shared" si="15"/>
        <v>25.663083574385954</v>
      </c>
      <c r="AS20">
        <f t="shared" si="16"/>
        <v>18.471359750838591</v>
      </c>
      <c r="AT20">
        <f t="shared" si="17"/>
        <v>14.492999076843262</v>
      </c>
      <c r="AU20">
        <f t="shared" si="18"/>
        <v>1.6563193232999287</v>
      </c>
      <c r="AV20">
        <f t="shared" si="19"/>
        <v>0.27597615974449946</v>
      </c>
      <c r="AW20">
        <f t="shared" si="20"/>
        <v>0.52702152921174272</v>
      </c>
      <c r="AX20">
        <f t="shared" si="21"/>
        <v>1.1292977940881861</v>
      </c>
      <c r="AY20">
        <f t="shared" si="22"/>
        <v>0.17465835536679516</v>
      </c>
      <c r="AZ20">
        <f t="shared" si="23"/>
        <v>19.39222773045941</v>
      </c>
      <c r="BA20">
        <f t="shared" si="24"/>
        <v>0.70005529155250601</v>
      </c>
      <c r="BB20">
        <f t="shared" si="25"/>
        <v>33.155761175909127</v>
      </c>
      <c r="BC20">
        <f t="shared" si="26"/>
        <v>370.32721365875244</v>
      </c>
      <c r="BD20">
        <f t="shared" si="27"/>
        <v>1.6238829369988262E-2</v>
      </c>
    </row>
    <row r="21" spans="1:114" x14ac:dyDescent="0.25">
      <c r="A21" s="1">
        <v>9</v>
      </c>
      <c r="B21" s="1" t="s">
        <v>74</v>
      </c>
      <c r="C21" s="1">
        <v>690.00000377744436</v>
      </c>
      <c r="D21" s="1">
        <v>0</v>
      </c>
      <c r="E21">
        <f t="shared" si="0"/>
        <v>18.17627256438487</v>
      </c>
      <c r="F21">
        <f t="shared" si="1"/>
        <v>0.30219903229413275</v>
      </c>
      <c r="G21">
        <f t="shared" si="2"/>
        <v>264.39435837954954</v>
      </c>
      <c r="H21">
        <f t="shared" si="3"/>
        <v>5.1833639106103391</v>
      </c>
      <c r="I21">
        <f t="shared" si="4"/>
        <v>1.3534725471590936</v>
      </c>
      <c r="J21">
        <f t="shared" si="5"/>
        <v>16.47252082824707</v>
      </c>
      <c r="K21" s="1">
        <v>5.2068615620000003</v>
      </c>
      <c r="L21">
        <f t="shared" si="6"/>
        <v>1.5941456501877755</v>
      </c>
      <c r="M21" s="1">
        <v>1</v>
      </c>
      <c r="N21">
        <f t="shared" si="7"/>
        <v>3.1882913003755511</v>
      </c>
      <c r="O21" s="1">
        <v>12.513010025024414</v>
      </c>
      <c r="P21" s="1">
        <v>16.47252082824707</v>
      </c>
      <c r="Q21" s="1">
        <v>9.7966146469116211</v>
      </c>
      <c r="R21" s="1">
        <v>398.94393920898437</v>
      </c>
      <c r="S21" s="1">
        <v>377.96905517578125</v>
      </c>
      <c r="T21" s="1">
        <v>1.8312063217163086</v>
      </c>
      <c r="U21" s="1">
        <v>7.1918363571166992</v>
      </c>
      <c r="V21" s="1">
        <v>9.2170734405517578</v>
      </c>
      <c r="W21" s="1">
        <v>36.198917388916016</v>
      </c>
      <c r="X21" s="1">
        <v>499.84716796875</v>
      </c>
      <c r="Y21" s="1">
        <v>1499.410888671875</v>
      </c>
      <c r="Z21" s="1">
        <v>186.902587890625</v>
      </c>
      <c r="AA21" s="1">
        <v>73.281707763671875</v>
      </c>
      <c r="AB21" s="1">
        <v>0.48275744915008545</v>
      </c>
      <c r="AC21" s="1">
        <v>0.309162437915802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0.95997783312824325</v>
      </c>
      <c r="AL21">
        <f t="shared" si="9"/>
        <v>5.1833639106103387E-3</v>
      </c>
      <c r="AM21">
        <f t="shared" si="10"/>
        <v>289.62252082824705</v>
      </c>
      <c r="AN21">
        <f t="shared" si="11"/>
        <v>285.66301002502439</v>
      </c>
      <c r="AO21">
        <f t="shared" si="12"/>
        <v>239.9057368251888</v>
      </c>
      <c r="AP21">
        <f t="shared" si="13"/>
        <v>-0.31695714559537552</v>
      </c>
      <c r="AQ21">
        <f t="shared" si="14"/>
        <v>1.8805025973654701</v>
      </c>
      <c r="AR21">
        <f t="shared" si="15"/>
        <v>25.661282395737185</v>
      </c>
      <c r="AS21">
        <f t="shared" si="16"/>
        <v>18.469446038620486</v>
      </c>
      <c r="AT21">
        <f t="shared" si="17"/>
        <v>14.492765426635742</v>
      </c>
      <c r="AU21">
        <f t="shared" si="18"/>
        <v>1.656294313973079</v>
      </c>
      <c r="AV21">
        <f t="shared" si="19"/>
        <v>0.27603529986240261</v>
      </c>
      <c r="AW21">
        <f t="shared" si="20"/>
        <v>0.5270300502063765</v>
      </c>
      <c r="AX21">
        <f t="shared" si="21"/>
        <v>1.1292642637667025</v>
      </c>
      <c r="AY21">
        <f t="shared" si="22"/>
        <v>0.17469625534323036</v>
      </c>
      <c r="AZ21">
        <f t="shared" si="23"/>
        <v>19.37527010513368</v>
      </c>
      <c r="BA21">
        <f t="shared" si="24"/>
        <v>0.69951323993068226</v>
      </c>
      <c r="BB21">
        <f t="shared" si="25"/>
        <v>33.159409912761141</v>
      </c>
      <c r="BC21">
        <f t="shared" si="26"/>
        <v>370.27277975733716</v>
      </c>
      <c r="BD21">
        <f t="shared" si="27"/>
        <v>1.6277579816790972E-2</v>
      </c>
    </row>
    <row r="22" spans="1:114" x14ac:dyDescent="0.25">
      <c r="A22" s="1">
        <v>10</v>
      </c>
      <c r="B22" s="1" t="s">
        <v>75</v>
      </c>
      <c r="C22" s="1">
        <v>690.50000376626849</v>
      </c>
      <c r="D22" s="1">
        <v>0</v>
      </c>
      <c r="E22">
        <f t="shared" si="0"/>
        <v>18.169038292528239</v>
      </c>
      <c r="F22">
        <f t="shared" si="1"/>
        <v>0.30233727611580574</v>
      </c>
      <c r="G22">
        <f t="shared" si="2"/>
        <v>264.47686389268711</v>
      </c>
      <c r="H22">
        <f t="shared" si="3"/>
        <v>5.1843374451628792</v>
      </c>
      <c r="I22">
        <f t="shared" si="4"/>
        <v>1.3531596287262941</v>
      </c>
      <c r="J22">
        <f t="shared" si="5"/>
        <v>16.470769882202148</v>
      </c>
      <c r="K22" s="1">
        <v>5.2068615620000003</v>
      </c>
      <c r="L22">
        <f t="shared" si="6"/>
        <v>1.5941456501877755</v>
      </c>
      <c r="M22" s="1">
        <v>1</v>
      </c>
      <c r="N22">
        <f t="shared" si="7"/>
        <v>3.1882913003755511</v>
      </c>
      <c r="O22" s="1">
        <v>12.513448715209961</v>
      </c>
      <c r="P22" s="1">
        <v>16.470769882202148</v>
      </c>
      <c r="Q22" s="1">
        <v>9.7964744567871094</v>
      </c>
      <c r="R22" s="1">
        <v>398.93389892578125</v>
      </c>
      <c r="S22" s="1">
        <v>377.965087890625</v>
      </c>
      <c r="T22" s="1">
        <v>1.8313509225845337</v>
      </c>
      <c r="U22" s="1">
        <v>7.1932616233825684</v>
      </c>
      <c r="V22" s="1">
        <v>9.2175168991088867</v>
      </c>
      <c r="W22" s="1">
        <v>36.204975128173828</v>
      </c>
      <c r="X22" s="1">
        <v>499.8209228515625</v>
      </c>
      <c r="Y22" s="1">
        <v>1499.3604736328125</v>
      </c>
      <c r="Z22" s="1">
        <v>186.84803771972656</v>
      </c>
      <c r="AA22" s="1">
        <v>73.281562805175781</v>
      </c>
      <c r="AB22" s="1">
        <v>0.48275744915008545</v>
      </c>
      <c r="AC22" s="1">
        <v>0.309162437915802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0.95992742825983068</v>
      </c>
      <c r="AL22">
        <f t="shared" si="9"/>
        <v>5.1843374451628794E-3</v>
      </c>
      <c r="AM22">
        <f t="shared" si="10"/>
        <v>289.62076988220213</v>
      </c>
      <c r="AN22">
        <f t="shared" si="11"/>
        <v>285.66344871520994</v>
      </c>
      <c r="AO22">
        <f t="shared" si="12"/>
        <v>239.89767041911909</v>
      </c>
      <c r="AP22">
        <f t="shared" si="13"/>
        <v>-0.31726364325198919</v>
      </c>
      <c r="AQ22">
        <f t="shared" si="14"/>
        <v>1.8802930821542645</v>
      </c>
      <c r="AR22">
        <f t="shared" si="15"/>
        <v>25.658474112419746</v>
      </c>
      <c r="AS22">
        <f t="shared" si="16"/>
        <v>18.465212489037178</v>
      </c>
      <c r="AT22">
        <f t="shared" si="17"/>
        <v>14.492109298706055</v>
      </c>
      <c r="AU22">
        <f t="shared" si="18"/>
        <v>1.6562240854746573</v>
      </c>
      <c r="AV22">
        <f t="shared" si="19"/>
        <v>0.27615063765626374</v>
      </c>
      <c r="AW22">
        <f t="shared" si="20"/>
        <v>0.52713345342797036</v>
      </c>
      <c r="AX22">
        <f t="shared" si="21"/>
        <v>1.1290906320466869</v>
      </c>
      <c r="AY22">
        <f t="shared" si="22"/>
        <v>0.17477017021938346</v>
      </c>
      <c r="AZ22">
        <f t="shared" si="23"/>
        <v>19.381277911867876</v>
      </c>
      <c r="BA22">
        <f t="shared" si="24"/>
        <v>0.69973887103885379</v>
      </c>
      <c r="BB22">
        <f t="shared" si="25"/>
        <v>33.170110963094892</v>
      </c>
      <c r="BC22">
        <f t="shared" si="26"/>
        <v>370.27187563865044</v>
      </c>
      <c r="BD22">
        <f t="shared" si="27"/>
        <v>1.6276391913817093E-2</v>
      </c>
    </row>
    <row r="23" spans="1:114" x14ac:dyDescent="0.25">
      <c r="A23" s="1">
        <v>11</v>
      </c>
      <c r="B23" s="1" t="s">
        <v>75</v>
      </c>
      <c r="C23" s="1">
        <v>691.00000375509262</v>
      </c>
      <c r="D23" s="1">
        <v>0</v>
      </c>
      <c r="E23">
        <f t="shared" si="0"/>
        <v>18.165359653349753</v>
      </c>
      <c r="F23">
        <f t="shared" si="1"/>
        <v>0.302357377664703</v>
      </c>
      <c r="G23">
        <f t="shared" si="2"/>
        <v>264.4827309803037</v>
      </c>
      <c r="H23">
        <f t="shared" si="3"/>
        <v>5.1865152422418932</v>
      </c>
      <c r="I23">
        <f t="shared" si="4"/>
        <v>1.3536331777020361</v>
      </c>
      <c r="J23">
        <f t="shared" si="5"/>
        <v>16.475772857666016</v>
      </c>
      <c r="K23" s="1">
        <v>5.2068615620000003</v>
      </c>
      <c r="L23">
        <f t="shared" si="6"/>
        <v>1.5941456501877755</v>
      </c>
      <c r="M23" s="1">
        <v>1</v>
      </c>
      <c r="N23">
        <f t="shared" si="7"/>
        <v>3.1882913003755511</v>
      </c>
      <c r="O23" s="1">
        <v>12.514360427856445</v>
      </c>
      <c r="P23" s="1">
        <v>16.475772857666016</v>
      </c>
      <c r="Q23" s="1">
        <v>9.7960748672485352</v>
      </c>
      <c r="R23" s="1">
        <v>398.91159057617187</v>
      </c>
      <c r="S23" s="1">
        <v>377.94674682617187</v>
      </c>
      <c r="T23" s="1">
        <v>1.8310750722885132</v>
      </c>
      <c r="U23" s="1">
        <v>7.195000171661377</v>
      </c>
      <c r="V23" s="1">
        <v>9.2155380249023437</v>
      </c>
      <c r="W23" s="1">
        <v>36.211406707763672</v>
      </c>
      <c r="X23" s="1">
        <v>499.84222412109375</v>
      </c>
      <c r="Y23" s="1">
        <v>1499.3663330078125</v>
      </c>
      <c r="Z23" s="1">
        <v>186.89170837402344</v>
      </c>
      <c r="AA23" s="1">
        <v>73.28125</v>
      </c>
      <c r="AB23" s="1">
        <v>0.48275744915008545</v>
      </c>
      <c r="AC23" s="1">
        <v>0.309162437915802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0.9599683382576818</v>
      </c>
      <c r="AL23">
        <f t="shared" si="9"/>
        <v>5.1865152422418933E-3</v>
      </c>
      <c r="AM23">
        <f t="shared" si="10"/>
        <v>289.62577285766599</v>
      </c>
      <c r="AN23">
        <f t="shared" si="11"/>
        <v>285.66436042785642</v>
      </c>
      <c r="AO23">
        <f t="shared" si="12"/>
        <v>239.89860791909814</v>
      </c>
      <c r="AP23">
        <f t="shared" si="13"/>
        <v>-0.3187586191188439</v>
      </c>
      <c r="AQ23">
        <f t="shared" si="14"/>
        <v>1.8808917840315964</v>
      </c>
      <c r="AR23">
        <f t="shared" si="15"/>
        <v>25.666753556081488</v>
      </c>
      <c r="AS23">
        <f t="shared" si="16"/>
        <v>18.471753384420111</v>
      </c>
      <c r="AT23">
        <f t="shared" si="17"/>
        <v>14.49506664276123</v>
      </c>
      <c r="AU23">
        <f t="shared" si="18"/>
        <v>1.6565406447855473</v>
      </c>
      <c r="AV23">
        <f t="shared" si="19"/>
        <v>0.27616740775928084</v>
      </c>
      <c r="AW23">
        <f t="shared" si="20"/>
        <v>0.52725860632956023</v>
      </c>
      <c r="AX23">
        <f t="shared" si="21"/>
        <v>1.1292820384559872</v>
      </c>
      <c r="AY23">
        <f t="shared" si="22"/>
        <v>0.17478091749937216</v>
      </c>
      <c r="AZ23">
        <f t="shared" si="23"/>
        <v>19.381625129650381</v>
      </c>
      <c r="BA23">
        <f t="shared" si="24"/>
        <v>0.69978835166941278</v>
      </c>
      <c r="BB23">
        <f t="shared" si="25"/>
        <v>33.168047721126371</v>
      </c>
      <c r="BC23">
        <f t="shared" si="26"/>
        <v>370.2550921994025</v>
      </c>
      <c r="BD23">
        <f t="shared" si="27"/>
        <v>1.6272821861130382E-2</v>
      </c>
    </row>
    <row r="24" spans="1:114" x14ac:dyDescent="0.25">
      <c r="A24" s="1">
        <v>12</v>
      </c>
      <c r="B24" s="1" t="s">
        <v>76</v>
      </c>
      <c r="C24" s="1">
        <v>691.50000374391675</v>
      </c>
      <c r="D24" s="1">
        <v>0</v>
      </c>
      <c r="E24">
        <f t="shared" si="0"/>
        <v>18.140347727035259</v>
      </c>
      <c r="F24">
        <f t="shared" si="1"/>
        <v>0.30238771290916089</v>
      </c>
      <c r="G24">
        <f t="shared" si="2"/>
        <v>264.63496651086524</v>
      </c>
      <c r="H24">
        <f t="shared" si="3"/>
        <v>5.1869223700059077</v>
      </c>
      <c r="I24">
        <f t="shared" si="4"/>
        <v>1.3536221094588501</v>
      </c>
      <c r="J24">
        <f t="shared" si="5"/>
        <v>16.47624397277832</v>
      </c>
      <c r="K24" s="1">
        <v>5.2068615620000003</v>
      </c>
      <c r="L24">
        <f t="shared" si="6"/>
        <v>1.5941456501877755</v>
      </c>
      <c r="M24" s="1">
        <v>1</v>
      </c>
      <c r="N24">
        <f t="shared" si="7"/>
        <v>3.1882913003755511</v>
      </c>
      <c r="O24" s="1">
        <v>12.514191627502441</v>
      </c>
      <c r="P24" s="1">
        <v>16.47624397277832</v>
      </c>
      <c r="Q24" s="1">
        <v>9.7952518463134766</v>
      </c>
      <c r="R24" s="1">
        <v>398.88720703125</v>
      </c>
      <c r="S24" s="1">
        <v>377.94839477539062</v>
      </c>
      <c r="T24" s="1">
        <v>1.8315753936767578</v>
      </c>
      <c r="U24" s="1">
        <v>7.1958794593811035</v>
      </c>
      <c r="V24" s="1">
        <v>9.2182102203369141</v>
      </c>
      <c r="W24" s="1">
        <v>36.216434478759766</v>
      </c>
      <c r="X24" s="1">
        <v>499.845703125</v>
      </c>
      <c r="Y24" s="1">
        <v>1499.4327392578125</v>
      </c>
      <c r="Z24" s="1">
        <v>186.97821044921875</v>
      </c>
      <c r="AA24" s="1">
        <v>73.281669616699219</v>
      </c>
      <c r="AB24" s="1">
        <v>0.48275744915008545</v>
      </c>
      <c r="AC24" s="1">
        <v>0.309162437915802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0.95997501983326217</v>
      </c>
      <c r="AL24">
        <f t="shared" si="9"/>
        <v>5.1869223700059079E-3</v>
      </c>
      <c r="AM24">
        <f t="shared" si="10"/>
        <v>289.6262439727783</v>
      </c>
      <c r="AN24">
        <f t="shared" si="11"/>
        <v>285.66419162750242</v>
      </c>
      <c r="AO24">
        <f t="shared" si="12"/>
        <v>239.90923291886065</v>
      </c>
      <c r="AP24">
        <f t="shared" si="13"/>
        <v>-0.31890948078814574</v>
      </c>
      <c r="AQ24">
        <f t="shared" si="14"/>
        <v>1.8809481706028082</v>
      </c>
      <c r="AR24">
        <f t="shared" si="15"/>
        <v>25.667376036069232</v>
      </c>
      <c r="AS24">
        <f t="shared" si="16"/>
        <v>18.471496576688128</v>
      </c>
      <c r="AT24">
        <f t="shared" si="17"/>
        <v>14.495217800140381</v>
      </c>
      <c r="AU24">
        <f t="shared" si="18"/>
        <v>1.6565568263656785</v>
      </c>
      <c r="AV24">
        <f t="shared" si="19"/>
        <v>0.27619271515358379</v>
      </c>
      <c r="AW24">
        <f t="shared" si="20"/>
        <v>0.52732606114395819</v>
      </c>
      <c r="AX24">
        <f t="shared" si="21"/>
        <v>1.1292307652217204</v>
      </c>
      <c r="AY24">
        <f t="shared" si="22"/>
        <v>0.17479713601482091</v>
      </c>
      <c r="AZ24">
        <f t="shared" si="23"/>
        <v>19.392892184875489</v>
      </c>
      <c r="BA24">
        <f t="shared" si="24"/>
        <v>0.70018809490680345</v>
      </c>
      <c r="BB24">
        <f t="shared" si="25"/>
        <v>33.171127392172025</v>
      </c>
      <c r="BC24">
        <f t="shared" si="26"/>
        <v>370.26733080591805</v>
      </c>
      <c r="BD24">
        <f t="shared" si="27"/>
        <v>1.6251387452467278E-2</v>
      </c>
    </row>
    <row r="25" spans="1:114" x14ac:dyDescent="0.25">
      <c r="A25" s="1">
        <v>13</v>
      </c>
      <c r="B25" s="1" t="s">
        <v>76</v>
      </c>
      <c r="C25" s="1">
        <v>692.00000373274088</v>
      </c>
      <c r="D25" s="1">
        <v>0</v>
      </c>
      <c r="E25">
        <f t="shared" si="0"/>
        <v>18.131658510627517</v>
      </c>
      <c r="F25">
        <f t="shared" si="1"/>
        <v>0.30237006170985242</v>
      </c>
      <c r="G25">
        <f t="shared" si="2"/>
        <v>264.64971636337333</v>
      </c>
      <c r="H25">
        <f t="shared" si="3"/>
        <v>5.1890184612479269</v>
      </c>
      <c r="I25">
        <f t="shared" si="4"/>
        <v>1.3542356890919707</v>
      </c>
      <c r="J25">
        <f t="shared" si="5"/>
        <v>16.482141494750977</v>
      </c>
      <c r="K25" s="1">
        <v>5.2068615620000003</v>
      </c>
      <c r="L25">
        <f t="shared" si="6"/>
        <v>1.5941456501877755</v>
      </c>
      <c r="M25" s="1">
        <v>1</v>
      </c>
      <c r="N25">
        <f t="shared" si="7"/>
        <v>3.1882913003755511</v>
      </c>
      <c r="O25" s="1">
        <v>12.514900207519531</v>
      </c>
      <c r="P25" s="1">
        <v>16.482141494750977</v>
      </c>
      <c r="Q25" s="1">
        <v>9.7947769165039062</v>
      </c>
      <c r="R25" s="1">
        <v>398.85299682617187</v>
      </c>
      <c r="S25" s="1">
        <v>377.92324829101562</v>
      </c>
      <c r="T25" s="1">
        <v>1.8308454751968384</v>
      </c>
      <c r="U25" s="1">
        <v>7.1971306800842285</v>
      </c>
      <c r="V25" s="1">
        <v>9.2141208648681641</v>
      </c>
      <c r="W25" s="1">
        <v>36.221099853515625</v>
      </c>
      <c r="X25" s="1">
        <v>499.86245727539062</v>
      </c>
      <c r="Y25" s="1">
        <v>1499.44287109375</v>
      </c>
      <c r="Z25" s="1">
        <v>186.949462890625</v>
      </c>
      <c r="AA25" s="1">
        <v>73.281768798828125</v>
      </c>
      <c r="AB25" s="1">
        <v>0.48275744915008545</v>
      </c>
      <c r="AC25" s="1">
        <v>0.309162437915802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0.96000719689460912</v>
      </c>
      <c r="AL25">
        <f t="shared" si="9"/>
        <v>5.1890184612479271E-3</v>
      </c>
      <c r="AM25">
        <f t="shared" si="10"/>
        <v>289.63214149475095</v>
      </c>
      <c r="AN25">
        <f t="shared" si="11"/>
        <v>285.66490020751951</v>
      </c>
      <c r="AO25">
        <f t="shared" si="12"/>
        <v>239.91085401257442</v>
      </c>
      <c r="AP25">
        <f t="shared" si="13"/>
        <v>-0.32048117449157604</v>
      </c>
      <c r="AQ25">
        <f t="shared" si="14"/>
        <v>1.8816541556048558</v>
      </c>
      <c r="AR25">
        <f t="shared" si="15"/>
        <v>25.67697513921015</v>
      </c>
      <c r="AS25">
        <f t="shared" si="16"/>
        <v>18.479844459125921</v>
      </c>
      <c r="AT25">
        <f t="shared" si="17"/>
        <v>14.498520851135254</v>
      </c>
      <c r="AU25">
        <f t="shared" si="18"/>
        <v>1.6569104566527362</v>
      </c>
      <c r="AV25">
        <f t="shared" si="19"/>
        <v>0.27617798956802803</v>
      </c>
      <c r="AW25">
        <f t="shared" si="20"/>
        <v>0.52741846651288504</v>
      </c>
      <c r="AX25">
        <f t="shared" si="21"/>
        <v>1.1294919901398512</v>
      </c>
      <c r="AY25">
        <f t="shared" si="22"/>
        <v>0.1747876989606007</v>
      </c>
      <c r="AZ25">
        <f t="shared" si="23"/>
        <v>19.393999327216168</v>
      </c>
      <c r="BA25">
        <f t="shared" si="24"/>
        <v>0.7002737131418354</v>
      </c>
      <c r="BB25">
        <f t="shared" si="25"/>
        <v>33.165213255755901</v>
      </c>
      <c r="BC25">
        <f t="shared" si="26"/>
        <v>370.24586354688518</v>
      </c>
      <c r="BD25">
        <f t="shared" si="27"/>
        <v>1.6241648601412501E-2</v>
      </c>
    </row>
    <row r="26" spans="1:114" x14ac:dyDescent="0.25">
      <c r="A26" s="1">
        <v>14</v>
      </c>
      <c r="B26" s="1" t="s">
        <v>77</v>
      </c>
      <c r="C26" s="1">
        <v>692.50000372156501</v>
      </c>
      <c r="D26" s="1">
        <v>0</v>
      </c>
      <c r="E26">
        <f t="shared" si="0"/>
        <v>18.142075640889441</v>
      </c>
      <c r="F26">
        <f t="shared" si="1"/>
        <v>0.30246164923935076</v>
      </c>
      <c r="G26">
        <f t="shared" si="2"/>
        <v>264.60231859549617</v>
      </c>
      <c r="H26">
        <f t="shared" si="3"/>
        <v>5.1914124547582858</v>
      </c>
      <c r="I26">
        <f t="shared" si="4"/>
        <v>1.3544734757203492</v>
      </c>
      <c r="J26">
        <f t="shared" si="5"/>
        <v>16.484958648681641</v>
      </c>
      <c r="K26" s="1">
        <v>5.2068615620000003</v>
      </c>
      <c r="L26">
        <f t="shared" si="6"/>
        <v>1.5941456501877755</v>
      </c>
      <c r="M26" s="1">
        <v>1</v>
      </c>
      <c r="N26">
        <f t="shared" si="7"/>
        <v>3.1882913003755511</v>
      </c>
      <c r="O26" s="1">
        <v>12.515087127685547</v>
      </c>
      <c r="P26" s="1">
        <v>16.484958648681641</v>
      </c>
      <c r="Q26" s="1">
        <v>9.7946701049804687</v>
      </c>
      <c r="R26" s="1">
        <v>398.84805297851562</v>
      </c>
      <c r="S26" s="1">
        <v>377.90716552734375</v>
      </c>
      <c r="T26" s="1">
        <v>1.8299237489700317</v>
      </c>
      <c r="U26" s="1">
        <v>7.1985316276550293</v>
      </c>
      <c r="V26" s="1">
        <v>9.2093143463134766</v>
      </c>
      <c r="W26" s="1">
        <v>36.227485656738281</v>
      </c>
      <c r="X26" s="1">
        <v>499.87600708007812</v>
      </c>
      <c r="Y26" s="1">
        <v>1499.47802734375</v>
      </c>
      <c r="Z26" s="1">
        <v>186.86465454101563</v>
      </c>
      <c r="AA26" s="1">
        <v>73.281333923339844</v>
      </c>
      <c r="AB26" s="1">
        <v>0.48275744915008545</v>
      </c>
      <c r="AC26" s="1">
        <v>0.309162437915802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0.9600332198731848</v>
      </c>
      <c r="AL26">
        <f t="shared" si="9"/>
        <v>5.191412454758286E-3</v>
      </c>
      <c r="AM26">
        <f t="shared" si="10"/>
        <v>289.63495864868162</v>
      </c>
      <c r="AN26">
        <f t="shared" si="11"/>
        <v>285.66508712768552</v>
      </c>
      <c r="AO26">
        <f t="shared" si="12"/>
        <v>239.91647901244869</v>
      </c>
      <c r="AP26">
        <f t="shared" si="13"/>
        <v>-0.32186058197917428</v>
      </c>
      <c r="AQ26">
        <f t="shared" si="14"/>
        <v>1.8819914756842604</v>
      </c>
      <c r="AR26">
        <f t="shared" si="15"/>
        <v>25.681730598040502</v>
      </c>
      <c r="AS26">
        <f t="shared" si="16"/>
        <v>18.483198970385473</v>
      </c>
      <c r="AT26">
        <f t="shared" si="17"/>
        <v>14.500022888183594</v>
      </c>
      <c r="AU26">
        <f t="shared" si="18"/>
        <v>1.6570712892508068</v>
      </c>
      <c r="AV26">
        <f t="shared" si="19"/>
        <v>0.27625439522251166</v>
      </c>
      <c r="AW26">
        <f t="shared" si="20"/>
        <v>0.52751799996391124</v>
      </c>
      <c r="AX26">
        <f t="shared" si="21"/>
        <v>1.1295532892868956</v>
      </c>
      <c r="AY26">
        <f t="shared" si="22"/>
        <v>0.1748366645064425</v>
      </c>
      <c r="AZ26">
        <f t="shared" si="23"/>
        <v>19.390410865886512</v>
      </c>
      <c r="BA26">
        <f t="shared" si="24"/>
        <v>0.70017809327923597</v>
      </c>
      <c r="BB26">
        <f t="shared" si="25"/>
        <v>33.167003584515143</v>
      </c>
      <c r="BC26">
        <f t="shared" si="26"/>
        <v>370.2253699171635</v>
      </c>
      <c r="BD26">
        <f t="shared" si="27"/>
        <v>1.6252756745075495E-2</v>
      </c>
    </row>
    <row r="27" spans="1:114" x14ac:dyDescent="0.25">
      <c r="A27" s="1">
        <v>15</v>
      </c>
      <c r="B27" s="1" t="s">
        <v>77</v>
      </c>
      <c r="C27" s="1">
        <v>693.00000371038914</v>
      </c>
      <c r="D27" s="1">
        <v>0</v>
      </c>
      <c r="E27">
        <f t="shared" si="0"/>
        <v>18.132734478666148</v>
      </c>
      <c r="F27">
        <f t="shared" si="1"/>
        <v>0.30260720598945168</v>
      </c>
      <c r="G27">
        <f t="shared" si="2"/>
        <v>264.7216460575504</v>
      </c>
      <c r="H27">
        <f t="shared" si="3"/>
        <v>5.1927540650594173</v>
      </c>
      <c r="I27">
        <f t="shared" si="4"/>
        <v>1.3542296168867252</v>
      </c>
      <c r="J27">
        <f t="shared" si="5"/>
        <v>16.483671188354492</v>
      </c>
      <c r="K27" s="1">
        <v>5.2068615620000003</v>
      </c>
      <c r="L27">
        <f t="shared" si="6"/>
        <v>1.5941456501877755</v>
      </c>
      <c r="M27" s="1">
        <v>1</v>
      </c>
      <c r="N27">
        <f t="shared" si="7"/>
        <v>3.1882913003755511</v>
      </c>
      <c r="O27" s="1">
        <v>12.514813423156738</v>
      </c>
      <c r="P27" s="1">
        <v>16.483671188354492</v>
      </c>
      <c r="Q27" s="1">
        <v>9.7941713333129883</v>
      </c>
      <c r="R27" s="1">
        <v>398.85885620117187</v>
      </c>
      <c r="S27" s="1">
        <v>377.92721557617187</v>
      </c>
      <c r="T27" s="1">
        <v>1.8298025131225586</v>
      </c>
      <c r="U27" s="1">
        <v>7.1997518539428711</v>
      </c>
      <c r="V27" s="1">
        <v>9.2088747024536133</v>
      </c>
      <c r="W27" s="1">
        <v>36.234298706054687</v>
      </c>
      <c r="X27" s="1">
        <v>499.87966918945312</v>
      </c>
      <c r="Y27" s="1">
        <v>1499.4652099609375</v>
      </c>
      <c r="Z27" s="1">
        <v>186.88450622558594</v>
      </c>
      <c r="AA27" s="1">
        <v>73.2813720703125</v>
      </c>
      <c r="AB27" s="1">
        <v>0.48275744915008545</v>
      </c>
      <c r="AC27" s="1">
        <v>0.309162437915802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0.9600402531106379</v>
      </c>
      <c r="AL27">
        <f t="shared" si="9"/>
        <v>5.192754065059417E-3</v>
      </c>
      <c r="AM27">
        <f t="shared" si="10"/>
        <v>289.63367118835447</v>
      </c>
      <c r="AN27">
        <f t="shared" si="11"/>
        <v>285.66481342315672</v>
      </c>
      <c r="AO27">
        <f t="shared" si="12"/>
        <v>239.91442823124453</v>
      </c>
      <c r="AP27">
        <f t="shared" si="13"/>
        <v>-0.32240739547282521</v>
      </c>
      <c r="AQ27">
        <f t="shared" si="14"/>
        <v>1.8818373113094349</v>
      </c>
      <c r="AR27">
        <f t="shared" si="15"/>
        <v>25.679613497190488</v>
      </c>
      <c r="AS27">
        <f t="shared" si="16"/>
        <v>18.479861643247617</v>
      </c>
      <c r="AT27">
        <f t="shared" si="17"/>
        <v>14.499242305755615</v>
      </c>
      <c r="AU27">
        <f t="shared" si="18"/>
        <v>1.6569877056454776</v>
      </c>
      <c r="AV27">
        <f t="shared" si="19"/>
        <v>0.27637581571850006</v>
      </c>
      <c r="AW27">
        <f t="shared" si="20"/>
        <v>0.52760769442270972</v>
      </c>
      <c r="AX27">
        <f t="shared" si="21"/>
        <v>1.1293800112227679</v>
      </c>
      <c r="AY27">
        <f t="shared" si="22"/>
        <v>0.174914479094919</v>
      </c>
      <c r="AZ27">
        <f t="shared" si="23"/>
        <v>19.399165439808929</v>
      </c>
      <c r="BA27">
        <f t="shared" si="24"/>
        <v>0.70045668887319201</v>
      </c>
      <c r="BB27">
        <f t="shared" si="25"/>
        <v>33.1763789112659</v>
      </c>
      <c r="BC27">
        <f t="shared" si="26"/>
        <v>370.24937524103188</v>
      </c>
      <c r="BD27">
        <f t="shared" si="27"/>
        <v>1.6247926667532574E-2</v>
      </c>
      <c r="BE27">
        <f>AVERAGE(E13:E27)</f>
        <v>18.120155656961163</v>
      </c>
      <c r="BF27">
        <f>AVERAGE(O13:O27)</f>
        <v>12.512064234415691</v>
      </c>
      <c r="BG27">
        <f>AVERAGE(P13:P27)</f>
        <v>16.476112111409506</v>
      </c>
      <c r="BH27" t="e">
        <f>AVERAGE(B13:B27)</f>
        <v>#DIV/0!</v>
      </c>
      <c r="BI27">
        <f t="shared" ref="BI27:DJ27" si="28">AVERAGE(C13:C27)</f>
        <v>689.53333712120855</v>
      </c>
      <c r="BJ27">
        <f t="shared" si="28"/>
        <v>0</v>
      </c>
      <c r="BK27">
        <f t="shared" si="28"/>
        <v>18.120155656961163</v>
      </c>
      <c r="BL27">
        <f t="shared" si="28"/>
        <v>0.30210783349797932</v>
      </c>
      <c r="BM27">
        <f t="shared" si="28"/>
        <v>264.72234285192604</v>
      </c>
      <c r="BN27">
        <f t="shared" si="28"/>
        <v>5.1833658553168949</v>
      </c>
      <c r="BO27">
        <f t="shared" si="28"/>
        <v>1.3538429382543344</v>
      </c>
      <c r="BP27">
        <f t="shared" si="28"/>
        <v>16.476112111409506</v>
      </c>
      <c r="BQ27">
        <f t="shared" si="28"/>
        <v>5.2068615620000003</v>
      </c>
      <c r="BR27">
        <f t="shared" si="28"/>
        <v>1.5941456501877758</v>
      </c>
      <c r="BS27">
        <f t="shared" si="28"/>
        <v>1</v>
      </c>
      <c r="BT27">
        <f t="shared" si="28"/>
        <v>3.1882913003755515</v>
      </c>
      <c r="BU27">
        <f t="shared" si="28"/>
        <v>12.512064234415691</v>
      </c>
      <c r="BV27">
        <f t="shared" si="28"/>
        <v>16.476112111409506</v>
      </c>
      <c r="BW27">
        <f t="shared" si="28"/>
        <v>9.7958756764729813</v>
      </c>
      <c r="BX27">
        <f t="shared" si="28"/>
        <v>398.92913614908855</v>
      </c>
      <c r="BY27">
        <f t="shared" si="28"/>
        <v>378.01291707356773</v>
      </c>
      <c r="BZ27">
        <f t="shared" si="28"/>
        <v>1.8321301619211832</v>
      </c>
      <c r="CA27">
        <f t="shared" si="28"/>
        <v>7.1926434199015299</v>
      </c>
      <c r="CB27">
        <f t="shared" si="28"/>
        <v>9.2223031361897778</v>
      </c>
      <c r="CC27">
        <f t="shared" si="28"/>
        <v>36.205246734619138</v>
      </c>
      <c r="CD27">
        <f t="shared" si="28"/>
        <v>499.85783691406249</v>
      </c>
      <c r="CE27">
        <f t="shared" si="28"/>
        <v>1499.3402506510417</v>
      </c>
      <c r="CF27">
        <f t="shared" si="28"/>
        <v>186.98200073242188</v>
      </c>
      <c r="CG27">
        <f t="shared" si="28"/>
        <v>73.281757100423178</v>
      </c>
      <c r="CH27">
        <f t="shared" si="28"/>
        <v>0.48275744915008545</v>
      </c>
      <c r="CI27">
        <f t="shared" si="28"/>
        <v>0.309162437915802</v>
      </c>
      <c r="CJ27">
        <f t="shared" si="28"/>
        <v>0.77777779102325439</v>
      </c>
      <c r="CK27">
        <f t="shared" si="28"/>
        <v>-0.21956524252891541</v>
      </c>
      <c r="CL27">
        <f t="shared" si="28"/>
        <v>2.737391471862793</v>
      </c>
      <c r="CM27">
        <f t="shared" si="28"/>
        <v>1</v>
      </c>
      <c r="CN27">
        <f t="shared" si="28"/>
        <v>0</v>
      </c>
      <c r="CO27">
        <f t="shared" si="28"/>
        <v>0.15999999642372131</v>
      </c>
      <c r="CP27">
        <f t="shared" si="28"/>
        <v>111115</v>
      </c>
      <c r="CQ27">
        <f t="shared" si="28"/>
        <v>0.95999832329335599</v>
      </c>
      <c r="CR27">
        <f t="shared" si="28"/>
        <v>5.183365855316896E-3</v>
      </c>
      <c r="CS27">
        <f t="shared" si="28"/>
        <v>289.62611211140955</v>
      </c>
      <c r="CT27">
        <f t="shared" si="28"/>
        <v>285.66206423441577</v>
      </c>
      <c r="CU27">
        <f t="shared" si="28"/>
        <v>239.89443474210807</v>
      </c>
      <c r="CV27">
        <f t="shared" si="28"/>
        <v>-0.31758871569168717</v>
      </c>
      <c r="CW27">
        <f t="shared" si="28"/>
        <v>1.8809324854026035</v>
      </c>
      <c r="CX27">
        <f t="shared" si="28"/>
        <v>25.667131354077259</v>
      </c>
      <c r="CY27">
        <f t="shared" si="28"/>
        <v>18.47448793417573</v>
      </c>
      <c r="CZ27">
        <f t="shared" si="28"/>
        <v>14.494088172912598</v>
      </c>
      <c r="DA27">
        <f t="shared" si="28"/>
        <v>1.6564359320733062</v>
      </c>
      <c r="DB27">
        <f t="shared" si="28"/>
        <v>0.27595917997531799</v>
      </c>
      <c r="DC27">
        <f t="shared" si="28"/>
        <v>0.5270895471482695</v>
      </c>
      <c r="DD27">
        <f t="shared" si="28"/>
        <v>1.1293463849250363</v>
      </c>
      <c r="DE27">
        <f t="shared" si="28"/>
        <v>0.17464747621858287</v>
      </c>
      <c r="DF27">
        <f t="shared" si="28"/>
        <v>19.3993184626862</v>
      </c>
      <c r="DG27">
        <f t="shared" si="28"/>
        <v>0.7002996808073364</v>
      </c>
      <c r="DH27">
        <f t="shared" si="28"/>
        <v>33.154425423192691</v>
      </c>
      <c r="DI27">
        <f t="shared" si="28"/>
        <v>370.34040291715536</v>
      </c>
      <c r="DJ27">
        <f t="shared" si="28"/>
        <v>1.6221945283018329E-2</v>
      </c>
    </row>
    <row r="28" spans="1:114" x14ac:dyDescent="0.25">
      <c r="A28" s="1" t="s">
        <v>9</v>
      </c>
      <c r="B28" s="1" t="s">
        <v>78</v>
      </c>
    </row>
    <row r="29" spans="1:114" x14ac:dyDescent="0.25">
      <c r="A29" s="1" t="s">
        <v>9</v>
      </c>
      <c r="B29" s="1" t="s">
        <v>79</v>
      </c>
    </row>
    <row r="30" spans="1:114" x14ac:dyDescent="0.25">
      <c r="A30" s="1">
        <v>16</v>
      </c>
      <c r="B30" s="1" t="s">
        <v>80</v>
      </c>
      <c r="C30" s="1">
        <v>922.50000401213765</v>
      </c>
      <c r="D30" s="1">
        <v>0</v>
      </c>
      <c r="E30">
        <f t="shared" ref="E30:E44" si="29">(R30-S30*(1000-T30)/(1000-U30))*AK30</f>
        <v>19.010733899319995</v>
      </c>
      <c r="F30">
        <f t="shared" ref="F30:F44" si="30">IF(AV30&lt;&gt;0,1/(1/AV30-1/N30),0)</f>
        <v>0.31121899371117129</v>
      </c>
      <c r="G30">
        <f t="shared" ref="G30:G44" si="31">((AY30-AL30/2)*S30-E30)/(AY30+AL30/2)</f>
        <v>262.02175780315474</v>
      </c>
      <c r="H30">
        <f t="shared" ref="H30:H44" si="32">AL30*1000</f>
        <v>5.9569719880447307</v>
      </c>
      <c r="I30">
        <f t="shared" ref="I30:I44" si="33">(AQ30-AW30)</f>
        <v>1.5091171046008471</v>
      </c>
      <c r="J30">
        <f t="shared" ref="J30:J44" si="34">(P30+AP30*D30)</f>
        <v>18.886810302734375</v>
      </c>
      <c r="K30" s="1">
        <v>5.2068615620000003</v>
      </c>
      <c r="L30">
        <f t="shared" ref="L30:L44" si="35">(K30*AE30+AF30)</f>
        <v>1.5941456501877755</v>
      </c>
      <c r="M30" s="1">
        <v>1</v>
      </c>
      <c r="N30">
        <f t="shared" ref="N30:N44" si="36">L30*(M30+1)*(M30+1)/(M30*M30+1)</f>
        <v>3.1882913003755511</v>
      </c>
      <c r="O30" s="1">
        <v>16.613662719726563</v>
      </c>
      <c r="P30" s="1">
        <v>18.886810302734375</v>
      </c>
      <c r="Q30" s="1">
        <v>15.066241264343262</v>
      </c>
      <c r="R30" s="1">
        <v>400.70501708984375</v>
      </c>
      <c r="S30" s="1">
        <v>378.55496215820313</v>
      </c>
      <c r="T30" s="1">
        <v>3.1414544582366943</v>
      </c>
      <c r="U30" s="1">
        <v>9.2884988784790039</v>
      </c>
      <c r="V30" s="1">
        <v>12.13007926940918</v>
      </c>
      <c r="W30" s="1">
        <v>35.865623474121094</v>
      </c>
      <c r="X30" s="1">
        <v>499.89920043945312</v>
      </c>
      <c r="Y30" s="1">
        <v>1500.4974365234375</v>
      </c>
      <c r="Z30" s="1">
        <v>183.81950378417969</v>
      </c>
      <c r="AA30" s="1">
        <v>73.266471862792969</v>
      </c>
      <c r="AB30" s="1">
        <v>-0.17538464069366455</v>
      </c>
      <c r="AC30" s="1">
        <v>0.29646331071853638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44" si="37">X30*0.000001/(K30*0.0001)</f>
        <v>0.96007776371038656</v>
      </c>
      <c r="AL30">
        <f t="shared" ref="AL30:AL44" si="38">(U30-T30)/(1000-U30)*AK30</f>
        <v>5.9569719880447304E-3</v>
      </c>
      <c r="AM30">
        <f t="shared" ref="AM30:AM44" si="39">(P30+273.15)</f>
        <v>292.03681030273435</v>
      </c>
      <c r="AN30">
        <f t="shared" ref="AN30:AN44" si="40">(O30+273.15)</f>
        <v>289.76366271972654</v>
      </c>
      <c r="AO30">
        <f t="shared" ref="AO30:AO44" si="41">(Y30*AG30+Z30*AH30)*AI30</f>
        <v>240.079584477553</v>
      </c>
      <c r="AP30">
        <f t="shared" ref="AP30:AP44" si="42">((AO30+0.00000010773*(AN30^4-AM30^4))-AL30*44100)/(L30*51.4+0.00000043092*AM30^3)</f>
        <v>-0.50432323145808333</v>
      </c>
      <c r="AQ30">
        <f t="shared" ref="AQ30:AQ44" si="43">0.61365*EXP(17.502*J30/(240.97+J30))</f>
        <v>2.1896526463285131</v>
      </c>
      <c r="AR30">
        <f t="shared" ref="AR30:AR44" si="44">AQ30*1000/AA30</f>
        <v>29.886148338480155</v>
      </c>
      <c r="AS30">
        <f t="shared" ref="AS30:AS44" si="45">(AR30-U30)</f>
        <v>20.597649460001151</v>
      </c>
      <c r="AT30">
        <f t="shared" ref="AT30:AT44" si="46">IF(D30,P30,(O30+P30)/2)</f>
        <v>17.750236511230469</v>
      </c>
      <c r="AU30">
        <f t="shared" ref="AU30:AU44" si="47">0.61365*EXP(17.502*AT30/(240.97+AT30))</f>
        <v>2.0389681362471173</v>
      </c>
      <c r="AV30">
        <f t="shared" ref="AV30:AV44" si="48">IF(AS30&lt;&gt;0,(1000-(AR30+U30)/2)/AS30*AL30,0)</f>
        <v>0.28354161776223979</v>
      </c>
      <c r="AW30">
        <f t="shared" ref="AW30:AW44" si="49">U30*AA30/1000</f>
        <v>0.68053554172766595</v>
      </c>
      <c r="AX30">
        <f t="shared" ref="AX30:AX44" si="50">(AU30-AW30)</f>
        <v>1.3584325945194513</v>
      </c>
      <c r="AY30">
        <f t="shared" ref="AY30:AY44" si="51">1/(1.6/F30+1.37/N30)</f>
        <v>0.17950834531321683</v>
      </c>
      <c r="AZ30">
        <f t="shared" ref="AZ30:AZ44" si="52">G30*AA30*0.001</f>
        <v>19.197409745524389</v>
      </c>
      <c r="BA30">
        <f t="shared" ref="BA30:BA44" si="53">G30/S30</f>
        <v>0.69216305159315905</v>
      </c>
      <c r="BB30">
        <f t="shared" ref="BB30:BB44" si="54">(1-AL30*AA30/AQ30/F30)*100</f>
        <v>35.954367939270135</v>
      </c>
      <c r="BC30">
        <f t="shared" ref="BC30:BC44" si="55">(S30-E30/(N30/1.35))</f>
        <v>370.50535553629283</v>
      </c>
      <c r="BD30">
        <f t="shared" ref="BD30:BD44" si="56">E30*BB30/100/BC30</f>
        <v>1.8448287216316708E-2</v>
      </c>
    </row>
    <row r="31" spans="1:114" x14ac:dyDescent="0.25">
      <c r="A31" s="1">
        <v>17</v>
      </c>
      <c r="B31" s="1" t="s">
        <v>80</v>
      </c>
      <c r="C31" s="1">
        <v>922.50000401213765</v>
      </c>
      <c r="D31" s="1">
        <v>0</v>
      </c>
      <c r="E31">
        <f t="shared" si="29"/>
        <v>19.010733899319995</v>
      </c>
      <c r="F31">
        <f t="shared" si="30"/>
        <v>0.31121899371117129</v>
      </c>
      <c r="G31">
        <f t="shared" si="31"/>
        <v>262.02175780315474</v>
      </c>
      <c r="H31">
        <f t="shared" si="32"/>
        <v>5.9569719880447307</v>
      </c>
      <c r="I31">
        <f t="shared" si="33"/>
        <v>1.5091171046008471</v>
      </c>
      <c r="J31">
        <f t="shared" si="34"/>
        <v>18.886810302734375</v>
      </c>
      <c r="K31" s="1">
        <v>5.2068615620000003</v>
      </c>
      <c r="L31">
        <f t="shared" si="35"/>
        <v>1.5941456501877755</v>
      </c>
      <c r="M31" s="1">
        <v>1</v>
      </c>
      <c r="N31">
        <f t="shared" si="36"/>
        <v>3.1882913003755511</v>
      </c>
      <c r="O31" s="1">
        <v>16.613662719726563</v>
      </c>
      <c r="P31" s="1">
        <v>18.886810302734375</v>
      </c>
      <c r="Q31" s="1">
        <v>15.066241264343262</v>
      </c>
      <c r="R31" s="1">
        <v>400.70501708984375</v>
      </c>
      <c r="S31" s="1">
        <v>378.55496215820313</v>
      </c>
      <c r="T31" s="1">
        <v>3.1414544582366943</v>
      </c>
      <c r="U31" s="1">
        <v>9.2884988784790039</v>
      </c>
      <c r="V31" s="1">
        <v>12.13007926940918</v>
      </c>
      <c r="W31" s="1">
        <v>35.865623474121094</v>
      </c>
      <c r="X31" s="1">
        <v>499.89920043945312</v>
      </c>
      <c r="Y31" s="1">
        <v>1500.4974365234375</v>
      </c>
      <c r="Z31" s="1">
        <v>183.81950378417969</v>
      </c>
      <c r="AA31" s="1">
        <v>73.266471862792969</v>
      </c>
      <c r="AB31" s="1">
        <v>-0.17538464069366455</v>
      </c>
      <c r="AC31" s="1">
        <v>0.29646331071853638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0.96007776371038656</v>
      </c>
      <c r="AL31">
        <f t="shared" si="38"/>
        <v>5.9569719880447304E-3</v>
      </c>
      <c r="AM31">
        <f t="shared" si="39"/>
        <v>292.03681030273435</v>
      </c>
      <c r="AN31">
        <f t="shared" si="40"/>
        <v>289.76366271972654</v>
      </c>
      <c r="AO31">
        <f t="shared" si="41"/>
        <v>240.079584477553</v>
      </c>
      <c r="AP31">
        <f t="shared" si="42"/>
        <v>-0.50432323145808333</v>
      </c>
      <c r="AQ31">
        <f t="shared" si="43"/>
        <v>2.1896526463285131</v>
      </c>
      <c r="AR31">
        <f t="shared" si="44"/>
        <v>29.886148338480155</v>
      </c>
      <c r="AS31">
        <f t="shared" si="45"/>
        <v>20.597649460001151</v>
      </c>
      <c r="AT31">
        <f t="shared" si="46"/>
        <v>17.750236511230469</v>
      </c>
      <c r="AU31">
        <f t="shared" si="47"/>
        <v>2.0389681362471173</v>
      </c>
      <c r="AV31">
        <f t="shared" si="48"/>
        <v>0.28354161776223979</v>
      </c>
      <c r="AW31">
        <f t="shared" si="49"/>
        <v>0.68053554172766595</v>
      </c>
      <c r="AX31">
        <f t="shared" si="50"/>
        <v>1.3584325945194513</v>
      </c>
      <c r="AY31">
        <f t="shared" si="51"/>
        <v>0.17950834531321683</v>
      </c>
      <c r="AZ31">
        <f t="shared" si="52"/>
        <v>19.197409745524389</v>
      </c>
      <c r="BA31">
        <f t="shared" si="53"/>
        <v>0.69216305159315905</v>
      </c>
      <c r="BB31">
        <f t="shared" si="54"/>
        <v>35.954367939270135</v>
      </c>
      <c r="BC31">
        <f t="shared" si="55"/>
        <v>370.50535553629283</v>
      </c>
      <c r="BD31">
        <f t="shared" si="56"/>
        <v>1.8448287216316708E-2</v>
      </c>
    </row>
    <row r="32" spans="1:114" x14ac:dyDescent="0.25">
      <c r="A32" s="1">
        <v>18</v>
      </c>
      <c r="B32" s="1" t="s">
        <v>80</v>
      </c>
      <c r="C32" s="1">
        <v>923.00000400096178</v>
      </c>
      <c r="D32" s="1">
        <v>0</v>
      </c>
      <c r="E32">
        <f t="shared" si="29"/>
        <v>19.008722693018356</v>
      </c>
      <c r="F32">
        <f t="shared" si="30"/>
        <v>0.31113016580491099</v>
      </c>
      <c r="G32">
        <f t="shared" si="31"/>
        <v>262.00057550943899</v>
      </c>
      <c r="H32">
        <f t="shared" si="32"/>
        <v>5.9583318393456528</v>
      </c>
      <c r="I32">
        <f t="shared" si="33"/>
        <v>1.5098375026813287</v>
      </c>
      <c r="J32">
        <f t="shared" si="34"/>
        <v>18.892696380615234</v>
      </c>
      <c r="K32" s="1">
        <v>5.2068615620000003</v>
      </c>
      <c r="L32">
        <f t="shared" si="35"/>
        <v>1.5941456501877755</v>
      </c>
      <c r="M32" s="1">
        <v>1</v>
      </c>
      <c r="N32">
        <f t="shared" si="36"/>
        <v>3.1882913003755511</v>
      </c>
      <c r="O32" s="1">
        <v>16.614358901977539</v>
      </c>
      <c r="P32" s="1">
        <v>18.892696380615234</v>
      </c>
      <c r="Q32" s="1">
        <v>15.066616058349609</v>
      </c>
      <c r="R32" s="1">
        <v>400.70327758789062</v>
      </c>
      <c r="S32" s="1">
        <v>378.55535888671875</v>
      </c>
      <c r="T32" s="1">
        <v>3.1414203643798828</v>
      </c>
      <c r="U32" s="1">
        <v>9.2896995544433594</v>
      </c>
      <c r="V32" s="1">
        <v>12.129352569580078</v>
      </c>
      <c r="W32" s="1">
        <v>35.868503570556641</v>
      </c>
      <c r="X32" s="1">
        <v>499.91229248046875</v>
      </c>
      <c r="Y32" s="1">
        <v>1500.501708984375</v>
      </c>
      <c r="Z32" s="1">
        <v>183.76171875</v>
      </c>
      <c r="AA32" s="1">
        <v>73.266120910644531</v>
      </c>
      <c r="AB32" s="1">
        <v>-0.17538464069366455</v>
      </c>
      <c r="AC32" s="1">
        <v>0.29646331071853638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0.96010290753428085</v>
      </c>
      <c r="AL32">
        <f t="shared" si="38"/>
        <v>5.9583318393456527E-3</v>
      </c>
      <c r="AM32">
        <f t="shared" si="39"/>
        <v>292.04269638061521</v>
      </c>
      <c r="AN32">
        <f t="shared" si="40"/>
        <v>289.76435890197752</v>
      </c>
      <c r="AO32">
        <f t="shared" si="41"/>
        <v>240.08026807128772</v>
      </c>
      <c r="AP32">
        <f t="shared" si="42"/>
        <v>-0.50556238310106516</v>
      </c>
      <c r="AQ32">
        <f t="shared" si="43"/>
        <v>2.1904577534607363</v>
      </c>
      <c r="AR32">
        <f t="shared" si="44"/>
        <v>29.89728030138544</v>
      </c>
      <c r="AS32">
        <f t="shared" si="45"/>
        <v>20.60758074694208</v>
      </c>
      <c r="AT32">
        <f t="shared" si="46"/>
        <v>17.753527641296387</v>
      </c>
      <c r="AU32">
        <f t="shared" si="47"/>
        <v>2.0393909847987</v>
      </c>
      <c r="AV32">
        <f t="shared" si="48"/>
        <v>0.28346788476522572</v>
      </c>
      <c r="AW32">
        <f t="shared" si="49"/>
        <v>0.6806202507794078</v>
      </c>
      <c r="AX32">
        <f t="shared" si="50"/>
        <v>1.3587707340192923</v>
      </c>
      <c r="AY32">
        <f t="shared" si="51"/>
        <v>0.17946106111070997</v>
      </c>
      <c r="AZ32">
        <f t="shared" si="52"/>
        <v>19.195765843933007</v>
      </c>
      <c r="BA32">
        <f t="shared" si="53"/>
        <v>0.69210637059781177</v>
      </c>
      <c r="BB32">
        <f t="shared" si="54"/>
        <v>35.945317442130595</v>
      </c>
      <c r="BC32">
        <f t="shared" si="55"/>
        <v>370.50660385842127</v>
      </c>
      <c r="BD32">
        <f t="shared" si="56"/>
        <v>1.8441630034510006E-2</v>
      </c>
    </row>
    <row r="33" spans="1:114" x14ac:dyDescent="0.25">
      <c r="A33" s="1">
        <v>19</v>
      </c>
      <c r="B33" s="1" t="s">
        <v>81</v>
      </c>
      <c r="C33" s="1">
        <v>923.50000398978591</v>
      </c>
      <c r="D33" s="1">
        <v>0</v>
      </c>
      <c r="E33">
        <f t="shared" si="29"/>
        <v>19.016437697561678</v>
      </c>
      <c r="F33">
        <f t="shared" si="30"/>
        <v>0.31100450784431533</v>
      </c>
      <c r="G33">
        <f t="shared" si="31"/>
        <v>261.92297235403851</v>
      </c>
      <c r="H33">
        <f t="shared" si="32"/>
        <v>5.9593503622120823</v>
      </c>
      <c r="I33">
        <f t="shared" si="33"/>
        <v>1.5106388374133155</v>
      </c>
      <c r="J33">
        <f t="shared" si="34"/>
        <v>18.898849487304687</v>
      </c>
      <c r="K33" s="1">
        <v>5.2068615620000003</v>
      </c>
      <c r="L33">
        <f t="shared" si="35"/>
        <v>1.5941456501877755</v>
      </c>
      <c r="M33" s="1">
        <v>1</v>
      </c>
      <c r="N33">
        <f t="shared" si="36"/>
        <v>3.1882913003755511</v>
      </c>
      <c r="O33" s="1">
        <v>16.615869522094727</v>
      </c>
      <c r="P33" s="1">
        <v>18.898849487304687</v>
      </c>
      <c r="Q33" s="1">
        <v>15.066989898681641</v>
      </c>
      <c r="R33" s="1">
        <v>400.72122192382812</v>
      </c>
      <c r="S33" s="1">
        <v>378.56491088867187</v>
      </c>
      <c r="T33" s="1">
        <v>3.1409759521484375</v>
      </c>
      <c r="U33" s="1">
        <v>9.2902736663818359</v>
      </c>
      <c r="V33" s="1">
        <v>12.126446723937988</v>
      </c>
      <c r="W33" s="1">
        <v>35.867198944091797</v>
      </c>
      <c r="X33" s="1">
        <v>499.91464233398437</v>
      </c>
      <c r="Y33" s="1">
        <v>1500.4847412109375</v>
      </c>
      <c r="Z33" s="1">
        <v>183.76983642578125</v>
      </c>
      <c r="AA33" s="1">
        <v>73.265960693359375</v>
      </c>
      <c r="AB33" s="1">
        <v>-0.17538464069366455</v>
      </c>
      <c r="AC33" s="1">
        <v>0.29646331071853638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0.9601074205283131</v>
      </c>
      <c r="AL33">
        <f t="shared" si="38"/>
        <v>5.9593503622120819E-3</v>
      </c>
      <c r="AM33">
        <f t="shared" si="39"/>
        <v>292.04884948730466</v>
      </c>
      <c r="AN33">
        <f t="shared" si="40"/>
        <v>289.7658695220947</v>
      </c>
      <c r="AO33">
        <f t="shared" si="41"/>
        <v>240.0775532275984</v>
      </c>
      <c r="AP33">
        <f t="shared" si="42"/>
        <v>-0.50661443214624713</v>
      </c>
      <c r="AQ33">
        <f t="shared" si="43"/>
        <v>2.1912996626849988</v>
      </c>
      <c r="AR33">
        <f t="shared" si="44"/>
        <v>29.9088368179087</v>
      </c>
      <c r="AS33">
        <f t="shared" si="45"/>
        <v>20.618563151526864</v>
      </c>
      <c r="AT33">
        <f t="shared" si="46"/>
        <v>17.757359504699707</v>
      </c>
      <c r="AU33">
        <f t="shared" si="47"/>
        <v>2.0398834043827172</v>
      </c>
      <c r="AV33">
        <f t="shared" si="48"/>
        <v>0.28336357401063372</v>
      </c>
      <c r="AW33">
        <f t="shared" si="49"/>
        <v>0.68066082527168326</v>
      </c>
      <c r="AX33">
        <f t="shared" si="50"/>
        <v>1.3592225791110339</v>
      </c>
      <c r="AY33">
        <f t="shared" si="51"/>
        <v>0.17939416825489485</v>
      </c>
      <c r="AZ33">
        <f t="shared" si="52"/>
        <v>19.19003819717884</v>
      </c>
      <c r="BA33">
        <f t="shared" si="53"/>
        <v>0.69188391427821649</v>
      </c>
      <c r="BB33">
        <f t="shared" si="54"/>
        <v>35.933247267513998</v>
      </c>
      <c r="BC33">
        <f t="shared" si="55"/>
        <v>370.51288914000531</v>
      </c>
      <c r="BD33">
        <f t="shared" si="56"/>
        <v>1.8442606936557936E-2</v>
      </c>
    </row>
    <row r="34" spans="1:114" x14ac:dyDescent="0.25">
      <c r="A34" s="1">
        <v>20</v>
      </c>
      <c r="B34" s="1" t="s">
        <v>81</v>
      </c>
      <c r="C34" s="1">
        <v>924.00000397861004</v>
      </c>
      <c r="D34" s="1">
        <v>0</v>
      </c>
      <c r="E34">
        <f t="shared" si="29"/>
        <v>19.04856411496035</v>
      </c>
      <c r="F34">
        <f t="shared" si="30"/>
        <v>0.31105265794805198</v>
      </c>
      <c r="G34">
        <f t="shared" si="31"/>
        <v>261.7470645844902</v>
      </c>
      <c r="H34">
        <f t="shared" si="32"/>
        <v>5.9602697824270612</v>
      </c>
      <c r="I34">
        <f t="shared" si="33"/>
        <v>1.5106481297990522</v>
      </c>
      <c r="J34">
        <f t="shared" si="34"/>
        <v>18.899137496948242</v>
      </c>
      <c r="K34" s="1">
        <v>5.2068615620000003</v>
      </c>
      <c r="L34">
        <f t="shared" si="35"/>
        <v>1.5941456501877755</v>
      </c>
      <c r="M34" s="1">
        <v>1</v>
      </c>
      <c r="N34">
        <f t="shared" si="36"/>
        <v>3.1882913003755511</v>
      </c>
      <c r="O34" s="1">
        <v>16.616954803466797</v>
      </c>
      <c r="P34" s="1">
        <v>18.899137496948242</v>
      </c>
      <c r="Q34" s="1">
        <v>15.066875457763672</v>
      </c>
      <c r="R34" s="1">
        <v>400.74072265625</v>
      </c>
      <c r="S34" s="1">
        <v>378.54986572265625</v>
      </c>
      <c r="T34" s="1">
        <v>3.140275239944458</v>
      </c>
      <c r="U34" s="1">
        <v>9.2907447814941406</v>
      </c>
      <c r="V34" s="1">
        <v>12.12282657623291</v>
      </c>
      <c r="W34" s="1">
        <v>35.866310119628906</v>
      </c>
      <c r="X34" s="1">
        <v>499.89627075195312</v>
      </c>
      <c r="Y34" s="1">
        <v>1500.5372314453125</v>
      </c>
      <c r="Z34" s="1">
        <v>183.77420043945312</v>
      </c>
      <c r="AA34" s="1">
        <v>73.265487670898437</v>
      </c>
      <c r="AB34" s="1">
        <v>-0.17538464069366455</v>
      </c>
      <c r="AC34" s="1">
        <v>0.29646331071853638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0.96007213712042427</v>
      </c>
      <c r="AL34">
        <f t="shared" si="38"/>
        <v>5.9602697824270613E-3</v>
      </c>
      <c r="AM34">
        <f t="shared" si="39"/>
        <v>292.04913749694822</v>
      </c>
      <c r="AN34">
        <f t="shared" si="40"/>
        <v>289.76695480346677</v>
      </c>
      <c r="AO34">
        <f t="shared" si="41"/>
        <v>240.08595166491068</v>
      </c>
      <c r="AP34">
        <f t="shared" si="42"/>
        <v>-0.50687173390555296</v>
      </c>
      <c r="AQ34">
        <f t="shared" si="43"/>
        <v>2.191339077041075</v>
      </c>
      <c r="AR34">
        <f t="shared" si="44"/>
        <v>29.909567883917742</v>
      </c>
      <c r="AS34">
        <f t="shared" si="45"/>
        <v>20.618823102423601</v>
      </c>
      <c r="AT34">
        <f t="shared" si="46"/>
        <v>17.75804615020752</v>
      </c>
      <c r="AU34">
        <f t="shared" si="47"/>
        <v>2.0399716538543817</v>
      </c>
      <c r="AV34">
        <f t="shared" si="48"/>
        <v>0.28340354509465338</v>
      </c>
      <c r="AW34">
        <f t="shared" si="49"/>
        <v>0.68069094724202295</v>
      </c>
      <c r="AX34">
        <f t="shared" si="50"/>
        <v>1.3592807066123589</v>
      </c>
      <c r="AY34">
        <f t="shared" si="51"/>
        <v>0.17941980101072982</v>
      </c>
      <c r="AZ34">
        <f t="shared" si="52"/>
        <v>19.177026333208826</v>
      </c>
      <c r="BA34">
        <f t="shared" si="53"/>
        <v>0.69144672415828734</v>
      </c>
      <c r="BB34">
        <f t="shared" si="54"/>
        <v>35.934847766293906</v>
      </c>
      <c r="BC34">
        <f t="shared" si="55"/>
        <v>370.48424086831267</v>
      </c>
      <c r="BD34">
        <f t="shared" si="56"/>
        <v>1.8476015336935613E-2</v>
      </c>
    </row>
    <row r="35" spans="1:114" x14ac:dyDescent="0.25">
      <c r="A35" s="1">
        <v>21</v>
      </c>
      <c r="B35" s="1" t="s">
        <v>82</v>
      </c>
      <c r="C35" s="1">
        <v>924.50000396743417</v>
      </c>
      <c r="D35" s="1">
        <v>0</v>
      </c>
      <c r="E35">
        <f t="shared" si="29"/>
        <v>19.060923805569178</v>
      </c>
      <c r="F35">
        <f t="shared" si="30"/>
        <v>0.31124128192310252</v>
      </c>
      <c r="G35">
        <f t="shared" si="31"/>
        <v>261.73642387026689</v>
      </c>
      <c r="H35">
        <f t="shared" si="32"/>
        <v>5.9616866155260535</v>
      </c>
      <c r="I35">
        <f t="shared" si="33"/>
        <v>1.5101627898850989</v>
      </c>
      <c r="J35">
        <f t="shared" si="34"/>
        <v>18.89586067199707</v>
      </c>
      <c r="K35" s="1">
        <v>5.2068615620000003</v>
      </c>
      <c r="L35">
        <f t="shared" si="35"/>
        <v>1.5941456501877755</v>
      </c>
      <c r="M35" s="1">
        <v>1</v>
      </c>
      <c r="N35">
        <f t="shared" si="36"/>
        <v>3.1882913003755511</v>
      </c>
      <c r="O35" s="1">
        <v>16.617860794067383</v>
      </c>
      <c r="P35" s="1">
        <v>18.89586067199707</v>
      </c>
      <c r="Q35" s="1">
        <v>15.066800117492676</v>
      </c>
      <c r="R35" s="1">
        <v>400.74972534179687</v>
      </c>
      <c r="S35" s="1">
        <v>378.54501342773437</v>
      </c>
      <c r="T35" s="1">
        <v>3.1392827033996582</v>
      </c>
      <c r="U35" s="1">
        <v>9.2913360595703125</v>
      </c>
      <c r="V35" s="1">
        <v>12.118183135986328</v>
      </c>
      <c r="W35" s="1">
        <v>35.866191864013672</v>
      </c>
      <c r="X35" s="1">
        <v>499.88607788085937</v>
      </c>
      <c r="Y35" s="1">
        <v>1500.5269775390625</v>
      </c>
      <c r="Z35" s="1">
        <v>183.82647705078125</v>
      </c>
      <c r="AA35" s="1">
        <v>73.264801025390625</v>
      </c>
      <c r="AB35" s="1">
        <v>-0.17538464069366455</v>
      </c>
      <c r="AC35" s="1">
        <v>0.29646331071853638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0.96005256127618044</v>
      </c>
      <c r="AL35">
        <f t="shared" si="38"/>
        <v>5.9616866155260536E-3</v>
      </c>
      <c r="AM35">
        <f t="shared" si="39"/>
        <v>292.04586067199705</v>
      </c>
      <c r="AN35">
        <f t="shared" si="40"/>
        <v>289.76786079406736</v>
      </c>
      <c r="AO35">
        <f t="shared" si="41"/>
        <v>240.08431103994735</v>
      </c>
      <c r="AP35">
        <f t="shared" si="42"/>
        <v>-0.50708359996253527</v>
      </c>
      <c r="AQ35">
        <f t="shared" si="43"/>
        <v>2.1908906775495547</v>
      </c>
      <c r="AR35">
        <f t="shared" si="44"/>
        <v>29.903727941474656</v>
      </c>
      <c r="AS35">
        <f t="shared" si="45"/>
        <v>20.612391881904344</v>
      </c>
      <c r="AT35">
        <f t="shared" si="46"/>
        <v>17.756860733032227</v>
      </c>
      <c r="AU35">
        <f t="shared" si="47"/>
        <v>2.039819303047115</v>
      </c>
      <c r="AV35">
        <f t="shared" si="48"/>
        <v>0.28356011785475521</v>
      </c>
      <c r="AW35">
        <f t="shared" si="49"/>
        <v>0.68072788766445591</v>
      </c>
      <c r="AX35">
        <f t="shared" si="50"/>
        <v>1.3590914153826592</v>
      </c>
      <c r="AY35">
        <f t="shared" si="51"/>
        <v>0.17952020927970574</v>
      </c>
      <c r="AZ35">
        <f t="shared" si="52"/>
        <v>19.176067015952405</v>
      </c>
      <c r="BA35">
        <f t="shared" si="53"/>
        <v>0.69142747780570968</v>
      </c>
      <c r="BB35">
        <f t="shared" si="54"/>
        <v>35.945947017680488</v>
      </c>
      <c r="BC35">
        <f t="shared" si="55"/>
        <v>370.47415518009325</v>
      </c>
      <c r="BD35">
        <f t="shared" si="56"/>
        <v>1.8494217414166614E-2</v>
      </c>
    </row>
    <row r="36" spans="1:114" x14ac:dyDescent="0.25">
      <c r="A36" s="1">
        <v>22</v>
      </c>
      <c r="B36" s="1" t="s">
        <v>82</v>
      </c>
      <c r="C36" s="1">
        <v>925.0000039562583</v>
      </c>
      <c r="D36" s="1">
        <v>0</v>
      </c>
      <c r="E36">
        <f t="shared" si="29"/>
        <v>19.079157240635165</v>
      </c>
      <c r="F36">
        <f t="shared" si="30"/>
        <v>0.31141365123205633</v>
      </c>
      <c r="G36">
        <f t="shared" si="31"/>
        <v>261.6894178915984</v>
      </c>
      <c r="H36">
        <f t="shared" si="32"/>
        <v>5.9628120350043909</v>
      </c>
      <c r="I36">
        <f t="shared" si="33"/>
        <v>1.5096853314984631</v>
      </c>
      <c r="J36">
        <f t="shared" si="34"/>
        <v>18.892795562744141</v>
      </c>
      <c r="K36" s="1">
        <v>5.2068615620000003</v>
      </c>
      <c r="L36">
        <f t="shared" si="35"/>
        <v>1.5941456501877755</v>
      </c>
      <c r="M36" s="1">
        <v>1</v>
      </c>
      <c r="N36">
        <f t="shared" si="36"/>
        <v>3.1882913003755511</v>
      </c>
      <c r="O36" s="1">
        <v>16.619207382202148</v>
      </c>
      <c r="P36" s="1">
        <v>18.892795562744141</v>
      </c>
      <c r="Q36" s="1">
        <v>15.066878318786621</v>
      </c>
      <c r="R36" s="1">
        <v>400.76565551757812</v>
      </c>
      <c r="S36" s="1">
        <v>378.541015625</v>
      </c>
      <c r="T36" s="1">
        <v>3.1388044357299805</v>
      </c>
      <c r="U36" s="1">
        <v>9.2921571731567383</v>
      </c>
      <c r="V36" s="1">
        <v>12.115263938903809</v>
      </c>
      <c r="W36" s="1">
        <v>35.866180419921875</v>
      </c>
      <c r="X36" s="1">
        <v>499.87445068359375</v>
      </c>
      <c r="Y36" s="1">
        <v>1500.5389404296875</v>
      </c>
      <c r="Z36" s="1">
        <v>183.92169189453125</v>
      </c>
      <c r="AA36" s="1">
        <v>73.264579772949219</v>
      </c>
      <c r="AB36" s="1">
        <v>-0.17538464069366455</v>
      </c>
      <c r="AC36" s="1">
        <v>0.29646331071853638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0.96003023074726745</v>
      </c>
      <c r="AL36">
        <f t="shared" si="38"/>
        <v>5.9628120350043914E-3</v>
      </c>
      <c r="AM36">
        <f t="shared" si="39"/>
        <v>292.04279556274412</v>
      </c>
      <c r="AN36">
        <f t="shared" si="40"/>
        <v>289.76920738220213</v>
      </c>
      <c r="AO36">
        <f t="shared" si="41"/>
        <v>240.08622510240457</v>
      </c>
      <c r="AP36">
        <f t="shared" si="42"/>
        <v>-0.50709299270375729</v>
      </c>
      <c r="AQ36">
        <f t="shared" si="43"/>
        <v>2.1904713219739871</v>
      </c>
      <c r="AR36">
        <f t="shared" si="44"/>
        <v>29.898094396533395</v>
      </c>
      <c r="AS36">
        <f t="shared" si="45"/>
        <v>20.605937223376657</v>
      </c>
      <c r="AT36">
        <f t="shared" si="46"/>
        <v>17.756001472473145</v>
      </c>
      <c r="AU36">
        <f t="shared" si="47"/>
        <v>2.0397088764013018</v>
      </c>
      <c r="AV36">
        <f t="shared" si="48"/>
        <v>0.28370318320270627</v>
      </c>
      <c r="AW36">
        <f t="shared" si="49"/>
        <v>0.68078599047552413</v>
      </c>
      <c r="AX36">
        <f t="shared" si="50"/>
        <v>1.3589228859257778</v>
      </c>
      <c r="AY36">
        <f t="shared" si="51"/>
        <v>0.17961195665970986</v>
      </c>
      <c r="AZ36">
        <f t="shared" si="52"/>
        <v>19.172565232855654</v>
      </c>
      <c r="BA36">
        <f t="shared" si="53"/>
        <v>0.69131060331607463</v>
      </c>
      <c r="BB36">
        <f t="shared" si="54"/>
        <v>35.957251209650686</v>
      </c>
      <c r="BC36">
        <f t="shared" si="55"/>
        <v>370.46243689794846</v>
      </c>
      <c r="BD36">
        <f t="shared" si="56"/>
        <v>1.8518316067734734E-2</v>
      </c>
    </row>
    <row r="37" spans="1:114" x14ac:dyDescent="0.25">
      <c r="A37" s="1">
        <v>23</v>
      </c>
      <c r="B37" s="1" t="s">
        <v>83</v>
      </c>
      <c r="C37" s="1">
        <v>925.50000394508243</v>
      </c>
      <c r="D37" s="1">
        <v>0</v>
      </c>
      <c r="E37">
        <f t="shared" si="29"/>
        <v>19.126414239448433</v>
      </c>
      <c r="F37">
        <f t="shared" si="30"/>
        <v>0.31157305756129078</v>
      </c>
      <c r="G37">
        <f t="shared" si="31"/>
        <v>261.46249370473305</v>
      </c>
      <c r="H37">
        <f t="shared" si="32"/>
        <v>5.9638109172587743</v>
      </c>
      <c r="I37">
        <f t="shared" si="33"/>
        <v>1.5092416192655982</v>
      </c>
      <c r="J37">
        <f t="shared" si="34"/>
        <v>18.889854431152344</v>
      </c>
      <c r="K37" s="1">
        <v>5.2068615620000003</v>
      </c>
      <c r="L37">
        <f t="shared" si="35"/>
        <v>1.5941456501877755</v>
      </c>
      <c r="M37" s="1">
        <v>1</v>
      </c>
      <c r="N37">
        <f t="shared" si="36"/>
        <v>3.1882913003755511</v>
      </c>
      <c r="O37" s="1">
        <v>16.619926452636719</v>
      </c>
      <c r="P37" s="1">
        <v>18.889854431152344</v>
      </c>
      <c r="Q37" s="1">
        <v>15.066776275634766</v>
      </c>
      <c r="R37" s="1">
        <v>400.79428100585937</v>
      </c>
      <c r="S37" s="1">
        <v>378.51956176757812</v>
      </c>
      <c r="T37" s="1">
        <v>3.1381573677062988</v>
      </c>
      <c r="U37" s="1">
        <v>9.2927017211914062</v>
      </c>
      <c r="V37" s="1">
        <v>12.112238883972168</v>
      </c>
      <c r="W37" s="1">
        <v>35.866722106933594</v>
      </c>
      <c r="X37" s="1">
        <v>499.86111450195312</v>
      </c>
      <c r="Y37" s="1">
        <v>1500.5289306640625</v>
      </c>
      <c r="Z37" s="1">
        <v>183.90576171875</v>
      </c>
      <c r="AA37" s="1">
        <v>73.264739990234375</v>
      </c>
      <c r="AB37" s="1">
        <v>-0.17538464069366455</v>
      </c>
      <c r="AC37" s="1">
        <v>0.29646331071853638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0.96000461804087645</v>
      </c>
      <c r="AL37">
        <f t="shared" si="38"/>
        <v>5.9638109172587741E-3</v>
      </c>
      <c r="AM37">
        <f t="shared" si="39"/>
        <v>292.03985443115232</v>
      </c>
      <c r="AN37">
        <f t="shared" si="40"/>
        <v>289.7699264526367</v>
      </c>
      <c r="AO37">
        <f t="shared" si="41"/>
        <v>240.08462353994037</v>
      </c>
      <c r="AP37">
        <f t="shared" si="42"/>
        <v>-0.50716539538443095</v>
      </c>
      <c r="AQ37">
        <f t="shared" si="43"/>
        <v>2.1900689946754901</v>
      </c>
      <c r="AR37">
        <f t="shared" si="44"/>
        <v>29.892537596767689</v>
      </c>
      <c r="AS37">
        <f t="shared" si="45"/>
        <v>20.599835875576282</v>
      </c>
      <c r="AT37">
        <f t="shared" si="46"/>
        <v>17.754890441894531</v>
      </c>
      <c r="AU37">
        <f t="shared" si="47"/>
        <v>2.0395661016650788</v>
      </c>
      <c r="AV37">
        <f t="shared" si="48"/>
        <v>0.28383547682392801</v>
      </c>
      <c r="AW37">
        <f t="shared" si="49"/>
        <v>0.6808273754098918</v>
      </c>
      <c r="AX37">
        <f t="shared" si="50"/>
        <v>1.3587387262551869</v>
      </c>
      <c r="AY37">
        <f t="shared" si="51"/>
        <v>0.17969679723050233</v>
      </c>
      <c r="AZ37">
        <f t="shared" si="52"/>
        <v>19.155981618475558</v>
      </c>
      <c r="BA37">
        <f t="shared" si="53"/>
        <v>0.6907502811315166</v>
      </c>
      <c r="BB37">
        <f t="shared" si="54"/>
        <v>35.967392783232611</v>
      </c>
      <c r="BC37">
        <f t="shared" si="55"/>
        <v>370.42097327906265</v>
      </c>
      <c r="BD37">
        <f t="shared" si="56"/>
        <v>1.8571498460126176E-2</v>
      </c>
    </row>
    <row r="38" spans="1:114" x14ac:dyDescent="0.25">
      <c r="A38" s="1">
        <v>24</v>
      </c>
      <c r="B38" s="1" t="s">
        <v>83</v>
      </c>
      <c r="C38" s="1">
        <v>926.00000393390656</v>
      </c>
      <c r="D38" s="1">
        <v>0</v>
      </c>
      <c r="E38">
        <f t="shared" si="29"/>
        <v>19.200048176477075</v>
      </c>
      <c r="F38">
        <f t="shared" si="30"/>
        <v>0.31154066131496932</v>
      </c>
      <c r="G38">
        <f t="shared" si="31"/>
        <v>261.02756475012194</v>
      </c>
      <c r="H38">
        <f t="shared" si="32"/>
        <v>5.9655532395290587</v>
      </c>
      <c r="I38">
        <f t="shared" si="33"/>
        <v>1.5098237385350675</v>
      </c>
      <c r="J38">
        <f t="shared" si="34"/>
        <v>18.89478874206543</v>
      </c>
      <c r="K38" s="1">
        <v>5.2068615620000003</v>
      </c>
      <c r="L38">
        <f t="shared" si="35"/>
        <v>1.5941456501877755</v>
      </c>
      <c r="M38" s="1">
        <v>1</v>
      </c>
      <c r="N38">
        <f t="shared" si="36"/>
        <v>3.1882913003755511</v>
      </c>
      <c r="O38" s="1">
        <v>16.621326446533203</v>
      </c>
      <c r="P38" s="1">
        <v>18.89478874206543</v>
      </c>
      <c r="Q38" s="1">
        <v>15.066603660583496</v>
      </c>
      <c r="R38" s="1">
        <v>400.85342407226562</v>
      </c>
      <c r="S38" s="1">
        <v>378.50125122070312</v>
      </c>
      <c r="T38" s="1">
        <v>3.1375479698181152</v>
      </c>
      <c r="U38" s="1">
        <v>9.2939319610595703</v>
      </c>
      <c r="V38" s="1">
        <v>12.108858108520508</v>
      </c>
      <c r="W38" s="1">
        <v>35.868427276611328</v>
      </c>
      <c r="X38" s="1">
        <v>499.85711669921875</v>
      </c>
      <c r="Y38" s="1">
        <v>1500.5545654296875</v>
      </c>
      <c r="Z38" s="1">
        <v>183.85408020019531</v>
      </c>
      <c r="AA38" s="1">
        <v>73.265037536621094</v>
      </c>
      <c r="AB38" s="1">
        <v>-0.17538464069366455</v>
      </c>
      <c r="AC38" s="1">
        <v>0.29646331071853638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0.95999694008999015</v>
      </c>
      <c r="AL38">
        <f t="shared" si="38"/>
        <v>5.9655532395290591E-3</v>
      </c>
      <c r="AM38">
        <f t="shared" si="39"/>
        <v>292.04478874206541</v>
      </c>
      <c r="AN38">
        <f t="shared" si="40"/>
        <v>289.77132644653318</v>
      </c>
      <c r="AO38">
        <f t="shared" si="41"/>
        <v>240.08872510234869</v>
      </c>
      <c r="AP38">
        <f t="shared" si="42"/>
        <v>-0.50836037346908691</v>
      </c>
      <c r="AQ38">
        <f t="shared" si="43"/>
        <v>2.1907440125248994</v>
      </c>
      <c r="AR38">
        <f t="shared" si="44"/>
        <v>29.901629565532797</v>
      </c>
      <c r="AS38">
        <f t="shared" si="45"/>
        <v>20.607697604473227</v>
      </c>
      <c r="AT38">
        <f t="shared" si="46"/>
        <v>17.758057594299316</v>
      </c>
      <c r="AU38">
        <f t="shared" si="47"/>
        <v>2.0399731247072865</v>
      </c>
      <c r="AV38">
        <f t="shared" si="48"/>
        <v>0.28380859168563582</v>
      </c>
      <c r="AW38">
        <f t="shared" si="49"/>
        <v>0.6809202739898319</v>
      </c>
      <c r="AX38">
        <f t="shared" si="50"/>
        <v>1.3590528507174546</v>
      </c>
      <c r="AY38">
        <f t="shared" si="51"/>
        <v>0.17967955557184723</v>
      </c>
      <c r="AZ38">
        <f t="shared" si="52"/>
        <v>19.124194329510477</v>
      </c>
      <c r="BA38">
        <f t="shared" si="53"/>
        <v>0.68963461523121206</v>
      </c>
      <c r="BB38">
        <f t="shared" si="54"/>
        <v>35.96150283142363</v>
      </c>
      <c r="BC38">
        <f t="shared" si="55"/>
        <v>370.37148433422357</v>
      </c>
      <c r="BD38">
        <f t="shared" si="56"/>
        <v>1.864243377437709E-2</v>
      </c>
    </row>
    <row r="39" spans="1:114" x14ac:dyDescent="0.25">
      <c r="A39" s="1">
        <v>25</v>
      </c>
      <c r="B39" s="1" t="s">
        <v>84</v>
      </c>
      <c r="C39" s="1">
        <v>926.50000392273068</v>
      </c>
      <c r="D39" s="1">
        <v>0</v>
      </c>
      <c r="E39">
        <f t="shared" si="29"/>
        <v>19.199859696603898</v>
      </c>
      <c r="F39">
        <f t="shared" si="30"/>
        <v>0.31140189277199204</v>
      </c>
      <c r="G39">
        <f t="shared" si="31"/>
        <v>261.00437330677812</v>
      </c>
      <c r="H39">
        <f t="shared" si="32"/>
        <v>5.9655009978666556</v>
      </c>
      <c r="I39">
        <f t="shared" si="33"/>
        <v>1.5104151723037356</v>
      </c>
      <c r="J39">
        <f t="shared" si="34"/>
        <v>18.898929595947266</v>
      </c>
      <c r="K39" s="1">
        <v>5.2068615620000003</v>
      </c>
      <c r="L39">
        <f t="shared" si="35"/>
        <v>1.5941456501877755</v>
      </c>
      <c r="M39" s="1">
        <v>1</v>
      </c>
      <c r="N39">
        <f t="shared" si="36"/>
        <v>3.1882913003755511</v>
      </c>
      <c r="O39" s="1">
        <v>16.622072219848633</v>
      </c>
      <c r="P39" s="1">
        <v>18.898929595947266</v>
      </c>
      <c r="Q39" s="1">
        <v>15.066699028015137</v>
      </c>
      <c r="R39" s="1">
        <v>400.877685546875</v>
      </c>
      <c r="S39" s="1">
        <v>378.52523803710938</v>
      </c>
      <c r="T39" s="1">
        <v>3.1371822357177734</v>
      </c>
      <c r="U39" s="1">
        <v>9.2936086654663086</v>
      </c>
      <c r="V39" s="1">
        <v>12.106851577758789</v>
      </c>
      <c r="W39" s="1">
        <v>35.86541748046875</v>
      </c>
      <c r="X39" s="1">
        <v>499.84945678710937</v>
      </c>
      <c r="Y39" s="1">
        <v>1500.5850830078125</v>
      </c>
      <c r="Z39" s="1">
        <v>183.86817932128906</v>
      </c>
      <c r="AA39" s="1">
        <v>73.264915466308594</v>
      </c>
      <c r="AB39" s="1">
        <v>-0.17538464069366455</v>
      </c>
      <c r="AC39" s="1">
        <v>0.29646331071853638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0.9599822289016513</v>
      </c>
      <c r="AL39">
        <f t="shared" si="38"/>
        <v>5.9655009978666559E-3</v>
      </c>
      <c r="AM39">
        <f t="shared" si="39"/>
        <v>292.04892959594724</v>
      </c>
      <c r="AN39">
        <f t="shared" si="40"/>
        <v>289.77207221984861</v>
      </c>
      <c r="AO39">
        <f t="shared" si="41"/>
        <v>240.09360791473955</v>
      </c>
      <c r="AP39">
        <f t="shared" si="42"/>
        <v>-0.50867555692231092</v>
      </c>
      <c r="AQ39">
        <f t="shared" si="43"/>
        <v>2.1913106255560777</v>
      </c>
      <c r="AR39">
        <f t="shared" si="44"/>
        <v>29.909413142826434</v>
      </c>
      <c r="AS39">
        <f t="shared" si="45"/>
        <v>20.615804477360125</v>
      </c>
      <c r="AT39">
        <f t="shared" si="46"/>
        <v>17.760500907897949</v>
      </c>
      <c r="AU39">
        <f t="shared" si="47"/>
        <v>2.0402871731071541</v>
      </c>
      <c r="AV39">
        <f t="shared" si="48"/>
        <v>0.28369342420913335</v>
      </c>
      <c r="AW39">
        <f t="shared" si="49"/>
        <v>0.68089545325234213</v>
      </c>
      <c r="AX39">
        <f t="shared" si="50"/>
        <v>1.359391719854812</v>
      </c>
      <c r="AY39">
        <f t="shared" si="51"/>
        <v>0.17960569820819947</v>
      </c>
      <c r="AZ39">
        <f t="shared" si="52"/>
        <v>19.122463346657952</v>
      </c>
      <c r="BA39">
        <f t="shared" si="53"/>
        <v>0.68952964579125398</v>
      </c>
      <c r="BB39">
        <f t="shared" si="54"/>
        <v>35.950199265289875</v>
      </c>
      <c r="BC39">
        <f t="shared" si="55"/>
        <v>370.39555095758743</v>
      </c>
      <c r="BD39">
        <f t="shared" si="56"/>
        <v>1.863518015197636E-2</v>
      </c>
    </row>
    <row r="40" spans="1:114" x14ac:dyDescent="0.25">
      <c r="A40" s="1">
        <v>26</v>
      </c>
      <c r="B40" s="1" t="s">
        <v>85</v>
      </c>
      <c r="C40" s="1">
        <v>927.00000391155481</v>
      </c>
      <c r="D40" s="1">
        <v>0</v>
      </c>
      <c r="E40">
        <f t="shared" si="29"/>
        <v>19.206405790686077</v>
      </c>
      <c r="F40">
        <f t="shared" si="30"/>
        <v>0.31145843462356781</v>
      </c>
      <c r="G40">
        <f t="shared" si="31"/>
        <v>260.99860417353324</v>
      </c>
      <c r="H40">
        <f t="shared" si="32"/>
        <v>5.9660944618694156</v>
      </c>
      <c r="I40">
        <f t="shared" si="33"/>
        <v>1.5103096158743972</v>
      </c>
      <c r="J40">
        <f t="shared" si="34"/>
        <v>18.898117065429688</v>
      </c>
      <c r="K40" s="1">
        <v>5.2068615620000003</v>
      </c>
      <c r="L40">
        <f t="shared" si="35"/>
        <v>1.5941456501877755</v>
      </c>
      <c r="M40" s="1">
        <v>1</v>
      </c>
      <c r="N40">
        <f t="shared" si="36"/>
        <v>3.1882913003755511</v>
      </c>
      <c r="O40" s="1">
        <v>16.623611450195313</v>
      </c>
      <c r="P40" s="1">
        <v>18.898117065429688</v>
      </c>
      <c r="Q40" s="1">
        <v>15.06623649597168</v>
      </c>
      <c r="R40" s="1">
        <v>400.89755249023437</v>
      </c>
      <c r="S40" s="1">
        <v>378.53738403320312</v>
      </c>
      <c r="T40" s="1">
        <v>3.1363730430603027</v>
      </c>
      <c r="U40" s="1">
        <v>9.2935752868652344</v>
      </c>
      <c r="V40" s="1">
        <v>12.102489471435547</v>
      </c>
      <c r="W40" s="1">
        <v>35.861610412597656</v>
      </c>
      <c r="X40" s="1">
        <v>499.83621215820312</v>
      </c>
      <c r="Y40" s="1">
        <v>1500.5992431640625</v>
      </c>
      <c r="Z40" s="1">
        <v>183.85350036621094</v>
      </c>
      <c r="AA40" s="1">
        <v>73.264572143554688</v>
      </c>
      <c r="AB40" s="1">
        <v>-0.17538464069366455</v>
      </c>
      <c r="AC40" s="1">
        <v>0.29646331071853638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0.95995679202619666</v>
      </c>
      <c r="AL40">
        <f t="shared" si="38"/>
        <v>5.9660944618694159E-3</v>
      </c>
      <c r="AM40">
        <f t="shared" si="39"/>
        <v>292.04811706542966</v>
      </c>
      <c r="AN40">
        <f t="shared" si="40"/>
        <v>289.77361145019529</v>
      </c>
      <c r="AO40">
        <f t="shared" si="41"/>
        <v>240.09587353968891</v>
      </c>
      <c r="AP40">
        <f t="shared" si="42"/>
        <v>-0.50866574963816358</v>
      </c>
      <c r="AQ40">
        <f t="shared" si="43"/>
        <v>2.191199432950492</v>
      </c>
      <c r="AR40">
        <f t="shared" si="44"/>
        <v>29.908035614499369</v>
      </c>
      <c r="AS40">
        <f t="shared" si="45"/>
        <v>20.614460327634134</v>
      </c>
      <c r="AT40">
        <f t="shared" si="46"/>
        <v>17.7608642578125</v>
      </c>
      <c r="AU40">
        <f t="shared" si="47"/>
        <v>2.0403338794777732</v>
      </c>
      <c r="AV40">
        <f t="shared" si="48"/>
        <v>0.28374035080515797</v>
      </c>
      <c r="AW40">
        <f t="shared" si="49"/>
        <v>0.68088981707609486</v>
      </c>
      <c r="AX40">
        <f t="shared" si="50"/>
        <v>1.3594440624016784</v>
      </c>
      <c r="AY40">
        <f t="shared" si="51"/>
        <v>0.17963579232826463</v>
      </c>
      <c r="AZ40">
        <f t="shared" si="52"/>
        <v>19.1219510648389</v>
      </c>
      <c r="BA40">
        <f t="shared" si="53"/>
        <v>0.68949228050521938</v>
      </c>
      <c r="BB40">
        <f t="shared" si="54"/>
        <v>35.952506297943202</v>
      </c>
      <c r="BC40">
        <f t="shared" si="55"/>
        <v>370.40492517840147</v>
      </c>
      <c r="BD40">
        <f t="shared" si="56"/>
        <v>1.8642258193999804E-2</v>
      </c>
    </row>
    <row r="41" spans="1:114" x14ac:dyDescent="0.25">
      <c r="A41" s="1">
        <v>27</v>
      </c>
      <c r="B41" s="1" t="s">
        <v>85</v>
      </c>
      <c r="C41" s="1">
        <v>927.50000390037894</v>
      </c>
      <c r="D41" s="1">
        <v>0</v>
      </c>
      <c r="E41">
        <f t="shared" si="29"/>
        <v>19.228692113318964</v>
      </c>
      <c r="F41">
        <f t="shared" si="30"/>
        <v>0.31164417298299191</v>
      </c>
      <c r="G41">
        <f t="shared" si="31"/>
        <v>260.92992100536446</v>
      </c>
      <c r="H41">
        <f t="shared" si="32"/>
        <v>5.9678651830462721</v>
      </c>
      <c r="I41">
        <f t="shared" si="33"/>
        <v>1.5099389247374597</v>
      </c>
      <c r="J41">
        <f t="shared" si="34"/>
        <v>18.896022796630859</v>
      </c>
      <c r="K41" s="1">
        <v>5.2068615620000003</v>
      </c>
      <c r="L41">
        <f t="shared" si="35"/>
        <v>1.5941456501877755</v>
      </c>
      <c r="M41" s="1">
        <v>1</v>
      </c>
      <c r="N41">
        <f t="shared" si="36"/>
        <v>3.1882913003755511</v>
      </c>
      <c r="O41" s="1">
        <v>16.62415885925293</v>
      </c>
      <c r="P41" s="1">
        <v>18.896022796630859</v>
      </c>
      <c r="Q41" s="1">
        <v>15.066030502319336</v>
      </c>
      <c r="R41" s="1">
        <v>400.91409301757813</v>
      </c>
      <c r="S41" s="1">
        <v>378.52993774414062</v>
      </c>
      <c r="T41" s="1">
        <v>3.1356730461120605</v>
      </c>
      <c r="U41" s="1">
        <v>9.2947282791137695</v>
      </c>
      <c r="V41" s="1">
        <v>12.099360466003418</v>
      </c>
      <c r="W41" s="1">
        <v>35.864791870117187</v>
      </c>
      <c r="X41" s="1">
        <v>499.83355712890625</v>
      </c>
      <c r="Y41" s="1">
        <v>1500.6207275390625</v>
      </c>
      <c r="Z41" s="1">
        <v>183.87620544433594</v>
      </c>
      <c r="AA41" s="1">
        <v>73.264533996582031</v>
      </c>
      <c r="AB41" s="1">
        <v>-0.17538464069366455</v>
      </c>
      <c r="AC41" s="1">
        <v>0.29646331071853638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0.95995169292904325</v>
      </c>
      <c r="AL41">
        <f t="shared" si="38"/>
        <v>5.9678651830462719E-3</v>
      </c>
      <c r="AM41">
        <f t="shared" si="39"/>
        <v>292.04602279663084</v>
      </c>
      <c r="AN41">
        <f t="shared" si="40"/>
        <v>289.77415885925291</v>
      </c>
      <c r="AO41">
        <f t="shared" si="41"/>
        <v>240.09931103961208</v>
      </c>
      <c r="AP41">
        <f t="shared" si="42"/>
        <v>-0.50916804959317685</v>
      </c>
      <c r="AQ41">
        <f t="shared" si="43"/>
        <v>2.1909128607315829</v>
      </c>
      <c r="AR41">
        <f t="shared" si="44"/>
        <v>29.904139714227817</v>
      </c>
      <c r="AS41">
        <f t="shared" si="45"/>
        <v>20.609411435114048</v>
      </c>
      <c r="AT41">
        <f t="shared" si="46"/>
        <v>17.760090827941895</v>
      </c>
      <c r="AU41">
        <f t="shared" si="47"/>
        <v>2.0402344610071794</v>
      </c>
      <c r="AV41">
        <f t="shared" si="48"/>
        <v>0.28389449265501304</v>
      </c>
      <c r="AW41">
        <f t="shared" si="49"/>
        <v>0.68097393599412315</v>
      </c>
      <c r="AX41">
        <f t="shared" si="50"/>
        <v>1.3592605250130563</v>
      </c>
      <c r="AY41">
        <f t="shared" si="51"/>
        <v>0.17973464471321771</v>
      </c>
      <c r="AZ41">
        <f t="shared" si="52"/>
        <v>19.116909068222988</v>
      </c>
      <c r="BA41">
        <f t="shared" si="53"/>
        <v>0.68932439679773638</v>
      </c>
      <c r="BB41">
        <f t="shared" si="54"/>
        <v>35.963338897524778</v>
      </c>
      <c r="BC41">
        <f t="shared" si="55"/>
        <v>370.38804231886286</v>
      </c>
      <c r="BD41">
        <f t="shared" si="56"/>
        <v>1.8670364375103752E-2</v>
      </c>
    </row>
    <row r="42" spans="1:114" x14ac:dyDescent="0.25">
      <c r="A42" s="1">
        <v>28</v>
      </c>
      <c r="B42" s="1" t="s">
        <v>86</v>
      </c>
      <c r="C42" s="1">
        <v>928.00000388920307</v>
      </c>
      <c r="D42" s="1">
        <v>0</v>
      </c>
      <c r="E42">
        <f t="shared" si="29"/>
        <v>19.232963106682408</v>
      </c>
      <c r="F42">
        <f t="shared" si="30"/>
        <v>0.31168274686097747</v>
      </c>
      <c r="G42">
        <f t="shared" si="31"/>
        <v>260.94010803096489</v>
      </c>
      <c r="H42">
        <f t="shared" si="32"/>
        <v>5.9693788600941629</v>
      </c>
      <c r="I42">
        <f t="shared" si="33"/>
        <v>1.5101488846652424</v>
      </c>
      <c r="J42">
        <f t="shared" si="34"/>
        <v>18.897911071777344</v>
      </c>
      <c r="K42" s="1">
        <v>5.2068615620000003</v>
      </c>
      <c r="L42">
        <f t="shared" si="35"/>
        <v>1.5941456501877755</v>
      </c>
      <c r="M42" s="1">
        <v>1</v>
      </c>
      <c r="N42">
        <f t="shared" si="36"/>
        <v>3.1882913003755511</v>
      </c>
      <c r="O42" s="1">
        <v>16.625303268432617</v>
      </c>
      <c r="P42" s="1">
        <v>18.897911071777344</v>
      </c>
      <c r="Q42" s="1">
        <v>15.066219329833984</v>
      </c>
      <c r="R42" s="1">
        <v>400.9417724609375</v>
      </c>
      <c r="S42" s="1">
        <v>378.5537109375</v>
      </c>
      <c r="T42" s="1">
        <v>3.1351273059844971</v>
      </c>
      <c r="U42" s="1">
        <v>9.2953863143920898</v>
      </c>
      <c r="V42" s="1">
        <v>12.096378326416016</v>
      </c>
      <c r="W42" s="1">
        <v>35.864734649658203</v>
      </c>
      <c r="X42" s="1">
        <v>499.8623046875</v>
      </c>
      <c r="Y42" s="1">
        <v>1500.53955078125</v>
      </c>
      <c r="Z42" s="1">
        <v>183.85604858398437</v>
      </c>
      <c r="AA42" s="1">
        <v>73.264556884765625</v>
      </c>
      <c r="AB42" s="1">
        <v>-0.17538464069366455</v>
      </c>
      <c r="AC42" s="1">
        <v>0.29646331071853638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0.96000690384304854</v>
      </c>
      <c r="AL42">
        <f t="shared" si="38"/>
        <v>5.9693788600941626E-3</v>
      </c>
      <c r="AM42">
        <f t="shared" si="39"/>
        <v>292.04791107177732</v>
      </c>
      <c r="AN42">
        <f t="shared" si="40"/>
        <v>289.77530326843259</v>
      </c>
      <c r="AO42">
        <f t="shared" si="41"/>
        <v>240.08632275865239</v>
      </c>
      <c r="AP42">
        <f t="shared" si="42"/>
        <v>-0.51011659376752039</v>
      </c>
      <c r="AQ42">
        <f t="shared" si="43"/>
        <v>2.1911712440618936</v>
      </c>
      <c r="AR42">
        <f t="shared" si="44"/>
        <v>29.907657088655892</v>
      </c>
      <c r="AS42">
        <f t="shared" si="45"/>
        <v>20.612270774263802</v>
      </c>
      <c r="AT42">
        <f t="shared" si="46"/>
        <v>17.76160717010498</v>
      </c>
      <c r="AU42">
        <f t="shared" si="47"/>
        <v>2.0404293791499328</v>
      </c>
      <c r="AV42">
        <f t="shared" si="48"/>
        <v>0.28392650256324969</v>
      </c>
      <c r="AW42">
        <f t="shared" si="49"/>
        <v>0.68102235939665112</v>
      </c>
      <c r="AX42">
        <f t="shared" si="50"/>
        <v>1.3594070197532817</v>
      </c>
      <c r="AY42">
        <f t="shared" si="51"/>
        <v>0.17975517309455127</v>
      </c>
      <c r="AZ42">
        <f t="shared" si="52"/>
        <v>19.117661388351518</v>
      </c>
      <c r="BA42">
        <f t="shared" si="53"/>
        <v>0.68930801757229809</v>
      </c>
      <c r="BB42">
        <f t="shared" si="54"/>
        <v>35.962556152384593</v>
      </c>
      <c r="BC42">
        <f t="shared" si="55"/>
        <v>370.41000706986318</v>
      </c>
      <c r="BD42">
        <f t="shared" si="56"/>
        <v>1.8672997556741275E-2</v>
      </c>
    </row>
    <row r="43" spans="1:114" x14ac:dyDescent="0.25">
      <c r="A43" s="1">
        <v>29</v>
      </c>
      <c r="B43" s="1" t="s">
        <v>86</v>
      </c>
      <c r="C43" s="1">
        <v>928.5000038780272</v>
      </c>
      <c r="D43" s="1">
        <v>0</v>
      </c>
      <c r="E43">
        <f t="shared" si="29"/>
        <v>19.296549101109065</v>
      </c>
      <c r="F43">
        <f t="shared" si="30"/>
        <v>0.31154212486333938</v>
      </c>
      <c r="G43">
        <f t="shared" si="31"/>
        <v>260.5260450991484</v>
      </c>
      <c r="H43">
        <f t="shared" si="32"/>
        <v>5.9695495112723567</v>
      </c>
      <c r="I43">
        <f t="shared" si="33"/>
        <v>1.5108105993652166</v>
      </c>
      <c r="J43">
        <f t="shared" si="34"/>
        <v>18.902839660644531</v>
      </c>
      <c r="K43" s="1">
        <v>5.2068615620000003</v>
      </c>
      <c r="L43">
        <f t="shared" si="35"/>
        <v>1.5941456501877755</v>
      </c>
      <c r="M43" s="1">
        <v>1</v>
      </c>
      <c r="N43">
        <f t="shared" si="36"/>
        <v>3.1882913003755511</v>
      </c>
      <c r="O43" s="1">
        <v>16.626232147216797</v>
      </c>
      <c r="P43" s="1">
        <v>18.902839660644531</v>
      </c>
      <c r="Q43" s="1">
        <v>15.066313743591309</v>
      </c>
      <c r="R43" s="1">
        <v>400.98989868164062</v>
      </c>
      <c r="S43" s="1">
        <v>378.53564453125</v>
      </c>
      <c r="T43" s="1">
        <v>3.1350972652435303</v>
      </c>
      <c r="U43" s="1">
        <v>9.2955322265625</v>
      </c>
      <c r="V43" s="1">
        <v>12.095586776733398</v>
      </c>
      <c r="W43" s="1">
        <v>35.863292694091797</v>
      </c>
      <c r="X43" s="1">
        <v>499.86224365234375</v>
      </c>
      <c r="Y43" s="1">
        <v>1500.5615234375</v>
      </c>
      <c r="Z43" s="1">
        <v>183.78338623046875</v>
      </c>
      <c r="AA43" s="1">
        <v>73.264785766601563</v>
      </c>
      <c r="AB43" s="1">
        <v>-0.17538464069366455</v>
      </c>
      <c r="AC43" s="1">
        <v>0.29646331071853638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0.96000678662242445</v>
      </c>
      <c r="AL43">
        <f t="shared" si="38"/>
        <v>5.9695495112723563E-3</v>
      </c>
      <c r="AM43">
        <f t="shared" si="39"/>
        <v>292.05283966064451</v>
      </c>
      <c r="AN43">
        <f t="shared" si="40"/>
        <v>289.77623214721677</v>
      </c>
      <c r="AO43">
        <f t="shared" si="41"/>
        <v>240.08983838357381</v>
      </c>
      <c r="AP43">
        <f t="shared" si="42"/>
        <v>-0.51062264688323167</v>
      </c>
      <c r="AQ43">
        <f t="shared" si="43"/>
        <v>2.191845776530859</v>
      </c>
      <c r="AR43">
        <f t="shared" si="44"/>
        <v>29.916770432024279</v>
      </c>
      <c r="AS43">
        <f t="shared" si="45"/>
        <v>20.621238205461779</v>
      </c>
      <c r="AT43">
        <f t="shared" si="46"/>
        <v>17.764535903930664</v>
      </c>
      <c r="AU43">
        <f t="shared" si="47"/>
        <v>2.0408058993727467</v>
      </c>
      <c r="AV43">
        <f t="shared" si="48"/>
        <v>0.2838098062722797</v>
      </c>
      <c r="AW43">
        <f t="shared" si="49"/>
        <v>0.68103517716564244</v>
      </c>
      <c r="AX43">
        <f t="shared" si="50"/>
        <v>1.3597707222071043</v>
      </c>
      <c r="AY43">
        <f t="shared" si="51"/>
        <v>0.17968033449526363</v>
      </c>
      <c r="AZ43">
        <f t="shared" si="52"/>
        <v>19.087384880809086</v>
      </c>
      <c r="BA43">
        <f t="shared" si="53"/>
        <v>0.68824706170475491</v>
      </c>
      <c r="BB43">
        <f t="shared" si="54"/>
        <v>35.951336461567806</v>
      </c>
      <c r="BC43">
        <f t="shared" si="55"/>
        <v>370.36501680867372</v>
      </c>
      <c r="BD43">
        <f t="shared" si="56"/>
        <v>1.8731162442361889E-2</v>
      </c>
    </row>
    <row r="44" spans="1:114" x14ac:dyDescent="0.25">
      <c r="A44" s="1">
        <v>30</v>
      </c>
      <c r="B44" s="1" t="s">
        <v>87</v>
      </c>
      <c r="C44" s="1">
        <v>929.00000386685133</v>
      </c>
      <c r="D44" s="1">
        <v>0</v>
      </c>
      <c r="E44">
        <f t="shared" si="29"/>
        <v>19.310408961542546</v>
      </c>
      <c r="F44">
        <f t="shared" si="30"/>
        <v>0.31156031638079429</v>
      </c>
      <c r="G44">
        <f t="shared" si="31"/>
        <v>260.45178081528792</v>
      </c>
      <c r="H44">
        <f t="shared" si="32"/>
        <v>5.9700460447080559</v>
      </c>
      <c r="I44">
        <f t="shared" si="33"/>
        <v>1.5108566769948619</v>
      </c>
      <c r="J44">
        <f t="shared" si="34"/>
        <v>18.903182983398438</v>
      </c>
      <c r="K44" s="1">
        <v>5.2068615620000003</v>
      </c>
      <c r="L44">
        <f t="shared" si="35"/>
        <v>1.5941456501877755</v>
      </c>
      <c r="M44" s="1">
        <v>1</v>
      </c>
      <c r="N44">
        <f t="shared" si="36"/>
        <v>3.1882913003755511</v>
      </c>
      <c r="O44" s="1">
        <v>16.626699447631836</v>
      </c>
      <c r="P44" s="1">
        <v>18.903182983398438</v>
      </c>
      <c r="Q44" s="1">
        <v>15.066108703613281</v>
      </c>
      <c r="R44" s="1">
        <v>400.99978637695312</v>
      </c>
      <c r="S44" s="1">
        <v>378.53173828125</v>
      </c>
      <c r="T44" s="1">
        <v>3.1348130702972412</v>
      </c>
      <c r="U44" s="1">
        <v>9.295536994934082</v>
      </c>
      <c r="V44" s="1">
        <v>12.094141006469727</v>
      </c>
      <c r="W44" s="1">
        <v>35.862277984619141</v>
      </c>
      <c r="X44" s="1">
        <v>499.88037109375</v>
      </c>
      <c r="Y44" s="1">
        <v>1500.574951171875</v>
      </c>
      <c r="Z44" s="1">
        <v>183.69894409179687</v>
      </c>
      <c r="AA44" s="1">
        <v>73.264846801757813</v>
      </c>
      <c r="AB44" s="1">
        <v>-0.17538464069366455</v>
      </c>
      <c r="AC44" s="1">
        <v>0.29646331071853638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0.96004160114781634</v>
      </c>
      <c r="AL44">
        <f t="shared" si="38"/>
        <v>5.9700460447080555E-3</v>
      </c>
      <c r="AM44">
        <f t="shared" si="39"/>
        <v>292.05318298339841</v>
      </c>
      <c r="AN44">
        <f t="shared" si="40"/>
        <v>289.77669944763181</v>
      </c>
      <c r="AO44">
        <f t="shared" si="41"/>
        <v>240.09198682102578</v>
      </c>
      <c r="AP44">
        <f t="shared" si="42"/>
        <v>-0.51082243312585118</v>
      </c>
      <c r="AQ44">
        <f t="shared" si="43"/>
        <v>2.1918927708687796</v>
      </c>
      <c r="AR44">
        <f t="shared" si="44"/>
        <v>29.917386940010505</v>
      </c>
      <c r="AS44">
        <f t="shared" si="45"/>
        <v>20.621849945076423</v>
      </c>
      <c r="AT44">
        <f t="shared" si="46"/>
        <v>17.764941215515137</v>
      </c>
      <c r="AU44">
        <f t="shared" si="47"/>
        <v>2.040858011335994</v>
      </c>
      <c r="AV44">
        <f t="shared" si="48"/>
        <v>0.28382490317682973</v>
      </c>
      <c r="AW44">
        <f t="shared" si="49"/>
        <v>0.68103609387391773</v>
      </c>
      <c r="AX44">
        <f t="shared" si="50"/>
        <v>1.3598219174620763</v>
      </c>
      <c r="AY44">
        <f t="shared" si="51"/>
        <v>0.17969001625925199</v>
      </c>
      <c r="AZ44">
        <f t="shared" si="52"/>
        <v>19.081959820677074</v>
      </c>
      <c r="BA44">
        <f t="shared" si="53"/>
        <v>0.68805797367979649</v>
      </c>
      <c r="BB44">
        <f t="shared" si="54"/>
        <v>35.951068936922148</v>
      </c>
      <c r="BC44">
        <f t="shared" si="55"/>
        <v>370.35524195702402</v>
      </c>
      <c r="BD44">
        <f t="shared" si="56"/>
        <v>1.8744971452493542E-2</v>
      </c>
      <c r="BE44">
        <f>AVERAGE(E30:E44)</f>
        <v>19.13577430241688</v>
      </c>
      <c r="BF44">
        <f>AVERAGE(O30:O44)</f>
        <v>16.620060475667319</v>
      </c>
      <c r="BG44">
        <f>AVERAGE(P30:P44)</f>
        <v>18.895640436808268</v>
      </c>
      <c r="BH44" t="e">
        <f>AVERAGE(B30:B44)</f>
        <v>#DIV/0!</v>
      </c>
      <c r="BI44">
        <f t="shared" ref="BI44:DJ44" si="57">AVERAGE(C30:C44)</f>
        <v>925.53333727767074</v>
      </c>
      <c r="BJ44">
        <f t="shared" si="57"/>
        <v>0</v>
      </c>
      <c r="BK44">
        <f t="shared" si="57"/>
        <v>19.13577430241688</v>
      </c>
      <c r="BL44">
        <f t="shared" si="57"/>
        <v>0.31137891063564688</v>
      </c>
      <c r="BM44">
        <f t="shared" si="57"/>
        <v>261.36539071347158</v>
      </c>
      <c r="BN44">
        <f t="shared" si="57"/>
        <v>5.9636129217499647</v>
      </c>
      <c r="BO44">
        <f t="shared" si="57"/>
        <v>1.5100501354813687</v>
      </c>
      <c r="BP44">
        <f t="shared" si="57"/>
        <v>18.895640436808268</v>
      </c>
      <c r="BQ44">
        <f t="shared" si="57"/>
        <v>5.2068615620000003</v>
      </c>
      <c r="BR44">
        <f t="shared" si="57"/>
        <v>1.5941456501877758</v>
      </c>
      <c r="BS44">
        <f t="shared" si="57"/>
        <v>1</v>
      </c>
      <c r="BT44">
        <f t="shared" si="57"/>
        <v>3.1882913003755515</v>
      </c>
      <c r="BU44">
        <f t="shared" si="57"/>
        <v>16.620060475667319</v>
      </c>
      <c r="BV44">
        <f t="shared" si="57"/>
        <v>18.895640436808268</v>
      </c>
      <c r="BW44">
        <f t="shared" si="57"/>
        <v>15.066508674621582</v>
      </c>
      <c r="BX44">
        <f t="shared" si="57"/>
        <v>400.82394205729167</v>
      </c>
      <c r="BY44">
        <f t="shared" si="57"/>
        <v>378.5400370279948</v>
      </c>
      <c r="BZ44">
        <f t="shared" si="57"/>
        <v>3.1382425944010417</v>
      </c>
      <c r="CA44">
        <f t="shared" si="57"/>
        <v>9.292414029439291</v>
      </c>
      <c r="CB44">
        <f t="shared" si="57"/>
        <v>12.112542406717937</v>
      </c>
      <c r="CC44">
        <f t="shared" si="57"/>
        <v>35.865527089436846</v>
      </c>
      <c r="CD44">
        <f t="shared" si="57"/>
        <v>499.87496744791667</v>
      </c>
      <c r="CE44">
        <f t="shared" si="57"/>
        <v>1500.5432698567708</v>
      </c>
      <c r="CF44">
        <f t="shared" si="57"/>
        <v>183.82593587239583</v>
      </c>
      <c r="CG44">
        <f t="shared" si="57"/>
        <v>73.265192159016934</v>
      </c>
      <c r="CH44">
        <f t="shared" si="57"/>
        <v>-0.17538464069366455</v>
      </c>
      <c r="CI44">
        <f t="shared" si="57"/>
        <v>0.29646331071853638</v>
      </c>
      <c r="CJ44">
        <f t="shared" si="57"/>
        <v>1</v>
      </c>
      <c r="CK44">
        <f t="shared" si="57"/>
        <v>-0.21956524252891541</v>
      </c>
      <c r="CL44">
        <f t="shared" si="57"/>
        <v>2.737391471862793</v>
      </c>
      <c r="CM44">
        <f t="shared" si="57"/>
        <v>1</v>
      </c>
      <c r="CN44">
        <f t="shared" si="57"/>
        <v>0</v>
      </c>
      <c r="CO44">
        <f t="shared" si="57"/>
        <v>0.15999999642372131</v>
      </c>
      <c r="CP44">
        <f t="shared" si="57"/>
        <v>111115</v>
      </c>
      <c r="CQ44">
        <f t="shared" si="57"/>
        <v>0.96003122321521916</v>
      </c>
      <c r="CR44">
        <f t="shared" si="57"/>
        <v>5.9636129217499638E-3</v>
      </c>
      <c r="CS44">
        <f t="shared" si="57"/>
        <v>292.04564043680836</v>
      </c>
      <c r="CT44">
        <f t="shared" si="57"/>
        <v>289.77006047566738</v>
      </c>
      <c r="CU44">
        <f t="shared" si="57"/>
        <v>240.08691781072241</v>
      </c>
      <c r="CV44">
        <f t="shared" si="57"/>
        <v>-0.50769789356793971</v>
      </c>
      <c r="CW44">
        <f t="shared" si="57"/>
        <v>2.1908606335511629</v>
      </c>
      <c r="CX44">
        <f t="shared" si="57"/>
        <v>29.903158274181667</v>
      </c>
      <c r="CY44">
        <f t="shared" si="57"/>
        <v>20.610744244742374</v>
      </c>
      <c r="CZ44">
        <f t="shared" si="57"/>
        <v>17.757850456237794</v>
      </c>
      <c r="DA44">
        <f t="shared" si="57"/>
        <v>2.039946568320107</v>
      </c>
      <c r="DB44">
        <f t="shared" si="57"/>
        <v>0.28367433924291213</v>
      </c>
      <c r="DC44">
        <f t="shared" si="57"/>
        <v>0.68081049806979466</v>
      </c>
      <c r="DD44">
        <f t="shared" si="57"/>
        <v>1.3591360702503119</v>
      </c>
      <c r="DE44">
        <f t="shared" si="57"/>
        <v>0.1795934599228855</v>
      </c>
      <c r="DF44">
        <f t="shared" si="57"/>
        <v>19.148985842114733</v>
      </c>
      <c r="DG44">
        <f t="shared" si="57"/>
        <v>0.69045636438374713</v>
      </c>
      <c r="DH44">
        <f t="shared" si="57"/>
        <v>35.952349880539906</v>
      </c>
      <c r="DI44">
        <f t="shared" si="57"/>
        <v>370.43748526140439</v>
      </c>
      <c r="DJ44">
        <f t="shared" si="57"/>
        <v>1.857201510864788E-2</v>
      </c>
    </row>
    <row r="45" spans="1:114" x14ac:dyDescent="0.25">
      <c r="A45" s="1" t="s">
        <v>9</v>
      </c>
      <c r="B45" s="1" t="s">
        <v>88</v>
      </c>
    </row>
    <row r="46" spans="1:114" x14ac:dyDescent="0.25">
      <c r="A46" s="1" t="s">
        <v>9</v>
      </c>
      <c r="B46" s="1" t="s">
        <v>89</v>
      </c>
    </row>
    <row r="47" spans="1:114" x14ac:dyDescent="0.25">
      <c r="A47" s="1" t="s">
        <v>9</v>
      </c>
      <c r="B47" s="1" t="s">
        <v>90</v>
      </c>
    </row>
    <row r="48" spans="1:114" x14ac:dyDescent="0.25">
      <c r="A48" s="1">
        <v>31</v>
      </c>
      <c r="B48" s="1" t="s">
        <v>91</v>
      </c>
      <c r="C48" s="1">
        <v>1155.0000039562583</v>
      </c>
      <c r="D48" s="1">
        <v>0</v>
      </c>
      <c r="E48">
        <f t="shared" ref="E48:E62" si="58">(R48-S48*(1000-T48)/(1000-U48))*AK48</f>
        <v>18.994958644417878</v>
      </c>
      <c r="F48">
        <f t="shared" ref="F48:F62" si="59">IF(AV48&lt;&gt;0,1/(1/AV48-1/N48),0)</f>
        <v>0.27460202808479434</v>
      </c>
      <c r="G48">
        <f t="shared" ref="G48:G62" si="60">((AY48-AL48/2)*S48-E48)/(AY48+AL48/2)</f>
        <v>246.52861746935199</v>
      </c>
      <c r="H48">
        <f t="shared" ref="H48:H62" si="61">AL48*1000</f>
        <v>6.2950966124369749</v>
      </c>
      <c r="I48">
        <f t="shared" ref="I48:I62" si="62">(AQ48-AW48)</f>
        <v>1.7804300916354108</v>
      </c>
      <c r="J48">
        <f t="shared" ref="J48:J62" si="63">(P48+AP48*D48)</f>
        <v>22.00334358215332</v>
      </c>
      <c r="K48" s="1">
        <v>5.2068615620000003</v>
      </c>
      <c r="L48">
        <f t="shared" ref="L48:L62" si="64">(K48*AE48+AF48)</f>
        <v>1.5941456501877755</v>
      </c>
      <c r="M48" s="1">
        <v>1</v>
      </c>
      <c r="N48">
        <f t="shared" ref="N48:N62" si="65">L48*(M48+1)*(M48+1)/(M48*M48+1)</f>
        <v>3.1882913003755511</v>
      </c>
      <c r="O48" s="1">
        <v>20.763698577880859</v>
      </c>
      <c r="P48" s="1">
        <v>22.00334358215332</v>
      </c>
      <c r="Q48" s="1">
        <v>19.950904846191406</v>
      </c>
      <c r="R48" s="1">
        <v>399.92514038085937</v>
      </c>
      <c r="S48" s="1">
        <v>377.65850830078125</v>
      </c>
      <c r="T48" s="1">
        <v>5.4429225921630859</v>
      </c>
      <c r="U48" s="1">
        <v>11.923224449157715</v>
      </c>
      <c r="V48" s="1">
        <v>16.21211051940918</v>
      </c>
      <c r="W48" s="1">
        <v>35.514125823974609</v>
      </c>
      <c r="X48" s="1">
        <v>499.77426147460937</v>
      </c>
      <c r="Y48" s="1">
        <v>1499.4197998046875</v>
      </c>
      <c r="Z48" s="1">
        <v>181.54862976074219</v>
      </c>
      <c r="AA48" s="1">
        <v>73.270271301269531</v>
      </c>
      <c r="AB48" s="1">
        <v>-0.21221935749053955</v>
      </c>
      <c r="AC48" s="1">
        <v>0.28125983476638794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ref="AK48:AK62" si="66">X48*0.000001/(K48*0.0001)</f>
        <v>0.95983781309261806</v>
      </c>
      <c r="AL48">
        <f t="shared" ref="AL48:AL62" si="67">(U48-T48)/(1000-U48)*AK48</f>
        <v>6.2950966124369753E-3</v>
      </c>
      <c r="AM48">
        <f t="shared" ref="AM48:AM62" si="68">(P48+273.15)</f>
        <v>295.1533435821533</v>
      </c>
      <c r="AN48">
        <f t="shared" ref="AN48:AN62" si="69">(O48+273.15)</f>
        <v>293.91369857788084</v>
      </c>
      <c r="AO48">
        <f t="shared" ref="AO48:AO62" si="70">(Y48*AG48+Z48*AH48)*AI48</f>
        <v>239.90716260640693</v>
      </c>
      <c r="AP48">
        <f t="shared" ref="AP48:AP62" si="71">((AO48+0.00000010773*(AN48^4-AM48^4))-AL48*44100)/(L48*51.4+0.00000043092*AM48^3)</f>
        <v>-0.55209717317416085</v>
      </c>
      <c r="AQ48">
        <f t="shared" ref="AQ48:AQ62" si="72">0.61365*EXP(17.502*J48/(240.97+J48))</f>
        <v>2.6540479818111264</v>
      </c>
      <c r="AR48">
        <f t="shared" ref="AR48:AR62" si="73">AQ48*1000/AA48</f>
        <v>36.222712631953101</v>
      </c>
      <c r="AS48">
        <f t="shared" ref="AS48:AS62" si="74">(AR48-U48)</f>
        <v>24.299488182795386</v>
      </c>
      <c r="AT48">
        <f t="shared" ref="AT48:AT62" si="75">IF(D48,P48,(O48+P48)/2)</f>
        <v>21.38352108001709</v>
      </c>
      <c r="AU48">
        <f t="shared" ref="AU48:AU62" si="76">0.61365*EXP(17.502*AT48/(240.97+AT48))</f>
        <v>2.5553685798412422</v>
      </c>
      <c r="AV48">
        <f t="shared" ref="AV48:AV62" si="77">IF(AS48&lt;&gt;0,(1000-(AR48+U48)/2)/AS48*AL48,0)</f>
        <v>0.2528265164891747</v>
      </c>
      <c r="AW48">
        <f t="shared" ref="AW48:AW62" si="78">U48*AA48/1000</f>
        <v>0.87361789017571578</v>
      </c>
      <c r="AX48">
        <f t="shared" ref="AX48:AX62" si="79">(AU48-AW48)</f>
        <v>1.6817506896655265</v>
      </c>
      <c r="AY48">
        <f t="shared" ref="AY48:AY62" si="80">1/(1.6/F48+1.37/N48)</f>
        <v>0.15983859699725642</v>
      </c>
      <c r="AZ48">
        <f t="shared" ref="AZ48:AZ62" si="81">G48*AA48*0.001</f>
        <v>18.063218685506317</v>
      </c>
      <c r="BA48">
        <f t="shared" ref="BA48:BA62" si="82">G48/S48</f>
        <v>0.65278184404892969</v>
      </c>
      <c r="BB48">
        <f t="shared" ref="BB48:BB62" si="83">(1-AL48*AA48/AQ48/F48)*100</f>
        <v>36.712536657383154</v>
      </c>
      <c r="BC48">
        <f t="shared" ref="BC48:BC62" si="84">(S48-E48/(N48/1.35))</f>
        <v>369.61558130507558</v>
      </c>
      <c r="BD48">
        <f t="shared" ref="BD48:BD62" si="85">E48*BB48/100/BC48</f>
        <v>1.8866983720664168E-2</v>
      </c>
    </row>
    <row r="49" spans="1:114" x14ac:dyDescent="0.25">
      <c r="A49" s="1">
        <v>32</v>
      </c>
      <c r="B49" s="1" t="s">
        <v>91</v>
      </c>
      <c r="C49" s="1">
        <v>1155.0000039562583</v>
      </c>
      <c r="D49" s="1">
        <v>0</v>
      </c>
      <c r="E49">
        <f t="shared" si="58"/>
        <v>18.994958644417878</v>
      </c>
      <c r="F49">
        <f t="shared" si="59"/>
        <v>0.27460202808479434</v>
      </c>
      <c r="G49">
        <f t="shared" si="60"/>
        <v>246.52861746935199</v>
      </c>
      <c r="H49">
        <f t="shared" si="61"/>
        <v>6.2950966124369749</v>
      </c>
      <c r="I49">
        <f t="shared" si="62"/>
        <v>1.7804300916354108</v>
      </c>
      <c r="J49">
        <f t="shared" si="63"/>
        <v>22.00334358215332</v>
      </c>
      <c r="K49" s="1">
        <v>5.2068615620000003</v>
      </c>
      <c r="L49">
        <f t="shared" si="64"/>
        <v>1.5941456501877755</v>
      </c>
      <c r="M49" s="1">
        <v>1</v>
      </c>
      <c r="N49">
        <f t="shared" si="65"/>
        <v>3.1882913003755511</v>
      </c>
      <c r="O49" s="1">
        <v>20.763698577880859</v>
      </c>
      <c r="P49" s="1">
        <v>22.00334358215332</v>
      </c>
      <c r="Q49" s="1">
        <v>19.950904846191406</v>
      </c>
      <c r="R49" s="1">
        <v>399.92514038085937</v>
      </c>
      <c r="S49" s="1">
        <v>377.65850830078125</v>
      </c>
      <c r="T49" s="1">
        <v>5.4429225921630859</v>
      </c>
      <c r="U49" s="1">
        <v>11.923224449157715</v>
      </c>
      <c r="V49" s="1">
        <v>16.21211051940918</v>
      </c>
      <c r="W49" s="1">
        <v>35.514125823974609</v>
      </c>
      <c r="X49" s="1">
        <v>499.77426147460937</v>
      </c>
      <c r="Y49" s="1">
        <v>1499.4197998046875</v>
      </c>
      <c r="Z49" s="1">
        <v>181.54862976074219</v>
      </c>
      <c r="AA49" s="1">
        <v>73.270271301269531</v>
      </c>
      <c r="AB49" s="1">
        <v>-0.21221935749053955</v>
      </c>
      <c r="AC49" s="1">
        <v>0.28125983476638794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0.95983781309261806</v>
      </c>
      <c r="AL49">
        <f t="shared" si="67"/>
        <v>6.2950966124369753E-3</v>
      </c>
      <c r="AM49">
        <f t="shared" si="68"/>
        <v>295.1533435821533</v>
      </c>
      <c r="AN49">
        <f t="shared" si="69"/>
        <v>293.91369857788084</v>
      </c>
      <c r="AO49">
        <f t="shared" si="70"/>
        <v>239.90716260640693</v>
      </c>
      <c r="AP49">
        <f t="shared" si="71"/>
        <v>-0.55209717317416085</v>
      </c>
      <c r="AQ49">
        <f t="shared" si="72"/>
        <v>2.6540479818111264</v>
      </c>
      <c r="AR49">
        <f t="shared" si="73"/>
        <v>36.222712631953101</v>
      </c>
      <c r="AS49">
        <f t="shared" si="74"/>
        <v>24.299488182795386</v>
      </c>
      <c r="AT49">
        <f t="shared" si="75"/>
        <v>21.38352108001709</v>
      </c>
      <c r="AU49">
        <f t="shared" si="76"/>
        <v>2.5553685798412422</v>
      </c>
      <c r="AV49">
        <f t="shared" si="77"/>
        <v>0.2528265164891747</v>
      </c>
      <c r="AW49">
        <f t="shared" si="78"/>
        <v>0.87361789017571578</v>
      </c>
      <c r="AX49">
        <f t="shared" si="79"/>
        <v>1.6817506896655265</v>
      </c>
      <c r="AY49">
        <f t="shared" si="80"/>
        <v>0.15983859699725642</v>
      </c>
      <c r="AZ49">
        <f t="shared" si="81"/>
        <v>18.063218685506317</v>
      </c>
      <c r="BA49">
        <f t="shared" si="82"/>
        <v>0.65278184404892969</v>
      </c>
      <c r="BB49">
        <f t="shared" si="83"/>
        <v>36.712536657383154</v>
      </c>
      <c r="BC49">
        <f t="shared" si="84"/>
        <v>369.61558130507558</v>
      </c>
      <c r="BD49">
        <f t="shared" si="85"/>
        <v>1.8866983720664168E-2</v>
      </c>
    </row>
    <row r="50" spans="1:114" x14ac:dyDescent="0.25">
      <c r="A50" s="1">
        <v>33</v>
      </c>
      <c r="B50" s="1" t="s">
        <v>92</v>
      </c>
      <c r="C50" s="1">
        <v>1155.0000039562583</v>
      </c>
      <c r="D50" s="1">
        <v>0</v>
      </c>
      <c r="E50">
        <f t="shared" si="58"/>
        <v>18.994958644417878</v>
      </c>
      <c r="F50">
        <f t="shared" si="59"/>
        <v>0.27460202808479434</v>
      </c>
      <c r="G50">
        <f t="shared" si="60"/>
        <v>246.52861746935199</v>
      </c>
      <c r="H50">
        <f t="shared" si="61"/>
        <v>6.2950966124369749</v>
      </c>
      <c r="I50">
        <f t="shared" si="62"/>
        <v>1.7804300916354108</v>
      </c>
      <c r="J50">
        <f t="shared" si="63"/>
        <v>22.00334358215332</v>
      </c>
      <c r="K50" s="1">
        <v>5.2068615620000003</v>
      </c>
      <c r="L50">
        <f t="shared" si="64"/>
        <v>1.5941456501877755</v>
      </c>
      <c r="M50" s="1">
        <v>1</v>
      </c>
      <c r="N50">
        <f t="shared" si="65"/>
        <v>3.1882913003755511</v>
      </c>
      <c r="O50" s="1">
        <v>20.763698577880859</v>
      </c>
      <c r="P50" s="1">
        <v>22.00334358215332</v>
      </c>
      <c r="Q50" s="1">
        <v>19.950904846191406</v>
      </c>
      <c r="R50" s="1">
        <v>399.92514038085937</v>
      </c>
      <c r="S50" s="1">
        <v>377.65850830078125</v>
      </c>
      <c r="T50" s="1">
        <v>5.4429225921630859</v>
      </c>
      <c r="U50" s="1">
        <v>11.923224449157715</v>
      </c>
      <c r="V50" s="1">
        <v>16.21211051940918</v>
      </c>
      <c r="W50" s="1">
        <v>35.514125823974609</v>
      </c>
      <c r="X50" s="1">
        <v>499.77426147460937</v>
      </c>
      <c r="Y50" s="1">
        <v>1499.4197998046875</v>
      </c>
      <c r="Z50" s="1">
        <v>181.54862976074219</v>
      </c>
      <c r="AA50" s="1">
        <v>73.270271301269531</v>
      </c>
      <c r="AB50" s="1">
        <v>-0.21221935749053955</v>
      </c>
      <c r="AC50" s="1">
        <v>0.28125983476638794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0.95983781309261806</v>
      </c>
      <c r="AL50">
        <f t="shared" si="67"/>
        <v>6.2950966124369753E-3</v>
      </c>
      <c r="AM50">
        <f t="shared" si="68"/>
        <v>295.1533435821533</v>
      </c>
      <c r="AN50">
        <f t="shared" si="69"/>
        <v>293.91369857788084</v>
      </c>
      <c r="AO50">
        <f t="shared" si="70"/>
        <v>239.90716260640693</v>
      </c>
      <c r="AP50">
        <f t="shared" si="71"/>
        <v>-0.55209717317416085</v>
      </c>
      <c r="AQ50">
        <f t="shared" si="72"/>
        <v>2.6540479818111264</v>
      </c>
      <c r="AR50">
        <f t="shared" si="73"/>
        <v>36.222712631953101</v>
      </c>
      <c r="AS50">
        <f t="shared" si="74"/>
        <v>24.299488182795386</v>
      </c>
      <c r="AT50">
        <f t="shared" si="75"/>
        <v>21.38352108001709</v>
      </c>
      <c r="AU50">
        <f t="shared" si="76"/>
        <v>2.5553685798412422</v>
      </c>
      <c r="AV50">
        <f t="shared" si="77"/>
        <v>0.2528265164891747</v>
      </c>
      <c r="AW50">
        <f t="shared" si="78"/>
        <v>0.87361789017571578</v>
      </c>
      <c r="AX50">
        <f t="shared" si="79"/>
        <v>1.6817506896655265</v>
      </c>
      <c r="AY50">
        <f t="shared" si="80"/>
        <v>0.15983859699725642</v>
      </c>
      <c r="AZ50">
        <f t="shared" si="81"/>
        <v>18.063218685506317</v>
      </c>
      <c r="BA50">
        <f t="shared" si="82"/>
        <v>0.65278184404892969</v>
      </c>
      <c r="BB50">
        <f t="shared" si="83"/>
        <v>36.712536657383154</v>
      </c>
      <c r="BC50">
        <f t="shared" si="84"/>
        <v>369.61558130507558</v>
      </c>
      <c r="BD50">
        <f t="shared" si="85"/>
        <v>1.8866983720664168E-2</v>
      </c>
    </row>
    <row r="51" spans="1:114" x14ac:dyDescent="0.25">
      <c r="A51" s="1">
        <v>34</v>
      </c>
      <c r="B51" s="1" t="s">
        <v>92</v>
      </c>
      <c r="C51" s="1">
        <v>1155.5000039450824</v>
      </c>
      <c r="D51" s="1">
        <v>0</v>
      </c>
      <c r="E51">
        <f t="shared" si="58"/>
        <v>18.994240582001815</v>
      </c>
      <c r="F51">
        <f t="shared" si="59"/>
        <v>0.27447327461685822</v>
      </c>
      <c r="G51">
        <f t="shared" si="60"/>
        <v>246.465570865861</v>
      </c>
      <c r="H51">
        <f t="shared" si="61"/>
        <v>6.2942582044477753</v>
      </c>
      <c r="I51">
        <f t="shared" si="62"/>
        <v>1.7809489772809437</v>
      </c>
      <c r="J51">
        <f t="shared" si="63"/>
        <v>22.005964279174805</v>
      </c>
      <c r="K51" s="1">
        <v>5.2068615620000003</v>
      </c>
      <c r="L51">
        <f t="shared" si="64"/>
        <v>1.5941456501877755</v>
      </c>
      <c r="M51" s="1">
        <v>1</v>
      </c>
      <c r="N51">
        <f t="shared" si="65"/>
        <v>3.1882913003755511</v>
      </c>
      <c r="O51" s="1">
        <v>20.7646484375</v>
      </c>
      <c r="P51" s="1">
        <v>22.005964279174805</v>
      </c>
      <c r="Q51" s="1">
        <v>19.951017379760742</v>
      </c>
      <c r="R51" s="1">
        <v>399.910888671875</v>
      </c>
      <c r="S51" s="1">
        <v>377.64511108398437</v>
      </c>
      <c r="T51" s="1">
        <v>5.4424519538879395</v>
      </c>
      <c r="U51" s="1">
        <v>11.921989440917969</v>
      </c>
      <c r="V51" s="1">
        <v>16.209682464599609</v>
      </c>
      <c r="W51" s="1">
        <v>35.508197784423828</v>
      </c>
      <c r="X51" s="1">
        <v>499.76727294921875</v>
      </c>
      <c r="Y51" s="1">
        <v>1499.4537353515625</v>
      </c>
      <c r="Z51" s="1">
        <v>181.49862670898437</v>
      </c>
      <c r="AA51" s="1">
        <v>73.269920349121094</v>
      </c>
      <c r="AB51" s="1">
        <v>-0.21221935749053955</v>
      </c>
      <c r="AC51" s="1">
        <v>0.28125983476638794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0.95982439133114539</v>
      </c>
      <c r="AL51">
        <f t="shared" si="67"/>
        <v>6.2942582044477752E-3</v>
      </c>
      <c r="AM51">
        <f t="shared" si="68"/>
        <v>295.15596427917478</v>
      </c>
      <c r="AN51">
        <f t="shared" si="69"/>
        <v>293.91464843749998</v>
      </c>
      <c r="AO51">
        <f t="shared" si="70"/>
        <v>239.91259229378556</v>
      </c>
      <c r="AP51">
        <f t="shared" si="71"/>
        <v>-0.55184000998806637</v>
      </c>
      <c r="AQ51">
        <f t="shared" si="72"/>
        <v>2.654472194020066</v>
      </c>
      <c r="AR51">
        <f t="shared" si="73"/>
        <v>36.228675851862143</v>
      </c>
      <c r="AS51">
        <f t="shared" si="74"/>
        <v>24.306686410944174</v>
      </c>
      <c r="AT51">
        <f t="shared" si="75"/>
        <v>21.385306358337402</v>
      </c>
      <c r="AU51">
        <f t="shared" si="76"/>
        <v>2.555648128326256</v>
      </c>
      <c r="AV51">
        <f t="shared" si="77"/>
        <v>0.2527173692275736</v>
      </c>
      <c r="AW51">
        <f t="shared" si="78"/>
        <v>0.87352321673912225</v>
      </c>
      <c r="AX51">
        <f t="shared" si="79"/>
        <v>1.6821249115871337</v>
      </c>
      <c r="AY51">
        <f t="shared" si="80"/>
        <v>0.15976879807114486</v>
      </c>
      <c r="AZ51">
        <f t="shared" si="81"/>
        <v>18.058512746142295</v>
      </c>
      <c r="BA51">
        <f t="shared" si="82"/>
        <v>0.65263805523236229</v>
      </c>
      <c r="BB51">
        <f t="shared" si="83"/>
        <v>36.701702386644641</v>
      </c>
      <c r="BC51">
        <f t="shared" si="84"/>
        <v>369.60248813335187</v>
      </c>
      <c r="BD51">
        <f t="shared" si="85"/>
        <v>1.886137099405669E-2</v>
      </c>
    </row>
    <row r="52" spans="1:114" x14ac:dyDescent="0.25">
      <c r="A52" s="1">
        <v>35</v>
      </c>
      <c r="B52" s="1" t="s">
        <v>93</v>
      </c>
      <c r="C52" s="1">
        <v>1156.0000039339066</v>
      </c>
      <c r="D52" s="1">
        <v>0</v>
      </c>
      <c r="E52">
        <f t="shared" si="58"/>
        <v>18.971214658683063</v>
      </c>
      <c r="F52">
        <f t="shared" si="59"/>
        <v>0.27445805571239801</v>
      </c>
      <c r="G52">
        <f t="shared" si="60"/>
        <v>246.62706509264353</v>
      </c>
      <c r="H52">
        <f t="shared" si="61"/>
        <v>6.2952795974911115</v>
      </c>
      <c r="I52">
        <f t="shared" si="62"/>
        <v>1.7813199720735056</v>
      </c>
      <c r="J52">
        <f t="shared" si="63"/>
        <v>22.008527755737305</v>
      </c>
      <c r="K52" s="1">
        <v>5.2068615620000003</v>
      </c>
      <c r="L52">
        <f t="shared" si="64"/>
        <v>1.5941456501877755</v>
      </c>
      <c r="M52" s="1">
        <v>1</v>
      </c>
      <c r="N52">
        <f t="shared" si="65"/>
        <v>3.1882913003755511</v>
      </c>
      <c r="O52" s="1">
        <v>20.76617431640625</v>
      </c>
      <c r="P52" s="1">
        <v>22.008527755737305</v>
      </c>
      <c r="Q52" s="1">
        <v>19.951530456542969</v>
      </c>
      <c r="R52" s="1">
        <v>399.9166259765625</v>
      </c>
      <c r="S52" s="1">
        <v>377.67501831054687</v>
      </c>
      <c r="T52" s="1">
        <v>5.4422531127929687</v>
      </c>
      <c r="U52" s="1">
        <v>11.922611236572266</v>
      </c>
      <c r="V52" s="1">
        <v>16.207540512084961</v>
      </c>
      <c r="W52" s="1">
        <v>35.50665283203125</v>
      </c>
      <c r="X52" s="1">
        <v>499.78475952148437</v>
      </c>
      <c r="Y52" s="1">
        <v>1499.3775634765625</v>
      </c>
      <c r="Z52" s="1">
        <v>181.62443542480469</v>
      </c>
      <c r="AA52" s="1">
        <v>73.269790649414063</v>
      </c>
      <c r="AB52" s="1">
        <v>-0.21221935749053955</v>
      </c>
      <c r="AC52" s="1">
        <v>0.28125983476638794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0.95985797503998305</v>
      </c>
      <c r="AL52">
        <f t="shared" si="67"/>
        <v>6.2952795974911113E-3</v>
      </c>
      <c r="AM52">
        <f t="shared" si="68"/>
        <v>295.15852775573728</v>
      </c>
      <c r="AN52">
        <f t="shared" si="69"/>
        <v>293.91617431640623</v>
      </c>
      <c r="AO52">
        <f t="shared" si="70"/>
        <v>239.90040479405798</v>
      </c>
      <c r="AP52">
        <f t="shared" si="71"/>
        <v>-0.55257943598629711</v>
      </c>
      <c r="AQ52">
        <f t="shared" si="72"/>
        <v>2.654887201371507</v>
      </c>
      <c r="AR52">
        <f t="shared" si="73"/>
        <v>36.234404081687359</v>
      </c>
      <c r="AS52">
        <f t="shared" si="74"/>
        <v>24.311792845115093</v>
      </c>
      <c r="AT52">
        <f t="shared" si="75"/>
        <v>21.387351036071777</v>
      </c>
      <c r="AU52">
        <f t="shared" si="76"/>
        <v>2.5559683278623813</v>
      </c>
      <c r="AV52">
        <f t="shared" si="77"/>
        <v>0.25270446727753337</v>
      </c>
      <c r="AW52">
        <f t="shared" si="78"/>
        <v>0.87356722929800157</v>
      </c>
      <c r="AX52">
        <f t="shared" si="79"/>
        <v>1.6824010985643798</v>
      </c>
      <c r="AY52">
        <f t="shared" si="80"/>
        <v>0.15976054740840065</v>
      </c>
      <c r="AZ52">
        <f t="shared" si="81"/>
        <v>18.070313427817407</v>
      </c>
      <c r="BA52">
        <f t="shared" si="82"/>
        <v>0.65301397533752703</v>
      </c>
      <c r="BB52">
        <f t="shared" si="83"/>
        <v>36.697929114807891</v>
      </c>
      <c r="BC52">
        <f t="shared" si="84"/>
        <v>369.64214509529035</v>
      </c>
      <c r="BD52">
        <f t="shared" si="85"/>
        <v>1.8834548495185264E-2</v>
      </c>
    </row>
    <row r="53" spans="1:114" x14ac:dyDescent="0.25">
      <c r="A53" s="1">
        <v>36</v>
      </c>
      <c r="B53" s="1" t="s">
        <v>93</v>
      </c>
      <c r="C53" s="1">
        <v>1156.5000039227307</v>
      </c>
      <c r="D53" s="1">
        <v>0</v>
      </c>
      <c r="E53">
        <f t="shared" si="58"/>
        <v>18.924883970983633</v>
      </c>
      <c r="F53">
        <f t="shared" si="59"/>
        <v>0.27444768826254118</v>
      </c>
      <c r="G53">
        <f t="shared" si="60"/>
        <v>246.9463177632278</v>
      </c>
      <c r="H53">
        <f t="shared" si="61"/>
        <v>6.2950833345809958</v>
      </c>
      <c r="I53">
        <f t="shared" si="62"/>
        <v>1.7813361875704163</v>
      </c>
      <c r="J53">
        <f t="shared" si="63"/>
        <v>22.008552551269531</v>
      </c>
      <c r="K53" s="1">
        <v>5.2068615620000003</v>
      </c>
      <c r="L53">
        <f t="shared" si="64"/>
        <v>1.5941456501877755</v>
      </c>
      <c r="M53" s="1">
        <v>1</v>
      </c>
      <c r="N53">
        <f t="shared" si="65"/>
        <v>3.1882913003755511</v>
      </c>
      <c r="O53" s="1">
        <v>20.767587661743164</v>
      </c>
      <c r="P53" s="1">
        <v>22.008552551269531</v>
      </c>
      <c r="Q53" s="1">
        <v>19.952110290527344</v>
      </c>
      <c r="R53" s="1">
        <v>399.90826416015625</v>
      </c>
      <c r="S53" s="1">
        <v>377.715576171875</v>
      </c>
      <c r="T53" s="1">
        <v>5.4424691200256348</v>
      </c>
      <c r="U53" s="1">
        <v>11.922381401062012</v>
      </c>
      <c r="V53" s="1">
        <v>16.206859588623047</v>
      </c>
      <c r="W53" s="1">
        <v>35.503067016601563</v>
      </c>
      <c r="X53" s="1">
        <v>499.80368041992187</v>
      </c>
      <c r="Y53" s="1">
        <v>1499.3515625</v>
      </c>
      <c r="Z53" s="1">
        <v>181.72148132324219</v>
      </c>
      <c r="AA53" s="1">
        <v>73.270179748535156</v>
      </c>
      <c r="AB53" s="1">
        <v>-0.21221935749053955</v>
      </c>
      <c r="AC53" s="1">
        <v>0.28125983476638794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0.95989431343348985</v>
      </c>
      <c r="AL53">
        <f t="shared" si="67"/>
        <v>6.2950833345809957E-3</v>
      </c>
      <c r="AM53">
        <f t="shared" si="68"/>
        <v>295.15855255126951</v>
      </c>
      <c r="AN53">
        <f t="shared" si="69"/>
        <v>293.91758766174314</v>
      </c>
      <c r="AO53">
        <f t="shared" si="70"/>
        <v>239.89624463790096</v>
      </c>
      <c r="AP53">
        <f t="shared" si="71"/>
        <v>-0.55236780640574257</v>
      </c>
      <c r="AQ53">
        <f t="shared" si="72"/>
        <v>2.6548912158568223</v>
      </c>
      <c r="AR53">
        <f t="shared" si="73"/>
        <v>36.234266450122909</v>
      </c>
      <c r="AS53">
        <f t="shared" si="74"/>
        <v>24.311885049060898</v>
      </c>
      <c r="AT53">
        <f t="shared" si="75"/>
        <v>21.388070106506348</v>
      </c>
      <c r="AU53">
        <f t="shared" si="76"/>
        <v>2.5560809436970953</v>
      </c>
      <c r="AV53">
        <f t="shared" si="77"/>
        <v>0.25269567812264981</v>
      </c>
      <c r="AW53">
        <f t="shared" si="78"/>
        <v>0.87355502828640597</v>
      </c>
      <c r="AX53">
        <f t="shared" si="79"/>
        <v>1.6825259154106893</v>
      </c>
      <c r="AY53">
        <f t="shared" si="80"/>
        <v>0.159754926840906</v>
      </c>
      <c r="AZ53">
        <f t="shared" si="81"/>
        <v>18.093801090750581</v>
      </c>
      <c r="BA53">
        <f t="shared" si="82"/>
        <v>0.65378907660100782</v>
      </c>
      <c r="BB53">
        <f t="shared" si="83"/>
        <v>36.69727098133869</v>
      </c>
      <c r="BC53">
        <f t="shared" si="84"/>
        <v>369.70232049545092</v>
      </c>
      <c r="BD53">
        <f t="shared" si="85"/>
        <v>1.8785156513025588E-2</v>
      </c>
    </row>
    <row r="54" spans="1:114" x14ac:dyDescent="0.25">
      <c r="A54" s="1">
        <v>37</v>
      </c>
      <c r="B54" s="1" t="s">
        <v>94</v>
      </c>
      <c r="C54" s="1">
        <v>1157.0000039115548</v>
      </c>
      <c r="D54" s="1">
        <v>0</v>
      </c>
      <c r="E54">
        <f t="shared" si="58"/>
        <v>18.919727442661198</v>
      </c>
      <c r="F54">
        <f t="shared" si="59"/>
        <v>0.27448308817055334</v>
      </c>
      <c r="G54">
        <f t="shared" si="60"/>
        <v>247.0183278851531</v>
      </c>
      <c r="H54">
        <f t="shared" si="61"/>
        <v>6.2955176474375607</v>
      </c>
      <c r="I54">
        <f t="shared" si="62"/>
        <v>1.7812483322170654</v>
      </c>
      <c r="J54">
        <f t="shared" si="63"/>
        <v>22.008415222167969</v>
      </c>
      <c r="K54" s="1">
        <v>5.2068615620000003</v>
      </c>
      <c r="L54">
        <f t="shared" si="64"/>
        <v>1.5941456501877755</v>
      </c>
      <c r="M54" s="1">
        <v>1</v>
      </c>
      <c r="N54">
        <f t="shared" si="65"/>
        <v>3.1882913003755511</v>
      </c>
      <c r="O54" s="1">
        <v>20.769445419311523</v>
      </c>
      <c r="P54" s="1">
        <v>22.008415222167969</v>
      </c>
      <c r="Q54" s="1">
        <v>19.952608108520508</v>
      </c>
      <c r="R54" s="1">
        <v>399.9295654296875</v>
      </c>
      <c r="S54" s="1">
        <v>377.74240112304687</v>
      </c>
      <c r="T54" s="1">
        <v>5.4430603981018066</v>
      </c>
      <c r="U54" s="1">
        <v>11.92326831817627</v>
      </c>
      <c r="V54" s="1">
        <v>16.206777572631836</v>
      </c>
      <c r="W54" s="1">
        <v>35.501674652099609</v>
      </c>
      <c r="X54" s="1">
        <v>499.81491088867187</v>
      </c>
      <c r="Y54" s="1">
        <v>1499.350341796875</v>
      </c>
      <c r="Z54" s="1">
        <v>181.76902770996094</v>
      </c>
      <c r="AA54" s="1">
        <v>73.270233154296875</v>
      </c>
      <c r="AB54" s="1">
        <v>-0.21221935749053955</v>
      </c>
      <c r="AC54" s="1">
        <v>0.28125983476638794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0.95991588202834555</v>
      </c>
      <c r="AL54">
        <f t="shared" si="67"/>
        <v>6.2955176474375606E-3</v>
      </c>
      <c r="AM54">
        <f t="shared" si="68"/>
        <v>295.15841522216795</v>
      </c>
      <c r="AN54">
        <f t="shared" si="69"/>
        <v>293.9194454193115</v>
      </c>
      <c r="AO54">
        <f t="shared" si="70"/>
        <v>239.89604932540533</v>
      </c>
      <c r="AP54">
        <f t="shared" si="71"/>
        <v>-0.55234102371050997</v>
      </c>
      <c r="AQ54">
        <f t="shared" si="72"/>
        <v>2.6548689818510818</v>
      </c>
      <c r="AR54">
        <f t="shared" si="73"/>
        <v>36.233936587321871</v>
      </c>
      <c r="AS54">
        <f t="shared" si="74"/>
        <v>24.310668269145602</v>
      </c>
      <c r="AT54">
        <f t="shared" si="75"/>
        <v>21.388930320739746</v>
      </c>
      <c r="AU54">
        <f t="shared" si="76"/>
        <v>2.5562156702040602</v>
      </c>
      <c r="AV54">
        <f t="shared" si="77"/>
        <v>0.25272568868739592</v>
      </c>
      <c r="AW54">
        <f t="shared" si="78"/>
        <v>0.87362064963401642</v>
      </c>
      <c r="AX54">
        <f t="shared" si="79"/>
        <v>1.6825950205700437</v>
      </c>
      <c r="AY54">
        <f t="shared" si="80"/>
        <v>0.15977411828424654</v>
      </c>
      <c r="AZ54">
        <f t="shared" si="81"/>
        <v>18.099090477529721</v>
      </c>
      <c r="BA54">
        <f t="shared" si="82"/>
        <v>0.65393328138635054</v>
      </c>
      <c r="BB54">
        <f t="shared" si="83"/>
        <v>36.70049199598003</v>
      </c>
      <c r="BC54">
        <f t="shared" si="84"/>
        <v>369.73132884599863</v>
      </c>
      <c r="BD54">
        <f t="shared" si="85"/>
        <v>1.8780212857340228E-2</v>
      </c>
    </row>
    <row r="55" spans="1:114" x14ac:dyDescent="0.25">
      <c r="A55" s="1">
        <v>38</v>
      </c>
      <c r="B55" s="1" t="s">
        <v>94</v>
      </c>
      <c r="C55" s="1">
        <v>1157.5000039003789</v>
      </c>
      <c r="D55" s="1">
        <v>0</v>
      </c>
      <c r="E55">
        <f t="shared" si="58"/>
        <v>18.904563589196169</v>
      </c>
      <c r="F55">
        <f t="shared" si="59"/>
        <v>0.2743925005804328</v>
      </c>
      <c r="G55">
        <f t="shared" si="60"/>
        <v>247.11655085457784</v>
      </c>
      <c r="H55">
        <f t="shared" si="61"/>
        <v>6.295776169061523</v>
      </c>
      <c r="I55">
        <f t="shared" si="62"/>
        <v>1.7818599637763433</v>
      </c>
      <c r="J55">
        <f t="shared" si="63"/>
        <v>22.01226806640625</v>
      </c>
      <c r="K55" s="1">
        <v>5.2068615620000003</v>
      </c>
      <c r="L55">
        <f t="shared" si="64"/>
        <v>1.5941456501877755</v>
      </c>
      <c r="M55" s="1">
        <v>1</v>
      </c>
      <c r="N55">
        <f t="shared" si="65"/>
        <v>3.1882913003755511</v>
      </c>
      <c r="O55" s="1">
        <v>20.770502090454102</v>
      </c>
      <c r="P55" s="1">
        <v>22.01226806640625</v>
      </c>
      <c r="Q55" s="1">
        <v>19.952926635742188</v>
      </c>
      <c r="R55" s="1">
        <v>399.96078491210937</v>
      </c>
      <c r="S55" s="1">
        <v>377.78924560546875</v>
      </c>
      <c r="T55" s="1">
        <v>5.4429988861083984</v>
      </c>
      <c r="U55" s="1">
        <v>11.923402786254883</v>
      </c>
      <c r="V55" s="1">
        <v>16.205585479736328</v>
      </c>
      <c r="W55" s="1">
        <v>35.499862670898437</v>
      </c>
      <c r="X55" s="1">
        <v>499.82025146484375</v>
      </c>
      <c r="Y55" s="1">
        <v>1499.3179931640625</v>
      </c>
      <c r="Z55" s="1">
        <v>181.71769714355469</v>
      </c>
      <c r="AA55" s="1">
        <v>73.270431518554687</v>
      </c>
      <c r="AB55" s="1">
        <v>-0.21221935749053955</v>
      </c>
      <c r="AC55" s="1">
        <v>0.28125983476638794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0.95992613883296429</v>
      </c>
      <c r="AL55">
        <f t="shared" si="67"/>
        <v>6.2957761690615229E-3</v>
      </c>
      <c r="AM55">
        <f t="shared" si="68"/>
        <v>295.16226806640623</v>
      </c>
      <c r="AN55">
        <f t="shared" si="69"/>
        <v>293.92050209045408</v>
      </c>
      <c r="AO55">
        <f t="shared" si="70"/>
        <v>239.89087354427102</v>
      </c>
      <c r="AP55">
        <f t="shared" si="71"/>
        <v>-0.55285131890452199</v>
      </c>
      <c r="AQ55">
        <f t="shared" si="72"/>
        <v>2.6554928310947759</v>
      </c>
      <c r="AR55">
        <f t="shared" si="73"/>
        <v>36.242352829903972</v>
      </c>
      <c r="AS55">
        <f t="shared" si="74"/>
        <v>24.318950043649089</v>
      </c>
      <c r="AT55">
        <f t="shared" si="75"/>
        <v>21.391385078430176</v>
      </c>
      <c r="AU55">
        <f t="shared" si="76"/>
        <v>2.5566001678394463</v>
      </c>
      <c r="AV55">
        <f t="shared" si="77"/>
        <v>0.25264889108481664</v>
      </c>
      <c r="AW55">
        <f t="shared" si="78"/>
        <v>0.87363286731843259</v>
      </c>
      <c r="AX55">
        <f t="shared" si="79"/>
        <v>1.6829673005210137</v>
      </c>
      <c r="AY55">
        <f t="shared" si="80"/>
        <v>0.1597250071226885</v>
      </c>
      <c r="AZ55">
        <f t="shared" si="81"/>
        <v>18.106336316491785</v>
      </c>
      <c r="BA55">
        <f t="shared" si="82"/>
        <v>0.65411219014065192</v>
      </c>
      <c r="BB55">
        <f t="shared" si="83"/>
        <v>36.691699107258415</v>
      </c>
      <c r="BC55">
        <f t="shared" si="84"/>
        <v>369.78459407240189</v>
      </c>
      <c r="BD55">
        <f t="shared" si="85"/>
        <v>1.8757962610876318E-2</v>
      </c>
    </row>
    <row r="56" spans="1:114" x14ac:dyDescent="0.25">
      <c r="A56" s="1">
        <v>39</v>
      </c>
      <c r="B56" s="1" t="s">
        <v>95</v>
      </c>
      <c r="C56" s="1">
        <v>1158.0000038892031</v>
      </c>
      <c r="D56" s="1">
        <v>0</v>
      </c>
      <c r="E56">
        <f t="shared" si="58"/>
        <v>18.933979564748945</v>
      </c>
      <c r="F56">
        <f t="shared" si="59"/>
        <v>0.27426265082958301</v>
      </c>
      <c r="G56">
        <f t="shared" si="60"/>
        <v>246.90549656006576</v>
      </c>
      <c r="H56">
        <f t="shared" si="61"/>
        <v>6.2957161242109709</v>
      </c>
      <c r="I56">
        <f t="shared" si="62"/>
        <v>1.782607465680291</v>
      </c>
      <c r="J56">
        <f t="shared" si="63"/>
        <v>22.016672134399414</v>
      </c>
      <c r="K56" s="1">
        <v>5.2068615620000003</v>
      </c>
      <c r="L56">
        <f t="shared" si="64"/>
        <v>1.5941456501877755</v>
      </c>
      <c r="M56" s="1">
        <v>1</v>
      </c>
      <c r="N56">
        <f t="shared" si="65"/>
        <v>3.1882913003755511</v>
      </c>
      <c r="O56" s="1">
        <v>20.772144317626953</v>
      </c>
      <c r="P56" s="1">
        <v>22.016672134399414</v>
      </c>
      <c r="Q56" s="1">
        <v>19.952991485595703</v>
      </c>
      <c r="R56" s="1">
        <v>400.01788330078125</v>
      </c>
      <c r="S56" s="1">
        <v>377.81631469726562</v>
      </c>
      <c r="T56" s="1">
        <v>5.4428396224975586</v>
      </c>
      <c r="U56" s="1">
        <v>11.92296028137207</v>
      </c>
      <c r="V56" s="1">
        <v>16.203437805175781</v>
      </c>
      <c r="W56" s="1">
        <v>35.494880676269531</v>
      </c>
      <c r="X56" s="1">
        <v>499.83755493164062</v>
      </c>
      <c r="Y56" s="1">
        <v>1499.2813720703125</v>
      </c>
      <c r="Z56" s="1">
        <v>181.725341796875</v>
      </c>
      <c r="AA56" s="1">
        <v>73.270278930664063</v>
      </c>
      <c r="AB56" s="1">
        <v>-0.21221935749053955</v>
      </c>
      <c r="AC56" s="1">
        <v>0.28125983476638794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0.95995937087992933</v>
      </c>
      <c r="AL56">
        <f t="shared" si="67"/>
        <v>6.2957161242109712E-3</v>
      </c>
      <c r="AM56">
        <f t="shared" si="68"/>
        <v>295.16667213439939</v>
      </c>
      <c r="AN56">
        <f t="shared" si="69"/>
        <v>293.92214431762693</v>
      </c>
      <c r="AO56">
        <f t="shared" si="70"/>
        <v>239.88501416940198</v>
      </c>
      <c r="AP56">
        <f t="shared" si="71"/>
        <v>-0.55321436536696755</v>
      </c>
      <c r="AQ56">
        <f t="shared" si="72"/>
        <v>2.6562060911756515</v>
      </c>
      <c r="AR56">
        <f t="shared" si="73"/>
        <v>36.252162949853506</v>
      </c>
      <c r="AS56">
        <f t="shared" si="74"/>
        <v>24.329202668481436</v>
      </c>
      <c r="AT56">
        <f t="shared" si="75"/>
        <v>21.394408226013184</v>
      </c>
      <c r="AU56">
        <f t="shared" si="76"/>
        <v>2.5570737640373582</v>
      </c>
      <c r="AV56">
        <f t="shared" si="77"/>
        <v>0.25253880112208904</v>
      </c>
      <c r="AW56">
        <f t="shared" si="78"/>
        <v>0.87359862549536049</v>
      </c>
      <c r="AX56">
        <f t="shared" si="79"/>
        <v>1.6834751385419977</v>
      </c>
      <c r="AY56">
        <f t="shared" si="80"/>
        <v>0.15965460648931162</v>
      </c>
      <c r="AZ56">
        <f t="shared" si="81"/>
        <v>18.090834602470135</v>
      </c>
      <c r="BA56">
        <f t="shared" si="82"/>
        <v>0.65350670935929467</v>
      </c>
      <c r="BB56">
        <f t="shared" si="83"/>
        <v>36.679469517844375</v>
      </c>
      <c r="BC56">
        <f t="shared" si="84"/>
        <v>369.79920772545279</v>
      </c>
      <c r="BD56">
        <f t="shared" si="85"/>
        <v>1.8780146408866858E-2</v>
      </c>
    </row>
    <row r="57" spans="1:114" x14ac:dyDescent="0.25">
      <c r="A57" s="1">
        <v>40</v>
      </c>
      <c r="B57" s="1" t="s">
        <v>95</v>
      </c>
      <c r="C57" s="1">
        <v>1158.5000038780272</v>
      </c>
      <c r="D57" s="1">
        <v>0</v>
      </c>
      <c r="E57">
        <f t="shared" si="58"/>
        <v>18.92942943433912</v>
      </c>
      <c r="F57">
        <f t="shared" si="59"/>
        <v>0.2740442868725696</v>
      </c>
      <c r="G57">
        <f t="shared" si="60"/>
        <v>246.86045691919622</v>
      </c>
      <c r="H57">
        <f t="shared" si="61"/>
        <v>6.2955169436889697</v>
      </c>
      <c r="I57">
        <f t="shared" si="62"/>
        <v>1.783840597423429</v>
      </c>
      <c r="J57">
        <f t="shared" si="63"/>
        <v>22.023838043212891</v>
      </c>
      <c r="K57" s="1">
        <v>5.2068615620000003</v>
      </c>
      <c r="L57">
        <f t="shared" si="64"/>
        <v>1.5941456501877755</v>
      </c>
      <c r="M57" s="1">
        <v>1</v>
      </c>
      <c r="N57">
        <f t="shared" si="65"/>
        <v>3.1882913003755511</v>
      </c>
      <c r="O57" s="1">
        <v>20.773775100708008</v>
      </c>
      <c r="P57" s="1">
        <v>22.023838043212891</v>
      </c>
      <c r="Q57" s="1">
        <v>19.95359992980957</v>
      </c>
      <c r="R57" s="1">
        <v>400.03463745117187</v>
      </c>
      <c r="S57" s="1">
        <v>377.83908081054687</v>
      </c>
      <c r="T57" s="1">
        <v>5.4424757957458496</v>
      </c>
      <c r="U57" s="1">
        <v>11.922005653381348</v>
      </c>
      <c r="V57" s="1">
        <v>16.200685501098633</v>
      </c>
      <c r="W57" s="1">
        <v>35.488384246826172</v>
      </c>
      <c r="X57" s="1">
        <v>499.8677978515625</v>
      </c>
      <c r="Y57" s="1">
        <v>1499.2608642578125</v>
      </c>
      <c r="Z57" s="1">
        <v>181.65219116210937</v>
      </c>
      <c r="AA57" s="1">
        <v>73.270088195800781</v>
      </c>
      <c r="AB57" s="1">
        <v>-0.21221935749053955</v>
      </c>
      <c r="AC57" s="1">
        <v>0.28125983476638794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0.96001745369922797</v>
      </c>
      <c r="AL57">
        <f t="shared" si="67"/>
        <v>6.29551694368897E-3</v>
      </c>
      <c r="AM57">
        <f t="shared" si="68"/>
        <v>295.17383804321287</v>
      </c>
      <c r="AN57">
        <f t="shared" si="69"/>
        <v>293.92377510070799</v>
      </c>
      <c r="AO57">
        <f t="shared" si="70"/>
        <v>239.88173291947533</v>
      </c>
      <c r="AP57">
        <f t="shared" si="71"/>
        <v>-0.55381227894432417</v>
      </c>
      <c r="AQ57">
        <f t="shared" si="72"/>
        <v>2.6573670031175158</v>
      </c>
      <c r="AR57">
        <f t="shared" si="73"/>
        <v>36.268101602610237</v>
      </c>
      <c r="AS57">
        <f t="shared" si="74"/>
        <v>24.346095949228889</v>
      </c>
      <c r="AT57">
        <f t="shared" si="75"/>
        <v>21.398806571960449</v>
      </c>
      <c r="AU57">
        <f t="shared" si="76"/>
        <v>2.557762931392527</v>
      </c>
      <c r="AV57">
        <f t="shared" si="77"/>
        <v>0.25235364791657366</v>
      </c>
      <c r="AW57">
        <f t="shared" si="78"/>
        <v>0.8735264056940869</v>
      </c>
      <c r="AX57">
        <f t="shared" si="79"/>
        <v>1.6842365256984402</v>
      </c>
      <c r="AY57">
        <f t="shared" si="80"/>
        <v>0.15953620580041178</v>
      </c>
      <c r="AZ57">
        <f t="shared" si="81"/>
        <v>18.087487450525188</v>
      </c>
      <c r="BA57">
        <f t="shared" si="82"/>
        <v>0.6533481300812688</v>
      </c>
      <c r="BB57">
        <f t="shared" si="83"/>
        <v>36.658867961939109</v>
      </c>
      <c r="BC57">
        <f t="shared" si="84"/>
        <v>369.82390047450053</v>
      </c>
      <c r="BD57">
        <f t="shared" si="85"/>
        <v>1.8763834715331718E-2</v>
      </c>
    </row>
    <row r="58" spans="1:114" x14ac:dyDescent="0.25">
      <c r="A58" s="1">
        <v>41</v>
      </c>
      <c r="B58" s="1" t="s">
        <v>96</v>
      </c>
      <c r="C58" s="1">
        <v>1159.0000038668513</v>
      </c>
      <c r="D58" s="1">
        <v>0</v>
      </c>
      <c r="E58">
        <f t="shared" si="58"/>
        <v>18.926911114363971</v>
      </c>
      <c r="F58">
        <f t="shared" si="59"/>
        <v>0.27384620582809638</v>
      </c>
      <c r="G58">
        <f t="shared" si="60"/>
        <v>246.79679695885275</v>
      </c>
      <c r="H58">
        <f t="shared" si="61"/>
        <v>6.2955349341566818</v>
      </c>
      <c r="I58">
        <f t="shared" si="62"/>
        <v>1.7850163205427427</v>
      </c>
      <c r="J58">
        <f t="shared" si="63"/>
        <v>22.030862808227539</v>
      </c>
      <c r="K58" s="1">
        <v>5.2068615620000003</v>
      </c>
      <c r="L58">
        <f t="shared" si="64"/>
        <v>1.5941456501877755</v>
      </c>
      <c r="M58" s="1">
        <v>1</v>
      </c>
      <c r="N58">
        <f t="shared" si="65"/>
        <v>3.1882913003755511</v>
      </c>
      <c r="O58" s="1">
        <v>20.774604797363281</v>
      </c>
      <c r="P58" s="1">
        <v>22.030862808227539</v>
      </c>
      <c r="Q58" s="1">
        <v>19.953792572021484</v>
      </c>
      <c r="R58" s="1">
        <v>400.0391845703125</v>
      </c>
      <c r="S58" s="1">
        <v>377.8468017578125</v>
      </c>
      <c r="T58" s="1">
        <v>5.4421482086181641</v>
      </c>
      <c r="U58" s="1">
        <v>11.92152214050293</v>
      </c>
      <c r="V58" s="1">
        <v>16.198848724365234</v>
      </c>
      <c r="W58" s="1">
        <v>35.485057830810547</v>
      </c>
      <c r="X58" s="1">
        <v>499.88150024414062</v>
      </c>
      <c r="Y58" s="1">
        <v>1499.235595703125</v>
      </c>
      <c r="Z58" s="1">
        <v>181.7423095703125</v>
      </c>
      <c r="AA58" s="1">
        <v>73.269935607910156</v>
      </c>
      <c r="AB58" s="1">
        <v>-0.21221935749053955</v>
      </c>
      <c r="AC58" s="1">
        <v>0.28125983476638794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0.96004376972936423</v>
      </c>
      <c r="AL58">
        <f t="shared" si="67"/>
        <v>6.2955349341566819E-3</v>
      </c>
      <c r="AM58">
        <f t="shared" si="68"/>
        <v>295.18086280822752</v>
      </c>
      <c r="AN58">
        <f t="shared" si="69"/>
        <v>293.92460479736326</v>
      </c>
      <c r="AO58">
        <f t="shared" si="70"/>
        <v>239.87768995081569</v>
      </c>
      <c r="AP58">
        <f t="shared" si="71"/>
        <v>-0.55459889634278237</v>
      </c>
      <c r="AQ58">
        <f t="shared" si="72"/>
        <v>2.6585054801256676</v>
      </c>
      <c r="AR58">
        <f t="shared" si="73"/>
        <v>36.283715251943768</v>
      </c>
      <c r="AS58">
        <f t="shared" si="74"/>
        <v>24.362193111440838</v>
      </c>
      <c r="AT58">
        <f t="shared" si="75"/>
        <v>21.40273380279541</v>
      </c>
      <c r="AU58">
        <f t="shared" si="76"/>
        <v>2.5583784181635183</v>
      </c>
      <c r="AV58">
        <f t="shared" si="77"/>
        <v>0.25218567261355196</v>
      </c>
      <c r="AW58">
        <f t="shared" si="78"/>
        <v>0.87348915958292495</v>
      </c>
      <c r="AX58">
        <f t="shared" si="79"/>
        <v>1.6848892585805935</v>
      </c>
      <c r="AY58">
        <f t="shared" si="80"/>
        <v>0.15942879166601051</v>
      </c>
      <c r="AZ58">
        <f t="shared" si="81"/>
        <v>18.082785421413618</v>
      </c>
      <c r="BA58">
        <f t="shared" si="82"/>
        <v>0.6531662986446064</v>
      </c>
      <c r="BB58">
        <f t="shared" si="83"/>
        <v>36.640147134031729</v>
      </c>
      <c r="BC58">
        <f t="shared" si="84"/>
        <v>369.83268773962925</v>
      </c>
      <c r="BD58">
        <f t="shared" si="85"/>
        <v>1.8751311904351343E-2</v>
      </c>
    </row>
    <row r="59" spans="1:114" x14ac:dyDescent="0.25">
      <c r="A59" s="1">
        <v>42</v>
      </c>
      <c r="B59" s="1" t="s">
        <v>96</v>
      </c>
      <c r="C59" s="1">
        <v>1159.5000038556755</v>
      </c>
      <c r="D59" s="1">
        <v>0</v>
      </c>
      <c r="E59">
        <f t="shared" si="58"/>
        <v>18.891934105307381</v>
      </c>
      <c r="F59">
        <f t="shared" si="59"/>
        <v>0.27357653326653891</v>
      </c>
      <c r="G59">
        <f t="shared" si="60"/>
        <v>246.93701551377467</v>
      </c>
      <c r="H59">
        <f t="shared" si="61"/>
        <v>6.2943941561450361</v>
      </c>
      <c r="I59">
        <f t="shared" si="62"/>
        <v>1.7863103934875815</v>
      </c>
      <c r="J59">
        <f t="shared" si="63"/>
        <v>22.038541793823242</v>
      </c>
      <c r="K59" s="1">
        <v>5.2068615620000003</v>
      </c>
      <c r="L59">
        <f t="shared" si="64"/>
        <v>1.5941456501877755</v>
      </c>
      <c r="M59" s="1">
        <v>1</v>
      </c>
      <c r="N59">
        <f t="shared" si="65"/>
        <v>3.1882913003755511</v>
      </c>
      <c r="O59" s="1">
        <v>20.775568008422852</v>
      </c>
      <c r="P59" s="1">
        <v>22.038541793823242</v>
      </c>
      <c r="Q59" s="1">
        <v>19.954029083251953</v>
      </c>
      <c r="R59" s="1">
        <v>400.04464721679687</v>
      </c>
      <c r="S59" s="1">
        <v>377.88912963867187</v>
      </c>
      <c r="T59" s="1">
        <v>5.4426431655883789</v>
      </c>
      <c r="U59" s="1">
        <v>11.920771598815918</v>
      </c>
      <c r="V59" s="1">
        <v>16.199472427368164</v>
      </c>
      <c r="W59" s="1">
        <v>35.480960845947266</v>
      </c>
      <c r="X59" s="1">
        <v>499.88739013671875</v>
      </c>
      <c r="Y59" s="1">
        <v>1499.1494140625</v>
      </c>
      <c r="Z59" s="1">
        <v>181.81076049804687</v>
      </c>
      <c r="AA59" s="1">
        <v>73.270431518554687</v>
      </c>
      <c r="AB59" s="1">
        <v>-0.21221935749053955</v>
      </c>
      <c r="AC59" s="1">
        <v>0.28125983476638794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0.96005508151960095</v>
      </c>
      <c r="AL59">
        <f t="shared" si="67"/>
        <v>6.2943941561450362E-3</v>
      </c>
      <c r="AM59">
        <f t="shared" si="68"/>
        <v>295.18854179382322</v>
      </c>
      <c r="AN59">
        <f t="shared" si="69"/>
        <v>293.92556800842283</v>
      </c>
      <c r="AO59">
        <f t="shared" si="70"/>
        <v>239.8639008886239</v>
      </c>
      <c r="AP59">
        <f t="shared" si="71"/>
        <v>-0.55500279214995751</v>
      </c>
      <c r="AQ59">
        <f t="shared" si="72"/>
        <v>2.6597504725669547</v>
      </c>
      <c r="AR59">
        <f t="shared" si="73"/>
        <v>36.300461420012397</v>
      </c>
      <c r="AS59">
        <f t="shared" si="74"/>
        <v>24.379689821196479</v>
      </c>
      <c r="AT59">
        <f t="shared" si="75"/>
        <v>21.407054901123047</v>
      </c>
      <c r="AU59">
        <f t="shared" si="76"/>
        <v>2.5590557828035538</v>
      </c>
      <c r="AV59">
        <f t="shared" si="77"/>
        <v>0.25195695587343053</v>
      </c>
      <c r="AW59">
        <f t="shared" si="78"/>
        <v>0.87344007907937338</v>
      </c>
      <c r="AX59">
        <f t="shared" si="79"/>
        <v>1.6856157037241806</v>
      </c>
      <c r="AY59">
        <f t="shared" si="80"/>
        <v>0.15928253822416741</v>
      </c>
      <c r="AZ59">
        <f t="shared" si="81"/>
        <v>18.093181684598306</v>
      </c>
      <c r="BA59">
        <f t="shared" si="82"/>
        <v>0.65346419398168365</v>
      </c>
      <c r="BB59">
        <f t="shared" si="83"/>
        <v>36.618436575613998</v>
      </c>
      <c r="BC59">
        <f t="shared" si="84"/>
        <v>369.88982573593222</v>
      </c>
      <c r="BD59">
        <f t="shared" si="85"/>
        <v>1.8702679627629306E-2</v>
      </c>
    </row>
    <row r="60" spans="1:114" x14ac:dyDescent="0.25">
      <c r="A60" s="1">
        <v>43</v>
      </c>
      <c r="B60" s="1" t="s">
        <v>97</v>
      </c>
      <c r="C60" s="1">
        <v>1160.0000038444996</v>
      </c>
      <c r="D60" s="1">
        <v>0</v>
      </c>
      <c r="E60">
        <f t="shared" si="58"/>
        <v>18.905633792271427</v>
      </c>
      <c r="F60">
        <f t="shared" si="59"/>
        <v>0.27341800009538642</v>
      </c>
      <c r="G60">
        <f t="shared" si="60"/>
        <v>246.77599610085204</v>
      </c>
      <c r="H60">
        <f t="shared" si="61"/>
        <v>6.2937064388434489</v>
      </c>
      <c r="I60">
        <f t="shared" si="62"/>
        <v>1.7870642592102641</v>
      </c>
      <c r="J60">
        <f t="shared" si="63"/>
        <v>22.042695999145508</v>
      </c>
      <c r="K60" s="1">
        <v>5.2068615620000003</v>
      </c>
      <c r="L60">
        <f t="shared" si="64"/>
        <v>1.5941456501877755</v>
      </c>
      <c r="M60" s="1">
        <v>1</v>
      </c>
      <c r="N60">
        <f t="shared" si="65"/>
        <v>3.1882913003755511</v>
      </c>
      <c r="O60" s="1">
        <v>20.776760101318359</v>
      </c>
      <c r="P60" s="1">
        <v>22.042695999145508</v>
      </c>
      <c r="Q60" s="1">
        <v>19.954139709472656</v>
      </c>
      <c r="R60" s="1">
        <v>400.04962158203125</v>
      </c>
      <c r="S60" s="1">
        <v>377.88018798828125</v>
      </c>
      <c r="T60" s="1">
        <v>5.4422397613525391</v>
      </c>
      <c r="U60" s="1">
        <v>11.919660568237305</v>
      </c>
      <c r="V60" s="1">
        <v>16.197105407714844</v>
      </c>
      <c r="W60" s="1">
        <v>35.475101470947266</v>
      </c>
      <c r="X60" s="1">
        <v>499.887939453125</v>
      </c>
      <c r="Y60" s="1">
        <v>1499.2064208984375</v>
      </c>
      <c r="Z60" s="1">
        <v>181.71426391601562</v>
      </c>
      <c r="AA60" s="1">
        <v>73.270538330078125</v>
      </c>
      <c r="AB60" s="1">
        <v>-0.21221935749053955</v>
      </c>
      <c r="AC60" s="1">
        <v>0.28125983476638794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0.96005613650521893</v>
      </c>
      <c r="AL60">
        <f t="shared" si="67"/>
        <v>6.293706438843449E-3</v>
      </c>
      <c r="AM60">
        <f t="shared" si="68"/>
        <v>295.19269599914549</v>
      </c>
      <c r="AN60">
        <f t="shared" si="69"/>
        <v>293.92676010131834</v>
      </c>
      <c r="AO60">
        <f t="shared" si="70"/>
        <v>239.87302198217003</v>
      </c>
      <c r="AP60">
        <f t="shared" si="71"/>
        <v>-0.55493068747285834</v>
      </c>
      <c r="AQ60">
        <f t="shared" si="72"/>
        <v>2.6604242057568164</v>
      </c>
      <c r="AR60">
        <f t="shared" si="73"/>
        <v>36.309603646854761</v>
      </c>
      <c r="AS60">
        <f t="shared" si="74"/>
        <v>24.389943078617456</v>
      </c>
      <c r="AT60">
        <f t="shared" si="75"/>
        <v>21.409728050231934</v>
      </c>
      <c r="AU60">
        <f t="shared" si="76"/>
        <v>2.5594748976306962</v>
      </c>
      <c r="AV60">
        <f t="shared" si="77"/>
        <v>0.25182248288485964</v>
      </c>
      <c r="AW60">
        <f t="shared" si="78"/>
        <v>0.87335994654655225</v>
      </c>
      <c r="AX60">
        <f t="shared" si="79"/>
        <v>1.686114951084144</v>
      </c>
      <c r="AY60">
        <f t="shared" si="80"/>
        <v>0.15919655058874765</v>
      </c>
      <c r="AZ60">
        <f t="shared" si="81"/>
        <v>18.081410081250688</v>
      </c>
      <c r="BA60">
        <f t="shared" si="82"/>
        <v>0.65305354433798735</v>
      </c>
      <c r="BB60">
        <f t="shared" si="83"/>
        <v>36.604581750808265</v>
      </c>
      <c r="BC60">
        <f t="shared" si="84"/>
        <v>369.87508330523048</v>
      </c>
      <c r="BD60">
        <f t="shared" si="85"/>
        <v>1.8709906369360905E-2</v>
      </c>
    </row>
    <row r="61" spans="1:114" x14ac:dyDescent="0.25">
      <c r="A61" s="1">
        <v>44</v>
      </c>
      <c r="B61" s="1" t="s">
        <v>97</v>
      </c>
      <c r="C61" s="1">
        <v>1160.5000038333237</v>
      </c>
      <c r="D61" s="1">
        <v>0</v>
      </c>
      <c r="E61">
        <f t="shared" si="58"/>
        <v>18.900665211154241</v>
      </c>
      <c r="F61">
        <f t="shared" si="59"/>
        <v>0.27316211858686706</v>
      </c>
      <c r="G61">
        <f t="shared" si="60"/>
        <v>246.70195206596156</v>
      </c>
      <c r="H61">
        <f t="shared" si="61"/>
        <v>6.2923327365332042</v>
      </c>
      <c r="I61">
        <f t="shared" si="62"/>
        <v>1.7882071579270145</v>
      </c>
      <c r="J61">
        <f t="shared" si="63"/>
        <v>22.04920768737793</v>
      </c>
      <c r="K61" s="1">
        <v>5.2068615620000003</v>
      </c>
      <c r="L61">
        <f t="shared" si="64"/>
        <v>1.5941456501877755</v>
      </c>
      <c r="M61" s="1">
        <v>1</v>
      </c>
      <c r="N61">
        <f t="shared" si="65"/>
        <v>3.1882913003755511</v>
      </c>
      <c r="O61" s="1">
        <v>20.777946472167969</v>
      </c>
      <c r="P61" s="1">
        <v>22.04920768737793</v>
      </c>
      <c r="Q61" s="1">
        <v>19.954902648925781</v>
      </c>
      <c r="R61" s="1">
        <v>400.0496826171875</v>
      </c>
      <c r="S61" s="1">
        <v>377.88525390625</v>
      </c>
      <c r="T61" s="1">
        <v>5.4422430992126465</v>
      </c>
      <c r="U61" s="1">
        <v>11.918456077575684</v>
      </c>
      <c r="V61" s="1">
        <v>16.195966720581055</v>
      </c>
      <c r="W61" s="1">
        <v>35.468997955322266</v>
      </c>
      <c r="X61" s="1">
        <v>499.87265014648437</v>
      </c>
      <c r="Y61" s="1">
        <v>1499.143798828125</v>
      </c>
      <c r="Z61" s="1">
        <v>181.68862915039062</v>
      </c>
      <c r="AA61" s="1">
        <v>73.270683288574219</v>
      </c>
      <c r="AB61" s="1">
        <v>-0.21221935749053955</v>
      </c>
      <c r="AC61" s="1">
        <v>0.28125983476638794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0.96002677273885306</v>
      </c>
      <c r="AL61">
        <f t="shared" si="67"/>
        <v>6.2923327365332045E-3</v>
      </c>
      <c r="AM61">
        <f t="shared" si="68"/>
        <v>295.19920768737791</v>
      </c>
      <c r="AN61">
        <f t="shared" si="69"/>
        <v>293.92794647216795</v>
      </c>
      <c r="AO61">
        <f t="shared" si="70"/>
        <v>239.86300245114398</v>
      </c>
      <c r="AP61">
        <f t="shared" si="71"/>
        <v>-0.55501917063263528</v>
      </c>
      <c r="AQ61">
        <f t="shared" si="72"/>
        <v>2.6614805784758451</v>
      </c>
      <c r="AR61">
        <f t="shared" si="73"/>
        <v>36.323949211633384</v>
      </c>
      <c r="AS61">
        <f t="shared" si="74"/>
        <v>24.4054931340577</v>
      </c>
      <c r="AT61">
        <f t="shared" si="75"/>
        <v>21.413577079772949</v>
      </c>
      <c r="AU61">
        <f t="shared" si="76"/>
        <v>2.5600784807055006</v>
      </c>
      <c r="AV61">
        <f t="shared" si="77"/>
        <v>0.25160540988696134</v>
      </c>
      <c r="AW61">
        <f t="shared" si="78"/>
        <v>0.8732734205488305</v>
      </c>
      <c r="AX61">
        <f t="shared" si="79"/>
        <v>1.68680506015667</v>
      </c>
      <c r="AY61">
        <f t="shared" si="80"/>
        <v>0.15905774728888111</v>
      </c>
      <c r="AZ61">
        <f t="shared" si="81"/>
        <v>18.07602059649809</v>
      </c>
      <c r="BA61">
        <f t="shared" si="82"/>
        <v>0.65284884635155982</v>
      </c>
      <c r="BB61">
        <f t="shared" si="83"/>
        <v>36.584101834785756</v>
      </c>
      <c r="BC61">
        <f t="shared" si="84"/>
        <v>369.88225304116196</v>
      </c>
      <c r="BD61">
        <f t="shared" si="85"/>
        <v>1.8694161591827178E-2</v>
      </c>
    </row>
    <row r="62" spans="1:114" x14ac:dyDescent="0.25">
      <c r="A62" s="1">
        <v>45</v>
      </c>
      <c r="B62" s="1" t="s">
        <v>98</v>
      </c>
      <c r="C62" s="1">
        <v>1161.0000038221478</v>
      </c>
      <c r="D62" s="1">
        <v>0</v>
      </c>
      <c r="E62">
        <f t="shared" si="58"/>
        <v>18.875711321686683</v>
      </c>
      <c r="F62">
        <f t="shared" si="59"/>
        <v>0.27283254673541901</v>
      </c>
      <c r="G62">
        <f t="shared" si="60"/>
        <v>246.69584404461924</v>
      </c>
      <c r="H62">
        <f t="shared" si="61"/>
        <v>6.290177986443565</v>
      </c>
      <c r="I62">
        <f t="shared" si="62"/>
        <v>1.7895689227567497</v>
      </c>
      <c r="J62">
        <f t="shared" si="63"/>
        <v>22.056018829345703</v>
      </c>
      <c r="K62" s="1">
        <v>5.2068615620000003</v>
      </c>
      <c r="L62">
        <f t="shared" si="64"/>
        <v>1.5941456501877755</v>
      </c>
      <c r="M62" s="1">
        <v>1</v>
      </c>
      <c r="N62">
        <f t="shared" si="65"/>
        <v>3.1882913003755511</v>
      </c>
      <c r="O62" s="1">
        <v>20.778879165649414</v>
      </c>
      <c r="P62" s="1">
        <v>22.056018829345703</v>
      </c>
      <c r="Q62" s="1">
        <v>19.954687118530273</v>
      </c>
      <c r="R62" s="1">
        <v>400.00302124023437</v>
      </c>
      <c r="S62" s="1">
        <v>377.86495971679687</v>
      </c>
      <c r="T62" s="1">
        <v>5.4407882690429687</v>
      </c>
      <c r="U62" s="1">
        <v>11.914983749389648</v>
      </c>
      <c r="V62" s="1">
        <v>16.190670013427734</v>
      </c>
      <c r="W62" s="1">
        <v>35.456546783447266</v>
      </c>
      <c r="X62" s="1">
        <v>499.85894775390625</v>
      </c>
      <c r="Y62" s="1">
        <v>1499.1624755859375</v>
      </c>
      <c r="Z62" s="1">
        <v>181.63818359375</v>
      </c>
      <c r="AA62" s="1">
        <v>73.270515441894531</v>
      </c>
      <c r="AB62" s="1">
        <v>-0.21221935749053955</v>
      </c>
      <c r="AC62" s="1">
        <v>0.28125983476638794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0.9600004567087167</v>
      </c>
      <c r="AL62">
        <f t="shared" si="67"/>
        <v>6.2901779864435649E-3</v>
      </c>
      <c r="AM62">
        <f t="shared" si="68"/>
        <v>295.20601882934568</v>
      </c>
      <c r="AN62">
        <f t="shared" si="69"/>
        <v>293.92887916564939</v>
      </c>
      <c r="AO62">
        <f t="shared" si="70"/>
        <v>239.86599073232719</v>
      </c>
      <c r="AP62">
        <f t="shared" si="71"/>
        <v>-0.55466292780983195</v>
      </c>
      <c r="AQ62">
        <f t="shared" si="72"/>
        <v>2.6625859235563265</v>
      </c>
      <c r="AR62">
        <f t="shared" si="73"/>
        <v>36.339118231914554</v>
      </c>
      <c r="AS62">
        <f t="shared" si="74"/>
        <v>24.424134482524906</v>
      </c>
      <c r="AT62">
        <f t="shared" si="75"/>
        <v>21.417448997497559</v>
      </c>
      <c r="AU62">
        <f t="shared" si="76"/>
        <v>2.5606857787141326</v>
      </c>
      <c r="AV62">
        <f t="shared" si="77"/>
        <v>0.25132577556909153</v>
      </c>
      <c r="AW62">
        <f t="shared" si="78"/>
        <v>0.87301700079957667</v>
      </c>
      <c r="AX62">
        <f t="shared" si="79"/>
        <v>1.6876687779145558</v>
      </c>
      <c r="AY62">
        <f t="shared" si="80"/>
        <v>0.15887894436430089</v>
      </c>
      <c r="AZ62">
        <f t="shared" si="81"/>
        <v>18.075531650522482</v>
      </c>
      <c r="BA62">
        <f t="shared" si="82"/>
        <v>0.65286774468189224</v>
      </c>
      <c r="BB62">
        <f t="shared" si="83"/>
        <v>36.555734700390374</v>
      </c>
      <c r="BC62">
        <f t="shared" si="84"/>
        <v>369.87252493479451</v>
      </c>
      <c r="BD62">
        <f t="shared" si="85"/>
        <v>1.8655494767511521E-2</v>
      </c>
      <c r="BE62">
        <f>AVERAGE(E48:E62)</f>
        <v>18.937584714710088</v>
      </c>
      <c r="BF62">
        <f>AVERAGE(O48:O62)</f>
        <v>20.770608774820964</v>
      </c>
      <c r="BG62">
        <f>AVERAGE(P48:P62)</f>
        <v>22.020773061116536</v>
      </c>
      <c r="BH62" t="e">
        <f>AVERAGE(B48:B62)</f>
        <v>#DIV/0!</v>
      </c>
      <c r="BI62">
        <f t="shared" ref="BI62:DJ62" si="86">AVERAGE(C48:C62)</f>
        <v>1157.6000038981438</v>
      </c>
      <c r="BJ62">
        <f t="shared" si="86"/>
        <v>0</v>
      </c>
      <c r="BK62">
        <f t="shared" si="86"/>
        <v>18.937584714710088</v>
      </c>
      <c r="BL62">
        <f t="shared" si="86"/>
        <v>0.27408020225410845</v>
      </c>
      <c r="BM62">
        <f t="shared" si="86"/>
        <v>246.76221620218942</v>
      </c>
      <c r="BN62">
        <f t="shared" si="86"/>
        <v>6.2945722740234498</v>
      </c>
      <c r="BO62">
        <f t="shared" si="86"/>
        <v>1.783374588323505</v>
      </c>
      <c r="BP62">
        <f t="shared" si="86"/>
        <v>22.020773061116536</v>
      </c>
      <c r="BQ62">
        <f t="shared" si="86"/>
        <v>5.2068615620000003</v>
      </c>
      <c r="BR62">
        <f t="shared" si="86"/>
        <v>1.5941456501877758</v>
      </c>
      <c r="BS62">
        <f t="shared" si="86"/>
        <v>1</v>
      </c>
      <c r="BT62">
        <f t="shared" si="86"/>
        <v>3.1882913003755515</v>
      </c>
      <c r="BU62">
        <f t="shared" si="86"/>
        <v>20.770608774820964</v>
      </c>
      <c r="BV62">
        <f t="shared" si="86"/>
        <v>22.020773061116536</v>
      </c>
      <c r="BW62">
        <f t="shared" si="86"/>
        <v>19.95273666381836</v>
      </c>
      <c r="BX62">
        <f t="shared" si="86"/>
        <v>399.97601521809895</v>
      </c>
      <c r="BY62">
        <f t="shared" si="86"/>
        <v>377.77097371419273</v>
      </c>
      <c r="BZ62">
        <f t="shared" si="86"/>
        <v>5.442491944630941</v>
      </c>
      <c r="CA62">
        <f t="shared" si="86"/>
        <v>11.921579106648762</v>
      </c>
      <c r="CB62">
        <f t="shared" si="86"/>
        <v>16.203930918375651</v>
      </c>
      <c r="CC62">
        <f t="shared" si="86"/>
        <v>35.494117482503256</v>
      </c>
      <c r="CD62">
        <f t="shared" si="86"/>
        <v>499.82716267903646</v>
      </c>
      <c r="CE62">
        <f t="shared" si="86"/>
        <v>1499.3033691406249</v>
      </c>
      <c r="CF62">
        <f t="shared" si="86"/>
        <v>181.66325581868489</v>
      </c>
      <c r="CG62">
        <f t="shared" si="86"/>
        <v>73.270256042480469</v>
      </c>
      <c r="CH62">
        <f t="shared" si="86"/>
        <v>-0.21221935749053955</v>
      </c>
      <c r="CI62">
        <f t="shared" si="86"/>
        <v>0.28125983476638794</v>
      </c>
      <c r="CJ62">
        <f t="shared" si="86"/>
        <v>1</v>
      </c>
      <c r="CK62">
        <f t="shared" si="86"/>
        <v>-0.21956524252891541</v>
      </c>
      <c r="CL62">
        <f t="shared" si="86"/>
        <v>2.737391471862793</v>
      </c>
      <c r="CM62">
        <f t="shared" si="86"/>
        <v>1</v>
      </c>
      <c r="CN62">
        <f t="shared" si="86"/>
        <v>0</v>
      </c>
      <c r="CO62">
        <f t="shared" si="86"/>
        <v>0.15999999642372131</v>
      </c>
      <c r="CP62">
        <f t="shared" si="86"/>
        <v>111115</v>
      </c>
      <c r="CQ62">
        <f t="shared" si="86"/>
        <v>0.95993941211497946</v>
      </c>
      <c r="CR62">
        <f t="shared" si="86"/>
        <v>6.2945722740234515E-3</v>
      </c>
      <c r="CS62">
        <f t="shared" si="86"/>
        <v>295.17077306111656</v>
      </c>
      <c r="CT62">
        <f t="shared" si="86"/>
        <v>293.92060877482095</v>
      </c>
      <c r="CU62">
        <f t="shared" si="86"/>
        <v>239.8885337005733</v>
      </c>
      <c r="CV62">
        <f t="shared" si="86"/>
        <v>-0.5533008155491318</v>
      </c>
      <c r="CW62">
        <f t="shared" si="86"/>
        <v>2.6568717416268277</v>
      </c>
      <c r="CX62">
        <f t="shared" si="86"/>
        <v>36.261259067438679</v>
      </c>
      <c r="CY62">
        <f t="shared" si="86"/>
        <v>24.339679960789912</v>
      </c>
      <c r="CZ62">
        <f t="shared" si="86"/>
        <v>21.39569091796875</v>
      </c>
      <c r="DA62">
        <f t="shared" si="86"/>
        <v>2.5572752687266833</v>
      </c>
      <c r="DB62">
        <f t="shared" si="86"/>
        <v>0.25238402598227011</v>
      </c>
      <c r="DC62">
        <f t="shared" si="86"/>
        <v>0.87349715330332212</v>
      </c>
      <c r="DD62">
        <f t="shared" si="86"/>
        <v>1.6837781154233615</v>
      </c>
      <c r="DE62">
        <f t="shared" si="86"/>
        <v>0.15955563820939914</v>
      </c>
      <c r="DF62">
        <f t="shared" si="86"/>
        <v>18.080330773501952</v>
      </c>
      <c r="DG62">
        <f t="shared" si="86"/>
        <v>0.65320583855219883</v>
      </c>
      <c r="DH62">
        <f t="shared" si="86"/>
        <v>36.664536202239518</v>
      </c>
      <c r="DI62">
        <f t="shared" si="86"/>
        <v>369.75234023429482</v>
      </c>
      <c r="DJ62">
        <f t="shared" si="86"/>
        <v>1.8778515867823694E-2</v>
      </c>
    </row>
    <row r="63" spans="1:114" x14ac:dyDescent="0.25">
      <c r="A63" s="1" t="s">
        <v>9</v>
      </c>
      <c r="B63" s="1" t="s">
        <v>99</v>
      </c>
    </row>
    <row r="64" spans="1:114" x14ac:dyDescent="0.25">
      <c r="A64">
        <v>1</v>
      </c>
      <c r="B64" t="s">
        <v>100</v>
      </c>
      <c r="C64">
        <v>396.49999956414104</v>
      </c>
      <c r="D64">
        <v>0</v>
      </c>
      <c r="E64">
        <v>11.985660762993614</v>
      </c>
      <c r="F64">
        <v>0.12886811225855149</v>
      </c>
      <c r="G64">
        <v>215.23499426985254</v>
      </c>
      <c r="H64">
        <v>3.8830925132902747</v>
      </c>
      <c r="I64">
        <v>2.2372322984044497</v>
      </c>
      <c r="J64">
        <v>25.93327522277832</v>
      </c>
      <c r="K64">
        <v>5.2068615620000003</v>
      </c>
      <c r="L64">
        <v>1.4200000166893005</v>
      </c>
      <c r="M64">
        <v>1</v>
      </c>
      <c r="N64">
        <v>2.8400000333786011</v>
      </c>
      <c r="O64">
        <v>25.32940673828125</v>
      </c>
      <c r="P64">
        <v>25.93327522277832</v>
      </c>
      <c r="Q64">
        <v>25.019414901733398</v>
      </c>
      <c r="R64">
        <v>401.03738403320312</v>
      </c>
      <c r="S64">
        <v>384.85604858398437</v>
      </c>
      <c r="T64">
        <v>10.747790336608887</v>
      </c>
      <c r="U64">
        <v>15.337514877319336</v>
      </c>
      <c r="V64">
        <v>24.28416633605957</v>
      </c>
      <c r="W64">
        <v>34.654449462890625</v>
      </c>
      <c r="X64">
        <v>499.83856201171875</v>
      </c>
      <c r="Y64">
        <v>1499.072509765625</v>
      </c>
      <c r="Z64">
        <v>177.03703308105469</v>
      </c>
      <c r="AA64">
        <v>73.266525268554687</v>
      </c>
      <c r="AB64">
        <v>0.3648989200592041</v>
      </c>
      <c r="AC64">
        <v>0.2994532585144043</v>
      </c>
      <c r="AD64">
        <v>1</v>
      </c>
      <c r="AE64">
        <v>-0.21956524252891541</v>
      </c>
      <c r="AF64">
        <v>2.737391471862793</v>
      </c>
      <c r="AG64">
        <v>1</v>
      </c>
      <c r="AH64">
        <v>0</v>
      </c>
      <c r="AI64">
        <v>0.15999999642372131</v>
      </c>
      <c r="AJ64">
        <v>111115</v>
      </c>
      <c r="AK64">
        <v>0.83306427001953109</v>
      </c>
      <c r="AL64">
        <v>3.8830925132902747E-3</v>
      </c>
      <c r="AM64">
        <v>299.0832752227783</v>
      </c>
      <c r="AN64">
        <v>298.47940673828123</v>
      </c>
      <c r="AO64">
        <v>239.85159620139893</v>
      </c>
      <c r="AP64">
        <v>0.72963936701451626</v>
      </c>
      <c r="AQ64">
        <v>3.3609587197204003</v>
      </c>
      <c r="AR64">
        <v>45.873046488843016</v>
      </c>
      <c r="AS64">
        <v>30.53553161152368</v>
      </c>
      <c r="AT64">
        <v>25.631340980529785</v>
      </c>
      <c r="AU64">
        <v>3.3013472565046866</v>
      </c>
      <c r="AV64">
        <v>0.12327440127428729</v>
      </c>
      <c r="AW64">
        <v>1.1237264213159506</v>
      </c>
      <c r="AX64">
        <v>2.1776208351887361</v>
      </c>
      <c r="AY64">
        <v>7.7530264943041993E-2</v>
      </c>
      <c r="AZ64">
        <v>15.769520146349373</v>
      </c>
      <c r="BA64">
        <v>0.55926104074958649</v>
      </c>
      <c r="BB64">
        <v>34.313716907879844</v>
      </c>
      <c r="BC64">
        <v>379.15863948543864</v>
      </c>
      <c r="BD64">
        <v>1.0846978745714185E-2</v>
      </c>
    </row>
    <row r="65" spans="1:114" x14ac:dyDescent="0.25">
      <c r="A65">
        <v>2</v>
      </c>
      <c r="B65" t="s">
        <v>100</v>
      </c>
      <c r="C65">
        <v>396.49999956414104</v>
      </c>
      <c r="D65">
        <v>0</v>
      </c>
      <c r="E65">
        <v>11.985660762993614</v>
      </c>
      <c r="F65">
        <v>0.12886811225855149</v>
      </c>
      <c r="G65">
        <v>215.23499426985254</v>
      </c>
      <c r="H65">
        <v>3.8830925132902747</v>
      </c>
      <c r="I65">
        <v>2.2372322984044497</v>
      </c>
      <c r="J65">
        <v>25.93327522277832</v>
      </c>
      <c r="K65">
        <v>5.2068615620000003</v>
      </c>
      <c r="L65">
        <v>1.4200000166893005</v>
      </c>
      <c r="M65">
        <v>1</v>
      </c>
      <c r="N65">
        <v>2.8400000333786011</v>
      </c>
      <c r="O65">
        <v>25.32940673828125</v>
      </c>
      <c r="P65">
        <v>25.93327522277832</v>
      </c>
      <c r="Q65">
        <v>25.019414901733398</v>
      </c>
      <c r="R65">
        <v>401.03738403320312</v>
      </c>
      <c r="S65">
        <v>384.85604858398437</v>
      </c>
      <c r="T65">
        <v>10.747790336608887</v>
      </c>
      <c r="U65">
        <v>15.337514877319336</v>
      </c>
      <c r="V65">
        <v>24.28416633605957</v>
      </c>
      <c r="W65">
        <v>34.654449462890625</v>
      </c>
      <c r="X65">
        <v>499.83856201171875</v>
      </c>
      <c r="Y65">
        <v>1499.072509765625</v>
      </c>
      <c r="Z65">
        <v>177.03703308105469</v>
      </c>
      <c r="AA65">
        <v>73.266525268554687</v>
      </c>
      <c r="AB65">
        <v>0.3648989200592041</v>
      </c>
      <c r="AC65">
        <v>0.2994532585144043</v>
      </c>
      <c r="AD65">
        <v>1</v>
      </c>
      <c r="AE65">
        <v>-0.21956524252891541</v>
      </c>
      <c r="AF65">
        <v>2.737391471862793</v>
      </c>
      <c r="AG65">
        <v>1</v>
      </c>
      <c r="AH65">
        <v>0</v>
      </c>
      <c r="AI65">
        <v>0.15999999642372131</v>
      </c>
      <c r="AJ65">
        <v>111115</v>
      </c>
      <c r="AK65">
        <v>0.83306427001953109</v>
      </c>
      <c r="AL65">
        <v>3.8830925132902747E-3</v>
      </c>
      <c r="AM65">
        <v>299.0832752227783</v>
      </c>
      <c r="AN65">
        <v>298.47940673828123</v>
      </c>
      <c r="AO65">
        <v>239.85159620139893</v>
      </c>
      <c r="AP65">
        <v>0.72963936701451626</v>
      </c>
      <c r="AQ65">
        <v>3.3609587197204003</v>
      </c>
      <c r="AR65">
        <v>45.873046488843016</v>
      </c>
      <c r="AS65">
        <v>30.53553161152368</v>
      </c>
      <c r="AT65">
        <v>25.631340980529785</v>
      </c>
      <c r="AU65">
        <v>3.3013472565046866</v>
      </c>
      <c r="AV65">
        <v>0.12327440127428729</v>
      </c>
      <c r="AW65">
        <v>1.1237264213159506</v>
      </c>
      <c r="AX65">
        <v>2.1776208351887361</v>
      </c>
      <c r="AY65">
        <v>7.7530264943041993E-2</v>
      </c>
      <c r="AZ65">
        <v>15.769520146349373</v>
      </c>
      <c r="BA65">
        <v>0.55926104074958649</v>
      </c>
      <c r="BB65">
        <v>34.313716907879844</v>
      </c>
      <c r="BC65">
        <v>379.15863948543864</v>
      </c>
      <c r="BD65">
        <v>1.0846978745714185E-2</v>
      </c>
    </row>
    <row r="66" spans="1:114" x14ac:dyDescent="0.25">
      <c r="A66">
        <v>3</v>
      </c>
      <c r="B66" t="s">
        <v>101</v>
      </c>
      <c r="C66">
        <v>396.99999955296516</v>
      </c>
      <c r="D66">
        <v>0</v>
      </c>
      <c r="E66">
        <v>11.991707324492081</v>
      </c>
      <c r="F66">
        <v>0.1288031968218403</v>
      </c>
      <c r="G66">
        <v>215.08400138026474</v>
      </c>
      <c r="H66">
        <v>3.8819376470609561</v>
      </c>
      <c r="I66">
        <v>2.2376327726034493</v>
      </c>
      <c r="J66">
        <v>25.9346923828125</v>
      </c>
      <c r="K66">
        <v>5.2068615620000003</v>
      </c>
      <c r="L66">
        <v>1.4200000166893005</v>
      </c>
      <c r="M66">
        <v>1</v>
      </c>
      <c r="N66">
        <v>2.8400000333786011</v>
      </c>
      <c r="O66">
        <v>25.329109191894531</v>
      </c>
      <c r="P66">
        <v>25.9346923828125</v>
      </c>
      <c r="Q66">
        <v>25.018718719482422</v>
      </c>
      <c r="R66">
        <v>401.04541015625</v>
      </c>
      <c r="S66">
        <v>384.85714721679687</v>
      </c>
      <c r="T66">
        <v>10.747540473937988</v>
      </c>
      <c r="U66">
        <v>15.335963249206543</v>
      </c>
      <c r="V66">
        <v>24.283927917480469</v>
      </c>
      <c r="W66">
        <v>34.651409149169922</v>
      </c>
      <c r="X66">
        <v>499.83245849609375</v>
      </c>
      <c r="Y66">
        <v>1499.0975341796875</v>
      </c>
      <c r="Z66">
        <v>176.9930419921875</v>
      </c>
      <c r="AA66">
        <v>73.266212463378906</v>
      </c>
      <c r="AB66">
        <v>0.3648989200592041</v>
      </c>
      <c r="AC66">
        <v>0.2994532585144043</v>
      </c>
      <c r="AD66">
        <v>1</v>
      </c>
      <c r="AE66">
        <v>-0.21956524252891541</v>
      </c>
      <c r="AF66">
        <v>2.737391471862793</v>
      </c>
      <c r="AG66">
        <v>1</v>
      </c>
      <c r="AH66">
        <v>0</v>
      </c>
      <c r="AI66">
        <v>0.15999999642372131</v>
      </c>
      <c r="AJ66">
        <v>111115</v>
      </c>
      <c r="AK66">
        <v>0.83305409749348946</v>
      </c>
      <c r="AL66">
        <v>3.8819376470609563E-3</v>
      </c>
      <c r="AM66">
        <v>299.08469238281248</v>
      </c>
      <c r="AN66">
        <v>298.47910919189451</v>
      </c>
      <c r="AO66">
        <v>239.85560010755944</v>
      </c>
      <c r="AP66">
        <v>0.73005427398310907</v>
      </c>
      <c r="AQ66">
        <v>3.3612407143503868</v>
      </c>
      <c r="AR66">
        <v>45.877091244896221</v>
      </c>
      <c r="AS66">
        <v>30.541127995689678</v>
      </c>
      <c r="AT66">
        <v>25.631900787353516</v>
      </c>
      <c r="AU66">
        <v>3.301456919901939</v>
      </c>
      <c r="AV66">
        <v>0.12321499773112266</v>
      </c>
      <c r="AW66">
        <v>1.1236079417469373</v>
      </c>
      <c r="AX66">
        <v>2.1778489781550014</v>
      </c>
      <c r="AY66">
        <v>7.7492670145487025E-2</v>
      </c>
      <c r="AZ66">
        <v>15.758390142600158</v>
      </c>
      <c r="BA66">
        <v>0.5588671093565637</v>
      </c>
      <c r="BB66">
        <v>34.305949682326386</v>
      </c>
      <c r="BC66">
        <v>379.15686387250224</v>
      </c>
      <c r="BD66">
        <v>1.0850045120574312E-2</v>
      </c>
    </row>
    <row r="67" spans="1:114" x14ac:dyDescent="0.25">
      <c r="A67">
        <v>4</v>
      </c>
      <c r="B67" t="s">
        <v>101</v>
      </c>
      <c r="C67">
        <v>397.49999954178929</v>
      </c>
      <c r="D67">
        <v>0</v>
      </c>
      <c r="E67">
        <v>12.003046164615215</v>
      </c>
      <c r="F67">
        <v>0.12876792670706125</v>
      </c>
      <c r="G67">
        <v>214.89896902833408</v>
      </c>
      <c r="H67">
        <v>3.8813772152037886</v>
      </c>
      <c r="I67">
        <v>2.2378841190201344</v>
      </c>
      <c r="J67">
        <v>25.935945510864258</v>
      </c>
      <c r="K67">
        <v>5.2068615620000003</v>
      </c>
      <c r="L67">
        <v>1.4200000166893005</v>
      </c>
      <c r="M67">
        <v>1</v>
      </c>
      <c r="N67">
        <v>2.8400000333786011</v>
      </c>
      <c r="O67">
        <v>25.329107284545898</v>
      </c>
      <c r="P67">
        <v>25.935945510864258</v>
      </c>
      <c r="Q67">
        <v>25.019330978393555</v>
      </c>
      <c r="R67">
        <v>401.05825805664062</v>
      </c>
      <c r="S67">
        <v>384.85641479492187</v>
      </c>
      <c r="T67">
        <v>10.748163223266602</v>
      </c>
      <c r="U67">
        <v>15.335988998413086</v>
      </c>
      <c r="V67">
        <v>24.285251617431641</v>
      </c>
      <c r="W67">
        <v>34.651348114013672</v>
      </c>
      <c r="X67">
        <v>499.8253173828125</v>
      </c>
      <c r="Y67">
        <v>1499.1412353515625</v>
      </c>
      <c r="Z67">
        <v>176.88667297363281</v>
      </c>
      <c r="AA67">
        <v>73.265960693359375</v>
      </c>
      <c r="AB67">
        <v>0.3648989200592041</v>
      </c>
      <c r="AC67">
        <v>0.2994532585144043</v>
      </c>
      <c r="AD67">
        <v>1</v>
      </c>
      <c r="AE67">
        <v>-0.21956524252891541</v>
      </c>
      <c r="AF67">
        <v>2.737391471862793</v>
      </c>
      <c r="AG67">
        <v>1</v>
      </c>
      <c r="AH67">
        <v>0</v>
      </c>
      <c r="AI67">
        <v>0.15999999642372131</v>
      </c>
      <c r="AJ67">
        <v>111115</v>
      </c>
      <c r="AK67">
        <v>0.83304219563802073</v>
      </c>
      <c r="AL67">
        <v>3.8813772152037885E-3</v>
      </c>
      <c r="AM67">
        <v>299.08594551086424</v>
      </c>
      <c r="AN67">
        <v>298.47910728454588</v>
      </c>
      <c r="AO67">
        <v>239.86259229490315</v>
      </c>
      <c r="AP67">
        <v>0.73025698621473334</v>
      </c>
      <c r="AQ67">
        <v>3.3614900861716595</v>
      </c>
      <c r="AR67">
        <v>45.880652548057505</v>
      </c>
      <c r="AS67">
        <v>30.544663549644419</v>
      </c>
      <c r="AT67">
        <v>25.632526397705078</v>
      </c>
      <c r="AU67">
        <v>3.30157947765121</v>
      </c>
      <c r="AV67">
        <v>0.1231827212712155</v>
      </c>
      <c r="AW67">
        <v>1.1236059671515251</v>
      </c>
      <c r="AX67">
        <v>2.1779735104996849</v>
      </c>
      <c r="AY67">
        <v>7.7472243395749082E-2</v>
      </c>
      <c r="AZ67">
        <v>15.744779417873378</v>
      </c>
      <c r="BA67">
        <v>0.55838739012014937</v>
      </c>
      <c r="BB67">
        <v>34.30254247480368</v>
      </c>
      <c r="BC67">
        <v>379.15074150908276</v>
      </c>
      <c r="BD67">
        <v>1.0859401177747124E-2</v>
      </c>
    </row>
    <row r="68" spans="1:114" x14ac:dyDescent="0.25">
      <c r="A68">
        <v>5</v>
      </c>
      <c r="B68" t="s">
        <v>102</v>
      </c>
      <c r="C68">
        <v>397.99999953061342</v>
      </c>
      <c r="D68">
        <v>0</v>
      </c>
      <c r="E68">
        <v>11.996699834336765</v>
      </c>
      <c r="F68">
        <v>0.12875488067449248</v>
      </c>
      <c r="G68">
        <v>214.96354269245072</v>
      </c>
      <c r="H68">
        <v>3.88062146381866</v>
      </c>
      <c r="I68">
        <v>2.2376665276804539</v>
      </c>
      <c r="J68">
        <v>25.934965133666992</v>
      </c>
      <c r="K68">
        <v>5.2068615620000003</v>
      </c>
      <c r="L68">
        <v>1.4200000166893005</v>
      </c>
      <c r="M68">
        <v>1</v>
      </c>
      <c r="N68">
        <v>2.8400000333786011</v>
      </c>
      <c r="O68">
        <v>25.328718185424805</v>
      </c>
      <c r="P68">
        <v>25.934965133666992</v>
      </c>
      <c r="Q68">
        <v>25.018791198730469</v>
      </c>
      <c r="R68">
        <v>401.04891967773438</v>
      </c>
      <c r="S68">
        <v>384.85427856445312</v>
      </c>
      <c r="T68">
        <v>10.749155044555664</v>
      </c>
      <c r="U68">
        <v>15.336305618286133</v>
      </c>
      <c r="V68">
        <v>24.288040161132812</v>
      </c>
      <c r="W68">
        <v>34.652847290039063</v>
      </c>
      <c r="X68">
        <v>499.8013916015625</v>
      </c>
      <c r="Y68">
        <v>1499.2027587890625</v>
      </c>
      <c r="Z68">
        <v>176.83818054199219</v>
      </c>
      <c r="AA68">
        <v>73.265914916992188</v>
      </c>
      <c r="AB68">
        <v>0.3648989200592041</v>
      </c>
      <c r="AC68">
        <v>0.2994532585144043</v>
      </c>
      <c r="AD68">
        <v>1</v>
      </c>
      <c r="AE68">
        <v>-0.21956524252891541</v>
      </c>
      <c r="AF68">
        <v>2.737391471862793</v>
      </c>
      <c r="AG68">
        <v>1</v>
      </c>
      <c r="AH68">
        <v>0</v>
      </c>
      <c r="AI68">
        <v>0.15999999642372131</v>
      </c>
      <c r="AJ68">
        <v>111115</v>
      </c>
      <c r="AK68">
        <v>0.83300231933593738</v>
      </c>
      <c r="AL68">
        <v>3.88062146381866E-3</v>
      </c>
      <c r="AM68">
        <v>299.08496513366697</v>
      </c>
      <c r="AN68">
        <v>298.47871818542478</v>
      </c>
      <c r="AO68">
        <v>239.87243604468313</v>
      </c>
      <c r="AP68">
        <v>0.73084975797100826</v>
      </c>
      <c r="AQ68">
        <v>3.3612949902507947</v>
      </c>
      <c r="AR68">
        <v>45.878018367190649</v>
      </c>
      <c r="AS68">
        <v>30.541712748904516</v>
      </c>
      <c r="AT68">
        <v>25.631841659545898</v>
      </c>
      <c r="AU68">
        <v>3.3014453369055881</v>
      </c>
      <c r="AV68">
        <v>0.12317078236478393</v>
      </c>
      <c r="AW68">
        <v>1.123628462570341</v>
      </c>
      <c r="AX68">
        <v>2.1778168743352468</v>
      </c>
      <c r="AY68">
        <v>7.74646876568202E-2</v>
      </c>
      <c r="AZ68">
        <v>15.749500629160311</v>
      </c>
      <c r="BA68">
        <v>0.55855827689973281</v>
      </c>
      <c r="BB68">
        <v>34.304907296686139</v>
      </c>
      <c r="BC68">
        <v>379.15162202008412</v>
      </c>
      <c r="BD68">
        <v>1.0854382568388237E-2</v>
      </c>
    </row>
    <row r="69" spans="1:114" x14ac:dyDescent="0.25">
      <c r="A69">
        <v>6</v>
      </c>
      <c r="B69" t="s">
        <v>102</v>
      </c>
      <c r="C69">
        <v>398.49999951943755</v>
      </c>
      <c r="D69">
        <v>0</v>
      </c>
      <c r="E69">
        <v>12.009292019204731</v>
      </c>
      <c r="F69">
        <v>0.1287793863455598</v>
      </c>
      <c r="G69">
        <v>214.84019958846164</v>
      </c>
      <c r="H69">
        <v>3.8812127818068878</v>
      </c>
      <c r="I69">
        <v>2.2375966404237637</v>
      </c>
      <c r="J69">
        <v>25.934726715087891</v>
      </c>
      <c r="K69">
        <v>5.2068615620000003</v>
      </c>
      <c r="L69">
        <v>1.4200000166893005</v>
      </c>
      <c r="M69">
        <v>1</v>
      </c>
      <c r="N69">
        <v>2.8400000333786011</v>
      </c>
      <c r="O69">
        <v>25.328258514404297</v>
      </c>
      <c r="P69">
        <v>25.934726715087891</v>
      </c>
      <c r="Q69">
        <v>25.0196533203125</v>
      </c>
      <c r="R69">
        <v>401.0726318359375</v>
      </c>
      <c r="S69">
        <v>384.86172485351562</v>
      </c>
      <c r="T69">
        <v>10.748551368713379</v>
      </c>
      <c r="U69">
        <v>15.336637496948242</v>
      </c>
      <c r="V69">
        <v>24.287298202514648</v>
      </c>
      <c r="W69">
        <v>34.654487609863281</v>
      </c>
      <c r="X69">
        <v>499.77545166015625</v>
      </c>
      <c r="Y69">
        <v>1499.3341064453125</v>
      </c>
      <c r="Z69">
        <v>176.72502136230469</v>
      </c>
      <c r="AA69">
        <v>73.265792846679688</v>
      </c>
      <c r="AB69">
        <v>0.3648989200592041</v>
      </c>
      <c r="AC69">
        <v>0.2994532585144043</v>
      </c>
      <c r="AD69">
        <v>1</v>
      </c>
      <c r="AE69">
        <v>-0.21956524252891541</v>
      </c>
      <c r="AF69">
        <v>2.737391471862793</v>
      </c>
      <c r="AG69">
        <v>1</v>
      </c>
      <c r="AH69">
        <v>0</v>
      </c>
      <c r="AI69">
        <v>0.15999999642372131</v>
      </c>
      <c r="AJ69">
        <v>111115</v>
      </c>
      <c r="AK69">
        <v>0.83295908610026037</v>
      </c>
      <c r="AL69">
        <v>3.8812127818068877E-3</v>
      </c>
      <c r="AM69">
        <v>299.08472671508787</v>
      </c>
      <c r="AN69">
        <v>298.47825851440427</v>
      </c>
      <c r="AO69">
        <v>239.89345166921339</v>
      </c>
      <c r="AP69">
        <v>0.73076030896312694</v>
      </c>
      <c r="AQ69">
        <v>3.3612475462397935</v>
      </c>
      <c r="AR69">
        <v>45.877447245725406</v>
      </c>
      <c r="AS69">
        <v>30.540809748777164</v>
      </c>
      <c r="AT69">
        <v>25.631492614746094</v>
      </c>
      <c r="AU69">
        <v>3.3013769605859578</v>
      </c>
      <c r="AV69">
        <v>0.1231932083232533</v>
      </c>
      <c r="AW69">
        <v>1.12365090581603</v>
      </c>
      <c r="AX69">
        <v>2.177726054769928</v>
      </c>
      <c r="AY69">
        <v>7.7478880311641976E-2</v>
      </c>
      <c r="AZ69">
        <v>15.740437558187551</v>
      </c>
      <c r="BA69">
        <v>0.55822698313331409</v>
      </c>
      <c r="BB69">
        <v>34.306582216579827</v>
      </c>
      <c r="BC69">
        <v>379.1530825875368</v>
      </c>
      <c r="BD69">
        <v>1.0866264391366072E-2</v>
      </c>
    </row>
    <row r="70" spans="1:114" x14ac:dyDescent="0.25">
      <c r="A70">
        <v>7</v>
      </c>
      <c r="B70" t="s">
        <v>103</v>
      </c>
      <c r="C70">
        <v>398.99999950826168</v>
      </c>
      <c r="D70">
        <v>0</v>
      </c>
      <c r="E70">
        <v>12.00155136471958</v>
      </c>
      <c r="F70">
        <v>0.12879773774501846</v>
      </c>
      <c r="G70">
        <v>214.97303175743701</v>
      </c>
      <c r="H70">
        <v>3.881380999888794</v>
      </c>
      <c r="I70">
        <v>2.2373814101303955</v>
      </c>
      <c r="J70">
        <v>25.933649063110352</v>
      </c>
      <c r="K70">
        <v>5.2068615620000003</v>
      </c>
      <c r="L70">
        <v>1.4200000166893005</v>
      </c>
      <c r="M70">
        <v>1</v>
      </c>
      <c r="N70">
        <v>2.8400000333786011</v>
      </c>
      <c r="O70">
        <v>25.328506469726562</v>
      </c>
      <c r="P70">
        <v>25.933649063110352</v>
      </c>
      <c r="Q70">
        <v>25.019401550292969</v>
      </c>
      <c r="R70">
        <v>401.07760620117187</v>
      </c>
      <c r="S70">
        <v>384.87567138671875</v>
      </c>
      <c r="T70">
        <v>10.748383522033691</v>
      </c>
      <c r="U70">
        <v>15.336718559265137</v>
      </c>
      <c r="V70">
        <v>24.28645133972168</v>
      </c>
      <c r="W70">
        <v>34.653995513916016</v>
      </c>
      <c r="X70">
        <v>499.76995849609375</v>
      </c>
      <c r="Y70">
        <v>1499.4039306640625</v>
      </c>
      <c r="Z70">
        <v>176.68397521972656</v>
      </c>
      <c r="AA70">
        <v>73.265457153320313</v>
      </c>
      <c r="AB70">
        <v>0.3648989200592041</v>
      </c>
      <c r="AC70">
        <v>0.2994532585144043</v>
      </c>
      <c r="AD70">
        <v>1</v>
      </c>
      <c r="AE70">
        <v>-0.21956524252891541</v>
      </c>
      <c r="AF70">
        <v>2.737391471862793</v>
      </c>
      <c r="AG70">
        <v>1</v>
      </c>
      <c r="AH70">
        <v>0</v>
      </c>
      <c r="AI70">
        <v>0.15999999642372131</v>
      </c>
      <c r="AJ70">
        <v>111115</v>
      </c>
      <c r="AK70">
        <v>0.83294993082682289</v>
      </c>
      <c r="AL70">
        <v>3.881380999888794E-3</v>
      </c>
      <c r="AM70">
        <v>299.08364906311033</v>
      </c>
      <c r="AN70">
        <v>298.47850646972654</v>
      </c>
      <c r="AO70">
        <v>239.90462354396368</v>
      </c>
      <c r="AP70">
        <v>0.73098641379349183</v>
      </c>
      <c r="AQ70">
        <v>3.3610331066067678</v>
      </c>
      <c r="AR70">
        <v>45.874730564681251</v>
      </c>
      <c r="AS70">
        <v>30.538012005416114</v>
      </c>
      <c r="AT70">
        <v>25.631077766418457</v>
      </c>
      <c r="AU70">
        <v>3.3012956952576191</v>
      </c>
      <c r="AV70">
        <v>0.12321000205968882</v>
      </c>
      <c r="AW70">
        <v>1.1236516964763723</v>
      </c>
      <c r="AX70">
        <v>2.1776439987812468</v>
      </c>
      <c r="AY70">
        <v>7.7489508538785459E-2</v>
      </c>
      <c r="AZ70">
        <v>15.750097447343869</v>
      </c>
      <c r="BA70">
        <v>0.55855188503571207</v>
      </c>
      <c r="BB70">
        <v>34.309205563486614</v>
      </c>
      <c r="BC70">
        <v>379.17070865715971</v>
      </c>
      <c r="BD70">
        <v>1.0859586024225772E-2</v>
      </c>
    </row>
    <row r="71" spans="1:114" x14ac:dyDescent="0.25">
      <c r="A71">
        <v>8</v>
      </c>
      <c r="B71" t="s">
        <v>103</v>
      </c>
      <c r="C71">
        <v>399.49999949708581</v>
      </c>
      <c r="D71">
        <v>0</v>
      </c>
      <c r="E71">
        <v>11.991222095489636</v>
      </c>
      <c r="F71">
        <v>0.12884371807499825</v>
      </c>
      <c r="G71">
        <v>215.16926333694551</v>
      </c>
      <c r="H71">
        <v>3.8824101389302994</v>
      </c>
      <c r="I71">
        <v>2.2372253198168401</v>
      </c>
      <c r="J71">
        <v>25.933252334594727</v>
      </c>
      <c r="K71">
        <v>5.2068615620000003</v>
      </c>
      <c r="L71">
        <v>1.4200000166893005</v>
      </c>
      <c r="M71">
        <v>1</v>
      </c>
      <c r="N71">
        <v>2.8400000333786011</v>
      </c>
      <c r="O71">
        <v>25.327644348144531</v>
      </c>
      <c r="P71">
        <v>25.933252334594727</v>
      </c>
      <c r="Q71">
        <v>25.018823623657227</v>
      </c>
      <c r="R71">
        <v>401.07965087890625</v>
      </c>
      <c r="S71">
        <v>384.8895263671875</v>
      </c>
      <c r="T71">
        <v>10.748112678527832</v>
      </c>
      <c r="U71">
        <v>15.337674140930176</v>
      </c>
      <c r="V71">
        <v>24.287239074707031</v>
      </c>
      <c r="W71">
        <v>34.658153533935547</v>
      </c>
      <c r="X71">
        <v>499.76840209960937</v>
      </c>
      <c r="Y71">
        <v>1499.40185546875</v>
      </c>
      <c r="Z71">
        <v>176.54718017578125</v>
      </c>
      <c r="AA71">
        <v>73.265922546386719</v>
      </c>
      <c r="AB71">
        <v>0.3648989200592041</v>
      </c>
      <c r="AC71">
        <v>0.2994532585144043</v>
      </c>
      <c r="AD71">
        <v>1</v>
      </c>
      <c r="AE71">
        <v>-0.21956524252891541</v>
      </c>
      <c r="AF71">
        <v>2.737391471862793</v>
      </c>
      <c r="AG71">
        <v>1</v>
      </c>
      <c r="AH71">
        <v>0</v>
      </c>
      <c r="AI71">
        <v>0.15999999642372131</v>
      </c>
      <c r="AJ71">
        <v>111115</v>
      </c>
      <c r="AK71">
        <v>0.83294733683268229</v>
      </c>
      <c r="AL71">
        <v>3.8824101389302993E-3</v>
      </c>
      <c r="AM71">
        <v>299.0832523345947</v>
      </c>
      <c r="AN71">
        <v>298.47764434814451</v>
      </c>
      <c r="AO71">
        <v>239.9042915127211</v>
      </c>
      <c r="AP71">
        <v>0.73038311632422415</v>
      </c>
      <c r="AQ71">
        <v>3.3609541654679491</v>
      </c>
      <c r="AR71">
        <v>45.87336170291222</v>
      </c>
      <c r="AS71">
        <v>30.535687561982044</v>
      </c>
      <c r="AT71">
        <v>25.630448341369629</v>
      </c>
      <c r="AU71">
        <v>3.3011723994758211</v>
      </c>
      <c r="AV71">
        <v>0.12325207867691217</v>
      </c>
      <c r="AW71">
        <v>1.1237288456511088</v>
      </c>
      <c r="AX71">
        <v>2.1774435538247126</v>
      </c>
      <c r="AY71">
        <v>7.7516137585151954E-2</v>
      </c>
      <c r="AZ71">
        <v>15.764574582007738</v>
      </c>
      <c r="BA71">
        <v>0.5590416173904208</v>
      </c>
      <c r="BB71">
        <v>34.31327699417438</v>
      </c>
      <c r="BC71">
        <v>379.18947367752156</v>
      </c>
      <c r="BD71">
        <v>1.0850990173084845E-2</v>
      </c>
    </row>
    <row r="72" spans="1:114" x14ac:dyDescent="0.25">
      <c r="A72">
        <v>9</v>
      </c>
      <c r="B72" t="s">
        <v>104</v>
      </c>
      <c r="C72">
        <v>399.99999948590994</v>
      </c>
      <c r="D72">
        <v>0</v>
      </c>
      <c r="E72">
        <v>11.982018816954835</v>
      </c>
      <c r="F72">
        <v>0.12878408169671496</v>
      </c>
      <c r="G72">
        <v>215.20897028854569</v>
      </c>
      <c r="H72">
        <v>3.8816609258956638</v>
      </c>
      <c r="I72">
        <v>2.2377724642158476</v>
      </c>
      <c r="J72">
        <v>25.935884475708008</v>
      </c>
      <c r="K72">
        <v>5.2068615620000003</v>
      </c>
      <c r="L72">
        <v>1.4200000166893005</v>
      </c>
      <c r="M72">
        <v>1</v>
      </c>
      <c r="N72">
        <v>2.8400000333786011</v>
      </c>
      <c r="O72">
        <v>25.327524185180664</v>
      </c>
      <c r="P72">
        <v>25.935884475708008</v>
      </c>
      <c r="Q72">
        <v>25.018274307250977</v>
      </c>
      <c r="R72">
        <v>401.06283569335937</v>
      </c>
      <c r="S72">
        <v>384.88406372070312</v>
      </c>
      <c r="T72">
        <v>10.748685836791992</v>
      </c>
      <c r="U72">
        <v>15.337382316589355</v>
      </c>
      <c r="V72">
        <v>24.288665771484375</v>
      </c>
      <c r="W72">
        <v>34.657680511474609</v>
      </c>
      <c r="X72">
        <v>499.76629638671875</v>
      </c>
      <c r="Y72">
        <v>1499.3809814453125</v>
      </c>
      <c r="Z72">
        <v>176.49748229980469</v>
      </c>
      <c r="AA72">
        <v>73.265792846679688</v>
      </c>
      <c r="AB72">
        <v>0.3648989200592041</v>
      </c>
      <c r="AC72">
        <v>0.2994532585144043</v>
      </c>
      <c r="AD72">
        <v>1</v>
      </c>
      <c r="AE72">
        <v>-0.21956524252891541</v>
      </c>
      <c r="AF72">
        <v>2.737391471862793</v>
      </c>
      <c r="AG72">
        <v>1</v>
      </c>
      <c r="AH72">
        <v>0</v>
      </c>
      <c r="AI72">
        <v>0.15999999642372131</v>
      </c>
      <c r="AJ72">
        <v>111115</v>
      </c>
      <c r="AK72">
        <v>0.83294382731119776</v>
      </c>
      <c r="AL72">
        <v>3.8816609258956638E-3</v>
      </c>
      <c r="AM72">
        <v>299.08588447570799</v>
      </c>
      <c r="AN72">
        <v>298.47752418518064</v>
      </c>
      <c r="AO72">
        <v>239.90095166904575</v>
      </c>
      <c r="AP72">
        <v>0.73035656762821255</v>
      </c>
      <c r="AQ72">
        <v>3.3614779398334114</v>
      </c>
      <c r="AR72">
        <v>45.880591872769848</v>
      </c>
      <c r="AS72">
        <v>30.543209556180493</v>
      </c>
      <c r="AT72">
        <v>25.631704330444336</v>
      </c>
      <c r="AU72">
        <v>3.3014184345994284</v>
      </c>
      <c r="AV72">
        <v>0.12319750515372999</v>
      </c>
      <c r="AW72">
        <v>1.123705475617564</v>
      </c>
      <c r="AX72">
        <v>2.1777129589818642</v>
      </c>
      <c r="AY72">
        <v>7.7481599638660734E-2</v>
      </c>
      <c r="AZ72">
        <v>15.767455835907834</v>
      </c>
      <c r="BA72">
        <v>0.55915271785509746</v>
      </c>
      <c r="BB72">
        <v>34.305895269148238</v>
      </c>
      <c r="BC72">
        <v>379.18838582888083</v>
      </c>
      <c r="BD72">
        <v>1.0840360570350259E-2</v>
      </c>
    </row>
    <row r="73" spans="1:114" x14ac:dyDescent="0.25">
      <c r="A73">
        <v>10</v>
      </c>
      <c r="B73" t="s">
        <v>104</v>
      </c>
      <c r="C73">
        <v>400.49999947473407</v>
      </c>
      <c r="D73">
        <v>0</v>
      </c>
      <c r="E73">
        <v>11.968039008056319</v>
      </c>
      <c r="F73">
        <v>0.12874434247725267</v>
      </c>
      <c r="G73">
        <v>215.33329960099223</v>
      </c>
      <c r="H73">
        <v>3.8813237029600653</v>
      </c>
      <c r="I73">
        <v>2.2382481328213819</v>
      </c>
      <c r="J73">
        <v>25.938192367553711</v>
      </c>
      <c r="K73">
        <v>5.2068615620000003</v>
      </c>
      <c r="L73">
        <v>1.4200000166893005</v>
      </c>
      <c r="M73">
        <v>1</v>
      </c>
      <c r="N73">
        <v>2.8400000333786011</v>
      </c>
      <c r="O73">
        <v>25.327341079711914</v>
      </c>
      <c r="P73">
        <v>25.938192367553711</v>
      </c>
      <c r="Q73">
        <v>25.01824951171875</v>
      </c>
      <c r="R73">
        <v>401.04156494140625</v>
      </c>
      <c r="S73">
        <v>384.88003540039062</v>
      </c>
      <c r="T73">
        <v>10.748831748962402</v>
      </c>
      <c r="U73">
        <v>15.337050437927246</v>
      </c>
      <c r="V73">
        <v>24.289430618286133</v>
      </c>
      <c r="W73">
        <v>34.657558441162109</v>
      </c>
      <c r="X73">
        <v>499.77508544921875</v>
      </c>
      <c r="Y73">
        <v>1499.4715576171875</v>
      </c>
      <c r="Z73">
        <v>176.58940124511719</v>
      </c>
      <c r="AA73">
        <v>73.266311645507813</v>
      </c>
      <c r="AB73">
        <v>0.3648989200592041</v>
      </c>
      <c r="AC73">
        <v>0.2994532585144043</v>
      </c>
      <c r="AD73">
        <v>1</v>
      </c>
      <c r="AE73">
        <v>-0.21956524252891541</v>
      </c>
      <c r="AF73">
        <v>2.737391471862793</v>
      </c>
      <c r="AG73">
        <v>1</v>
      </c>
      <c r="AH73">
        <v>0</v>
      </c>
      <c r="AI73">
        <v>0.15999999642372131</v>
      </c>
      <c r="AJ73">
        <v>111115</v>
      </c>
      <c r="AK73">
        <v>0.83295847574869775</v>
      </c>
      <c r="AL73">
        <v>3.8813237029600655E-3</v>
      </c>
      <c r="AM73">
        <v>299.08819236755369</v>
      </c>
      <c r="AN73">
        <v>298.47734107971189</v>
      </c>
      <c r="AO73">
        <v>239.91544385622183</v>
      </c>
      <c r="AP73">
        <v>0.73036204717731856</v>
      </c>
      <c r="AQ73">
        <v>3.3619372499294315</v>
      </c>
      <c r="AR73">
        <v>45.88653604122792</v>
      </c>
      <c r="AS73">
        <v>30.549485603300674</v>
      </c>
      <c r="AT73">
        <v>25.632766723632812</v>
      </c>
      <c r="AU73">
        <v>3.3016265588188305</v>
      </c>
      <c r="AV73">
        <v>0.12316113839450919</v>
      </c>
      <c r="AW73">
        <v>1.1236891171080496</v>
      </c>
      <c r="AX73">
        <v>2.1779374417107809</v>
      </c>
      <c r="AY73">
        <v>7.7458584313775433E-2</v>
      </c>
      <c r="AZ73">
        <v>15.776676636221801</v>
      </c>
      <c r="BA73">
        <v>0.55948160412368764</v>
      </c>
      <c r="BB73">
        <v>34.299838559500962</v>
      </c>
      <c r="BC73">
        <v>379.19100284018498</v>
      </c>
      <c r="BD73">
        <v>1.0825726422183947E-2</v>
      </c>
    </row>
    <row r="74" spans="1:114" x14ac:dyDescent="0.25">
      <c r="A74">
        <v>11</v>
      </c>
      <c r="B74" t="s">
        <v>105</v>
      </c>
      <c r="C74">
        <v>400.9999994635582</v>
      </c>
      <c r="D74">
        <v>0</v>
      </c>
      <c r="E74">
        <v>11.973273586463712</v>
      </c>
      <c r="F74">
        <v>0.12880095211521614</v>
      </c>
      <c r="G74">
        <v>215.32917360745572</v>
      </c>
      <c r="H74">
        <v>3.882282034605816</v>
      </c>
      <c r="I74">
        <v>2.2378663982205973</v>
      </c>
      <c r="J74">
        <v>25.936281204223633</v>
      </c>
      <c r="K74">
        <v>5.2068615620000003</v>
      </c>
      <c r="L74">
        <v>1.4200000166893005</v>
      </c>
      <c r="M74">
        <v>1</v>
      </c>
      <c r="N74">
        <v>2.8400000333786011</v>
      </c>
      <c r="O74">
        <v>25.328090667724609</v>
      </c>
      <c r="P74">
        <v>25.936281204223633</v>
      </c>
      <c r="Q74">
        <v>25.019207000732422</v>
      </c>
      <c r="R74">
        <v>401.04287719726562</v>
      </c>
      <c r="S74">
        <v>384.87521362304687</v>
      </c>
      <c r="T74">
        <v>10.747873306274414</v>
      </c>
      <c r="U74">
        <v>15.337062835693359</v>
      </c>
      <c r="V74">
        <v>24.286190032958984</v>
      </c>
      <c r="W74">
        <v>34.656051635742187</v>
      </c>
      <c r="X74">
        <v>499.792724609375</v>
      </c>
      <c r="Y74">
        <v>1499.52783203125</v>
      </c>
      <c r="Z74">
        <v>176.58076477050781</v>
      </c>
      <c r="AA74">
        <v>73.266342163085938</v>
      </c>
      <c r="AB74">
        <v>0.3648989200592041</v>
      </c>
      <c r="AC74">
        <v>0.2994532585144043</v>
      </c>
      <c r="AD74">
        <v>1</v>
      </c>
      <c r="AE74">
        <v>-0.21956524252891541</v>
      </c>
      <c r="AF74">
        <v>2.737391471862793</v>
      </c>
      <c r="AG74">
        <v>1</v>
      </c>
      <c r="AH74">
        <v>0</v>
      </c>
      <c r="AI74">
        <v>0.15999999642372131</v>
      </c>
      <c r="AJ74">
        <v>111115</v>
      </c>
      <c r="AK74">
        <v>0.83298787434895827</v>
      </c>
      <c r="AL74">
        <v>3.882282034605816E-3</v>
      </c>
      <c r="AM74">
        <v>299.08628120422361</v>
      </c>
      <c r="AN74">
        <v>298.47809066772459</v>
      </c>
      <c r="AO74">
        <v>239.92444776227057</v>
      </c>
      <c r="AP74">
        <v>0.73033277345338876</v>
      </c>
      <c r="AQ74">
        <v>3.3615568917172558</v>
      </c>
      <c r="AR74">
        <v>45.881325482779758</v>
      </c>
      <c r="AS74">
        <v>30.544262647086398</v>
      </c>
      <c r="AT74">
        <v>25.632185935974121</v>
      </c>
      <c r="AU74">
        <v>3.3015127803343822</v>
      </c>
      <c r="AV74">
        <v>0.12321294357343551</v>
      </c>
      <c r="AW74">
        <v>1.1236904934966587</v>
      </c>
      <c r="AX74">
        <v>2.1778222868377233</v>
      </c>
      <c r="AY74">
        <v>7.74913701321117E-2</v>
      </c>
      <c r="AZ74">
        <v>15.776380911218384</v>
      </c>
      <c r="BA74">
        <v>0.55947789305640416</v>
      </c>
      <c r="BB74">
        <v>34.305039944404193</v>
      </c>
      <c r="BC74">
        <v>379.18369279496551</v>
      </c>
      <c r="BD74">
        <v>1.0832312582361421E-2</v>
      </c>
    </row>
    <row r="75" spans="1:114" x14ac:dyDescent="0.25">
      <c r="A75">
        <v>12</v>
      </c>
      <c r="B75" t="s">
        <v>105</v>
      </c>
      <c r="C75">
        <v>401.49999945238233</v>
      </c>
      <c r="D75">
        <v>0</v>
      </c>
      <c r="E75">
        <v>11.987776840824411</v>
      </c>
      <c r="F75">
        <v>0.12879750070776164</v>
      </c>
      <c r="G75">
        <v>215.13477571035077</v>
      </c>
      <c r="H75">
        <v>3.8817886057648563</v>
      </c>
      <c r="I75">
        <v>2.237655308463065</v>
      </c>
      <c r="J75">
        <v>25.935195922851563</v>
      </c>
      <c r="K75">
        <v>5.2068615620000003</v>
      </c>
      <c r="L75">
        <v>1.4200000166893005</v>
      </c>
      <c r="M75">
        <v>1</v>
      </c>
      <c r="N75">
        <v>2.8400000333786011</v>
      </c>
      <c r="O75">
        <v>25.328569412231445</v>
      </c>
      <c r="P75">
        <v>25.935195922851563</v>
      </c>
      <c r="Q75">
        <v>25.018548965454102</v>
      </c>
      <c r="R75">
        <v>401.04962158203125</v>
      </c>
      <c r="S75">
        <v>384.86532592773437</v>
      </c>
      <c r="T75">
        <v>10.748449325561523</v>
      </c>
      <c r="U75">
        <v>15.336913108825684</v>
      </c>
      <c r="V75">
        <v>24.286933898925781</v>
      </c>
      <c r="W75">
        <v>34.654914855957031</v>
      </c>
      <c r="X75">
        <v>499.80831909179687</v>
      </c>
      <c r="Y75">
        <v>1499.526123046875</v>
      </c>
      <c r="Z75">
        <v>176.74638366699219</v>
      </c>
      <c r="AA75">
        <v>73.266738891601563</v>
      </c>
      <c r="AB75">
        <v>0.3648989200592041</v>
      </c>
      <c r="AC75">
        <v>0.2994532585144043</v>
      </c>
      <c r="AD75">
        <v>1</v>
      </c>
      <c r="AE75">
        <v>-0.21956524252891541</v>
      </c>
      <c r="AF75">
        <v>2.737391471862793</v>
      </c>
      <c r="AG75">
        <v>1</v>
      </c>
      <c r="AH75">
        <v>0</v>
      </c>
      <c r="AI75">
        <v>0.15999999642372131</v>
      </c>
      <c r="AJ75">
        <v>111115</v>
      </c>
      <c r="AK75">
        <v>0.83301386515299469</v>
      </c>
      <c r="AL75">
        <v>3.8817886057648564E-3</v>
      </c>
      <c r="AM75">
        <v>299.08519592285154</v>
      </c>
      <c r="AN75">
        <v>298.47856941223142</v>
      </c>
      <c r="AO75">
        <v>239.92417432477669</v>
      </c>
      <c r="AP75">
        <v>0.73080103815681208</v>
      </c>
      <c r="AQ75">
        <v>3.3613409166105779</v>
      </c>
      <c r="AR75">
        <v>45.878129250214009</v>
      </c>
      <c r="AS75">
        <v>30.541216141388325</v>
      </c>
      <c r="AT75">
        <v>25.631882667541504</v>
      </c>
      <c r="AU75">
        <v>3.3014533702702522</v>
      </c>
      <c r="AV75">
        <v>0.12320978514342928</v>
      </c>
      <c r="AW75">
        <v>1.1236856081475126</v>
      </c>
      <c r="AX75">
        <v>2.1777677621227394</v>
      </c>
      <c r="AY75">
        <v>7.7489371259197151E-2</v>
      </c>
      <c r="AZ75">
        <v>15.762223438473535</v>
      </c>
      <c r="BA75">
        <v>0.55898716048726693</v>
      </c>
      <c r="BB75">
        <v>34.307053033005616</v>
      </c>
      <c r="BC75">
        <v>379.16691094713303</v>
      </c>
      <c r="BD75">
        <v>1.0846550264596851E-2</v>
      </c>
    </row>
    <row r="76" spans="1:114" x14ac:dyDescent="0.25">
      <c r="A76">
        <v>13</v>
      </c>
      <c r="B76" t="s">
        <v>106</v>
      </c>
      <c r="C76">
        <v>401.99999944120646</v>
      </c>
      <c r="D76">
        <v>0</v>
      </c>
      <c r="E76">
        <v>11.990324915062251</v>
      </c>
      <c r="F76">
        <v>0.12879802510041927</v>
      </c>
      <c r="G76">
        <v>215.09196646008368</v>
      </c>
      <c r="H76">
        <v>3.8821115949954579</v>
      </c>
      <c r="I76">
        <v>2.2378414344615534</v>
      </c>
      <c r="J76">
        <v>25.936008453369141</v>
      </c>
      <c r="K76">
        <v>5.2068615620000003</v>
      </c>
      <c r="L76">
        <v>1.4200000166893005</v>
      </c>
      <c r="M76">
        <v>1</v>
      </c>
      <c r="N76">
        <v>2.8400000333786011</v>
      </c>
      <c r="O76">
        <v>25.328941345214844</v>
      </c>
      <c r="P76">
        <v>25.936008453369141</v>
      </c>
      <c r="Q76">
        <v>25.018522262573242</v>
      </c>
      <c r="R76">
        <v>401.04129028320313</v>
      </c>
      <c r="S76">
        <v>384.85464477539062</v>
      </c>
      <c r="T76">
        <v>10.747889518737793</v>
      </c>
      <c r="U76">
        <v>15.336507797241211</v>
      </c>
      <c r="V76">
        <v>24.285243988037109</v>
      </c>
      <c r="W76">
        <v>34.653392791748047</v>
      </c>
      <c r="X76">
        <v>499.83328247070312</v>
      </c>
      <c r="Y76">
        <v>1499.5672607421875</v>
      </c>
      <c r="Z76">
        <v>176.73492431640625</v>
      </c>
      <c r="AA76">
        <v>73.267082214355469</v>
      </c>
      <c r="AB76">
        <v>0.3648989200592041</v>
      </c>
      <c r="AC76">
        <v>0.2994532585144043</v>
      </c>
      <c r="AD76">
        <v>1</v>
      </c>
      <c r="AE76">
        <v>-0.21956524252891541</v>
      </c>
      <c r="AF76">
        <v>2.737391471862793</v>
      </c>
      <c r="AG76">
        <v>1</v>
      </c>
      <c r="AH76">
        <v>0</v>
      </c>
      <c r="AI76">
        <v>0.15999999642372131</v>
      </c>
      <c r="AJ76">
        <v>111115</v>
      </c>
      <c r="AK76">
        <v>0.83305547078450504</v>
      </c>
      <c r="AL76">
        <v>3.882111594995458E-3</v>
      </c>
      <c r="AM76">
        <v>299.08600845336912</v>
      </c>
      <c r="AN76">
        <v>298.47894134521482</v>
      </c>
      <c r="AO76">
        <v>239.93075635587957</v>
      </c>
      <c r="AP76">
        <v>0.73064916237403643</v>
      </c>
      <c r="AQ76">
        <v>3.3615026121231288</v>
      </c>
      <c r="AR76">
        <v>45.880121202158342</v>
      </c>
      <c r="AS76">
        <v>30.543613404917132</v>
      </c>
      <c r="AT76">
        <v>25.632474899291992</v>
      </c>
      <c r="AU76">
        <v>3.3015693889058819</v>
      </c>
      <c r="AV76">
        <v>0.12321026502277117</v>
      </c>
      <c r="AW76">
        <v>1.1236611776615755</v>
      </c>
      <c r="AX76">
        <v>2.1779082112443064</v>
      </c>
      <c r="AY76">
        <v>7.7489674959987112E-2</v>
      </c>
      <c r="AZ76">
        <v>15.75916079027834</v>
      </c>
      <c r="BA76">
        <v>0.55889143961252163</v>
      </c>
      <c r="BB76">
        <v>34.304706833513478</v>
      </c>
      <c r="BC76">
        <v>379.15501856233129</v>
      </c>
      <c r="BD76">
        <v>1.0848454086390078E-2</v>
      </c>
    </row>
    <row r="77" spans="1:114" x14ac:dyDescent="0.25">
      <c r="A77">
        <v>14</v>
      </c>
      <c r="B77" t="s">
        <v>106</v>
      </c>
      <c r="C77">
        <v>402.49999943003058</v>
      </c>
      <c r="D77">
        <v>0</v>
      </c>
      <c r="E77">
        <v>12.012884319677077</v>
      </c>
      <c r="F77">
        <v>0.1288091096517254</v>
      </c>
      <c r="G77">
        <v>214.81047956557822</v>
      </c>
      <c r="H77">
        <v>3.8819146270149356</v>
      </c>
      <c r="I77">
        <v>2.2375647437427744</v>
      </c>
      <c r="J77">
        <v>25.934598922729492</v>
      </c>
      <c r="K77">
        <v>5.2068615620000003</v>
      </c>
      <c r="L77">
        <v>1.4200000166893005</v>
      </c>
      <c r="M77">
        <v>1</v>
      </c>
      <c r="N77">
        <v>2.8400000333786011</v>
      </c>
      <c r="O77">
        <v>25.328645706176758</v>
      </c>
      <c r="P77">
        <v>25.934598922729492</v>
      </c>
      <c r="Q77">
        <v>25.017829895019531</v>
      </c>
      <c r="R77">
        <v>401.05538940429687</v>
      </c>
      <c r="S77">
        <v>384.84207153320312</v>
      </c>
      <c r="T77">
        <v>10.748032569885254</v>
      </c>
      <c r="U77">
        <v>15.336345672607422</v>
      </c>
      <c r="V77">
        <v>24.286169052124023</v>
      </c>
      <c r="W77">
        <v>34.653884887695313</v>
      </c>
      <c r="X77">
        <v>499.84124755859375</v>
      </c>
      <c r="Y77">
        <v>1499.5400390625</v>
      </c>
      <c r="Z77">
        <v>176.79243469238281</v>
      </c>
      <c r="AA77">
        <v>73.267608642578125</v>
      </c>
      <c r="AB77">
        <v>0.3648989200592041</v>
      </c>
      <c r="AC77">
        <v>0.2994532585144043</v>
      </c>
      <c r="AD77">
        <v>1</v>
      </c>
      <c r="AE77">
        <v>-0.21956524252891541</v>
      </c>
      <c r="AF77">
        <v>2.737391471862793</v>
      </c>
      <c r="AG77">
        <v>1</v>
      </c>
      <c r="AH77">
        <v>0</v>
      </c>
      <c r="AI77">
        <v>0.15999999642372131</v>
      </c>
      <c r="AJ77">
        <v>111115</v>
      </c>
      <c r="AK77">
        <v>0.83306874593098945</v>
      </c>
      <c r="AL77">
        <v>3.8819146270149358E-3</v>
      </c>
      <c r="AM77">
        <v>299.08459892272947</v>
      </c>
      <c r="AN77">
        <v>298.47864570617674</v>
      </c>
      <c r="AO77">
        <v>239.92640088722692</v>
      </c>
      <c r="AP77">
        <v>0.73085400215732599</v>
      </c>
      <c r="AQ77">
        <v>3.3612221164906715</v>
      </c>
      <c r="AR77">
        <v>45.875963181598351</v>
      </c>
      <c r="AS77">
        <v>30.539617508990929</v>
      </c>
      <c r="AT77">
        <v>25.631622314453125</v>
      </c>
      <c r="AU77">
        <v>3.3014023680356979</v>
      </c>
      <c r="AV77">
        <v>0.12322040861709618</v>
      </c>
      <c r="AW77">
        <v>1.1236573727478971</v>
      </c>
      <c r="AX77">
        <v>2.1777449952878007</v>
      </c>
      <c r="AY77">
        <v>7.749609453050707E-2</v>
      </c>
      <c r="AZ77">
        <v>15.73865014913531</v>
      </c>
      <c r="BA77">
        <v>0.55817826442357921</v>
      </c>
      <c r="BB77">
        <v>34.307739545683958</v>
      </c>
      <c r="BC77">
        <v>379.13172165962544</v>
      </c>
      <c r="BD77">
        <v>1.0870493891353042E-2</v>
      </c>
    </row>
    <row r="78" spans="1:114" x14ac:dyDescent="0.25">
      <c r="A78">
        <v>15</v>
      </c>
      <c r="B78" t="s">
        <v>106</v>
      </c>
      <c r="C78">
        <v>402.99999941885471</v>
      </c>
      <c r="D78">
        <v>0</v>
      </c>
      <c r="E78">
        <v>12.034504280089923</v>
      </c>
      <c r="F78">
        <v>0.12879371778686755</v>
      </c>
      <c r="G78">
        <v>214.50573313956633</v>
      </c>
      <c r="H78">
        <v>3.8812146760426018</v>
      </c>
      <c r="I78">
        <v>2.2374279350613415</v>
      </c>
      <c r="J78">
        <v>25.93366813659668</v>
      </c>
      <c r="K78">
        <v>5.2068615620000003</v>
      </c>
      <c r="L78">
        <v>1.4200000166893005</v>
      </c>
      <c r="M78">
        <v>1</v>
      </c>
      <c r="N78">
        <v>2.8400000333786011</v>
      </c>
      <c r="O78">
        <v>25.328880310058594</v>
      </c>
      <c r="P78">
        <v>25.93366813659668</v>
      </c>
      <c r="Q78">
        <v>25.017576217651367</v>
      </c>
      <c r="R78">
        <v>401.06402587890625</v>
      </c>
      <c r="S78">
        <v>384.82513427734375</v>
      </c>
      <c r="T78">
        <v>10.748141288757324</v>
      </c>
      <c r="U78">
        <v>15.335637092590332</v>
      </c>
      <c r="V78">
        <v>24.286153793334961</v>
      </c>
      <c r="W78">
        <v>34.651908874511719</v>
      </c>
      <c r="X78">
        <v>499.84051513671875</v>
      </c>
      <c r="Y78">
        <v>1499.4119873046875</v>
      </c>
      <c r="Z78">
        <v>176.87655639648437</v>
      </c>
      <c r="AA78">
        <v>73.267837524414063</v>
      </c>
      <c r="AB78">
        <v>0.3648989200592041</v>
      </c>
      <c r="AC78">
        <v>0.2994532585144043</v>
      </c>
      <c r="AD78">
        <v>1</v>
      </c>
      <c r="AE78">
        <v>-0.21956524252891541</v>
      </c>
      <c r="AF78">
        <v>2.737391471862793</v>
      </c>
      <c r="AG78">
        <v>1</v>
      </c>
      <c r="AH78">
        <v>0</v>
      </c>
      <c r="AI78">
        <v>0.15999999642372131</v>
      </c>
      <c r="AJ78">
        <v>111115</v>
      </c>
      <c r="AK78">
        <v>0.83306752522786454</v>
      </c>
      <c r="AL78">
        <v>3.8812146760426017E-3</v>
      </c>
      <c r="AM78">
        <v>299.08366813659666</v>
      </c>
      <c r="AN78">
        <v>298.47888031005857</v>
      </c>
      <c r="AO78">
        <v>239.90591260643487</v>
      </c>
      <c r="AP78">
        <v>0.73113651668914903</v>
      </c>
      <c r="AQ78">
        <v>3.3610369018946273</v>
      </c>
      <c r="AR78">
        <v>45.873291958080159</v>
      </c>
      <c r="AS78">
        <v>30.537654865489827</v>
      </c>
      <c r="AT78">
        <v>25.631274223327637</v>
      </c>
      <c r="AU78">
        <v>3.3013341793102224</v>
      </c>
      <c r="AV78">
        <v>0.1232063233325201</v>
      </c>
      <c r="AW78">
        <v>1.123608966833286</v>
      </c>
      <c r="AX78">
        <v>2.1777252124769362</v>
      </c>
      <c r="AY78">
        <v>7.7487180386607082E-2</v>
      </c>
      <c r="AZ78">
        <v>15.716371203725068</v>
      </c>
      <c r="BA78">
        <v>0.55741092260614111</v>
      </c>
      <c r="BB78">
        <v>34.30791018069317</v>
      </c>
      <c r="BC78">
        <v>379.10450731002868</v>
      </c>
      <c r="BD78">
        <v>1.0890893775969898E-2</v>
      </c>
      <c r="BE78">
        <f>AVERAGE(E64:E78)</f>
        <v>11.994244139731585</v>
      </c>
      <c r="BF78">
        <f>AVERAGE(O64:O78)</f>
        <v>25.328543345133465</v>
      </c>
      <c r="BG78">
        <f>AVERAGE(P64:P78)</f>
        <v>25.934907404581704</v>
      </c>
      <c r="BH78" t="e">
        <f>AVERAGE(B64:B78)</f>
        <v>#DIV/0!</v>
      </c>
      <c r="BI78">
        <f t="shared" ref="BI78:DJ78" si="87">AVERAGE(C64:C78)</f>
        <v>399.53333282967407</v>
      </c>
      <c r="BJ78">
        <f t="shared" si="87"/>
        <v>0</v>
      </c>
      <c r="BK78">
        <f t="shared" si="87"/>
        <v>11.994244139731585</v>
      </c>
      <c r="BL78">
        <f t="shared" si="87"/>
        <v>0.12880072002813542</v>
      </c>
      <c r="BM78">
        <f t="shared" si="87"/>
        <v>215.05422631307812</v>
      </c>
      <c r="BN78">
        <f t="shared" si="87"/>
        <v>3.8818280960379554</v>
      </c>
      <c r="BO78">
        <f t="shared" si="87"/>
        <v>2.2376151868980334</v>
      </c>
      <c r="BP78">
        <f t="shared" si="87"/>
        <v>25.934907404581704</v>
      </c>
      <c r="BQ78">
        <f t="shared" si="87"/>
        <v>5.2068615620000003</v>
      </c>
      <c r="BR78">
        <f t="shared" si="87"/>
        <v>1.4200000166893005</v>
      </c>
      <c r="BS78">
        <f t="shared" si="87"/>
        <v>1</v>
      </c>
      <c r="BT78">
        <f t="shared" si="87"/>
        <v>2.8400000333786011</v>
      </c>
      <c r="BU78">
        <f t="shared" si="87"/>
        <v>25.328543345133465</v>
      </c>
      <c r="BV78">
        <f t="shared" si="87"/>
        <v>25.934907404581704</v>
      </c>
      <c r="BW78">
        <f t="shared" si="87"/>
        <v>25.018783823649088</v>
      </c>
      <c r="BX78">
        <f t="shared" si="87"/>
        <v>401.0543233235677</v>
      </c>
      <c r="BY78">
        <f t="shared" si="87"/>
        <v>384.86222330729169</v>
      </c>
      <c r="BZ78">
        <f t="shared" si="87"/>
        <v>10.748226038614909</v>
      </c>
      <c r="CA78">
        <f t="shared" si="87"/>
        <v>15.336747805277506</v>
      </c>
      <c r="CB78">
        <f t="shared" si="87"/>
        <v>24.286355209350585</v>
      </c>
      <c r="CC78">
        <f t="shared" si="87"/>
        <v>34.65443547566732</v>
      </c>
      <c r="CD78">
        <f t="shared" si="87"/>
        <v>499.80717163085939</v>
      </c>
      <c r="CE78">
        <f t="shared" si="87"/>
        <v>1499.3434814453126</v>
      </c>
      <c r="CF78">
        <f t="shared" si="87"/>
        <v>176.77107238769531</v>
      </c>
      <c r="CG78">
        <f t="shared" si="87"/>
        <v>73.266401672363287</v>
      </c>
      <c r="CH78">
        <f t="shared" si="87"/>
        <v>0.3648989200592041</v>
      </c>
      <c r="CI78">
        <f t="shared" si="87"/>
        <v>0.2994532585144043</v>
      </c>
      <c r="CJ78">
        <f t="shared" si="87"/>
        <v>1</v>
      </c>
      <c r="CK78">
        <f t="shared" si="87"/>
        <v>-0.21956524252891541</v>
      </c>
      <c r="CL78">
        <f t="shared" si="87"/>
        <v>2.737391471862793</v>
      </c>
      <c r="CM78">
        <f t="shared" si="87"/>
        <v>1</v>
      </c>
      <c r="CN78">
        <f t="shared" si="87"/>
        <v>0</v>
      </c>
      <c r="CO78">
        <f t="shared" si="87"/>
        <v>0.15999999642372131</v>
      </c>
      <c r="CP78">
        <f t="shared" si="87"/>
        <v>111115</v>
      </c>
      <c r="CQ78">
        <f t="shared" si="87"/>
        <v>0.83301195271809869</v>
      </c>
      <c r="CR78">
        <f t="shared" si="87"/>
        <v>3.8818280960379562E-3</v>
      </c>
      <c r="CS78">
        <f t="shared" si="87"/>
        <v>299.08490740458171</v>
      </c>
      <c r="CT78">
        <f t="shared" si="87"/>
        <v>298.47854334513346</v>
      </c>
      <c r="CU78">
        <f t="shared" si="87"/>
        <v>239.89495166917987</v>
      </c>
      <c r="CV78">
        <f t="shared" si="87"/>
        <v>0.73047077992766452</v>
      </c>
      <c r="CW78">
        <f t="shared" si="87"/>
        <v>3.3612835118084843</v>
      </c>
      <c r="CX78">
        <f t="shared" si="87"/>
        <v>45.877556909331844</v>
      </c>
      <c r="CY78">
        <f t="shared" si="87"/>
        <v>30.54080910405434</v>
      </c>
      <c r="CZ78">
        <f t="shared" si="87"/>
        <v>25.631725374857584</v>
      </c>
      <c r="DA78">
        <f t="shared" si="87"/>
        <v>3.3014225588708137</v>
      </c>
      <c r="DB78">
        <f t="shared" si="87"/>
        <v>0.12321273081420282</v>
      </c>
      <c r="DC78">
        <f t="shared" si="87"/>
        <v>1.1236683249104504</v>
      </c>
      <c r="DD78">
        <f t="shared" si="87"/>
        <v>2.1777542339603628</v>
      </c>
      <c r="DE78">
        <f t="shared" si="87"/>
        <v>7.7491235516037732E-2</v>
      </c>
      <c r="DF78">
        <f t="shared" si="87"/>
        <v>15.7562492689888</v>
      </c>
      <c r="DG78">
        <f t="shared" si="87"/>
        <v>0.55878235637331763</v>
      </c>
      <c r="DH78">
        <f t="shared" si="87"/>
        <v>34.307205427317754</v>
      </c>
      <c r="DI78">
        <f t="shared" si="87"/>
        <v>379.1607340825276</v>
      </c>
      <c r="DJ78">
        <f t="shared" si="87"/>
        <v>1.0852627902668015E-2</v>
      </c>
    </row>
    <row r="79" spans="1:114" x14ac:dyDescent="0.25">
      <c r="A79" t="s">
        <v>9</v>
      </c>
      <c r="B79" t="s">
        <v>107</v>
      </c>
    </row>
    <row r="80" spans="1:114" x14ac:dyDescent="0.25">
      <c r="A80" t="s">
        <v>9</v>
      </c>
      <c r="B80" t="s">
        <v>108</v>
      </c>
    </row>
    <row r="81" spans="1:114" x14ac:dyDescent="0.25">
      <c r="A81">
        <v>16</v>
      </c>
      <c r="B81" t="s">
        <v>109</v>
      </c>
      <c r="C81">
        <v>622.49999893829226</v>
      </c>
      <c r="D81">
        <v>0</v>
      </c>
      <c r="E81">
        <v>11.791097145025686</v>
      </c>
      <c r="F81">
        <v>0.11962462385185901</v>
      </c>
      <c r="G81">
        <v>205.22265795744138</v>
      </c>
      <c r="H81">
        <v>4.0350952341290958</v>
      </c>
      <c r="I81">
        <v>2.4809966073301335</v>
      </c>
      <c r="J81">
        <v>28.579904556274414</v>
      </c>
      <c r="K81">
        <v>5.2068615620000003</v>
      </c>
      <c r="L81">
        <v>1.4200000166893005</v>
      </c>
      <c r="M81">
        <v>1</v>
      </c>
      <c r="N81">
        <v>2.8400000333786011</v>
      </c>
      <c r="O81">
        <v>29.494091033935547</v>
      </c>
      <c r="P81">
        <v>28.579904556274414</v>
      </c>
      <c r="Q81">
        <v>30.10614013671875</v>
      </c>
      <c r="R81">
        <v>401.14291381835937</v>
      </c>
      <c r="S81">
        <v>385.1236572265625</v>
      </c>
      <c r="T81">
        <v>14.962065696716309</v>
      </c>
      <c r="U81">
        <v>19.710260391235352</v>
      </c>
      <c r="V81">
        <v>26.489084243774414</v>
      </c>
      <c r="W81">
        <v>34.895366668701172</v>
      </c>
      <c r="X81">
        <v>499.8399658203125</v>
      </c>
      <c r="Y81">
        <v>1500.1685791015625</v>
      </c>
      <c r="Z81">
        <v>174.74266052246094</v>
      </c>
      <c r="AA81">
        <v>73.263404846191406</v>
      </c>
      <c r="AB81">
        <v>0.2369692325592041</v>
      </c>
      <c r="AC81">
        <v>0.25295591354370117</v>
      </c>
      <c r="AD81">
        <v>1</v>
      </c>
      <c r="AE81">
        <v>-0.21956524252891541</v>
      </c>
      <c r="AF81">
        <v>2.737391471862793</v>
      </c>
      <c r="AG81">
        <v>1</v>
      </c>
      <c r="AH81">
        <v>0</v>
      </c>
      <c r="AI81">
        <v>0.15999999642372131</v>
      </c>
      <c r="AJ81">
        <v>111115</v>
      </c>
      <c r="AK81">
        <v>0.83306660970052071</v>
      </c>
      <c r="AL81">
        <v>4.0350952341290961E-3</v>
      </c>
      <c r="AM81">
        <v>301.72990455627439</v>
      </c>
      <c r="AN81">
        <v>302.64409103393552</v>
      </c>
      <c r="AO81">
        <v>240.02696729122908</v>
      </c>
      <c r="AP81">
        <v>0.86000338335709803</v>
      </c>
      <c r="AQ81">
        <v>3.92503739399706</v>
      </c>
      <c r="AR81">
        <v>53.574324074034664</v>
      </c>
      <c r="AS81">
        <v>33.864063682799312</v>
      </c>
      <c r="AT81">
        <v>29.03699779510498</v>
      </c>
      <c r="AU81">
        <v>4.0303910079274941</v>
      </c>
      <c r="AV81">
        <v>0.11478953417359902</v>
      </c>
      <c r="AW81">
        <v>1.4440407866669265</v>
      </c>
      <c r="AX81">
        <v>2.5863502212605676</v>
      </c>
      <c r="AY81">
        <v>7.2162739502338674E-2</v>
      </c>
      <c r="AZ81">
        <v>15.035310673547492</v>
      </c>
      <c r="BA81">
        <v>0.53287471207387282</v>
      </c>
      <c r="BB81">
        <v>37.038291613347951</v>
      </c>
      <c r="BC81">
        <v>379.51873435378076</v>
      </c>
      <c r="BD81">
        <v>1.1507260510930961E-2</v>
      </c>
    </row>
    <row r="82" spans="1:114" x14ac:dyDescent="0.25">
      <c r="A82">
        <v>17</v>
      </c>
      <c r="B82" t="s">
        <v>109</v>
      </c>
      <c r="C82">
        <v>622.49999893829226</v>
      </c>
      <c r="D82">
        <v>0</v>
      </c>
      <c r="E82">
        <v>11.791097145025686</v>
      </c>
      <c r="F82">
        <v>0.11962462385185901</v>
      </c>
      <c r="G82">
        <v>205.22265795744138</v>
      </c>
      <c r="H82">
        <v>4.0350952341290958</v>
      </c>
      <c r="I82">
        <v>2.4809966073301335</v>
      </c>
      <c r="J82">
        <v>28.579904556274414</v>
      </c>
      <c r="K82">
        <v>5.2068615620000003</v>
      </c>
      <c r="L82">
        <v>1.4200000166893005</v>
      </c>
      <c r="M82">
        <v>1</v>
      </c>
      <c r="N82">
        <v>2.8400000333786011</v>
      </c>
      <c r="O82">
        <v>29.494091033935547</v>
      </c>
      <c r="P82">
        <v>28.579904556274414</v>
      </c>
      <c r="Q82">
        <v>30.10614013671875</v>
      </c>
      <c r="R82">
        <v>401.14291381835937</v>
      </c>
      <c r="S82">
        <v>385.1236572265625</v>
      </c>
      <c r="T82">
        <v>14.962065696716309</v>
      </c>
      <c r="U82">
        <v>19.710260391235352</v>
      </c>
      <c r="V82">
        <v>26.489084243774414</v>
      </c>
      <c r="W82">
        <v>34.895366668701172</v>
      </c>
      <c r="X82">
        <v>499.8399658203125</v>
      </c>
      <c r="Y82">
        <v>1500.1685791015625</v>
      </c>
      <c r="Z82">
        <v>174.74266052246094</v>
      </c>
      <c r="AA82">
        <v>73.263404846191406</v>
      </c>
      <c r="AB82">
        <v>0.2369692325592041</v>
      </c>
      <c r="AC82">
        <v>0.25295591354370117</v>
      </c>
      <c r="AD82">
        <v>1</v>
      </c>
      <c r="AE82">
        <v>-0.21956524252891541</v>
      </c>
      <c r="AF82">
        <v>2.737391471862793</v>
      </c>
      <c r="AG82">
        <v>1</v>
      </c>
      <c r="AH82">
        <v>0</v>
      </c>
      <c r="AI82">
        <v>0.15999999642372131</v>
      </c>
      <c r="AJ82">
        <v>111115</v>
      </c>
      <c r="AK82">
        <v>0.83306660970052071</v>
      </c>
      <c r="AL82">
        <v>4.0350952341290961E-3</v>
      </c>
      <c r="AM82">
        <v>301.72990455627439</v>
      </c>
      <c r="AN82">
        <v>302.64409103393552</v>
      </c>
      <c r="AO82">
        <v>240.02696729122908</v>
      </c>
      <c r="AP82">
        <v>0.86000338335709803</v>
      </c>
      <c r="AQ82">
        <v>3.92503739399706</v>
      </c>
      <c r="AR82">
        <v>53.574324074034664</v>
      </c>
      <c r="AS82">
        <v>33.864063682799312</v>
      </c>
      <c r="AT82">
        <v>29.03699779510498</v>
      </c>
      <c r="AU82">
        <v>4.0303910079274941</v>
      </c>
      <c r="AV82">
        <v>0.11478953417359902</v>
      </c>
      <c r="AW82">
        <v>1.4440407866669265</v>
      </c>
      <c r="AX82">
        <v>2.5863502212605676</v>
      </c>
      <c r="AY82">
        <v>7.2162739502338674E-2</v>
      </c>
      <c r="AZ82">
        <v>15.035310673547492</v>
      </c>
      <c r="BA82">
        <v>0.53287471207387282</v>
      </c>
      <c r="BB82">
        <v>37.038291613347951</v>
      </c>
      <c r="BC82">
        <v>379.51873435378076</v>
      </c>
      <c r="BD82">
        <v>1.1507260510930961E-2</v>
      </c>
    </row>
    <row r="83" spans="1:114" x14ac:dyDescent="0.25">
      <c r="A83">
        <v>18</v>
      </c>
      <c r="B83" t="s">
        <v>110</v>
      </c>
      <c r="C83">
        <v>622.99999892711639</v>
      </c>
      <c r="D83">
        <v>0</v>
      </c>
      <c r="E83">
        <v>11.748078040365746</v>
      </c>
      <c r="F83">
        <v>0.11964740241364789</v>
      </c>
      <c r="G83">
        <v>205.8302103706755</v>
      </c>
      <c r="H83">
        <v>4.036902911289129</v>
      </c>
      <c r="I83">
        <v>2.4816417708070411</v>
      </c>
      <c r="J83">
        <v>28.583459854125977</v>
      </c>
      <c r="K83">
        <v>5.2068615620000003</v>
      </c>
      <c r="L83">
        <v>1.4200000166893005</v>
      </c>
      <c r="M83">
        <v>1</v>
      </c>
      <c r="N83">
        <v>2.8400000333786011</v>
      </c>
      <c r="O83">
        <v>29.494960784912109</v>
      </c>
      <c r="P83">
        <v>28.583459854125977</v>
      </c>
      <c r="Q83">
        <v>30.106145858764648</v>
      </c>
      <c r="R83">
        <v>401.0946044921875</v>
      </c>
      <c r="S83">
        <v>385.1265869140625</v>
      </c>
      <c r="T83">
        <v>14.962301254272461</v>
      </c>
      <c r="U83">
        <v>19.712478637695313</v>
      </c>
      <c r="V83">
        <v>26.488216400146484</v>
      </c>
      <c r="W83">
        <v>34.897602081298828</v>
      </c>
      <c r="X83">
        <v>499.85403442382812</v>
      </c>
      <c r="Y83">
        <v>1500.16845703125</v>
      </c>
      <c r="Z83">
        <v>174.73678588867187</v>
      </c>
      <c r="AA83">
        <v>73.263526916503906</v>
      </c>
      <c r="AB83">
        <v>0.2369692325592041</v>
      </c>
      <c r="AC83">
        <v>0.25295591354370117</v>
      </c>
      <c r="AD83">
        <v>1</v>
      </c>
      <c r="AE83">
        <v>-0.21956524252891541</v>
      </c>
      <c r="AF83">
        <v>2.737391471862793</v>
      </c>
      <c r="AG83">
        <v>1</v>
      </c>
      <c r="AH83">
        <v>0</v>
      </c>
      <c r="AI83">
        <v>0.15999999642372131</v>
      </c>
      <c r="AJ83">
        <v>111115</v>
      </c>
      <c r="AK83">
        <v>0.83309005737304687</v>
      </c>
      <c r="AL83">
        <v>4.0369029112891294E-3</v>
      </c>
      <c r="AM83">
        <v>301.73345985412595</v>
      </c>
      <c r="AN83">
        <v>302.64496078491209</v>
      </c>
      <c r="AO83">
        <v>240.02694775997952</v>
      </c>
      <c r="AP83">
        <v>0.85868545312443101</v>
      </c>
      <c r="AQ83">
        <v>3.9258474800708401</v>
      </c>
      <c r="AR83">
        <v>53.585291963148357</v>
      </c>
      <c r="AS83">
        <v>33.872813325453045</v>
      </c>
      <c r="AT83">
        <v>29.039210319519043</v>
      </c>
      <c r="AU83">
        <v>4.0309069014855652</v>
      </c>
      <c r="AV83">
        <v>0.11481050842039382</v>
      </c>
      <c r="AW83">
        <v>1.4442057092637988</v>
      </c>
      <c r="AX83">
        <v>2.5867011922217662</v>
      </c>
      <c r="AY83">
        <v>7.2176002089683486E-2</v>
      </c>
      <c r="AZ83">
        <v>15.079847157721646</v>
      </c>
      <c r="BA83">
        <v>0.5344481979806931</v>
      </c>
      <c r="BB83">
        <v>37.034967926735327</v>
      </c>
      <c r="BC83">
        <v>379.54211326332592</v>
      </c>
      <c r="BD83">
        <v>1.1463541942284128E-2</v>
      </c>
    </row>
    <row r="84" spans="1:114" x14ac:dyDescent="0.25">
      <c r="A84">
        <v>19</v>
      </c>
      <c r="B84" t="s">
        <v>110</v>
      </c>
      <c r="C84">
        <v>623.49999891594052</v>
      </c>
      <c r="D84">
        <v>0</v>
      </c>
      <c r="E84">
        <v>11.748233228031495</v>
      </c>
      <c r="F84">
        <v>0.11964457281778454</v>
      </c>
      <c r="G84">
        <v>205.79409473387361</v>
      </c>
      <c r="H84">
        <v>4.03758468480759</v>
      </c>
      <c r="I84">
        <v>2.4821080297094165</v>
      </c>
      <c r="J84">
        <v>28.585628509521484</v>
      </c>
      <c r="K84">
        <v>5.2068615620000003</v>
      </c>
      <c r="L84">
        <v>1.4200000166893005</v>
      </c>
      <c r="M84">
        <v>1</v>
      </c>
      <c r="N84">
        <v>2.8400000333786011</v>
      </c>
      <c r="O84">
        <v>29.495883941650391</v>
      </c>
      <c r="P84">
        <v>28.585628509521484</v>
      </c>
      <c r="Q84">
        <v>30.106330871582031</v>
      </c>
      <c r="R84">
        <v>401.065673828125</v>
      </c>
      <c r="S84">
        <v>385.09768676757812</v>
      </c>
      <c r="T84">
        <v>14.96199893951416</v>
      </c>
      <c r="U84">
        <v>19.712860107421875</v>
      </c>
      <c r="V84">
        <v>26.486270904541016</v>
      </c>
      <c r="W84">
        <v>34.896419525146484</v>
      </c>
      <c r="X84">
        <v>499.86630249023437</v>
      </c>
      <c r="Y84">
        <v>1500.195068359375</v>
      </c>
      <c r="Z84">
        <v>174.73068237304687</v>
      </c>
      <c r="AA84">
        <v>73.263526916503906</v>
      </c>
      <c r="AB84">
        <v>0.2369692325592041</v>
      </c>
      <c r="AC84">
        <v>0.25295591354370117</v>
      </c>
      <c r="AD84">
        <v>1</v>
      </c>
      <c r="AE84">
        <v>-0.21956524252891541</v>
      </c>
      <c r="AF84">
        <v>2.737391471862793</v>
      </c>
      <c r="AG84">
        <v>1</v>
      </c>
      <c r="AH84">
        <v>0</v>
      </c>
      <c r="AI84">
        <v>0.15999999642372131</v>
      </c>
      <c r="AJ84">
        <v>111115</v>
      </c>
      <c r="AK84">
        <v>0.83311050415039045</v>
      </c>
      <c r="AL84">
        <v>4.0375846848075903E-3</v>
      </c>
      <c r="AM84">
        <v>301.73562850952146</v>
      </c>
      <c r="AN84">
        <v>302.64588394165037</v>
      </c>
      <c r="AO84">
        <v>240.03120557238435</v>
      </c>
      <c r="AP84">
        <v>0.8582059737138048</v>
      </c>
      <c r="AQ84">
        <v>3.9263416867907952</v>
      </c>
      <c r="AR84">
        <v>53.592037566871731</v>
      </c>
      <c r="AS84">
        <v>33.879177459449856</v>
      </c>
      <c r="AT84">
        <v>29.040756225585938</v>
      </c>
      <c r="AU84">
        <v>4.0312673940420893</v>
      </c>
      <c r="AV84">
        <v>0.11480790297750025</v>
      </c>
      <c r="AW84">
        <v>1.4442336570813785</v>
      </c>
      <c r="AX84">
        <v>2.587033736960711</v>
      </c>
      <c r="AY84">
        <v>7.2174354595658963E-2</v>
      </c>
      <c r="AZ84">
        <v>15.077201198792704</v>
      </c>
      <c r="BA84">
        <v>0.53439452327346382</v>
      </c>
      <c r="BB84">
        <v>37.030771587570811</v>
      </c>
      <c r="BC84">
        <v>379.51313934805768</v>
      </c>
      <c r="BD84">
        <v>1.1463269545083025E-2</v>
      </c>
    </row>
    <row r="85" spans="1:114" x14ac:dyDescent="0.25">
      <c r="A85">
        <v>20</v>
      </c>
      <c r="B85" t="s">
        <v>111</v>
      </c>
      <c r="C85">
        <v>623.99999890476465</v>
      </c>
      <c r="D85">
        <v>0</v>
      </c>
      <c r="E85">
        <v>11.778149941709144</v>
      </c>
      <c r="F85">
        <v>0.11964511793881076</v>
      </c>
      <c r="G85">
        <v>205.33820257409258</v>
      </c>
      <c r="H85">
        <v>4.0384599290182193</v>
      </c>
      <c r="I85">
        <v>2.4826203896077725</v>
      </c>
      <c r="J85">
        <v>28.587934494018555</v>
      </c>
      <c r="K85">
        <v>5.2068615620000003</v>
      </c>
      <c r="L85">
        <v>1.4200000166893005</v>
      </c>
      <c r="M85">
        <v>1</v>
      </c>
      <c r="N85">
        <v>2.8400000333786011</v>
      </c>
      <c r="O85">
        <v>29.496118545532227</v>
      </c>
      <c r="P85">
        <v>28.587934494018555</v>
      </c>
      <c r="Q85">
        <v>30.106622695922852</v>
      </c>
      <c r="R85">
        <v>401.04879760742187</v>
      </c>
      <c r="S85">
        <v>385.04486083984375</v>
      </c>
      <c r="T85">
        <v>14.961223602294922</v>
      </c>
      <c r="U85">
        <v>19.713081359863281</v>
      </c>
      <c r="V85">
        <v>26.484489440917969</v>
      </c>
      <c r="W85">
        <v>34.896266937255859</v>
      </c>
      <c r="X85">
        <v>499.86968994140625</v>
      </c>
      <c r="Y85">
        <v>1500.1505126953125</v>
      </c>
      <c r="Z85">
        <v>174.75462341308594</v>
      </c>
      <c r="AA85">
        <v>73.263374328613281</v>
      </c>
      <c r="AB85">
        <v>0.2369692325592041</v>
      </c>
      <c r="AC85">
        <v>0.25295591354370117</v>
      </c>
      <c r="AD85">
        <v>1</v>
      </c>
      <c r="AE85">
        <v>-0.21956524252891541</v>
      </c>
      <c r="AF85">
        <v>2.737391471862793</v>
      </c>
      <c r="AG85">
        <v>1</v>
      </c>
      <c r="AH85">
        <v>0</v>
      </c>
      <c r="AI85">
        <v>0.15999999642372131</v>
      </c>
      <c r="AJ85">
        <v>111115</v>
      </c>
      <c r="AK85">
        <v>0.83311614990234362</v>
      </c>
      <c r="AL85">
        <v>4.0384599290182194E-3</v>
      </c>
      <c r="AM85">
        <v>301.73793449401853</v>
      </c>
      <c r="AN85">
        <v>302.6461185455322</v>
      </c>
      <c r="AO85">
        <v>240.02407666629369</v>
      </c>
      <c r="AP85">
        <v>0.85737538030287108</v>
      </c>
      <c r="AQ85">
        <v>3.9268672484458453</v>
      </c>
      <c r="AR85">
        <v>53.599322778014511</v>
      </c>
      <c r="AS85">
        <v>33.886241418151229</v>
      </c>
      <c r="AT85">
        <v>29.042026519775391</v>
      </c>
      <c r="AU85">
        <v>4.031563637220005</v>
      </c>
      <c r="AV85">
        <v>0.11480840491589313</v>
      </c>
      <c r="AW85">
        <v>1.4442468588380726</v>
      </c>
      <c r="AX85">
        <v>2.5873167783819326</v>
      </c>
      <c r="AY85">
        <v>7.217467198523464E-2</v>
      </c>
      <c r="AZ85">
        <v>15.043769599150368</v>
      </c>
      <c r="BA85">
        <v>0.53328384159242503</v>
      </c>
      <c r="BB85">
        <v>37.025969026029145</v>
      </c>
      <c r="BC85">
        <v>379.44609244743941</v>
      </c>
      <c r="BD85">
        <v>1.1493000550165309E-2</v>
      </c>
    </row>
    <row r="86" spans="1:114" x14ac:dyDescent="0.25">
      <c r="A86">
        <v>21</v>
      </c>
      <c r="B86" t="s">
        <v>111</v>
      </c>
      <c r="C86">
        <v>624.49999889358878</v>
      </c>
      <c r="D86">
        <v>0</v>
      </c>
      <c r="E86">
        <v>11.755555247796025</v>
      </c>
      <c r="F86">
        <v>0.11972697488921996</v>
      </c>
      <c r="G86">
        <v>205.75718856122492</v>
      </c>
      <c r="H86">
        <v>4.040728601776312</v>
      </c>
      <c r="I86">
        <v>2.4823823412049846</v>
      </c>
      <c r="J86">
        <v>28.587591171264648</v>
      </c>
      <c r="K86">
        <v>5.2068615620000003</v>
      </c>
      <c r="L86">
        <v>1.4200000166893005</v>
      </c>
      <c r="M86">
        <v>1</v>
      </c>
      <c r="N86">
        <v>2.8400000333786011</v>
      </c>
      <c r="O86">
        <v>29.496435165405273</v>
      </c>
      <c r="P86">
        <v>28.587591171264648</v>
      </c>
      <c r="Q86">
        <v>30.106782913208008</v>
      </c>
      <c r="R86">
        <v>401.03176879882812</v>
      </c>
      <c r="S86">
        <v>385.05364990234375</v>
      </c>
      <c r="T86">
        <v>14.960695266723633</v>
      </c>
      <c r="U86">
        <v>19.715274810791016</v>
      </c>
      <c r="V86">
        <v>26.483057022094727</v>
      </c>
      <c r="W86">
        <v>34.899494171142578</v>
      </c>
      <c r="X86">
        <v>499.86306762695312</v>
      </c>
      <c r="Y86">
        <v>1500.10107421875</v>
      </c>
      <c r="Z86">
        <v>174.79429626464844</v>
      </c>
      <c r="AA86">
        <v>73.263328552246094</v>
      </c>
      <c r="AB86">
        <v>0.2369692325592041</v>
      </c>
      <c r="AC86">
        <v>0.25295591354370117</v>
      </c>
      <c r="AD86">
        <v>1</v>
      </c>
      <c r="AE86">
        <v>-0.21956524252891541</v>
      </c>
      <c r="AF86">
        <v>2.737391471862793</v>
      </c>
      <c r="AG86">
        <v>1</v>
      </c>
      <c r="AH86">
        <v>0</v>
      </c>
      <c r="AI86">
        <v>0.15999999642372131</v>
      </c>
      <c r="AJ86">
        <v>111115</v>
      </c>
      <c r="AK86">
        <v>0.83310511271158838</v>
      </c>
      <c r="AL86">
        <v>4.0407286017763123E-3</v>
      </c>
      <c r="AM86">
        <v>301.73759117126463</v>
      </c>
      <c r="AN86">
        <v>302.64643516540525</v>
      </c>
      <c r="AO86">
        <v>240.0161665102205</v>
      </c>
      <c r="AP86">
        <v>0.85619558548528252</v>
      </c>
      <c r="AQ86">
        <v>3.9267889971657883</v>
      </c>
      <c r="AR86">
        <v>53.598288185411711</v>
      </c>
      <c r="AS86">
        <v>33.883013374620695</v>
      </c>
      <c r="AT86">
        <v>29.042013168334961</v>
      </c>
      <c r="AU86">
        <v>4.0315605234542646</v>
      </c>
      <c r="AV86">
        <v>0.11488377533869346</v>
      </c>
      <c r="AW86">
        <v>1.4444066559608035</v>
      </c>
      <c r="AX86">
        <v>2.5871538674934609</v>
      </c>
      <c r="AY86">
        <v>7.2222330979356153E-2</v>
      </c>
      <c r="AZ86">
        <v>15.074456507547474</v>
      </c>
      <c r="BA86">
        <v>0.53435979275461609</v>
      </c>
      <c r="BB86">
        <v>37.032456215035367</v>
      </c>
      <c r="BC86">
        <v>379.46562194530009</v>
      </c>
      <c r="BD86">
        <v>1.1472372194501174E-2</v>
      </c>
    </row>
    <row r="87" spans="1:114" x14ac:dyDescent="0.25">
      <c r="A87">
        <v>22</v>
      </c>
      <c r="B87" t="s">
        <v>112</v>
      </c>
      <c r="C87">
        <v>624.99999888241291</v>
      </c>
      <c r="D87">
        <v>0</v>
      </c>
      <c r="E87">
        <v>11.803258096543253</v>
      </c>
      <c r="F87">
        <v>0.11976649197631638</v>
      </c>
      <c r="G87">
        <v>205.13203533457019</v>
      </c>
      <c r="H87">
        <v>4.0421498883515445</v>
      </c>
      <c r="I87">
        <v>2.4824710948267921</v>
      </c>
      <c r="J87">
        <v>28.588363647460938</v>
      </c>
      <c r="K87">
        <v>5.2068615620000003</v>
      </c>
      <c r="L87">
        <v>1.4200000166893005</v>
      </c>
      <c r="M87">
        <v>1</v>
      </c>
      <c r="N87">
        <v>2.8400000333786011</v>
      </c>
      <c r="O87">
        <v>29.496982574462891</v>
      </c>
      <c r="P87">
        <v>28.588363647460938</v>
      </c>
      <c r="Q87">
        <v>30.106189727783203</v>
      </c>
      <c r="R87">
        <v>401.05508422851562</v>
      </c>
      <c r="S87">
        <v>385.01904296875</v>
      </c>
      <c r="T87">
        <v>14.960119247436523</v>
      </c>
      <c r="U87">
        <v>19.71641731262207</v>
      </c>
      <c r="V87">
        <v>26.481264114379883</v>
      </c>
      <c r="W87">
        <v>34.900501251220703</v>
      </c>
      <c r="X87">
        <v>499.85763549804687</v>
      </c>
      <c r="Y87">
        <v>1500.059326171875</v>
      </c>
      <c r="Z87">
        <v>174.82881164550781</v>
      </c>
      <c r="AA87">
        <v>73.263511657714844</v>
      </c>
      <c r="AB87">
        <v>0.2369692325592041</v>
      </c>
      <c r="AC87">
        <v>0.25295591354370117</v>
      </c>
      <c r="AD87">
        <v>1</v>
      </c>
      <c r="AE87">
        <v>-0.21956524252891541</v>
      </c>
      <c r="AF87">
        <v>2.737391471862793</v>
      </c>
      <c r="AG87">
        <v>1</v>
      </c>
      <c r="AH87">
        <v>0</v>
      </c>
      <c r="AI87">
        <v>0.15999999642372131</v>
      </c>
      <c r="AJ87">
        <v>111115</v>
      </c>
      <c r="AK87">
        <v>0.83309605916341123</v>
      </c>
      <c r="AL87">
        <v>4.0421498883515443E-3</v>
      </c>
      <c r="AM87">
        <v>301.73836364746091</v>
      </c>
      <c r="AN87">
        <v>302.64698257446287</v>
      </c>
      <c r="AO87">
        <v>240.0094868228698</v>
      </c>
      <c r="AP87">
        <v>0.85534629741098867</v>
      </c>
      <c r="AQ87">
        <v>3.9269650644584502</v>
      </c>
      <c r="AR87">
        <v>53.60055743444466</v>
      </c>
      <c r="AS87">
        <v>33.88414012182259</v>
      </c>
      <c r="AT87">
        <v>29.042673110961914</v>
      </c>
      <c r="AU87">
        <v>4.0317144349564407</v>
      </c>
      <c r="AV87">
        <v>0.11492015951142949</v>
      </c>
      <c r="AW87">
        <v>1.4444939696316579</v>
      </c>
      <c r="AX87">
        <v>2.5872204653247826</v>
      </c>
      <c r="AY87">
        <v>7.2245337921286748E-2</v>
      </c>
      <c r="AZ87">
        <v>15.028693262105056</v>
      </c>
      <c r="BA87">
        <v>0.53278412868326541</v>
      </c>
      <c r="BB87">
        <v>37.033757389496799</v>
      </c>
      <c r="BC87">
        <v>379.40833936204018</v>
      </c>
      <c r="BD87">
        <v>1.1521069818549445E-2</v>
      </c>
    </row>
    <row r="88" spans="1:114" x14ac:dyDescent="0.25">
      <c r="A88">
        <v>23</v>
      </c>
      <c r="B88" t="s">
        <v>112</v>
      </c>
      <c r="C88">
        <v>625.49999887123704</v>
      </c>
      <c r="D88">
        <v>0</v>
      </c>
      <c r="E88">
        <v>11.829288691553815</v>
      </c>
      <c r="F88">
        <v>0.11975439563966138</v>
      </c>
      <c r="G88">
        <v>204.73110074227907</v>
      </c>
      <c r="H88">
        <v>4.0426101288870937</v>
      </c>
      <c r="I88">
        <v>2.4829893496963029</v>
      </c>
      <c r="J88">
        <v>28.590730667114258</v>
      </c>
      <c r="K88">
        <v>5.2068615620000003</v>
      </c>
      <c r="L88">
        <v>1.4200000166893005</v>
      </c>
      <c r="M88">
        <v>1</v>
      </c>
      <c r="N88">
        <v>2.8400000333786011</v>
      </c>
      <c r="O88">
        <v>29.497686386108398</v>
      </c>
      <c r="P88">
        <v>28.590730667114258</v>
      </c>
      <c r="Q88">
        <v>30.106399536132813</v>
      </c>
      <c r="R88">
        <v>401.0537109375</v>
      </c>
      <c r="S88">
        <v>384.9857177734375</v>
      </c>
      <c r="T88">
        <v>14.959638595581055</v>
      </c>
      <c r="U88">
        <v>19.716670989990234</v>
      </c>
      <c r="V88">
        <v>26.479389190673828</v>
      </c>
      <c r="W88">
        <v>34.89959716796875</v>
      </c>
      <c r="X88">
        <v>499.83724975585937</v>
      </c>
      <c r="Y88">
        <v>1500.07470703125</v>
      </c>
      <c r="Z88">
        <v>174.83708190917969</v>
      </c>
      <c r="AA88">
        <v>73.263648986816406</v>
      </c>
      <c r="AB88">
        <v>0.2369692325592041</v>
      </c>
      <c r="AC88">
        <v>0.25295591354370117</v>
      </c>
      <c r="AD88">
        <v>1</v>
      </c>
      <c r="AE88">
        <v>-0.21956524252891541</v>
      </c>
      <c r="AF88">
        <v>2.737391471862793</v>
      </c>
      <c r="AG88">
        <v>1</v>
      </c>
      <c r="AH88">
        <v>0</v>
      </c>
      <c r="AI88">
        <v>0.15999999642372131</v>
      </c>
      <c r="AJ88">
        <v>111115</v>
      </c>
      <c r="AK88">
        <v>0.83306208292643225</v>
      </c>
      <c r="AL88">
        <v>4.042610128887094E-3</v>
      </c>
      <c r="AM88">
        <v>301.74073066711424</v>
      </c>
      <c r="AN88">
        <v>302.64768638610838</v>
      </c>
      <c r="AO88">
        <v>240.0119477603148</v>
      </c>
      <c r="AP88">
        <v>0.85490199923439103</v>
      </c>
      <c r="AQ88">
        <v>3.9275046122954933</v>
      </c>
      <c r="AR88">
        <v>53.607821431365466</v>
      </c>
      <c r="AS88">
        <v>33.891150441375231</v>
      </c>
      <c r="AT88">
        <v>29.044208526611328</v>
      </c>
      <c r="AU88">
        <v>4.0320725436829274</v>
      </c>
      <c r="AV88">
        <v>0.11490902227543352</v>
      </c>
      <c r="AW88">
        <v>1.4445152625991904</v>
      </c>
      <c r="AX88">
        <v>2.5875572810837371</v>
      </c>
      <c r="AY88">
        <v>7.2238295461560006E-2</v>
      </c>
      <c r="AZ88">
        <v>14.999347501466882</v>
      </c>
      <c r="BA88">
        <v>0.53178882044336639</v>
      </c>
      <c r="BB88">
        <v>37.028761036908563</v>
      </c>
      <c r="BC88">
        <v>379.36264046854058</v>
      </c>
      <c r="BD88">
        <v>1.1546311035139343E-2</v>
      </c>
    </row>
    <row r="89" spans="1:114" x14ac:dyDescent="0.25">
      <c r="A89">
        <v>24</v>
      </c>
      <c r="B89" t="s">
        <v>113</v>
      </c>
      <c r="C89">
        <v>625.99999886006117</v>
      </c>
      <c r="D89">
        <v>0</v>
      </c>
      <c r="E89">
        <v>11.885877589179785</v>
      </c>
      <c r="F89">
        <v>0.11969103424235729</v>
      </c>
      <c r="G89">
        <v>203.86071030966846</v>
      </c>
      <c r="H89">
        <v>4.0413517089964905</v>
      </c>
      <c r="I89">
        <v>2.4834368089852381</v>
      </c>
      <c r="J89">
        <v>28.592372894287109</v>
      </c>
      <c r="K89">
        <v>5.2068615620000003</v>
      </c>
      <c r="L89">
        <v>1.4200000166893005</v>
      </c>
      <c r="M89">
        <v>1</v>
      </c>
      <c r="N89">
        <v>2.8400000333786011</v>
      </c>
      <c r="O89">
        <v>29.498479843139648</v>
      </c>
      <c r="P89">
        <v>28.592372894287109</v>
      </c>
      <c r="Q89">
        <v>30.107536315917969</v>
      </c>
      <c r="R89">
        <v>401.09616088867187</v>
      </c>
      <c r="S89">
        <v>384.96099853515625</v>
      </c>
      <c r="T89">
        <v>14.960404396057129</v>
      </c>
      <c r="U89">
        <v>19.7159423828125</v>
      </c>
      <c r="V89">
        <v>26.479167938232422</v>
      </c>
      <c r="W89">
        <v>34.896236419677734</v>
      </c>
      <c r="X89">
        <v>499.83905029296875</v>
      </c>
      <c r="Y89">
        <v>1500.076171875</v>
      </c>
      <c r="Z89">
        <v>174.95159912109375</v>
      </c>
      <c r="AA89">
        <v>73.262649536132813</v>
      </c>
      <c r="AB89">
        <v>0.2369692325592041</v>
      </c>
      <c r="AC89">
        <v>0.25295591354370117</v>
      </c>
      <c r="AD89">
        <v>1</v>
      </c>
      <c r="AE89">
        <v>-0.21956524252891541</v>
      </c>
      <c r="AF89">
        <v>2.737391471862793</v>
      </c>
      <c r="AG89">
        <v>1</v>
      </c>
      <c r="AH89">
        <v>0</v>
      </c>
      <c r="AI89">
        <v>0.15999999642372131</v>
      </c>
      <c r="AJ89">
        <v>111115</v>
      </c>
      <c r="AK89">
        <v>0.83306508382161448</v>
      </c>
      <c r="AL89">
        <v>4.0413517089964903E-3</v>
      </c>
      <c r="AM89">
        <v>301.74237289428709</v>
      </c>
      <c r="AN89">
        <v>302.64847984313963</v>
      </c>
      <c r="AO89">
        <v>240.01218213530956</v>
      </c>
      <c r="AP89">
        <v>0.85543958998895897</v>
      </c>
      <c r="AQ89">
        <v>3.9278789860518173</v>
      </c>
      <c r="AR89">
        <v>53.613662772523739</v>
      </c>
      <c r="AS89">
        <v>33.897720389711239</v>
      </c>
      <c r="AT89">
        <v>29.045426368713379</v>
      </c>
      <c r="AU89">
        <v>4.0323566036819738</v>
      </c>
      <c r="AV89">
        <v>0.11485068322237044</v>
      </c>
      <c r="AW89">
        <v>1.4444421770665794</v>
      </c>
      <c r="AX89">
        <v>2.5879144266153942</v>
      </c>
      <c r="AY89">
        <v>7.2201405789958692E-2</v>
      </c>
      <c r="AZ89">
        <v>14.935375773604337</v>
      </c>
      <c r="BA89">
        <v>0.5295619844228221</v>
      </c>
      <c r="BB89">
        <v>37.021900655992049</v>
      </c>
      <c r="BC89">
        <v>379.31102157853496</v>
      </c>
      <c r="BD89">
        <v>1.1600975302131791E-2</v>
      </c>
    </row>
    <row r="90" spans="1:114" x14ac:dyDescent="0.25">
      <c r="A90">
        <v>25</v>
      </c>
      <c r="B90" t="s">
        <v>113</v>
      </c>
      <c r="C90">
        <v>626.4999988488853</v>
      </c>
      <c r="D90">
        <v>0</v>
      </c>
      <c r="E90">
        <v>11.895261069145104</v>
      </c>
      <c r="F90">
        <v>0.11967291291722462</v>
      </c>
      <c r="G90">
        <v>203.73318822208236</v>
      </c>
      <c r="H90">
        <v>4.0416510516506552</v>
      </c>
      <c r="I90">
        <v>2.4839569747126076</v>
      </c>
      <c r="J90">
        <v>28.594444274902344</v>
      </c>
      <c r="K90">
        <v>5.2068615620000003</v>
      </c>
      <c r="L90">
        <v>1.4200000166893005</v>
      </c>
      <c r="M90">
        <v>1</v>
      </c>
      <c r="N90">
        <v>2.8400000333786011</v>
      </c>
      <c r="O90">
        <v>29.499767303466797</v>
      </c>
      <c r="P90">
        <v>28.594444274902344</v>
      </c>
      <c r="Q90">
        <v>30.107843399047852</v>
      </c>
      <c r="R90">
        <v>401.13494873046875</v>
      </c>
      <c r="S90">
        <v>384.98834228515625</v>
      </c>
      <c r="T90">
        <v>14.959553718566895</v>
      </c>
      <c r="U90">
        <v>19.715419769287109</v>
      </c>
      <c r="V90">
        <v>26.475522994995117</v>
      </c>
      <c r="W90">
        <v>34.892486572265625</v>
      </c>
      <c r="X90">
        <v>499.84185791015625</v>
      </c>
      <c r="Y90">
        <v>1500.0732421875</v>
      </c>
      <c r="Z90">
        <v>174.88670349121094</v>
      </c>
      <c r="AA90">
        <v>73.262161254882813</v>
      </c>
      <c r="AB90">
        <v>0.2369692325592041</v>
      </c>
      <c r="AC90">
        <v>0.25295591354370117</v>
      </c>
      <c r="AD90">
        <v>1</v>
      </c>
      <c r="AE90">
        <v>-0.21956524252891541</v>
      </c>
      <c r="AF90">
        <v>2.737391471862793</v>
      </c>
      <c r="AG90">
        <v>1</v>
      </c>
      <c r="AH90">
        <v>0</v>
      </c>
      <c r="AI90">
        <v>0.15999999642372131</v>
      </c>
      <c r="AJ90">
        <v>111115</v>
      </c>
      <c r="AK90">
        <v>0.8330697631835936</v>
      </c>
      <c r="AL90">
        <v>4.0416510516506554E-3</v>
      </c>
      <c r="AM90">
        <v>301.74444427490232</v>
      </c>
      <c r="AN90">
        <v>302.64976730346677</v>
      </c>
      <c r="AO90">
        <v>240.01171338532004</v>
      </c>
      <c r="AP90">
        <v>0.85516819772685659</v>
      </c>
      <c r="AQ90">
        <v>3.9283512370578242</v>
      </c>
      <c r="AR90">
        <v>53.620466142008681</v>
      </c>
      <c r="AS90">
        <v>33.905046372721571</v>
      </c>
      <c r="AT90">
        <v>29.04710578918457</v>
      </c>
      <c r="AU90">
        <v>4.032748354825471</v>
      </c>
      <c r="AV90">
        <v>0.11483399782560351</v>
      </c>
      <c r="AW90">
        <v>1.4443942623452166</v>
      </c>
      <c r="AX90">
        <v>2.5883540924802544</v>
      </c>
      <c r="AY90">
        <v>7.2190855113801244E-2</v>
      </c>
      <c r="AZ90">
        <v>14.92593368849759</v>
      </c>
      <c r="BA90">
        <v>0.52919313611626095</v>
      </c>
      <c r="BB90">
        <v>37.015691252706517</v>
      </c>
      <c r="BC90">
        <v>379.33390487156163</v>
      </c>
      <c r="BD90">
        <v>1.1607486318811904E-2</v>
      </c>
    </row>
    <row r="91" spans="1:114" x14ac:dyDescent="0.25">
      <c r="A91">
        <v>26</v>
      </c>
      <c r="B91" t="s">
        <v>114</v>
      </c>
      <c r="C91">
        <v>626.99999883770943</v>
      </c>
      <c r="D91">
        <v>0</v>
      </c>
      <c r="E91">
        <v>11.916867447007872</v>
      </c>
      <c r="F91">
        <v>0.11963612051155577</v>
      </c>
      <c r="G91">
        <v>203.39967975677402</v>
      </c>
      <c r="H91">
        <v>4.0412615871873472</v>
      </c>
      <c r="I91">
        <v>2.4844154994738297</v>
      </c>
      <c r="J91">
        <v>28.596036911010742</v>
      </c>
      <c r="K91">
        <v>5.2068615620000003</v>
      </c>
      <c r="L91">
        <v>1.4200000166893005</v>
      </c>
      <c r="M91">
        <v>1</v>
      </c>
      <c r="N91">
        <v>2.8400000333786011</v>
      </c>
      <c r="O91">
        <v>29.500425338745117</v>
      </c>
      <c r="P91">
        <v>28.596036911010742</v>
      </c>
      <c r="Q91">
        <v>30.108102798461914</v>
      </c>
      <c r="R91">
        <v>401.16995239257812</v>
      </c>
      <c r="S91">
        <v>384.99734497070312</v>
      </c>
      <c r="T91">
        <v>14.958877563476563</v>
      </c>
      <c r="U91">
        <v>19.714349746704102</v>
      </c>
      <c r="V91">
        <v>26.473011016845703</v>
      </c>
      <c r="W91">
        <v>34.888862609863281</v>
      </c>
      <c r="X91">
        <v>499.83563232421875</v>
      </c>
      <c r="Y91">
        <v>1500.049072265625</v>
      </c>
      <c r="Z91">
        <v>174.78352355957031</v>
      </c>
      <c r="AA91">
        <v>73.261299133300781</v>
      </c>
      <c r="AB91">
        <v>0.2369692325592041</v>
      </c>
      <c r="AC91">
        <v>0.25295591354370117</v>
      </c>
      <c r="AD91">
        <v>1</v>
      </c>
      <c r="AE91">
        <v>-0.21956524252891541</v>
      </c>
      <c r="AF91">
        <v>2.737391471862793</v>
      </c>
      <c r="AG91">
        <v>1</v>
      </c>
      <c r="AH91">
        <v>0</v>
      </c>
      <c r="AI91">
        <v>0.15999999642372131</v>
      </c>
      <c r="AJ91">
        <v>111115</v>
      </c>
      <c r="AK91">
        <v>0.8330593872070311</v>
      </c>
      <c r="AL91">
        <v>4.0412615871873473E-3</v>
      </c>
      <c r="AM91">
        <v>301.74603691101072</v>
      </c>
      <c r="AN91">
        <v>302.65042533874509</v>
      </c>
      <c r="AO91">
        <v>240.00784619790647</v>
      </c>
      <c r="AP91">
        <v>0.85519358305093029</v>
      </c>
      <c r="AQ91">
        <v>3.9287143734856311</v>
      </c>
      <c r="AR91">
        <v>53.626053864226954</v>
      </c>
      <c r="AS91">
        <v>33.911704117522852</v>
      </c>
      <c r="AT91">
        <v>29.04823112487793</v>
      </c>
      <c r="AU91">
        <v>4.0330108755797269</v>
      </c>
      <c r="AV91">
        <v>0.1148001202105584</v>
      </c>
      <c r="AW91">
        <v>1.4442988740118017</v>
      </c>
      <c r="AX91">
        <v>2.5887120015679255</v>
      </c>
      <c r="AY91">
        <v>7.2169433338209327E-2</v>
      </c>
      <c r="AZ91">
        <v>14.901324782278605</v>
      </c>
      <c r="BA91">
        <v>0.52831449986298473</v>
      </c>
      <c r="BB91">
        <v>37.008956738577105</v>
      </c>
      <c r="BC91">
        <v>379.33263691986491</v>
      </c>
      <c r="BD91">
        <v>1.1626493185157733E-2</v>
      </c>
    </row>
    <row r="92" spans="1:114" x14ac:dyDescent="0.25">
      <c r="A92">
        <v>27</v>
      </c>
      <c r="B92" t="s">
        <v>114</v>
      </c>
      <c r="C92">
        <v>627.49999882653356</v>
      </c>
      <c r="D92">
        <v>0</v>
      </c>
      <c r="E92">
        <v>11.960249861217569</v>
      </c>
      <c r="F92">
        <v>0.11960157173835005</v>
      </c>
      <c r="G92">
        <v>202.7519656510508</v>
      </c>
      <c r="H92">
        <v>4.0409981747349537</v>
      </c>
      <c r="I92">
        <v>2.4849009610405508</v>
      </c>
      <c r="J92">
        <v>28.598152160644531</v>
      </c>
      <c r="K92">
        <v>5.2068615620000003</v>
      </c>
      <c r="L92">
        <v>1.4200000166893005</v>
      </c>
      <c r="M92">
        <v>1</v>
      </c>
      <c r="N92">
        <v>2.8400000333786011</v>
      </c>
      <c r="O92">
        <v>29.501157760620117</v>
      </c>
      <c r="P92">
        <v>28.598152160644531</v>
      </c>
      <c r="Q92">
        <v>30.108869552612305</v>
      </c>
      <c r="R92">
        <v>401.206787109375</v>
      </c>
      <c r="S92">
        <v>384.98190307617187</v>
      </c>
      <c r="T92">
        <v>14.959280014038086</v>
      </c>
      <c r="U92">
        <v>19.714557647705078</v>
      </c>
      <c r="V92">
        <v>26.472269058227539</v>
      </c>
      <c r="W92">
        <v>34.887313842773438</v>
      </c>
      <c r="X92">
        <v>499.82339477539062</v>
      </c>
      <c r="Y92">
        <v>1500.1002197265625</v>
      </c>
      <c r="Z92">
        <v>174.76051330566406</v>
      </c>
      <c r="AA92">
        <v>73.260368347167969</v>
      </c>
      <c r="AB92">
        <v>0.2369692325592041</v>
      </c>
      <c r="AC92">
        <v>0.25295591354370117</v>
      </c>
      <c r="AD92">
        <v>1</v>
      </c>
      <c r="AE92">
        <v>-0.21956524252891541</v>
      </c>
      <c r="AF92">
        <v>2.737391471862793</v>
      </c>
      <c r="AG92">
        <v>1</v>
      </c>
      <c r="AH92">
        <v>0</v>
      </c>
      <c r="AI92">
        <v>0.15999999642372131</v>
      </c>
      <c r="AJ92">
        <v>111115</v>
      </c>
      <c r="AK92">
        <v>0.83303899129231762</v>
      </c>
      <c r="AL92">
        <v>4.0409981747349536E-3</v>
      </c>
      <c r="AM92">
        <v>301.74815216064451</v>
      </c>
      <c r="AN92">
        <v>302.65115776062009</v>
      </c>
      <c r="AO92">
        <v>240.01602979147356</v>
      </c>
      <c r="AP92">
        <v>0.85523240998920469</v>
      </c>
      <c r="AQ92">
        <v>3.9291967161129024</v>
      </c>
      <c r="AR92">
        <v>53.633319143211672</v>
      </c>
      <c r="AS92">
        <v>33.918761495506594</v>
      </c>
      <c r="AT92">
        <v>29.049654960632324</v>
      </c>
      <c r="AU92">
        <v>4.03334305243055</v>
      </c>
      <c r="AV92">
        <v>0.11476830771472196</v>
      </c>
      <c r="AW92">
        <v>1.4442957550723514</v>
      </c>
      <c r="AX92">
        <v>2.5890472973581984</v>
      </c>
      <c r="AY92">
        <v>7.2149317463264487E-2</v>
      </c>
      <c r="AZ92">
        <v>14.85368368670833</v>
      </c>
      <c r="BA92">
        <v>0.52665323754434923</v>
      </c>
      <c r="BB92">
        <v>37.003402589794845</v>
      </c>
      <c r="BC92">
        <v>379.29657310332846</v>
      </c>
      <c r="BD92">
        <v>1.1668176621479946E-2</v>
      </c>
    </row>
    <row r="93" spans="1:114" x14ac:dyDescent="0.25">
      <c r="A93">
        <v>28</v>
      </c>
      <c r="B93" t="s">
        <v>115</v>
      </c>
      <c r="C93">
        <v>627.99999881535769</v>
      </c>
      <c r="D93">
        <v>0</v>
      </c>
      <c r="E93">
        <v>11.956110949182406</v>
      </c>
      <c r="F93">
        <v>0.11963489753163145</v>
      </c>
      <c r="G93">
        <v>202.87137708865563</v>
      </c>
      <c r="H93">
        <v>4.0425774362457298</v>
      </c>
      <c r="I93">
        <v>2.4851886371654746</v>
      </c>
      <c r="J93">
        <v>28.599872589111328</v>
      </c>
      <c r="K93">
        <v>5.2068615620000003</v>
      </c>
      <c r="L93">
        <v>1.4200000166893005</v>
      </c>
      <c r="M93">
        <v>1</v>
      </c>
      <c r="N93">
        <v>2.8400000333786011</v>
      </c>
      <c r="O93">
        <v>29.50189208984375</v>
      </c>
      <c r="P93">
        <v>28.599872589111328</v>
      </c>
      <c r="Q93">
        <v>30.108709335327148</v>
      </c>
      <c r="R93">
        <v>401.22628784179687</v>
      </c>
      <c r="S93">
        <v>385.00540161132812</v>
      </c>
      <c r="T93">
        <v>14.958898544311523</v>
      </c>
      <c r="U93">
        <v>19.716064453125</v>
      </c>
      <c r="V93">
        <v>26.470365524291992</v>
      </c>
      <c r="W93">
        <v>34.888362884521484</v>
      </c>
      <c r="X93">
        <v>499.81948852539062</v>
      </c>
      <c r="Y93">
        <v>1500.1126708984375</v>
      </c>
      <c r="Z93">
        <v>174.76031494140625</v>
      </c>
      <c r="AA93">
        <v>73.260078430175781</v>
      </c>
      <c r="AB93">
        <v>0.2369692325592041</v>
      </c>
      <c r="AC93">
        <v>0.25295591354370117</v>
      </c>
      <c r="AD93">
        <v>1</v>
      </c>
      <c r="AE93">
        <v>-0.21956524252891541</v>
      </c>
      <c r="AF93">
        <v>2.737391471862793</v>
      </c>
      <c r="AG93">
        <v>1</v>
      </c>
      <c r="AH93">
        <v>0</v>
      </c>
      <c r="AI93">
        <v>0.15999999642372131</v>
      </c>
      <c r="AJ93">
        <v>111115</v>
      </c>
      <c r="AK93">
        <v>0.83303248087565085</v>
      </c>
      <c r="AL93">
        <v>4.04257743624573E-3</v>
      </c>
      <c r="AM93">
        <v>301.74987258911131</v>
      </c>
      <c r="AN93">
        <v>302.65189208984373</v>
      </c>
      <c r="AO93">
        <v>240.01802197892903</v>
      </c>
      <c r="AP93">
        <v>0.85429612138497935</v>
      </c>
      <c r="AQ93">
        <v>3.9295890653358128</v>
      </c>
      <c r="AR93">
        <v>53.638886956435712</v>
      </c>
      <c r="AS93">
        <v>33.922822503310712</v>
      </c>
      <c r="AT93">
        <v>29.050882339477539</v>
      </c>
      <c r="AU93">
        <v>4.033629415586228</v>
      </c>
      <c r="AV93">
        <v>0.11479899410383872</v>
      </c>
      <c r="AW93">
        <v>1.4444004281703382</v>
      </c>
      <c r="AX93">
        <v>2.5892289874158898</v>
      </c>
      <c r="AY93">
        <v>7.2168721270301966E-2</v>
      </c>
      <c r="AZ93">
        <v>14.862372996752677</v>
      </c>
      <c r="BA93">
        <v>0.52693124885935749</v>
      </c>
      <c r="BB93">
        <v>37.002878144950039</v>
      </c>
      <c r="BC93">
        <v>379.32203907904164</v>
      </c>
      <c r="BD93">
        <v>1.166319040186093E-2</v>
      </c>
    </row>
    <row r="94" spans="1:114" x14ac:dyDescent="0.25">
      <c r="A94">
        <v>29</v>
      </c>
      <c r="B94" t="s">
        <v>115</v>
      </c>
      <c r="C94">
        <v>628.49999880418181</v>
      </c>
      <c r="D94">
        <v>0</v>
      </c>
      <c r="E94">
        <v>11.981846175779937</v>
      </c>
      <c r="F94">
        <v>0.11958110149849858</v>
      </c>
      <c r="G94">
        <v>202.46876586161989</v>
      </c>
      <c r="H94">
        <v>4.0422072781756837</v>
      </c>
      <c r="I94">
        <v>2.4860060341970787</v>
      </c>
      <c r="J94">
        <v>28.603281021118164</v>
      </c>
      <c r="K94">
        <v>5.2068615620000003</v>
      </c>
      <c r="L94">
        <v>1.4200000166893005</v>
      </c>
      <c r="M94">
        <v>1</v>
      </c>
      <c r="N94">
        <v>2.8400000333786011</v>
      </c>
      <c r="O94">
        <v>29.503286361694336</v>
      </c>
      <c r="P94">
        <v>28.603281021118164</v>
      </c>
      <c r="Q94">
        <v>30.109062194824219</v>
      </c>
      <c r="R94">
        <v>401.27755737304687</v>
      </c>
      <c r="S94">
        <v>385.02642822265625</v>
      </c>
      <c r="T94">
        <v>14.95906925201416</v>
      </c>
      <c r="U94">
        <v>19.715631484985352</v>
      </c>
      <c r="V94">
        <v>26.468393325805664</v>
      </c>
      <c r="W94">
        <v>34.884597778320312</v>
      </c>
      <c r="X94">
        <v>499.83737182617187</v>
      </c>
      <c r="Y94">
        <v>1500.1201171875</v>
      </c>
      <c r="Z94">
        <v>174.82670593261719</v>
      </c>
      <c r="AA94">
        <v>73.259658813476562</v>
      </c>
      <c r="AB94">
        <v>0.2369692325592041</v>
      </c>
      <c r="AC94">
        <v>0.25295591354370117</v>
      </c>
      <c r="AD94">
        <v>1</v>
      </c>
      <c r="AE94">
        <v>-0.21956524252891541</v>
      </c>
      <c r="AF94">
        <v>2.737391471862793</v>
      </c>
      <c r="AG94">
        <v>1</v>
      </c>
      <c r="AH94">
        <v>0</v>
      </c>
      <c r="AI94">
        <v>0.15999999642372131</v>
      </c>
      <c r="AJ94">
        <v>111115</v>
      </c>
      <c r="AK94">
        <v>0.83306228637695312</v>
      </c>
      <c r="AL94">
        <v>4.0422072781756838E-3</v>
      </c>
      <c r="AM94">
        <v>301.75328102111814</v>
      </c>
      <c r="AN94">
        <v>302.65328636169431</v>
      </c>
      <c r="AO94">
        <v>240.0192133851524</v>
      </c>
      <c r="AP94">
        <v>0.85421918499381511</v>
      </c>
      <c r="AQ94">
        <v>3.9303664700793419</v>
      </c>
      <c r="AR94">
        <v>53.649805824052336</v>
      </c>
      <c r="AS94">
        <v>33.934174339066985</v>
      </c>
      <c r="AT94">
        <v>29.05328369140625</v>
      </c>
      <c r="AU94">
        <v>4.0341897329243741</v>
      </c>
      <c r="AV94">
        <v>0.11474945837607139</v>
      </c>
      <c r="AW94">
        <v>1.444360435882263</v>
      </c>
      <c r="AX94">
        <v>2.5898292970421108</v>
      </c>
      <c r="AY94">
        <v>7.2137398563123942E-2</v>
      </c>
      <c r="AZ94">
        <v>14.832792707407943</v>
      </c>
      <c r="BA94">
        <v>0.52585680104154975</v>
      </c>
      <c r="BB94">
        <v>36.993134341248755</v>
      </c>
      <c r="BC94">
        <v>379.33083239618026</v>
      </c>
      <c r="BD94">
        <v>1.1684946420961382E-2</v>
      </c>
    </row>
    <row r="95" spans="1:114" x14ac:dyDescent="0.25">
      <c r="A95">
        <v>30</v>
      </c>
      <c r="B95" t="s">
        <v>116</v>
      </c>
      <c r="C95">
        <v>628.99999879300594</v>
      </c>
      <c r="D95">
        <v>0</v>
      </c>
      <c r="E95">
        <v>11.96302802674253</v>
      </c>
      <c r="F95">
        <v>0.11958357527881719</v>
      </c>
      <c r="G95">
        <v>202.74790029861617</v>
      </c>
      <c r="H95">
        <v>4.0426307679925504</v>
      </c>
      <c r="I95">
        <v>2.4861901516669236</v>
      </c>
      <c r="J95">
        <v>28.604433059692383</v>
      </c>
      <c r="K95">
        <v>5.2068615620000003</v>
      </c>
      <c r="L95">
        <v>1.4200000166893005</v>
      </c>
      <c r="M95">
        <v>1</v>
      </c>
      <c r="N95">
        <v>2.8400000333786011</v>
      </c>
      <c r="O95">
        <v>29.504396438598633</v>
      </c>
      <c r="P95">
        <v>28.604433059692383</v>
      </c>
      <c r="Q95">
        <v>30.110115051269531</v>
      </c>
      <c r="R95">
        <v>401.28057861328125</v>
      </c>
      <c r="S95">
        <v>385.05130004882812</v>
      </c>
      <c r="T95">
        <v>14.959687232971191</v>
      </c>
      <c r="U95">
        <v>19.716865539550781</v>
      </c>
      <c r="V95">
        <v>26.46757698059082</v>
      </c>
      <c r="W95">
        <v>34.884262084960938</v>
      </c>
      <c r="X95">
        <v>499.82437133789062</v>
      </c>
      <c r="Y95">
        <v>1500.0386962890625</v>
      </c>
      <c r="Z95">
        <v>174.79168701171875</v>
      </c>
      <c r="AA95">
        <v>73.259063720703125</v>
      </c>
      <c r="AB95">
        <v>0.2369692325592041</v>
      </c>
      <c r="AC95">
        <v>0.25295591354370117</v>
      </c>
      <c r="AD95">
        <v>1</v>
      </c>
      <c r="AE95">
        <v>-0.21956524252891541</v>
      </c>
      <c r="AF95">
        <v>2.737391471862793</v>
      </c>
      <c r="AG95">
        <v>1</v>
      </c>
      <c r="AH95">
        <v>0</v>
      </c>
      <c r="AI95">
        <v>0.15999999642372131</v>
      </c>
      <c r="AJ95">
        <v>111115</v>
      </c>
      <c r="AK95">
        <v>0.83304061889648429</v>
      </c>
      <c r="AL95">
        <v>4.0426307679925508E-3</v>
      </c>
      <c r="AM95">
        <v>301.75443305969236</v>
      </c>
      <c r="AN95">
        <v>302.65439643859861</v>
      </c>
      <c r="AO95">
        <v>240.00618604169358</v>
      </c>
      <c r="AP95">
        <v>0.85383961809429987</v>
      </c>
      <c r="AQ95">
        <v>3.9306292606014099</v>
      </c>
      <c r="AR95">
        <v>53.653828768365869</v>
      </c>
      <c r="AS95">
        <v>33.936963228815088</v>
      </c>
      <c r="AT95">
        <v>29.054414749145508</v>
      </c>
      <c r="AU95">
        <v>4.0344536707967062</v>
      </c>
      <c r="AV95">
        <v>0.11475173628814524</v>
      </c>
      <c r="AW95">
        <v>1.4444391089344863</v>
      </c>
      <c r="AX95">
        <v>2.5900145618622199</v>
      </c>
      <c r="AY95">
        <v>7.2138838941703476E-2</v>
      </c>
      <c r="AZ95">
        <v>14.853121347215087</v>
      </c>
      <c r="BA95">
        <v>0.52654776200705167</v>
      </c>
      <c r="BB95">
        <v>36.992561467313692</v>
      </c>
      <c r="BC95">
        <v>379.36464946914856</v>
      </c>
      <c r="BD95">
        <v>1.1665373941239057E-2</v>
      </c>
      <c r="BE95">
        <f>AVERAGE(E81:E95)</f>
        <v>11.85359991028707</v>
      </c>
      <c r="BF95">
        <f>AVERAGE(O81:O95)</f>
        <v>29.498376973470052</v>
      </c>
      <c r="BG95">
        <f>AVERAGE(P81:P95)</f>
        <v>28.591474024454751</v>
      </c>
      <c r="BH95" t="e">
        <f>AVERAGE(B81:B95)</f>
        <v>#DIV/0!</v>
      </c>
      <c r="BI95">
        <f t="shared" ref="BI95:DJ95" si="88">AVERAGE(C81:C95)</f>
        <v>625.53333220382535</v>
      </c>
      <c r="BJ95">
        <f t="shared" si="88"/>
        <v>0</v>
      </c>
      <c r="BK95">
        <f t="shared" si="88"/>
        <v>11.85359991028707</v>
      </c>
      <c r="BL95">
        <f t="shared" si="88"/>
        <v>0.11965569447317295</v>
      </c>
      <c r="BM95">
        <f t="shared" si="88"/>
        <v>204.32411569467104</v>
      </c>
      <c r="BN95">
        <f t="shared" si="88"/>
        <v>4.0400869744914321</v>
      </c>
      <c r="BO95">
        <f t="shared" si="88"/>
        <v>2.4833534171836189</v>
      </c>
      <c r="BP95">
        <f t="shared" si="88"/>
        <v>28.591474024454751</v>
      </c>
      <c r="BQ95">
        <f t="shared" si="88"/>
        <v>5.2068615620000003</v>
      </c>
      <c r="BR95">
        <f t="shared" si="88"/>
        <v>1.4200000166893005</v>
      </c>
      <c r="BS95">
        <f t="shared" si="88"/>
        <v>1</v>
      </c>
      <c r="BT95">
        <f t="shared" si="88"/>
        <v>2.8400000333786011</v>
      </c>
      <c r="BU95">
        <f t="shared" si="88"/>
        <v>29.498376973470052</v>
      </c>
      <c r="BV95">
        <f t="shared" si="88"/>
        <v>28.591474024454751</v>
      </c>
      <c r="BW95">
        <f t="shared" si="88"/>
        <v>30.107399368286131</v>
      </c>
      <c r="BX95">
        <f t="shared" si="88"/>
        <v>401.13518269856769</v>
      </c>
      <c r="BY95">
        <f t="shared" si="88"/>
        <v>385.03910522460939</v>
      </c>
      <c r="BZ95">
        <f t="shared" si="88"/>
        <v>14.960391934712728</v>
      </c>
      <c r="CA95">
        <f t="shared" si="88"/>
        <v>19.714409001668294</v>
      </c>
      <c r="CB95">
        <f t="shared" si="88"/>
        <v>26.479144159952799</v>
      </c>
      <c r="CC95">
        <f t="shared" si="88"/>
        <v>34.893515777587893</v>
      </c>
      <c r="CD95">
        <f t="shared" si="88"/>
        <v>499.84327189127606</v>
      </c>
      <c r="CE95">
        <f t="shared" si="88"/>
        <v>1500.1104329427083</v>
      </c>
      <c r="CF95">
        <f t="shared" si="88"/>
        <v>174.79524332682291</v>
      </c>
      <c r="CG95">
        <f t="shared" si="88"/>
        <v>73.262200419108069</v>
      </c>
      <c r="CH95">
        <f t="shared" si="88"/>
        <v>0.2369692325592041</v>
      </c>
      <c r="CI95">
        <f t="shared" si="88"/>
        <v>0.25295591354370117</v>
      </c>
      <c r="CJ95">
        <f t="shared" si="88"/>
        <v>1</v>
      </c>
      <c r="CK95">
        <f t="shared" si="88"/>
        <v>-0.21956524252891541</v>
      </c>
      <c r="CL95">
        <f t="shared" si="88"/>
        <v>2.737391471862793</v>
      </c>
      <c r="CM95">
        <f t="shared" si="88"/>
        <v>1</v>
      </c>
      <c r="CN95">
        <f t="shared" si="88"/>
        <v>0</v>
      </c>
      <c r="CO95">
        <f t="shared" si="88"/>
        <v>0.15999999642372131</v>
      </c>
      <c r="CP95">
        <f t="shared" si="88"/>
        <v>111115</v>
      </c>
      <c r="CQ95">
        <f t="shared" si="88"/>
        <v>0.83307211981879326</v>
      </c>
      <c r="CR95">
        <f t="shared" si="88"/>
        <v>4.0400869744914329E-3</v>
      </c>
      <c r="CS95">
        <f t="shared" si="88"/>
        <v>301.74147402445476</v>
      </c>
      <c r="CT95">
        <f t="shared" si="88"/>
        <v>302.64837697347008</v>
      </c>
      <c r="CU95">
        <f t="shared" si="88"/>
        <v>240.01766390602037</v>
      </c>
      <c r="CV95">
        <f t="shared" si="88"/>
        <v>0.85627374408100076</v>
      </c>
      <c r="CW95">
        <f t="shared" si="88"/>
        <v>3.9276743990630716</v>
      </c>
      <c r="CX95">
        <f t="shared" si="88"/>
        <v>53.611199398543391</v>
      </c>
      <c r="CY95">
        <f t="shared" si="88"/>
        <v>33.89679039687509</v>
      </c>
      <c r="CZ95">
        <f t="shared" si="88"/>
        <v>29.044925498962403</v>
      </c>
      <c r="DA95">
        <f t="shared" si="88"/>
        <v>4.0322399437680874</v>
      </c>
      <c r="DB95">
        <f t="shared" si="88"/>
        <v>0.11481814263519007</v>
      </c>
      <c r="DC95">
        <f t="shared" si="88"/>
        <v>1.4443209818794525</v>
      </c>
      <c r="DD95">
        <f t="shared" si="88"/>
        <v>2.5879189618886342</v>
      </c>
      <c r="DE95">
        <f t="shared" si="88"/>
        <v>7.2180829501188037E-2</v>
      </c>
      <c r="DF95">
        <f t="shared" si="88"/>
        <v>14.969236103756247</v>
      </c>
      <c r="DG95">
        <f t="shared" si="88"/>
        <v>0.53065782658199678</v>
      </c>
      <c r="DH95">
        <f t="shared" si="88"/>
        <v>37.020119439936998</v>
      </c>
      <c r="DI95">
        <f t="shared" si="88"/>
        <v>379.40447153066174</v>
      </c>
      <c r="DJ95">
        <f t="shared" si="88"/>
        <v>1.1566048553281806E-2</v>
      </c>
    </row>
    <row r="96" spans="1:114" x14ac:dyDescent="0.25">
      <c r="A96" t="s">
        <v>9</v>
      </c>
      <c r="B96" t="s">
        <v>117</v>
      </c>
    </row>
    <row r="97" spans="1:114" x14ac:dyDescent="0.25">
      <c r="A97" t="s">
        <v>9</v>
      </c>
      <c r="B97" t="s">
        <v>118</v>
      </c>
    </row>
    <row r="98" spans="1:114" x14ac:dyDescent="0.25">
      <c r="A98">
        <v>31</v>
      </c>
      <c r="B98" t="s">
        <v>119</v>
      </c>
      <c r="C98">
        <v>934.99999926239252</v>
      </c>
      <c r="D98">
        <v>0</v>
      </c>
      <c r="E98">
        <v>11.018998414840956</v>
      </c>
      <c r="F98">
        <v>0.10980334943114828</v>
      </c>
      <c r="G98">
        <v>199.03004171230177</v>
      </c>
      <c r="H98">
        <v>4.3380077556013905</v>
      </c>
      <c r="I98">
        <v>2.8722119655913323</v>
      </c>
      <c r="J98">
        <v>31.734066009521484</v>
      </c>
      <c r="K98">
        <v>5.2068615620000003</v>
      </c>
      <c r="L98">
        <v>1.4200000166893005</v>
      </c>
      <c r="M98">
        <v>1</v>
      </c>
      <c r="N98">
        <v>2.8400000333786011</v>
      </c>
      <c r="O98">
        <v>33.699295043945313</v>
      </c>
      <c r="P98">
        <v>31.734066009521484</v>
      </c>
      <c r="Q98">
        <v>34.996006011962891</v>
      </c>
      <c r="R98">
        <v>399.17156982421875</v>
      </c>
      <c r="S98">
        <v>383.94418334960937</v>
      </c>
      <c r="T98">
        <v>19.92120361328125</v>
      </c>
      <c r="U98">
        <v>24.998655319213867</v>
      </c>
      <c r="V98">
        <v>27.778213500976562</v>
      </c>
      <c r="W98">
        <v>34.858234405517578</v>
      </c>
      <c r="X98">
        <v>499.80545043945313</v>
      </c>
      <c r="Y98">
        <v>1500.430908203125</v>
      </c>
      <c r="Z98">
        <v>171.26152038574219</v>
      </c>
      <c r="AA98">
        <v>73.2625732421875</v>
      </c>
      <c r="AB98">
        <v>0.9845583438873291</v>
      </c>
      <c r="AC98">
        <v>0.20216512680053711</v>
      </c>
      <c r="AD98">
        <v>1</v>
      </c>
      <c r="AE98">
        <v>-0.21956524252891541</v>
      </c>
      <c r="AF98">
        <v>2.737391471862793</v>
      </c>
      <c r="AG98">
        <v>1</v>
      </c>
      <c r="AH98">
        <v>0</v>
      </c>
      <c r="AI98">
        <v>0.15999999642372131</v>
      </c>
      <c r="AJ98">
        <v>111115</v>
      </c>
      <c r="AK98">
        <v>0.83300908406575502</v>
      </c>
      <c r="AL98">
        <v>4.3380077556013901E-3</v>
      </c>
      <c r="AM98">
        <v>304.88406600952146</v>
      </c>
      <c r="AN98">
        <v>306.84929504394529</v>
      </c>
      <c r="AO98">
        <v>240.06893994654092</v>
      </c>
      <c r="AP98">
        <v>0.85675659224037048</v>
      </c>
      <c r="AQ98">
        <v>4.7036777818714386</v>
      </c>
      <c r="AR98">
        <v>64.203010810475803</v>
      </c>
      <c r="AS98">
        <v>39.204355491261936</v>
      </c>
      <c r="AT98">
        <v>32.716680526733398</v>
      </c>
      <c r="AU98">
        <v>4.9722363478889839</v>
      </c>
      <c r="AV98">
        <v>0.10571603445396682</v>
      </c>
      <c r="AW98">
        <v>1.8314658162801061</v>
      </c>
      <c r="AX98">
        <v>3.1407705316088776</v>
      </c>
      <c r="AY98">
        <v>6.642797387422654E-2</v>
      </c>
      <c r="AZ98">
        <v>14.581453008343143</v>
      </c>
      <c r="BA98">
        <v>0.51838275026312952</v>
      </c>
      <c r="BB98">
        <v>38.46540574971209</v>
      </c>
      <c r="BC98">
        <v>378.70627923510187</v>
      </c>
      <c r="BD98">
        <v>1.1192057492111567E-2</v>
      </c>
    </row>
    <row r="99" spans="1:114" x14ac:dyDescent="0.25">
      <c r="A99">
        <v>32</v>
      </c>
      <c r="B99" t="s">
        <v>119</v>
      </c>
      <c r="C99">
        <v>934.99999926239252</v>
      </c>
      <c r="D99">
        <v>0</v>
      </c>
      <c r="E99">
        <v>11.018998414840956</v>
      </c>
      <c r="F99">
        <v>0.10980334943114828</v>
      </c>
      <c r="G99">
        <v>199.03004171230177</v>
      </c>
      <c r="H99">
        <v>4.3380077556013905</v>
      </c>
      <c r="I99">
        <v>2.8722119655913323</v>
      </c>
      <c r="J99">
        <v>31.734066009521484</v>
      </c>
      <c r="K99">
        <v>5.2068615620000003</v>
      </c>
      <c r="L99">
        <v>1.4200000166893005</v>
      </c>
      <c r="M99">
        <v>1</v>
      </c>
      <c r="N99">
        <v>2.8400000333786011</v>
      </c>
      <c r="O99">
        <v>33.699295043945313</v>
      </c>
      <c r="P99">
        <v>31.734066009521484</v>
      </c>
      <c r="Q99">
        <v>34.996006011962891</v>
      </c>
      <c r="R99">
        <v>399.17156982421875</v>
      </c>
      <c r="S99">
        <v>383.94418334960937</v>
      </c>
      <c r="T99">
        <v>19.92120361328125</v>
      </c>
      <c r="U99">
        <v>24.998655319213867</v>
      </c>
      <c r="V99">
        <v>27.778213500976562</v>
      </c>
      <c r="W99">
        <v>34.858234405517578</v>
      </c>
      <c r="X99">
        <v>499.80545043945313</v>
      </c>
      <c r="Y99">
        <v>1500.430908203125</v>
      </c>
      <c r="Z99">
        <v>171.26152038574219</v>
      </c>
      <c r="AA99">
        <v>73.2625732421875</v>
      </c>
      <c r="AB99">
        <v>0.9845583438873291</v>
      </c>
      <c r="AC99">
        <v>0.20216512680053711</v>
      </c>
      <c r="AD99">
        <v>1</v>
      </c>
      <c r="AE99">
        <v>-0.21956524252891541</v>
      </c>
      <c r="AF99">
        <v>2.737391471862793</v>
      </c>
      <c r="AG99">
        <v>1</v>
      </c>
      <c r="AH99">
        <v>0</v>
      </c>
      <c r="AI99">
        <v>0.15999999642372131</v>
      </c>
      <c r="AJ99">
        <v>111115</v>
      </c>
      <c r="AK99">
        <v>0.83300908406575502</v>
      </c>
      <c r="AL99">
        <v>4.3380077556013901E-3</v>
      </c>
      <c r="AM99">
        <v>304.88406600952146</v>
      </c>
      <c r="AN99">
        <v>306.84929504394529</v>
      </c>
      <c r="AO99">
        <v>240.06893994654092</v>
      </c>
      <c r="AP99">
        <v>0.85675659224037048</v>
      </c>
      <c r="AQ99">
        <v>4.7036777818714386</v>
      </c>
      <c r="AR99">
        <v>64.203010810475803</v>
      </c>
      <c r="AS99">
        <v>39.204355491261936</v>
      </c>
      <c r="AT99">
        <v>32.716680526733398</v>
      </c>
      <c r="AU99">
        <v>4.9722363478889839</v>
      </c>
      <c r="AV99">
        <v>0.10571603445396682</v>
      </c>
      <c r="AW99">
        <v>1.8314658162801061</v>
      </c>
      <c r="AX99">
        <v>3.1407705316088776</v>
      </c>
      <c r="AY99">
        <v>6.642797387422654E-2</v>
      </c>
      <c r="AZ99">
        <v>14.581453008343143</v>
      </c>
      <c r="BA99">
        <v>0.51838275026312952</v>
      </c>
      <c r="BB99">
        <v>38.46540574971209</v>
      </c>
      <c r="BC99">
        <v>378.70627923510187</v>
      </c>
      <c r="BD99">
        <v>1.1192057492111567E-2</v>
      </c>
    </row>
    <row r="100" spans="1:114" x14ac:dyDescent="0.25">
      <c r="A100">
        <v>33</v>
      </c>
      <c r="B100" t="s">
        <v>120</v>
      </c>
      <c r="C100">
        <v>935.49999925121665</v>
      </c>
      <c r="D100">
        <v>0</v>
      </c>
      <c r="E100">
        <v>10.987294014881179</v>
      </c>
      <c r="F100">
        <v>0.10979747200517775</v>
      </c>
      <c r="G100">
        <v>199.51071533115578</v>
      </c>
      <c r="H100">
        <v>4.3378361714773517</v>
      </c>
      <c r="I100">
        <v>2.8722612266683365</v>
      </c>
      <c r="J100">
        <v>31.734231948852539</v>
      </c>
      <c r="K100">
        <v>5.2068615620000003</v>
      </c>
      <c r="L100">
        <v>1.4200000166893005</v>
      </c>
      <c r="M100">
        <v>1</v>
      </c>
      <c r="N100">
        <v>2.8400000333786011</v>
      </c>
      <c r="O100">
        <v>33.700069427490234</v>
      </c>
      <c r="P100">
        <v>31.734231948852539</v>
      </c>
      <c r="Q100">
        <v>34.995594024658203</v>
      </c>
      <c r="R100">
        <v>399.1624755859375</v>
      </c>
      <c r="S100">
        <v>383.9730224609375</v>
      </c>
      <c r="T100">
        <v>19.921186447143555</v>
      </c>
      <c r="U100">
        <v>24.998456954956055</v>
      </c>
      <c r="V100">
        <v>27.777130126953125</v>
      </c>
      <c r="W100">
        <v>34.85662841796875</v>
      </c>
      <c r="X100">
        <v>499.80361938476562</v>
      </c>
      <c r="Y100">
        <v>1500.4256591796875</v>
      </c>
      <c r="Z100">
        <v>171.31391906738281</v>
      </c>
      <c r="AA100">
        <v>73.262954711914063</v>
      </c>
      <c r="AB100">
        <v>0.9845583438873291</v>
      </c>
      <c r="AC100">
        <v>0.20216512680053711</v>
      </c>
      <c r="AD100">
        <v>1</v>
      </c>
      <c r="AE100">
        <v>-0.21956524252891541</v>
      </c>
      <c r="AF100">
        <v>2.737391471862793</v>
      </c>
      <c r="AG100">
        <v>1</v>
      </c>
      <c r="AH100">
        <v>0</v>
      </c>
      <c r="AI100">
        <v>0.15999999642372131</v>
      </c>
      <c r="AJ100">
        <v>111115</v>
      </c>
      <c r="AK100">
        <v>0.83300603230794268</v>
      </c>
      <c r="AL100">
        <v>4.3378361714773517E-3</v>
      </c>
      <c r="AM100">
        <v>304.88423194885252</v>
      </c>
      <c r="AN100">
        <v>306.85006942749021</v>
      </c>
      <c r="AO100">
        <v>240.06810010280969</v>
      </c>
      <c r="AP100">
        <v>0.85692472035239131</v>
      </c>
      <c r="AQ100">
        <v>4.7037220464270151</v>
      </c>
      <c r="AR100">
        <v>64.203280702001123</v>
      </c>
      <c r="AS100">
        <v>39.204823747045069</v>
      </c>
      <c r="AT100">
        <v>32.717150688171387</v>
      </c>
      <c r="AU100">
        <v>4.9723679755321308</v>
      </c>
      <c r="AV100">
        <v>0.10571058643532935</v>
      </c>
      <c r="AW100">
        <v>1.8314608197586786</v>
      </c>
      <c r="AX100">
        <v>3.1409071557734523</v>
      </c>
      <c r="AY100">
        <v>6.6424532128898081E-2</v>
      </c>
      <c r="AZ100">
        <v>14.616744501848045</v>
      </c>
      <c r="BA100">
        <v>0.51959565818573228</v>
      </c>
      <c r="BB100">
        <v>38.464804547262553</v>
      </c>
      <c r="BC100">
        <v>378.75018909975483</v>
      </c>
      <c r="BD100">
        <v>1.1158386951310587E-2</v>
      </c>
    </row>
    <row r="101" spans="1:114" x14ac:dyDescent="0.25">
      <c r="A101">
        <v>34</v>
      </c>
      <c r="B101" t="s">
        <v>120</v>
      </c>
      <c r="C101">
        <v>935.99999924004078</v>
      </c>
      <c r="D101">
        <v>0</v>
      </c>
      <c r="E101">
        <v>11.002465197996672</v>
      </c>
      <c r="F101">
        <v>0.10983511196653024</v>
      </c>
      <c r="G101">
        <v>199.3302335284167</v>
      </c>
      <c r="H101">
        <v>4.338930749397937</v>
      </c>
      <c r="I101">
        <v>2.8720392037679781</v>
      </c>
      <c r="J101">
        <v>31.733884811401367</v>
      </c>
      <c r="K101">
        <v>5.2068615620000003</v>
      </c>
      <c r="L101">
        <v>1.4200000166893005</v>
      </c>
      <c r="M101">
        <v>1</v>
      </c>
      <c r="N101">
        <v>2.8400000333786011</v>
      </c>
      <c r="O101">
        <v>33.702022552490234</v>
      </c>
      <c r="P101">
        <v>31.733884811401367</v>
      </c>
      <c r="Q101">
        <v>34.995960235595703</v>
      </c>
      <c r="R101">
        <v>399.16583251953125</v>
      </c>
      <c r="S101">
        <v>383.95809936523437</v>
      </c>
      <c r="T101">
        <v>19.921785354614258</v>
      </c>
      <c r="U101">
        <v>25.000207901000977</v>
      </c>
      <c r="V101">
        <v>27.774951934814453</v>
      </c>
      <c r="W101">
        <v>34.85528564453125</v>
      </c>
      <c r="X101">
        <v>499.8154296875</v>
      </c>
      <c r="Y101">
        <v>1500.4024658203125</v>
      </c>
      <c r="Z101">
        <v>171.42457580566406</v>
      </c>
      <c r="AA101">
        <v>73.26300048828125</v>
      </c>
      <c r="AB101">
        <v>0.9845583438873291</v>
      </c>
      <c r="AC101">
        <v>0.20216512680053711</v>
      </c>
      <c r="AD101">
        <v>1</v>
      </c>
      <c r="AE101">
        <v>-0.21956524252891541</v>
      </c>
      <c r="AF101">
        <v>2.737391471862793</v>
      </c>
      <c r="AG101">
        <v>1</v>
      </c>
      <c r="AH101">
        <v>0</v>
      </c>
      <c r="AI101">
        <v>0.15999999642372131</v>
      </c>
      <c r="AJ101">
        <v>111115</v>
      </c>
      <c r="AK101">
        <v>0.83302571614583332</v>
      </c>
      <c r="AL101">
        <v>4.3389307493979373E-3</v>
      </c>
      <c r="AM101">
        <v>304.88388481140134</v>
      </c>
      <c r="AN101">
        <v>306.85202255249021</v>
      </c>
      <c r="AO101">
        <v>240.06438916539264</v>
      </c>
      <c r="AP101">
        <v>0.85665019426806133</v>
      </c>
      <c r="AQ101">
        <v>4.7036294474261453</v>
      </c>
      <c r="AR101">
        <v>64.201976660490615</v>
      </c>
      <c r="AS101">
        <v>39.201768759489639</v>
      </c>
      <c r="AT101">
        <v>32.717953681945801</v>
      </c>
      <c r="AU101">
        <v>4.9725927908108565</v>
      </c>
      <c r="AV101">
        <v>0.10574547602882813</v>
      </c>
      <c r="AW101">
        <v>1.8315902436581672</v>
      </c>
      <c r="AX101">
        <v>3.1410025471526892</v>
      </c>
      <c r="AY101">
        <v>6.6446573403595735E-2</v>
      </c>
      <c r="AZ101">
        <v>14.603530996321608</v>
      </c>
      <c r="BA101">
        <v>0.51914579704908581</v>
      </c>
      <c r="BB101">
        <v>38.469120577981776</v>
      </c>
      <c r="BC101">
        <v>378.72805435019075</v>
      </c>
      <c r="BD101">
        <v>1.1175701284738189E-2</v>
      </c>
    </row>
    <row r="102" spans="1:114" x14ac:dyDescent="0.25">
      <c r="A102">
        <v>35</v>
      </c>
      <c r="B102" t="s">
        <v>121</v>
      </c>
      <c r="C102">
        <v>936.49999922886491</v>
      </c>
      <c r="D102">
        <v>0</v>
      </c>
      <c r="E102">
        <v>11.017162293839538</v>
      </c>
      <c r="F102">
        <v>0.10986022493735008</v>
      </c>
      <c r="G102">
        <v>199.14368541686034</v>
      </c>
      <c r="H102">
        <v>4.3397475960880385</v>
      </c>
      <c r="I102">
        <v>2.8719482540250252</v>
      </c>
      <c r="J102">
        <v>31.734064102172852</v>
      </c>
      <c r="K102">
        <v>5.2068615620000003</v>
      </c>
      <c r="L102">
        <v>1.4200000166893005</v>
      </c>
      <c r="M102">
        <v>1</v>
      </c>
      <c r="N102">
        <v>2.8400000333786011</v>
      </c>
      <c r="O102">
        <v>33.703083038330078</v>
      </c>
      <c r="P102">
        <v>31.734064102172852</v>
      </c>
      <c r="Q102">
        <v>34.996101379394531</v>
      </c>
      <c r="R102">
        <v>399.175048828125</v>
      </c>
      <c r="S102">
        <v>383.94903564453125</v>
      </c>
      <c r="T102">
        <v>19.92259407043457</v>
      </c>
      <c r="U102">
        <v>25.002065658569336</v>
      </c>
      <c r="V102">
        <v>27.774473190307617</v>
      </c>
      <c r="W102">
        <v>34.855865478515625</v>
      </c>
      <c r="X102">
        <v>499.80532836914062</v>
      </c>
      <c r="Y102">
        <v>1500.3707275390625</v>
      </c>
      <c r="Z102">
        <v>171.46957397460937</v>
      </c>
      <c r="AA102">
        <v>73.263107299804687</v>
      </c>
      <c r="AB102">
        <v>0.9845583438873291</v>
      </c>
      <c r="AC102">
        <v>0.20216512680053711</v>
      </c>
      <c r="AD102">
        <v>1</v>
      </c>
      <c r="AE102">
        <v>-0.21956524252891541</v>
      </c>
      <c r="AF102">
        <v>2.737391471862793</v>
      </c>
      <c r="AG102">
        <v>1</v>
      </c>
      <c r="AH102">
        <v>0</v>
      </c>
      <c r="AI102">
        <v>0.15999999642372131</v>
      </c>
      <c r="AJ102">
        <v>111115</v>
      </c>
      <c r="AK102">
        <v>0.83300888061523415</v>
      </c>
      <c r="AL102">
        <v>4.3397475960880389E-3</v>
      </c>
      <c r="AM102">
        <v>304.88406410217283</v>
      </c>
      <c r="AN102">
        <v>306.85308303833006</v>
      </c>
      <c r="AO102">
        <v>240.05931104050615</v>
      </c>
      <c r="AP102">
        <v>0.85629684453346366</v>
      </c>
      <c r="AQ102">
        <v>4.7036772730855523</v>
      </c>
      <c r="AR102">
        <v>64.202535852558512</v>
      </c>
      <c r="AS102">
        <v>39.200470193989176</v>
      </c>
      <c r="AT102">
        <v>32.718573570251465</v>
      </c>
      <c r="AU102">
        <v>4.972766347847748</v>
      </c>
      <c r="AV102">
        <v>0.10576875348908041</v>
      </c>
      <c r="AW102">
        <v>1.8317290190605271</v>
      </c>
      <c r="AX102">
        <v>3.1410373287872209</v>
      </c>
      <c r="AY102">
        <v>6.6461278831860343E-2</v>
      </c>
      <c r="AZ102">
        <v>14.589885192773989</v>
      </c>
      <c r="BA102">
        <v>0.51867218544398708</v>
      </c>
      <c r="BB102">
        <v>38.472140685271341</v>
      </c>
      <c r="BC102">
        <v>378.7120043340106</v>
      </c>
      <c r="BD102">
        <v>1.1191982637741722E-2</v>
      </c>
    </row>
    <row r="103" spans="1:114" x14ac:dyDescent="0.25">
      <c r="A103">
        <v>36</v>
      </c>
      <c r="B103" t="s">
        <v>121</v>
      </c>
      <c r="C103">
        <v>936.99999921768904</v>
      </c>
      <c r="D103">
        <v>0</v>
      </c>
      <c r="E103">
        <v>11.026053976829678</v>
      </c>
      <c r="F103">
        <v>0.10988823824077683</v>
      </c>
      <c r="G103">
        <v>199.05180411722111</v>
      </c>
      <c r="H103">
        <v>4.3394841634749222</v>
      </c>
      <c r="I103">
        <v>2.8710875023489395</v>
      </c>
      <c r="J103">
        <v>31.731168746948242</v>
      </c>
      <c r="K103">
        <v>5.2068615620000003</v>
      </c>
      <c r="L103">
        <v>1.4200000166893005</v>
      </c>
      <c r="M103">
        <v>1</v>
      </c>
      <c r="N103">
        <v>2.8400000333786011</v>
      </c>
      <c r="O103">
        <v>33.704685211181641</v>
      </c>
      <c r="P103">
        <v>31.731168746948242</v>
      </c>
      <c r="Q103">
        <v>34.995643615722656</v>
      </c>
      <c r="R103">
        <v>399.17721557617187</v>
      </c>
      <c r="S103">
        <v>383.94088745117187</v>
      </c>
      <c r="T103">
        <v>19.924144744873047</v>
      </c>
      <c r="U103">
        <v>25.003236770629883</v>
      </c>
      <c r="V103">
        <v>27.774188995361328</v>
      </c>
      <c r="W103">
        <v>34.854427337646484</v>
      </c>
      <c r="X103">
        <v>499.81173706054687</v>
      </c>
      <c r="Y103">
        <v>1500.37060546875</v>
      </c>
      <c r="Z103">
        <v>171.39358520507812</v>
      </c>
      <c r="AA103">
        <v>73.263214111328125</v>
      </c>
      <c r="AB103">
        <v>0.9845583438873291</v>
      </c>
      <c r="AC103">
        <v>0.20216512680053711</v>
      </c>
      <c r="AD103">
        <v>1</v>
      </c>
      <c r="AE103">
        <v>-0.21956524252891541</v>
      </c>
      <c r="AF103">
        <v>2.737391471862793</v>
      </c>
      <c r="AG103">
        <v>1</v>
      </c>
      <c r="AH103">
        <v>0</v>
      </c>
      <c r="AI103">
        <v>0.15999999642372131</v>
      </c>
      <c r="AJ103">
        <v>111115</v>
      </c>
      <c r="AK103">
        <v>0.83301956176757808</v>
      </c>
      <c r="AL103">
        <v>4.3394841634749222E-3</v>
      </c>
      <c r="AM103">
        <v>304.88116874694822</v>
      </c>
      <c r="AN103">
        <v>306.85468521118162</v>
      </c>
      <c r="AO103">
        <v>240.05929150925658</v>
      </c>
      <c r="AP103">
        <v>0.85708560654487109</v>
      </c>
      <c r="AQ103">
        <v>4.7029049913518293</v>
      </c>
      <c r="AR103">
        <v>64.191901056995192</v>
      </c>
      <c r="AS103">
        <v>39.188664286365309</v>
      </c>
      <c r="AT103">
        <v>32.717926979064941</v>
      </c>
      <c r="AU103">
        <v>4.9725853146261549</v>
      </c>
      <c r="AV103">
        <v>0.10579471882858812</v>
      </c>
      <c r="AW103">
        <v>1.8318174890028895</v>
      </c>
      <c r="AX103">
        <v>3.1407678256232652</v>
      </c>
      <c r="AY103">
        <v>6.6477682356565843E-2</v>
      </c>
      <c r="AZ103">
        <v>14.583174944286116</v>
      </c>
      <c r="BA103">
        <v>0.51844388191798341</v>
      </c>
      <c r="BB103">
        <v>38.481369407917519</v>
      </c>
      <c r="BC103">
        <v>378.6996294604063</v>
      </c>
      <c r="BD103">
        <v>1.1204068427491871E-2</v>
      </c>
    </row>
    <row r="104" spans="1:114" x14ac:dyDescent="0.25">
      <c r="A104">
        <v>37</v>
      </c>
      <c r="B104" t="s">
        <v>122</v>
      </c>
      <c r="C104">
        <v>937.49999920651317</v>
      </c>
      <c r="D104">
        <v>0</v>
      </c>
      <c r="E104">
        <v>10.997602288186219</v>
      </c>
      <c r="F104">
        <v>0.10986350356322644</v>
      </c>
      <c r="G104">
        <v>199.44365208497922</v>
      </c>
      <c r="H104">
        <v>4.338893906715537</v>
      </c>
      <c r="I104">
        <v>2.8713221853621023</v>
      </c>
      <c r="J104">
        <v>31.732051849365234</v>
      </c>
      <c r="K104">
        <v>5.2068615620000003</v>
      </c>
      <c r="L104">
        <v>1.4200000166893005</v>
      </c>
      <c r="M104">
        <v>1</v>
      </c>
      <c r="N104">
        <v>2.8400000333786011</v>
      </c>
      <c r="O104">
        <v>33.705726623535156</v>
      </c>
      <c r="P104">
        <v>31.732051849365234</v>
      </c>
      <c r="Q104">
        <v>34.99554443359375</v>
      </c>
      <c r="R104">
        <v>399.15744018554687</v>
      </c>
      <c r="S104">
        <v>383.95562744140625</v>
      </c>
      <c r="T104">
        <v>19.924837112426758</v>
      </c>
      <c r="U104">
        <v>25.003183364868164</v>
      </c>
      <c r="V104">
        <v>27.773611068725586</v>
      </c>
      <c r="W104">
        <v>34.852413177490234</v>
      </c>
      <c r="X104">
        <v>499.81716918945312</v>
      </c>
      <c r="Y104">
        <v>1500.3917236328125</v>
      </c>
      <c r="Z104">
        <v>171.32014465332031</v>
      </c>
      <c r="AA104">
        <v>73.263404846191406</v>
      </c>
      <c r="AB104">
        <v>0.9845583438873291</v>
      </c>
      <c r="AC104">
        <v>0.20216512680053711</v>
      </c>
      <c r="AD104">
        <v>1</v>
      </c>
      <c r="AE104">
        <v>-0.21956524252891541</v>
      </c>
      <c r="AF104">
        <v>2.737391471862793</v>
      </c>
      <c r="AG104">
        <v>1</v>
      </c>
      <c r="AH104">
        <v>0</v>
      </c>
      <c r="AI104">
        <v>0.15999999642372131</v>
      </c>
      <c r="AJ104">
        <v>111115</v>
      </c>
      <c r="AK104">
        <v>0.83302861531575512</v>
      </c>
      <c r="AL104">
        <v>4.3388939067155368E-3</v>
      </c>
      <c r="AM104">
        <v>304.88205184936521</v>
      </c>
      <c r="AN104">
        <v>306.85572662353513</v>
      </c>
      <c r="AO104">
        <v>240.06267041543106</v>
      </c>
      <c r="AP104">
        <v>0.85745532600995467</v>
      </c>
      <c r="AQ104">
        <v>4.7031405306659968</v>
      </c>
      <c r="AR104">
        <v>64.194948904432323</v>
      </c>
      <c r="AS104">
        <v>39.191765539564159</v>
      </c>
      <c r="AT104">
        <v>32.718889236450195</v>
      </c>
      <c r="AU104">
        <v>4.9728547304567963</v>
      </c>
      <c r="AV104">
        <v>0.10577179245048114</v>
      </c>
      <c r="AW104">
        <v>1.8318183453038945</v>
      </c>
      <c r="AX104">
        <v>3.1410363851529017</v>
      </c>
      <c r="AY104">
        <v>6.6463198684294469E-2</v>
      </c>
      <c r="AZ104">
        <v>14.611921026704781</v>
      </c>
      <c r="BA104">
        <v>0.51944453429170123</v>
      </c>
      <c r="BB104">
        <v>38.478809789970235</v>
      </c>
      <c r="BC104">
        <v>378.72789402078757</v>
      </c>
      <c r="BD104">
        <v>1.1173580115797643E-2</v>
      </c>
    </row>
    <row r="105" spans="1:114" x14ac:dyDescent="0.25">
      <c r="A105">
        <v>38</v>
      </c>
      <c r="B105" t="s">
        <v>122</v>
      </c>
      <c r="C105">
        <v>937.9999991953373</v>
      </c>
      <c r="D105">
        <v>0</v>
      </c>
      <c r="E105">
        <v>11.006805145032605</v>
      </c>
      <c r="F105">
        <v>0.10987884056820831</v>
      </c>
      <c r="G105">
        <v>199.31993307391161</v>
      </c>
      <c r="H105">
        <v>4.3389094904138954</v>
      </c>
      <c r="I105">
        <v>2.870945106880983</v>
      </c>
      <c r="J105">
        <v>31.730512619018555</v>
      </c>
      <c r="K105">
        <v>5.2068615620000003</v>
      </c>
      <c r="L105">
        <v>1.4200000166893005</v>
      </c>
      <c r="M105">
        <v>1</v>
      </c>
      <c r="N105">
        <v>2.8400000333786011</v>
      </c>
      <c r="O105">
        <v>33.706859588623047</v>
      </c>
      <c r="P105">
        <v>31.730512619018555</v>
      </c>
      <c r="Q105">
        <v>34.995414733886719</v>
      </c>
      <c r="R105">
        <v>399.15261840820312</v>
      </c>
      <c r="S105">
        <v>383.94097900390625</v>
      </c>
      <c r="T105">
        <v>19.924833297729492</v>
      </c>
      <c r="U105">
        <v>25.002815246582031</v>
      </c>
      <c r="V105">
        <v>27.771747589111328</v>
      </c>
      <c r="W105">
        <v>34.849567413330078</v>
      </c>
      <c r="X105">
        <v>499.85501098632812</v>
      </c>
      <c r="Y105">
        <v>1500.4918212890625</v>
      </c>
      <c r="Z105">
        <v>171.40185546875</v>
      </c>
      <c r="AA105">
        <v>73.263145446777344</v>
      </c>
      <c r="AB105">
        <v>0.9845583438873291</v>
      </c>
      <c r="AC105">
        <v>0.20216512680053711</v>
      </c>
      <c r="AD105">
        <v>1</v>
      </c>
      <c r="AE105">
        <v>-0.21956524252891541</v>
      </c>
      <c r="AF105">
        <v>2.737391471862793</v>
      </c>
      <c r="AG105">
        <v>1</v>
      </c>
      <c r="AH105">
        <v>0</v>
      </c>
      <c r="AI105">
        <v>0.15999999642372131</v>
      </c>
      <c r="AJ105">
        <v>111115</v>
      </c>
      <c r="AK105">
        <v>0.83309168497721331</v>
      </c>
      <c r="AL105">
        <v>4.3389094904138954E-3</v>
      </c>
      <c r="AM105">
        <v>304.88051261901853</v>
      </c>
      <c r="AN105">
        <v>306.85685958862302</v>
      </c>
      <c r="AO105">
        <v>240.07868604007308</v>
      </c>
      <c r="AP105">
        <v>0.85802329126496557</v>
      </c>
      <c r="AQ105">
        <v>4.7027299968702243</v>
      </c>
      <c r="AR105">
        <v>64.189572645178927</v>
      </c>
      <c r="AS105">
        <v>39.186757398596896</v>
      </c>
      <c r="AT105">
        <v>32.718686103820801</v>
      </c>
      <c r="AU105">
        <v>4.9727978556905548</v>
      </c>
      <c r="AV105">
        <v>0.10578600824507631</v>
      </c>
      <c r="AW105">
        <v>1.8317848899892415</v>
      </c>
      <c r="AX105">
        <v>3.1410129657013135</v>
      </c>
      <c r="AY105">
        <v>6.6472179466944253E-2</v>
      </c>
      <c r="AZ105">
        <v>14.602805247235912</v>
      </c>
      <c r="BA105">
        <v>0.51914211812197242</v>
      </c>
      <c r="BB105">
        <v>38.482023986817602</v>
      </c>
      <c r="BC105">
        <v>378.70887098589441</v>
      </c>
      <c r="BD105">
        <v>1.1184426139971471E-2</v>
      </c>
    </row>
    <row r="106" spans="1:114" x14ac:dyDescent="0.25">
      <c r="A106">
        <v>39</v>
      </c>
      <c r="B106" t="s">
        <v>123</v>
      </c>
      <c r="C106">
        <v>938.49999918416142</v>
      </c>
      <c r="D106">
        <v>0</v>
      </c>
      <c r="E106">
        <v>10.97556145878144</v>
      </c>
      <c r="F106">
        <v>0.10986708541336783</v>
      </c>
      <c r="G106">
        <v>199.77270243284761</v>
      </c>
      <c r="H106">
        <v>4.3388351562485461</v>
      </c>
      <c r="I106">
        <v>2.8711740194946627</v>
      </c>
      <c r="J106">
        <v>31.731237411499023</v>
      </c>
      <c r="K106">
        <v>5.2068615620000003</v>
      </c>
      <c r="L106">
        <v>1.4200000166893005</v>
      </c>
      <c r="M106">
        <v>1</v>
      </c>
      <c r="N106">
        <v>2.8400000333786011</v>
      </c>
      <c r="O106">
        <v>33.707935333251953</v>
      </c>
      <c r="P106">
        <v>31.731237411499023</v>
      </c>
      <c r="Q106">
        <v>34.99578857421875</v>
      </c>
      <c r="R106">
        <v>399.13162231445312</v>
      </c>
      <c r="S106">
        <v>383.95779418945312</v>
      </c>
      <c r="T106">
        <v>19.924673080444336</v>
      </c>
      <c r="U106">
        <v>25.002449035644531</v>
      </c>
      <c r="V106">
        <v>27.769720077514648</v>
      </c>
      <c r="W106">
        <v>34.846794128417969</v>
      </c>
      <c r="X106">
        <v>499.86691284179687</v>
      </c>
      <c r="Y106">
        <v>1500.5316162109375</v>
      </c>
      <c r="Z106">
        <v>171.34913635253906</v>
      </c>
      <c r="AA106">
        <v>73.262794494628906</v>
      </c>
      <c r="AB106">
        <v>0.9845583438873291</v>
      </c>
      <c r="AC106">
        <v>0.20216512680053711</v>
      </c>
      <c r="AD106">
        <v>1</v>
      </c>
      <c r="AE106">
        <v>-0.21956524252891541</v>
      </c>
      <c r="AF106">
        <v>2.737391471862793</v>
      </c>
      <c r="AG106">
        <v>1</v>
      </c>
      <c r="AH106">
        <v>0</v>
      </c>
      <c r="AI106">
        <v>0.15999999642372131</v>
      </c>
      <c r="AJ106">
        <v>111115</v>
      </c>
      <c r="AK106">
        <v>0.83311152140299471</v>
      </c>
      <c r="AL106">
        <v>4.3388351562485463E-3</v>
      </c>
      <c r="AM106">
        <v>304.881237411499</v>
      </c>
      <c r="AN106">
        <v>306.85793533325193</v>
      </c>
      <c r="AO106">
        <v>240.08505322743076</v>
      </c>
      <c r="AP106">
        <v>0.85818894356626541</v>
      </c>
      <c r="AQ106">
        <v>4.7029233050555206</v>
      </c>
      <c r="AR106">
        <v>64.192518692421757</v>
      </c>
      <c r="AS106">
        <v>39.190069656777226</v>
      </c>
      <c r="AT106">
        <v>32.719586372375488</v>
      </c>
      <c r="AU106">
        <v>4.9730499246871789</v>
      </c>
      <c r="AV106">
        <v>0.10577511246301627</v>
      </c>
      <c r="AW106">
        <v>1.8317492855608579</v>
      </c>
      <c r="AX106">
        <v>3.141300639126321</v>
      </c>
      <c r="AY106">
        <v>6.6465296090404316E-2</v>
      </c>
      <c r="AZ106">
        <v>14.635906443974367</v>
      </c>
      <c r="BA106">
        <v>0.52029859910663878</v>
      </c>
      <c r="BB106">
        <v>38.479319506323115</v>
      </c>
      <c r="BC106">
        <v>378.74053792353402</v>
      </c>
      <c r="BD106">
        <v>1.1150962039849131E-2</v>
      </c>
    </row>
    <row r="107" spans="1:114" x14ac:dyDescent="0.25">
      <c r="A107">
        <v>40</v>
      </c>
      <c r="B107" t="s">
        <v>123</v>
      </c>
      <c r="C107">
        <v>938.99999917298555</v>
      </c>
      <c r="D107">
        <v>0</v>
      </c>
      <c r="E107">
        <v>10.979050654920201</v>
      </c>
      <c r="F107">
        <v>0.10986179557542909</v>
      </c>
      <c r="G107">
        <v>199.70707683476746</v>
      </c>
      <c r="H107">
        <v>4.338945633233215</v>
      </c>
      <c r="I107">
        <v>2.8713899333495778</v>
      </c>
      <c r="J107">
        <v>31.732070922851563</v>
      </c>
      <c r="K107">
        <v>5.2068615620000003</v>
      </c>
      <c r="L107">
        <v>1.4200000166893005</v>
      </c>
      <c r="M107">
        <v>1</v>
      </c>
      <c r="N107">
        <v>2.8400000333786011</v>
      </c>
      <c r="O107">
        <v>33.707931518554687</v>
      </c>
      <c r="P107">
        <v>31.732070922851563</v>
      </c>
      <c r="Q107">
        <v>34.995887756347656</v>
      </c>
      <c r="R107">
        <v>399.12857055664062</v>
      </c>
      <c r="S107">
        <v>383.95138549804687</v>
      </c>
      <c r="T107">
        <v>19.924795150756836</v>
      </c>
      <c r="U107">
        <v>25.002416610717773</v>
      </c>
      <c r="V107">
        <v>27.770027160644531</v>
      </c>
      <c r="W107">
        <v>34.846923828125</v>
      </c>
      <c r="X107">
        <v>499.89486694335937</v>
      </c>
      <c r="Y107">
        <v>1500.528564453125</v>
      </c>
      <c r="Z107">
        <v>171.49179077148437</v>
      </c>
      <c r="AA107">
        <v>73.263145446777344</v>
      </c>
      <c r="AB107">
        <v>0.9845583438873291</v>
      </c>
      <c r="AC107">
        <v>0.20216512680053711</v>
      </c>
      <c r="AD107">
        <v>1</v>
      </c>
      <c r="AE107">
        <v>-0.21956524252891541</v>
      </c>
      <c r="AF107">
        <v>2.737391471862793</v>
      </c>
      <c r="AG107">
        <v>1</v>
      </c>
      <c r="AH107">
        <v>0</v>
      </c>
      <c r="AI107">
        <v>0.15999999642372131</v>
      </c>
      <c r="AJ107">
        <v>111115</v>
      </c>
      <c r="AK107">
        <v>0.83315811157226538</v>
      </c>
      <c r="AL107">
        <v>4.3389456332332153E-3</v>
      </c>
      <c r="AM107">
        <v>304.88207092285154</v>
      </c>
      <c r="AN107">
        <v>306.85793151855466</v>
      </c>
      <c r="AO107">
        <v>240.08456494619168</v>
      </c>
      <c r="AP107">
        <v>0.85800499205539127</v>
      </c>
      <c r="AQ107">
        <v>4.7031456180215159</v>
      </c>
      <c r="AR107">
        <v>64.195245635995207</v>
      </c>
      <c r="AS107">
        <v>39.192829025277433</v>
      </c>
      <c r="AT107">
        <v>32.720001220703125</v>
      </c>
      <c r="AU107">
        <v>4.9731660831048137</v>
      </c>
      <c r="AV107">
        <v>0.10577020931583231</v>
      </c>
      <c r="AW107">
        <v>1.8317556846719381</v>
      </c>
      <c r="AX107">
        <v>3.1414103984328756</v>
      </c>
      <c r="AY107">
        <v>6.6462198544860795E-2</v>
      </c>
      <c r="AZ107">
        <v>14.631168616896309</v>
      </c>
      <c r="BA107">
        <v>0.52013636199206614</v>
      </c>
      <c r="BB107">
        <v>38.477404275959024</v>
      </c>
      <c r="BC107">
        <v>378.73247063539117</v>
      </c>
      <c r="BD107">
        <v>1.1154189391442195E-2</v>
      </c>
    </row>
    <row r="108" spans="1:114" x14ac:dyDescent="0.25">
      <c r="A108">
        <v>41</v>
      </c>
      <c r="B108" t="s">
        <v>124</v>
      </c>
      <c r="C108">
        <v>939.49999916180968</v>
      </c>
      <c r="D108">
        <v>0</v>
      </c>
      <c r="E108">
        <v>11.017400276436543</v>
      </c>
      <c r="F108">
        <v>0.10980810964526293</v>
      </c>
      <c r="G108">
        <v>199.04124613305393</v>
      </c>
      <c r="H108">
        <v>4.3380670884139176</v>
      </c>
      <c r="I108">
        <v>2.8721422322000647</v>
      </c>
      <c r="J108">
        <v>31.734601974487305</v>
      </c>
      <c r="K108">
        <v>5.2068615620000003</v>
      </c>
      <c r="L108">
        <v>1.4200000166893005</v>
      </c>
      <c r="M108">
        <v>1</v>
      </c>
      <c r="N108">
        <v>2.8400000333786011</v>
      </c>
      <c r="O108">
        <v>33.709335327148438</v>
      </c>
      <c r="P108">
        <v>31.734601974487305</v>
      </c>
      <c r="Q108">
        <v>34.995758056640625</v>
      </c>
      <c r="R108">
        <v>399.14642333984375</v>
      </c>
      <c r="S108">
        <v>383.92352294921875</v>
      </c>
      <c r="T108">
        <v>19.92473030090332</v>
      </c>
      <c r="U108">
        <v>25.001407623291016</v>
      </c>
      <c r="V108">
        <v>27.767709732055664</v>
      </c>
      <c r="W108">
        <v>34.842723846435547</v>
      </c>
      <c r="X108">
        <v>499.88711547851562</v>
      </c>
      <c r="Y108">
        <v>1500.481689453125</v>
      </c>
      <c r="Z108">
        <v>171.41062927246094</v>
      </c>
      <c r="AA108">
        <v>73.263015747070312</v>
      </c>
      <c r="AB108">
        <v>0.9845583438873291</v>
      </c>
      <c r="AC108">
        <v>0.20216512680053711</v>
      </c>
      <c r="AD108">
        <v>1</v>
      </c>
      <c r="AE108">
        <v>-0.21956524252891541</v>
      </c>
      <c r="AF108">
        <v>2.737391471862793</v>
      </c>
      <c r="AG108">
        <v>1</v>
      </c>
      <c r="AH108">
        <v>0</v>
      </c>
      <c r="AI108">
        <v>0.15999999642372131</v>
      </c>
      <c r="AJ108">
        <v>111115</v>
      </c>
      <c r="AK108">
        <v>0.83314519246419261</v>
      </c>
      <c r="AL108">
        <v>4.3380670884139178E-3</v>
      </c>
      <c r="AM108">
        <v>304.88460197448728</v>
      </c>
      <c r="AN108">
        <v>306.85933532714841</v>
      </c>
      <c r="AO108">
        <v>240.07706494635931</v>
      </c>
      <c r="AP108">
        <v>0.85821100040932385</v>
      </c>
      <c r="AQ108">
        <v>4.703820752604158</v>
      </c>
      <c r="AR108">
        <v>64.204574499682082</v>
      </c>
      <c r="AS108">
        <v>39.203166876391066</v>
      </c>
      <c r="AT108">
        <v>32.721968650817871</v>
      </c>
      <c r="AU108">
        <v>4.9737169998892972</v>
      </c>
      <c r="AV108">
        <v>0.10572044686882706</v>
      </c>
      <c r="AW108">
        <v>1.8316785204040935</v>
      </c>
      <c r="AX108">
        <v>3.1420384794852039</v>
      </c>
      <c r="AY108">
        <v>6.6430761385955703E-2</v>
      </c>
      <c r="AZ108">
        <v>14.582361949762427</v>
      </c>
      <c r="BA108">
        <v>0.51843983042263586</v>
      </c>
      <c r="BB108">
        <v>38.468730311701115</v>
      </c>
      <c r="BC108">
        <v>378.68637851316919</v>
      </c>
      <c r="BD108">
        <v>1.1191989572858633E-2</v>
      </c>
    </row>
    <row r="109" spans="1:114" x14ac:dyDescent="0.25">
      <c r="A109">
        <v>42</v>
      </c>
      <c r="B109" t="s">
        <v>124</v>
      </c>
      <c r="C109">
        <v>939.99999915063381</v>
      </c>
      <c r="D109">
        <v>0</v>
      </c>
      <c r="E109">
        <v>11.007945912399862</v>
      </c>
      <c r="F109">
        <v>0.10973049503471616</v>
      </c>
      <c r="G109">
        <v>199.08008646826656</v>
      </c>
      <c r="H109">
        <v>4.3371712996777108</v>
      </c>
      <c r="I109">
        <v>2.8734885962282135</v>
      </c>
      <c r="J109">
        <v>31.739419937133789</v>
      </c>
      <c r="K109">
        <v>5.2068615620000003</v>
      </c>
      <c r="L109">
        <v>1.4200000166893005</v>
      </c>
      <c r="M109">
        <v>1</v>
      </c>
      <c r="N109">
        <v>2.8400000333786011</v>
      </c>
      <c r="O109">
        <v>33.709705352783203</v>
      </c>
      <c r="P109">
        <v>31.739419937133789</v>
      </c>
      <c r="Q109">
        <v>34.996021270751953</v>
      </c>
      <c r="R109">
        <v>399.15554809570312</v>
      </c>
      <c r="S109">
        <v>383.94454956054687</v>
      </c>
      <c r="T109">
        <v>19.924949645996094</v>
      </c>
      <c r="U109">
        <v>25.000499725341797</v>
      </c>
      <c r="V109">
        <v>27.767524719238281</v>
      </c>
      <c r="W109">
        <v>34.840839385986328</v>
      </c>
      <c r="X109">
        <v>499.89535522460937</v>
      </c>
      <c r="Y109">
        <v>1500.49365234375</v>
      </c>
      <c r="Z109">
        <v>171.42877197265625</v>
      </c>
      <c r="AA109">
        <v>73.263236999511719</v>
      </c>
      <c r="AB109">
        <v>0.9845583438873291</v>
      </c>
      <c r="AC109">
        <v>0.20216512680053711</v>
      </c>
      <c r="AD109">
        <v>1</v>
      </c>
      <c r="AE109">
        <v>-0.21956524252891541</v>
      </c>
      <c r="AF109">
        <v>2.737391471862793</v>
      </c>
      <c r="AG109">
        <v>1</v>
      </c>
      <c r="AH109">
        <v>0</v>
      </c>
      <c r="AI109">
        <v>0.15999999642372131</v>
      </c>
      <c r="AJ109">
        <v>111115</v>
      </c>
      <c r="AK109">
        <v>0.83315892537434888</v>
      </c>
      <c r="AL109">
        <v>4.3371712996777105E-3</v>
      </c>
      <c r="AM109">
        <v>304.88941993713377</v>
      </c>
      <c r="AN109">
        <v>306.85970535278318</v>
      </c>
      <c r="AO109">
        <v>240.07897900881653</v>
      </c>
      <c r="AP109">
        <v>0.85805476059131913</v>
      </c>
      <c r="AQ109">
        <v>4.7051061327121575</v>
      </c>
      <c r="AR109">
        <v>64.221925284894468</v>
      </c>
      <c r="AS109">
        <v>39.221425559552671</v>
      </c>
      <c r="AT109">
        <v>32.724562644958496</v>
      </c>
      <c r="AU109">
        <v>4.9744434473491994</v>
      </c>
      <c r="AV109">
        <v>0.10564850129848131</v>
      </c>
      <c r="AW109">
        <v>1.8316175364839438</v>
      </c>
      <c r="AX109">
        <v>3.1428259108652554</v>
      </c>
      <c r="AY109">
        <v>6.6385310439402337E-2</v>
      </c>
      <c r="AZ109">
        <v>14.585251556807899</v>
      </c>
      <c r="BA109">
        <v>0.51851259953065754</v>
      </c>
      <c r="BB109">
        <v>38.454555050204888</v>
      </c>
      <c r="BC109">
        <v>378.71189927636334</v>
      </c>
      <c r="BD109">
        <v>1.1177511530187039E-2</v>
      </c>
    </row>
    <row r="110" spans="1:114" x14ac:dyDescent="0.25">
      <c r="A110">
        <v>43</v>
      </c>
      <c r="B110" t="s">
        <v>125</v>
      </c>
      <c r="C110">
        <v>940.49999913945794</v>
      </c>
      <c r="D110">
        <v>0</v>
      </c>
      <c r="E110">
        <v>10.994495483030649</v>
      </c>
      <c r="F110">
        <v>0.10970290810013079</v>
      </c>
      <c r="G110">
        <v>199.26629172196695</v>
      </c>
      <c r="H110">
        <v>4.3370503279361783</v>
      </c>
      <c r="I110">
        <v>2.8740981387506963</v>
      </c>
      <c r="J110">
        <v>31.741653442382813</v>
      </c>
      <c r="K110">
        <v>5.2068615620000003</v>
      </c>
      <c r="L110">
        <v>1.4200000166893005</v>
      </c>
      <c r="M110">
        <v>1</v>
      </c>
      <c r="N110">
        <v>2.8400000333786011</v>
      </c>
      <c r="O110">
        <v>33.710384368896484</v>
      </c>
      <c r="P110">
        <v>31.741653442382813</v>
      </c>
      <c r="Q110">
        <v>34.995460510253906</v>
      </c>
      <c r="R110">
        <v>399.17446899414062</v>
      </c>
      <c r="S110">
        <v>383.97979736328125</v>
      </c>
      <c r="T110">
        <v>19.924959182739258</v>
      </c>
      <c r="U110">
        <v>25.000265121459961</v>
      </c>
      <c r="V110">
        <v>27.766542434692383</v>
      </c>
      <c r="W110">
        <v>34.839263916015625</v>
      </c>
      <c r="X110">
        <v>499.90557861328125</v>
      </c>
      <c r="Y110">
        <v>1500.525634765625</v>
      </c>
      <c r="Z110">
        <v>171.4769287109375</v>
      </c>
      <c r="AA110">
        <v>73.263381958007812</v>
      </c>
      <c r="AB110">
        <v>0.9845583438873291</v>
      </c>
      <c r="AC110">
        <v>0.20216512680053711</v>
      </c>
      <c r="AD110">
        <v>1</v>
      </c>
      <c r="AE110">
        <v>-0.21956524252891541</v>
      </c>
      <c r="AF110">
        <v>2.737391471862793</v>
      </c>
      <c r="AG110">
        <v>1</v>
      </c>
      <c r="AH110">
        <v>0</v>
      </c>
      <c r="AI110">
        <v>0.15999999642372131</v>
      </c>
      <c r="AJ110">
        <v>111115</v>
      </c>
      <c r="AK110">
        <v>0.8331759643554687</v>
      </c>
      <c r="AL110">
        <v>4.3370503279361785E-3</v>
      </c>
      <c r="AM110">
        <v>304.89165344238279</v>
      </c>
      <c r="AN110">
        <v>306.86038436889646</v>
      </c>
      <c r="AO110">
        <v>240.08409619620215</v>
      </c>
      <c r="AP110">
        <v>0.85795380252541098</v>
      </c>
      <c r="AQ110">
        <v>4.7057021113956781</v>
      </c>
      <c r="AR110">
        <v>64.229932957406106</v>
      </c>
      <c r="AS110">
        <v>39.229667835946145</v>
      </c>
      <c r="AT110">
        <v>32.726018905639648</v>
      </c>
      <c r="AU110">
        <v>4.9748513132824845</v>
      </c>
      <c r="AV110">
        <v>0.10562292842611232</v>
      </c>
      <c r="AW110">
        <v>1.8316039726449818</v>
      </c>
      <c r="AX110">
        <v>3.1432473406375028</v>
      </c>
      <c r="AY110">
        <v>6.6369155094720869E-2</v>
      </c>
      <c r="AZ110">
        <v>14.598922441782275</v>
      </c>
      <c r="BA110">
        <v>0.51894993718495608</v>
      </c>
      <c r="BB110">
        <v>38.448470004109716</v>
      </c>
      <c r="BC110">
        <v>378.7535407690396</v>
      </c>
      <c r="BD110">
        <v>1.1160860144866483E-2</v>
      </c>
    </row>
    <row r="111" spans="1:114" x14ac:dyDescent="0.25">
      <c r="A111">
        <v>44</v>
      </c>
      <c r="B111" t="s">
        <v>125</v>
      </c>
      <c r="C111">
        <v>940.99999912828207</v>
      </c>
      <c r="D111">
        <v>0</v>
      </c>
      <c r="E111">
        <v>11.020473324905147</v>
      </c>
      <c r="F111">
        <v>0.10965232076116233</v>
      </c>
      <c r="G111">
        <v>198.81497058530678</v>
      </c>
      <c r="H111">
        <v>4.3365791655282386</v>
      </c>
      <c r="I111">
        <v>2.875048954536342</v>
      </c>
      <c r="J111">
        <v>31.744747161865234</v>
      </c>
      <c r="K111">
        <v>5.2068615620000003</v>
      </c>
      <c r="L111">
        <v>1.4200000166893005</v>
      </c>
      <c r="M111">
        <v>1</v>
      </c>
      <c r="N111">
        <v>2.8400000333786011</v>
      </c>
      <c r="O111">
        <v>33.711582183837891</v>
      </c>
      <c r="P111">
        <v>31.744747161865234</v>
      </c>
      <c r="Q111">
        <v>34.995418548583984</v>
      </c>
      <c r="R111">
        <v>399.21173095703125</v>
      </c>
      <c r="S111">
        <v>383.98593139648437</v>
      </c>
      <c r="T111">
        <v>19.923740386962891</v>
      </c>
      <c r="U111">
        <v>24.99854850769043</v>
      </c>
      <c r="V111">
        <v>27.762990951538086</v>
      </c>
      <c r="W111">
        <v>34.834545135498047</v>
      </c>
      <c r="X111">
        <v>499.90118408203125</v>
      </c>
      <c r="Y111">
        <v>1500.4417724609375</v>
      </c>
      <c r="Z111">
        <v>171.550537109375</v>
      </c>
      <c r="AA111">
        <v>73.263404846191406</v>
      </c>
      <c r="AB111">
        <v>0.9845583438873291</v>
      </c>
      <c r="AC111">
        <v>0.20216512680053711</v>
      </c>
      <c r="AD111">
        <v>1</v>
      </c>
      <c r="AE111">
        <v>-0.21956524252891541</v>
      </c>
      <c r="AF111">
        <v>2.737391471862793</v>
      </c>
      <c r="AG111">
        <v>1</v>
      </c>
      <c r="AH111">
        <v>0</v>
      </c>
      <c r="AI111">
        <v>0.15999999642372131</v>
      </c>
      <c r="AJ111">
        <v>111115</v>
      </c>
      <c r="AK111">
        <v>0.83316864013671876</v>
      </c>
      <c r="AL111">
        <v>4.3365791655282388E-3</v>
      </c>
      <c r="AM111">
        <v>304.89474716186521</v>
      </c>
      <c r="AN111">
        <v>306.86158218383787</v>
      </c>
      <c r="AO111">
        <v>240.07067822775207</v>
      </c>
      <c r="AP111">
        <v>0.85776801734501018</v>
      </c>
      <c r="AQ111">
        <v>4.7065277344224201</v>
      </c>
      <c r="AR111">
        <v>64.241182133198237</v>
      </c>
      <c r="AS111">
        <v>39.242633625507807</v>
      </c>
      <c r="AT111">
        <v>32.728164672851562</v>
      </c>
      <c r="AU111">
        <v>4.9754523475516876</v>
      </c>
      <c r="AV111">
        <v>0.10557603311613395</v>
      </c>
      <c r="AW111">
        <v>1.8314787798860779</v>
      </c>
      <c r="AX111">
        <v>3.1439735676656095</v>
      </c>
      <c r="AY111">
        <v>6.6339529674008593E-2</v>
      </c>
      <c r="AZ111">
        <v>14.565861679474967</v>
      </c>
      <c r="BA111">
        <v>0.51776628863003982</v>
      </c>
      <c r="BB111">
        <v>38.437545461729009</v>
      </c>
      <c r="BC111">
        <v>378.74732618037007</v>
      </c>
      <c r="BD111">
        <v>1.1184235904917867E-2</v>
      </c>
    </row>
    <row r="112" spans="1:114" x14ac:dyDescent="0.25">
      <c r="A112">
        <v>45</v>
      </c>
      <c r="B112" t="s">
        <v>126</v>
      </c>
      <c r="C112">
        <v>941.4999991171062</v>
      </c>
      <c r="D112">
        <v>0</v>
      </c>
      <c r="E112">
        <v>11.036422275660827</v>
      </c>
      <c r="F112">
        <v>0.10964157304986596</v>
      </c>
      <c r="G112">
        <v>198.5798249672296</v>
      </c>
      <c r="H112">
        <v>4.3368610138782833</v>
      </c>
      <c r="I112">
        <v>2.8754893845087892</v>
      </c>
      <c r="J112">
        <v>31.746395111083984</v>
      </c>
      <c r="K112">
        <v>5.2068615620000003</v>
      </c>
      <c r="L112">
        <v>1.4200000166893005</v>
      </c>
      <c r="M112">
        <v>1</v>
      </c>
      <c r="N112">
        <v>2.8400000333786011</v>
      </c>
      <c r="O112">
        <v>33.712760925292969</v>
      </c>
      <c r="P112">
        <v>31.746395111083984</v>
      </c>
      <c r="Q112">
        <v>34.996021270751953</v>
      </c>
      <c r="R112">
        <v>399.24752807617187</v>
      </c>
      <c r="S112">
        <v>384.00289916992187</v>
      </c>
      <c r="T112">
        <v>19.923652648925781</v>
      </c>
      <c r="U112">
        <v>24.998613357543945</v>
      </c>
      <c r="V112">
        <v>27.760957717895508</v>
      </c>
      <c r="W112">
        <v>34.832241058349609</v>
      </c>
      <c r="X112">
        <v>499.91860961914062</v>
      </c>
      <c r="Y112">
        <v>1500.4500732421875</v>
      </c>
      <c r="Z112">
        <v>171.53372192382812</v>
      </c>
      <c r="AA112">
        <v>73.263191223144531</v>
      </c>
      <c r="AB112">
        <v>0.9845583438873291</v>
      </c>
      <c r="AC112">
        <v>0.20216512680053711</v>
      </c>
      <c r="AD112">
        <v>1</v>
      </c>
      <c r="AE112">
        <v>-0.21956524252891541</v>
      </c>
      <c r="AF112">
        <v>2.737391471862793</v>
      </c>
      <c r="AG112">
        <v>1</v>
      </c>
      <c r="AH112">
        <v>0</v>
      </c>
      <c r="AI112">
        <v>0.15999999642372131</v>
      </c>
      <c r="AJ112">
        <v>111115</v>
      </c>
      <c r="AK112">
        <v>0.83319768269856753</v>
      </c>
      <c r="AL112">
        <v>4.3368610138782831E-3</v>
      </c>
      <c r="AM112">
        <v>304.89639511108396</v>
      </c>
      <c r="AN112">
        <v>306.86276092529295</v>
      </c>
      <c r="AO112">
        <v>240.07200635272238</v>
      </c>
      <c r="AP112">
        <v>0.85757175782839135</v>
      </c>
      <c r="AQ112">
        <v>4.7069675752359865</v>
      </c>
      <c r="AR112">
        <v>64.247373021187897</v>
      </c>
      <c r="AS112">
        <v>39.248759663643952</v>
      </c>
      <c r="AT112">
        <v>32.729578018188477</v>
      </c>
      <c r="AU112">
        <v>4.9758482633066636</v>
      </c>
      <c r="AV112">
        <v>0.10556606960068425</v>
      </c>
      <c r="AW112">
        <v>1.8314781907271973</v>
      </c>
      <c r="AX112">
        <v>3.1443700725794663</v>
      </c>
      <c r="AY112">
        <v>6.6333235388225206E-2</v>
      </c>
      <c r="AZ112">
        <v>14.548591689632714</v>
      </c>
      <c r="BA112">
        <v>0.51713105655318947</v>
      </c>
      <c r="BB112">
        <v>38.433442348163297</v>
      </c>
      <c r="BC112">
        <v>378.75671258645997</v>
      </c>
      <c r="BD112">
        <v>1.1198948696249694E-2</v>
      </c>
      <c r="BE112">
        <f>AVERAGE(E98:E112)</f>
        <v>11.007115275505498</v>
      </c>
      <c r="BF112">
        <f>AVERAGE(O98:O112)</f>
        <v>33.706044769287111</v>
      </c>
      <c r="BG112">
        <f>AVERAGE(P98:P112)</f>
        <v>31.735611470540366</v>
      </c>
      <c r="BH112" t="e">
        <f>AVERAGE(B98:B112)</f>
        <v>#DIV/0!</v>
      </c>
      <c r="BI112">
        <f t="shared" ref="BI112:DJ112" si="89">AVERAGE(C98:C112)</f>
        <v>938.03333252792561</v>
      </c>
      <c r="BJ112">
        <f t="shared" si="89"/>
        <v>0</v>
      </c>
      <c r="BK112">
        <f t="shared" si="89"/>
        <v>11.007115275505498</v>
      </c>
      <c r="BL112">
        <f t="shared" si="89"/>
        <v>0.10979962518156676</v>
      </c>
      <c r="BM112">
        <f t="shared" si="89"/>
        <v>199.20815374137246</v>
      </c>
      <c r="BN112">
        <f t="shared" si="89"/>
        <v>4.3382218182457697</v>
      </c>
      <c r="BO112">
        <f t="shared" si="89"/>
        <v>2.8724572446202923</v>
      </c>
      <c r="BP112">
        <f t="shared" si="89"/>
        <v>31.735611470540366</v>
      </c>
      <c r="BQ112">
        <f t="shared" si="89"/>
        <v>5.2068615620000003</v>
      </c>
      <c r="BR112">
        <f t="shared" si="89"/>
        <v>1.4200000166893005</v>
      </c>
      <c r="BS112">
        <f t="shared" si="89"/>
        <v>1</v>
      </c>
      <c r="BT112">
        <f t="shared" si="89"/>
        <v>2.8400000333786011</v>
      </c>
      <c r="BU112">
        <f t="shared" si="89"/>
        <v>33.706044769287111</v>
      </c>
      <c r="BV112">
        <f t="shared" si="89"/>
        <v>31.735611470540366</v>
      </c>
      <c r="BW112">
        <f t="shared" si="89"/>
        <v>34.995775095621745</v>
      </c>
      <c r="BX112">
        <f t="shared" si="89"/>
        <v>399.16864420572915</v>
      </c>
      <c r="BY112">
        <f t="shared" si="89"/>
        <v>383.9567932128906</v>
      </c>
      <c r="BZ112">
        <f t="shared" si="89"/>
        <v>19.923552576700846</v>
      </c>
      <c r="CA112">
        <f t="shared" si="89"/>
        <v>25.000765101114908</v>
      </c>
      <c r="CB112">
        <f t="shared" si="89"/>
        <v>27.771200180053711</v>
      </c>
      <c r="CC112">
        <f t="shared" si="89"/>
        <v>34.84826583862305</v>
      </c>
      <c r="CD112">
        <f t="shared" si="89"/>
        <v>499.85258789062499</v>
      </c>
      <c r="CE112">
        <f t="shared" si="89"/>
        <v>1500.4511881510416</v>
      </c>
      <c r="CF112">
        <f t="shared" si="89"/>
        <v>171.4058807373047</v>
      </c>
      <c r="CG112">
        <f t="shared" si="89"/>
        <v>73.263076273600262</v>
      </c>
      <c r="CH112">
        <f t="shared" si="89"/>
        <v>0.9845583438873291</v>
      </c>
      <c r="CI112">
        <f t="shared" si="89"/>
        <v>0.20216512680053711</v>
      </c>
      <c r="CJ112">
        <f t="shared" si="89"/>
        <v>1</v>
      </c>
      <c r="CK112">
        <f t="shared" si="89"/>
        <v>-0.21956524252891541</v>
      </c>
      <c r="CL112">
        <f t="shared" si="89"/>
        <v>2.737391471862793</v>
      </c>
      <c r="CM112">
        <f t="shared" si="89"/>
        <v>1</v>
      </c>
      <c r="CN112">
        <f t="shared" si="89"/>
        <v>0</v>
      </c>
      <c r="CO112">
        <f t="shared" si="89"/>
        <v>0.15999999642372131</v>
      </c>
      <c r="CP112">
        <f t="shared" si="89"/>
        <v>111115</v>
      </c>
      <c r="CQ112">
        <f t="shared" si="89"/>
        <v>0.83308764648437494</v>
      </c>
      <c r="CR112">
        <f t="shared" si="89"/>
        <v>4.3382218182457695E-3</v>
      </c>
      <c r="CS112">
        <f t="shared" si="89"/>
        <v>304.88561147054037</v>
      </c>
      <c r="CT112">
        <f t="shared" si="89"/>
        <v>306.85604476928711</v>
      </c>
      <c r="CU112">
        <f t="shared" si="89"/>
        <v>240.07218473813506</v>
      </c>
      <c r="CV112">
        <f t="shared" si="89"/>
        <v>0.85744682945170403</v>
      </c>
      <c r="CW112">
        <f t="shared" si="89"/>
        <v>4.7040902052678062</v>
      </c>
      <c r="CX112">
        <f t="shared" si="89"/>
        <v>64.208199311159603</v>
      </c>
      <c r="CY112">
        <f t="shared" si="89"/>
        <v>39.207434210044696</v>
      </c>
      <c r="CZ112">
        <f t="shared" si="89"/>
        <v>32.72082811991374</v>
      </c>
      <c r="DA112">
        <f t="shared" si="89"/>
        <v>4.9733977393275683</v>
      </c>
      <c r="DB112">
        <f t="shared" si="89"/>
        <v>0.10571258036496031</v>
      </c>
      <c r="DC112">
        <f t="shared" si="89"/>
        <v>1.831632960647513</v>
      </c>
      <c r="DD112">
        <f t="shared" si="89"/>
        <v>3.1417647786800558</v>
      </c>
      <c r="DE112">
        <f t="shared" si="89"/>
        <v>6.6425791949212637E-2</v>
      </c>
      <c r="DF112">
        <f t="shared" si="89"/>
        <v>14.594602153612509</v>
      </c>
      <c r="DG112">
        <f t="shared" si="89"/>
        <v>0.51882962326379367</v>
      </c>
      <c r="DH112">
        <f t="shared" si="89"/>
        <v>38.465236496855695</v>
      </c>
      <c r="DI112">
        <f t="shared" si="89"/>
        <v>378.72453777370504</v>
      </c>
      <c r="DJ112">
        <f t="shared" si="89"/>
        <v>1.1179397188109709E-2</v>
      </c>
    </row>
    <row r="113" spans="1:56" x14ac:dyDescent="0.25">
      <c r="A113" t="s">
        <v>9</v>
      </c>
      <c r="B113" t="s">
        <v>127</v>
      </c>
    </row>
    <row r="114" spans="1:56" x14ac:dyDescent="0.25">
      <c r="A114" t="s">
        <v>9</v>
      </c>
      <c r="B114" t="s">
        <v>128</v>
      </c>
    </row>
    <row r="115" spans="1:56" x14ac:dyDescent="0.25">
      <c r="A115">
        <v>46</v>
      </c>
      <c r="B115" t="s">
        <v>129</v>
      </c>
      <c r="C115">
        <v>1284.4999996088445</v>
      </c>
      <c r="D115">
        <v>0</v>
      </c>
      <c r="E115">
        <v>9.560577055455628</v>
      </c>
      <c r="F115">
        <v>9.1042370858427188E-2</v>
      </c>
      <c r="G115">
        <v>192.02235568675411</v>
      </c>
      <c r="H115">
        <v>4.1452431003833174</v>
      </c>
      <c r="I115">
        <v>3.2558575851943221</v>
      </c>
      <c r="J115">
        <v>34.838485717773438</v>
      </c>
      <c r="K115">
        <v>5.2068615620000003</v>
      </c>
      <c r="L115">
        <v>1.4200000166893005</v>
      </c>
      <c r="M115">
        <v>1</v>
      </c>
      <c r="N115">
        <v>2.8400000333786011</v>
      </c>
      <c r="O115">
        <v>38.111179351806641</v>
      </c>
      <c r="P115">
        <v>34.838485717773438</v>
      </c>
      <c r="Q115">
        <v>40.069755554199219</v>
      </c>
      <c r="R115">
        <v>399.69488525390625</v>
      </c>
      <c r="S115">
        <v>386.29751586914062</v>
      </c>
      <c r="T115">
        <v>27.155567169189453</v>
      </c>
      <c r="U115">
        <v>31.971942901611328</v>
      </c>
      <c r="V115">
        <v>29.70295524597168</v>
      </c>
      <c r="W115">
        <v>34.971141815185547</v>
      </c>
      <c r="X115">
        <v>499.883544921875</v>
      </c>
      <c r="Y115">
        <v>1499.4842529296875</v>
      </c>
      <c r="Z115">
        <v>167.30204772949219</v>
      </c>
      <c r="AA115">
        <v>73.257667541503906</v>
      </c>
      <c r="AB115">
        <v>0.9297792911529541</v>
      </c>
      <c r="AC115">
        <v>0.10949850082397461</v>
      </c>
      <c r="AD115">
        <v>1</v>
      </c>
      <c r="AE115">
        <v>-0.21956524252891541</v>
      </c>
      <c r="AF115">
        <v>2.737391471862793</v>
      </c>
      <c r="AG115">
        <v>1</v>
      </c>
      <c r="AH115">
        <v>0</v>
      </c>
      <c r="AI115">
        <v>0.15999999642372131</v>
      </c>
      <c r="AJ115">
        <v>111115</v>
      </c>
      <c r="AK115">
        <v>0.83313924153645824</v>
      </c>
      <c r="AL115">
        <v>4.1452431003833178E-3</v>
      </c>
      <c r="AM115">
        <v>307.98848571777341</v>
      </c>
      <c r="AN115">
        <v>311.26117935180662</v>
      </c>
      <c r="AO115">
        <v>239.91747510617643</v>
      </c>
      <c r="AP115">
        <v>1.1565502677913904</v>
      </c>
      <c r="AQ115">
        <v>5.5980475489365107</v>
      </c>
      <c r="AR115">
        <v>76.415858391409387</v>
      </c>
      <c r="AS115">
        <v>44.443915489798059</v>
      </c>
      <c r="AT115">
        <v>36.474832534790039</v>
      </c>
      <c r="AU115">
        <v>6.1263824055134783</v>
      </c>
      <c r="AV115">
        <v>8.8214464554669372E-2</v>
      </c>
      <c r="AW115">
        <v>2.3421899637421886</v>
      </c>
      <c r="AX115">
        <v>3.7841924417712898</v>
      </c>
      <c r="AY115">
        <v>5.5381322419426345E-2</v>
      </c>
      <c r="AZ115">
        <v>14.067109893436646</v>
      </c>
      <c r="BA115">
        <v>0.49708410693430971</v>
      </c>
      <c r="BB115">
        <v>40.416919846632091</v>
      </c>
      <c r="BC115">
        <v>381.75287542084084</v>
      </c>
      <c r="BD115">
        <v>1.0121968986138642E-2</v>
      </c>
    </row>
    <row r="116" spans="1:56" x14ac:dyDescent="0.25">
      <c r="A116">
        <v>47</v>
      </c>
      <c r="B116" t="s">
        <v>129</v>
      </c>
      <c r="C116">
        <v>1284.4999996088445</v>
      </c>
      <c r="D116">
        <v>0</v>
      </c>
      <c r="E116">
        <v>9.560577055455628</v>
      </c>
      <c r="F116">
        <v>9.1042370858427188E-2</v>
      </c>
      <c r="G116">
        <v>192.02235568675411</v>
      </c>
      <c r="H116">
        <v>4.1452431003833174</v>
      </c>
      <c r="I116">
        <v>3.2558575851943221</v>
      </c>
      <c r="J116">
        <v>34.838485717773438</v>
      </c>
      <c r="K116">
        <v>5.2068615620000003</v>
      </c>
      <c r="L116">
        <v>1.4200000166893005</v>
      </c>
      <c r="M116">
        <v>1</v>
      </c>
      <c r="N116">
        <v>2.8400000333786011</v>
      </c>
      <c r="O116">
        <v>38.111179351806641</v>
      </c>
      <c r="P116">
        <v>34.838485717773438</v>
      </c>
      <c r="Q116">
        <v>40.069755554199219</v>
      </c>
      <c r="R116">
        <v>399.69488525390625</v>
      </c>
      <c r="S116">
        <v>386.29751586914062</v>
      </c>
      <c r="T116">
        <v>27.155567169189453</v>
      </c>
      <c r="U116">
        <v>31.971942901611328</v>
      </c>
      <c r="V116">
        <v>29.70295524597168</v>
      </c>
      <c r="W116">
        <v>34.971141815185547</v>
      </c>
      <c r="X116">
        <v>499.883544921875</v>
      </c>
      <c r="Y116">
        <v>1499.4842529296875</v>
      </c>
      <c r="Z116">
        <v>167.30204772949219</v>
      </c>
      <c r="AA116">
        <v>73.257667541503906</v>
      </c>
      <c r="AB116">
        <v>0.9297792911529541</v>
      </c>
      <c r="AC116">
        <v>0.10949850082397461</v>
      </c>
      <c r="AD116">
        <v>1</v>
      </c>
      <c r="AE116">
        <v>-0.21956524252891541</v>
      </c>
      <c r="AF116">
        <v>2.737391471862793</v>
      </c>
      <c r="AG116">
        <v>1</v>
      </c>
      <c r="AH116">
        <v>0</v>
      </c>
      <c r="AI116">
        <v>0.15999999642372131</v>
      </c>
      <c r="AJ116">
        <v>111115</v>
      </c>
      <c r="AK116">
        <v>0.83313924153645824</v>
      </c>
      <c r="AL116">
        <v>4.1452431003833178E-3</v>
      </c>
      <c r="AM116">
        <v>307.98848571777341</v>
      </c>
      <c r="AN116">
        <v>311.26117935180662</v>
      </c>
      <c r="AO116">
        <v>239.91747510617643</v>
      </c>
      <c r="AP116">
        <v>1.1565502677913904</v>
      </c>
      <c r="AQ116">
        <v>5.5980475489365107</v>
      </c>
      <c r="AR116">
        <v>76.415858391409387</v>
      </c>
      <c r="AS116">
        <v>44.443915489798059</v>
      </c>
      <c r="AT116">
        <v>36.474832534790039</v>
      </c>
      <c r="AU116">
        <v>6.1263824055134783</v>
      </c>
      <c r="AV116">
        <v>8.8214464554669372E-2</v>
      </c>
      <c r="AW116">
        <v>2.3421899637421886</v>
      </c>
      <c r="AX116">
        <v>3.7841924417712898</v>
      </c>
      <c r="AY116">
        <v>5.5381322419426345E-2</v>
      </c>
      <c r="AZ116">
        <v>14.067109893436646</v>
      </c>
      <c r="BA116">
        <v>0.49708410693430971</v>
      </c>
      <c r="BB116">
        <v>40.416919846632091</v>
      </c>
      <c r="BC116">
        <v>381.75287542084084</v>
      </c>
      <c r="BD116">
        <v>1.0121968986138642E-2</v>
      </c>
    </row>
    <row r="117" spans="1:56" x14ac:dyDescent="0.25">
      <c r="A117">
        <v>48</v>
      </c>
      <c r="B117" t="s">
        <v>130</v>
      </c>
      <c r="C117">
        <v>1284.9999995976686</v>
      </c>
      <c r="D117">
        <v>0</v>
      </c>
      <c r="E117">
        <v>9.5706942430564688</v>
      </c>
      <c r="F117">
        <v>9.1382339376649815E-2</v>
      </c>
      <c r="G117">
        <v>192.55850891504534</v>
      </c>
      <c r="H117">
        <v>4.1377409778476411</v>
      </c>
      <c r="I117">
        <v>3.238661789549286</v>
      </c>
      <c r="J117">
        <v>34.780803680419922</v>
      </c>
      <c r="K117">
        <v>5.2068615620000003</v>
      </c>
      <c r="L117">
        <v>1.4200000166893005</v>
      </c>
      <c r="M117">
        <v>1</v>
      </c>
      <c r="N117">
        <v>2.8400000333786011</v>
      </c>
      <c r="O117">
        <v>38.112342834472656</v>
      </c>
      <c r="P117">
        <v>34.780803680419922</v>
      </c>
      <c r="Q117">
        <v>40.069404602050781</v>
      </c>
      <c r="R117">
        <v>399.69894409179687</v>
      </c>
      <c r="S117">
        <v>386.29299926757812</v>
      </c>
      <c r="T117">
        <v>27.155158996582031</v>
      </c>
      <c r="U117">
        <v>31.962839126586914</v>
      </c>
      <c r="V117">
        <v>29.700448989868164</v>
      </c>
      <c r="W117">
        <v>34.958759307861328</v>
      </c>
      <c r="X117">
        <v>499.88604736328125</v>
      </c>
      <c r="Y117">
        <v>1499.5457763671875</v>
      </c>
      <c r="Z117">
        <v>167.31765747070312</v>
      </c>
      <c r="AA117">
        <v>73.2572021484375</v>
      </c>
      <c r="AB117">
        <v>0.9297792911529541</v>
      </c>
      <c r="AC117">
        <v>0.10949850082397461</v>
      </c>
      <c r="AD117">
        <v>1</v>
      </c>
      <c r="AE117">
        <v>-0.21956524252891541</v>
      </c>
      <c r="AF117">
        <v>2.737391471862793</v>
      </c>
      <c r="AG117">
        <v>1</v>
      </c>
      <c r="AH117">
        <v>0</v>
      </c>
      <c r="AI117">
        <v>0.15999999642372131</v>
      </c>
      <c r="AJ117">
        <v>111115</v>
      </c>
      <c r="AK117">
        <v>0.83314341227213529</v>
      </c>
      <c r="AL117">
        <v>4.1377409778476414E-3</v>
      </c>
      <c r="AM117">
        <v>307.9308036804199</v>
      </c>
      <c r="AN117">
        <v>311.26234283447263</v>
      </c>
      <c r="AO117">
        <v>239.9273188559564</v>
      </c>
      <c r="AP117">
        <v>1.1692878342904627</v>
      </c>
      <c r="AQ117">
        <v>5.5801699566836511</v>
      </c>
      <c r="AR117">
        <v>76.172305152697817</v>
      </c>
      <c r="AS117">
        <v>44.209466026110903</v>
      </c>
      <c r="AT117">
        <v>36.446573257446289</v>
      </c>
      <c r="AU117">
        <v>6.1169032299946462</v>
      </c>
      <c r="AV117">
        <v>8.8533604244869585E-2</v>
      </c>
      <c r="AW117">
        <v>2.3415081671343652</v>
      </c>
      <c r="AX117">
        <v>3.775395062860281</v>
      </c>
      <c r="AY117">
        <v>5.5582581223456176E-2</v>
      </c>
      <c r="AZ117">
        <v>14.106297612991181</v>
      </c>
      <c r="BA117">
        <v>0.49847786338386002</v>
      </c>
      <c r="BB117">
        <v>40.556560558310338</v>
      </c>
      <c r="BC117">
        <v>381.74354959283448</v>
      </c>
      <c r="BD117">
        <v>1.0167937115573927E-2</v>
      </c>
    </row>
    <row r="118" spans="1:56" x14ac:dyDescent="0.25">
      <c r="A118">
        <v>49</v>
      </c>
      <c r="B118" t="s">
        <v>130</v>
      </c>
      <c r="C118">
        <v>1285.4999995864928</v>
      </c>
      <c r="D118">
        <v>0</v>
      </c>
      <c r="E118">
        <v>9.5494228251927833</v>
      </c>
      <c r="F118">
        <v>9.1811574899503812E-2</v>
      </c>
      <c r="G118">
        <v>193.83617982723362</v>
      </c>
      <c r="H118">
        <v>4.1295328579980399</v>
      </c>
      <c r="I118">
        <v>3.2181217680726002</v>
      </c>
      <c r="J118">
        <v>34.712371826171875</v>
      </c>
      <c r="K118">
        <v>5.2068615620000003</v>
      </c>
      <c r="L118">
        <v>1.4200000166893005</v>
      </c>
      <c r="M118">
        <v>1</v>
      </c>
      <c r="N118">
        <v>2.8400000333786011</v>
      </c>
      <c r="O118">
        <v>38.110679626464844</v>
      </c>
      <c r="P118">
        <v>34.712371826171875</v>
      </c>
      <c r="Q118">
        <v>40.068798065185547</v>
      </c>
      <c r="R118">
        <v>399.69189453125</v>
      </c>
      <c r="S118">
        <v>386.313720703125</v>
      </c>
      <c r="T118">
        <v>27.155685424804688</v>
      </c>
      <c r="U118">
        <v>31.954395294189453</v>
      </c>
      <c r="V118">
        <v>29.703872680664063</v>
      </c>
      <c r="W118">
        <v>34.952877044677734</v>
      </c>
      <c r="X118">
        <v>499.83135986328125</v>
      </c>
      <c r="Y118">
        <v>1499.5814208984375</v>
      </c>
      <c r="Z118">
        <v>167.1988525390625</v>
      </c>
      <c r="AA118">
        <v>73.25762939453125</v>
      </c>
      <c r="AB118">
        <v>0.9297792911529541</v>
      </c>
      <c r="AC118">
        <v>0.10949850082397461</v>
      </c>
      <c r="AD118">
        <v>1</v>
      </c>
      <c r="AE118">
        <v>-0.21956524252891541</v>
      </c>
      <c r="AF118">
        <v>2.737391471862793</v>
      </c>
      <c r="AG118">
        <v>1</v>
      </c>
      <c r="AH118">
        <v>0</v>
      </c>
      <c r="AI118">
        <v>0.15999999642372131</v>
      </c>
      <c r="AJ118">
        <v>111115</v>
      </c>
      <c r="AK118">
        <v>0.83305226643880204</v>
      </c>
      <c r="AL118">
        <v>4.1295328579980398E-3</v>
      </c>
      <c r="AM118">
        <v>307.86237182617185</v>
      </c>
      <c r="AN118">
        <v>311.26067962646482</v>
      </c>
      <c r="AO118">
        <v>239.93302198082893</v>
      </c>
      <c r="AP118">
        <v>1.1835069088080665</v>
      </c>
      <c r="AQ118">
        <v>5.5590250160606844</v>
      </c>
      <c r="AR118">
        <v>75.883222839799828</v>
      </c>
      <c r="AS118">
        <v>43.928827545610375</v>
      </c>
      <c r="AT118">
        <v>36.411525726318359</v>
      </c>
      <c r="AU118">
        <v>6.1051647269557581</v>
      </c>
      <c r="AV118">
        <v>8.8936436107595593E-2</v>
      </c>
      <c r="AW118">
        <v>2.3409032479880842</v>
      </c>
      <c r="AX118">
        <v>3.7642614789676738</v>
      </c>
      <c r="AY118">
        <v>5.5836628079765395E-2</v>
      </c>
      <c r="AZ118">
        <v>14.199979025035194</v>
      </c>
      <c r="BA118">
        <v>0.50175846582522288</v>
      </c>
      <c r="BB118">
        <v>40.726889109859655</v>
      </c>
      <c r="BC118">
        <v>381.77438244168366</v>
      </c>
      <c r="BD118">
        <v>1.0187123661294815E-2</v>
      </c>
    </row>
    <row r="119" spans="1:56" x14ac:dyDescent="0.25">
      <c r="A119">
        <v>50</v>
      </c>
      <c r="B119" t="s">
        <v>131</v>
      </c>
      <c r="C119">
        <v>1285.9999995753169</v>
      </c>
      <c r="D119">
        <v>0</v>
      </c>
      <c r="E119">
        <v>9.5382381861256924</v>
      </c>
      <c r="F119">
        <v>9.2267133556680023E-2</v>
      </c>
      <c r="G119">
        <v>194.97792758963891</v>
      </c>
      <c r="H119">
        <v>4.1213378745239586</v>
      </c>
      <c r="I119">
        <v>3.1969296334823105</v>
      </c>
      <c r="J119">
        <v>34.640830993652344</v>
      </c>
      <c r="K119">
        <v>5.2068615620000003</v>
      </c>
      <c r="L119">
        <v>1.4200000166893005</v>
      </c>
      <c r="M119">
        <v>1</v>
      </c>
      <c r="N119">
        <v>2.8400000333786011</v>
      </c>
      <c r="O119">
        <v>38.109928131103516</v>
      </c>
      <c r="P119">
        <v>34.640830993652344</v>
      </c>
      <c r="Q119">
        <v>40.067771911621094</v>
      </c>
      <c r="R119">
        <v>399.6929931640625</v>
      </c>
      <c r="S119">
        <v>386.33160400390625</v>
      </c>
      <c r="T119">
        <v>27.153308868408203</v>
      </c>
      <c r="U119">
        <v>31.942680358886719</v>
      </c>
      <c r="V119">
        <v>29.702724456787109</v>
      </c>
      <c r="W119">
        <v>34.941768646240234</v>
      </c>
      <c r="X119">
        <v>499.81814575195312</v>
      </c>
      <c r="Y119">
        <v>1499.5811767578125</v>
      </c>
      <c r="Z119">
        <v>167.23248291015625</v>
      </c>
      <c r="AA119">
        <v>73.258232116699219</v>
      </c>
      <c r="AB119">
        <v>0.9297792911529541</v>
      </c>
      <c r="AC119">
        <v>0.10949850082397461</v>
      </c>
      <c r="AD119">
        <v>1</v>
      </c>
      <c r="AE119">
        <v>-0.21956524252891541</v>
      </c>
      <c r="AF119">
        <v>2.737391471862793</v>
      </c>
      <c r="AG119">
        <v>1</v>
      </c>
      <c r="AH119">
        <v>0</v>
      </c>
      <c r="AI119">
        <v>0.15999999642372131</v>
      </c>
      <c r="AJ119">
        <v>111115</v>
      </c>
      <c r="AK119">
        <v>0.83303024291992178</v>
      </c>
      <c r="AL119">
        <v>4.1213378745239585E-3</v>
      </c>
      <c r="AM119">
        <v>307.79083099365232</v>
      </c>
      <c r="AN119">
        <v>311.25992813110349</v>
      </c>
      <c r="AO119">
        <v>239.9329829183298</v>
      </c>
      <c r="AP119">
        <v>1.1982485543245316</v>
      </c>
      <c r="AQ119">
        <v>5.5369939256431628</v>
      </c>
      <c r="AR119">
        <v>75.581866578800557</v>
      </c>
      <c r="AS119">
        <v>43.639186219913839</v>
      </c>
      <c r="AT119">
        <v>36.37537956237793</v>
      </c>
      <c r="AU119">
        <v>6.0930787555221428</v>
      </c>
      <c r="AV119">
        <v>8.9363842877453137E-2</v>
      </c>
      <c r="AW119">
        <v>2.3400642921608523</v>
      </c>
      <c r="AX119">
        <v>3.7530144633612905</v>
      </c>
      <c r="AY119">
        <v>5.6106184537431422E-2</v>
      </c>
      <c r="AZ119">
        <v>14.28373827699474</v>
      </c>
      <c r="BA119">
        <v>0.5046905962880206</v>
      </c>
      <c r="BB119">
        <v>40.90189185521713</v>
      </c>
      <c r="BC119">
        <v>381.79758238421243</v>
      </c>
      <c r="BD119">
        <v>1.021829379698942E-2</v>
      </c>
    </row>
    <row r="120" spans="1:56" x14ac:dyDescent="0.25">
      <c r="A120">
        <v>51</v>
      </c>
      <c r="B120" t="s">
        <v>131</v>
      </c>
      <c r="C120">
        <v>1286.499999564141</v>
      </c>
      <c r="D120">
        <v>0</v>
      </c>
      <c r="E120">
        <v>9.5358464164352092</v>
      </c>
      <c r="F120">
        <v>9.2684793787760761E-2</v>
      </c>
      <c r="G120">
        <v>195.8817150054966</v>
      </c>
      <c r="H120">
        <v>4.1119137558303152</v>
      </c>
      <c r="I120">
        <v>3.1762172024816953</v>
      </c>
      <c r="J120">
        <v>34.5704345703125</v>
      </c>
      <c r="K120">
        <v>5.2068615620000003</v>
      </c>
      <c r="L120">
        <v>1.4200000166893005</v>
      </c>
      <c r="M120">
        <v>1</v>
      </c>
      <c r="N120">
        <v>2.8400000333786011</v>
      </c>
      <c r="O120">
        <v>38.109371185302734</v>
      </c>
      <c r="P120">
        <v>34.5704345703125</v>
      </c>
      <c r="Q120">
        <v>40.068164825439453</v>
      </c>
      <c r="R120">
        <v>399.69366455078125</v>
      </c>
      <c r="S120">
        <v>386.338623046875</v>
      </c>
      <c r="T120">
        <v>27.151681900024414</v>
      </c>
      <c r="U120">
        <v>31.930469512939453</v>
      </c>
      <c r="V120">
        <v>29.701873779296875</v>
      </c>
      <c r="W120">
        <v>34.92950439453125</v>
      </c>
      <c r="X120">
        <v>499.78598022460937</v>
      </c>
      <c r="Y120">
        <v>1499.6141357421875</v>
      </c>
      <c r="Z120">
        <v>167.06465148925781</v>
      </c>
      <c r="AA120">
        <v>73.258308410644531</v>
      </c>
      <c r="AB120">
        <v>0.9297792911529541</v>
      </c>
      <c r="AC120">
        <v>0.10949850082397461</v>
      </c>
      <c r="AD120">
        <v>1</v>
      </c>
      <c r="AE120">
        <v>-0.21956524252891541</v>
      </c>
      <c r="AF120">
        <v>2.737391471862793</v>
      </c>
      <c r="AG120">
        <v>1</v>
      </c>
      <c r="AH120">
        <v>0</v>
      </c>
      <c r="AI120">
        <v>0.15999999642372131</v>
      </c>
      <c r="AJ120">
        <v>111115</v>
      </c>
      <c r="AK120">
        <v>0.83297663370768216</v>
      </c>
      <c r="AL120">
        <v>4.111913755830315E-3</v>
      </c>
      <c r="AM120">
        <v>307.72043457031248</v>
      </c>
      <c r="AN120">
        <v>311.25937118530271</v>
      </c>
      <c r="AO120">
        <v>239.93825635571193</v>
      </c>
      <c r="AP120">
        <v>1.2135411724973131</v>
      </c>
      <c r="AQ120">
        <v>5.5153893857572962</v>
      </c>
      <c r="AR120">
        <v>75.286878791155701</v>
      </c>
      <c r="AS120">
        <v>43.356409278216248</v>
      </c>
      <c r="AT120">
        <v>36.339902877807617</v>
      </c>
      <c r="AU120">
        <v>6.0812368445089673</v>
      </c>
      <c r="AV120">
        <v>8.975557653266962E-2</v>
      </c>
      <c r="AW120">
        <v>2.3391721832756009</v>
      </c>
      <c r="AX120">
        <v>3.7420646612333663</v>
      </c>
      <c r="AY120">
        <v>5.635325300242857E-2</v>
      </c>
      <c r="AZ120">
        <v>14.349963089878647</v>
      </c>
      <c r="BA120">
        <v>0.50702079295274083</v>
      </c>
      <c r="BB120">
        <v>41.07274425969343</v>
      </c>
      <c r="BC120">
        <v>381.80573835994323</v>
      </c>
      <c r="BD120">
        <v>1.0258184773344631E-2</v>
      </c>
    </row>
    <row r="121" spans="1:56" x14ac:dyDescent="0.25">
      <c r="A121">
        <v>52</v>
      </c>
      <c r="B121" t="s">
        <v>132</v>
      </c>
      <c r="C121">
        <v>1286.9999995529652</v>
      </c>
      <c r="D121">
        <v>0</v>
      </c>
      <c r="E121">
        <v>9.5352664725797869</v>
      </c>
      <c r="F121">
        <v>9.3115616250605826E-2</v>
      </c>
      <c r="G121">
        <v>196.78897452627263</v>
      </c>
      <c r="H121">
        <v>4.1020997391432159</v>
      </c>
      <c r="I121">
        <v>3.1549605156034475</v>
      </c>
      <c r="J121">
        <v>34.498176574707031</v>
      </c>
      <c r="K121">
        <v>5.2068615620000003</v>
      </c>
      <c r="L121">
        <v>1.4200000166893005</v>
      </c>
      <c r="M121">
        <v>1</v>
      </c>
      <c r="N121">
        <v>2.8400000333786011</v>
      </c>
      <c r="O121">
        <v>38.109027862548828</v>
      </c>
      <c r="P121">
        <v>34.498176574707031</v>
      </c>
      <c r="Q121">
        <v>40.068164825439453</v>
      </c>
      <c r="R121">
        <v>399.7117919921875</v>
      </c>
      <c r="S121">
        <v>386.36163330078125</v>
      </c>
      <c r="T121">
        <v>27.15144157409668</v>
      </c>
      <c r="U121">
        <v>31.918970108032227</v>
      </c>
      <c r="V121">
        <v>29.702157974243164</v>
      </c>
      <c r="W121">
        <v>34.917564392089844</v>
      </c>
      <c r="X121">
        <v>499.77655029296875</v>
      </c>
      <c r="Y121">
        <v>1499.6387939453125</v>
      </c>
      <c r="Z121">
        <v>167.10755920410156</v>
      </c>
      <c r="AA121">
        <v>73.258293151855469</v>
      </c>
      <c r="AB121">
        <v>0.9297792911529541</v>
      </c>
      <c r="AC121">
        <v>0.10949850082397461</v>
      </c>
      <c r="AD121">
        <v>1</v>
      </c>
      <c r="AE121">
        <v>-0.21956524252891541</v>
      </c>
      <c r="AF121">
        <v>2.737391471862793</v>
      </c>
      <c r="AG121">
        <v>1</v>
      </c>
      <c r="AH121">
        <v>0</v>
      </c>
      <c r="AI121">
        <v>0.15999999642372131</v>
      </c>
      <c r="AJ121">
        <v>111115</v>
      </c>
      <c r="AK121">
        <v>0.8329609171549478</v>
      </c>
      <c r="AL121">
        <v>4.1020997391432159E-3</v>
      </c>
      <c r="AM121">
        <v>307.64817657470701</v>
      </c>
      <c r="AN121">
        <v>311.25902786254881</v>
      </c>
      <c r="AO121">
        <v>239.94220166812374</v>
      </c>
      <c r="AP121">
        <v>1.2293240290629388</v>
      </c>
      <c r="AQ121">
        <v>5.4932897848829843</v>
      </c>
      <c r="AR121">
        <v>74.98522759049365</v>
      </c>
      <c r="AS121">
        <v>43.066257482461424</v>
      </c>
      <c r="AT121">
        <v>36.30360221862793</v>
      </c>
      <c r="AU121">
        <v>6.0691405905834648</v>
      </c>
      <c r="AV121">
        <v>9.0159538473438675E-2</v>
      </c>
      <c r="AW121">
        <v>2.3383292692795368</v>
      </c>
      <c r="AX121">
        <v>3.730811321303928</v>
      </c>
      <c r="AY121">
        <v>5.6608044219439338E-2</v>
      </c>
      <c r="AZ121">
        <v>14.416424384898699</v>
      </c>
      <c r="BA121">
        <v>0.50933880997721392</v>
      </c>
      <c r="BB121">
        <v>41.249985262232144</v>
      </c>
      <c r="BC121">
        <v>381.82902429138318</v>
      </c>
      <c r="BD121">
        <v>1.0301197039573736E-2</v>
      </c>
    </row>
    <row r="122" spans="1:56" x14ac:dyDescent="0.25">
      <c r="A122">
        <v>53</v>
      </c>
      <c r="B122" t="s">
        <v>132</v>
      </c>
      <c r="C122">
        <v>1287.4999995417893</v>
      </c>
      <c r="D122">
        <v>0</v>
      </c>
      <c r="E122">
        <v>9.5502393137018089</v>
      </c>
      <c r="F122">
        <v>9.3623974324813147E-2</v>
      </c>
      <c r="G122">
        <v>197.55975771251738</v>
      </c>
      <c r="H122">
        <v>4.0941445071555043</v>
      </c>
      <c r="I122">
        <v>3.1328047485008557</v>
      </c>
      <c r="J122">
        <v>34.423213958740234</v>
      </c>
      <c r="K122">
        <v>5.2068615620000003</v>
      </c>
      <c r="L122">
        <v>1.4200000166893005</v>
      </c>
      <c r="M122">
        <v>1</v>
      </c>
      <c r="N122">
        <v>2.8400000333786011</v>
      </c>
      <c r="O122">
        <v>38.109237670898438</v>
      </c>
      <c r="P122">
        <v>34.423213958740234</v>
      </c>
      <c r="Q122">
        <v>40.067825317382812</v>
      </c>
      <c r="R122">
        <v>399.74655151367187</v>
      </c>
      <c r="S122">
        <v>386.38198852539062</v>
      </c>
      <c r="T122">
        <v>27.151357650756836</v>
      </c>
      <c r="U122">
        <v>31.909692764282227</v>
      </c>
      <c r="V122">
        <v>29.701601028442383</v>
      </c>
      <c r="W122">
        <v>34.906871795654297</v>
      </c>
      <c r="X122">
        <v>499.77584838867187</v>
      </c>
      <c r="Y122">
        <v>1499.5418701171875</v>
      </c>
      <c r="Z122">
        <v>167.19390869140625</v>
      </c>
      <c r="AA122">
        <v>73.257980346679688</v>
      </c>
      <c r="AB122">
        <v>0.9297792911529541</v>
      </c>
      <c r="AC122">
        <v>0.10949850082397461</v>
      </c>
      <c r="AD122">
        <v>1</v>
      </c>
      <c r="AE122">
        <v>-0.21956524252891541</v>
      </c>
      <c r="AF122">
        <v>2.737391471862793</v>
      </c>
      <c r="AG122">
        <v>1</v>
      </c>
      <c r="AH122">
        <v>0</v>
      </c>
      <c r="AI122">
        <v>0.15999999642372131</v>
      </c>
      <c r="AJ122">
        <v>111115</v>
      </c>
      <c r="AK122">
        <v>0.83295974731445299</v>
      </c>
      <c r="AL122">
        <v>4.0941445071555043E-3</v>
      </c>
      <c r="AM122">
        <v>307.57321395874021</v>
      </c>
      <c r="AN122">
        <v>311.25923767089841</v>
      </c>
      <c r="AO122">
        <v>239.92669385597037</v>
      </c>
      <c r="AP122">
        <v>1.2444020883389006</v>
      </c>
      <c r="AQ122">
        <v>5.4704443938952299</v>
      </c>
      <c r="AR122">
        <v>74.673699274910049</v>
      </c>
      <c r="AS122">
        <v>42.764006510627823</v>
      </c>
      <c r="AT122">
        <v>36.266225814819336</v>
      </c>
      <c r="AU122">
        <v>6.0567077131925036</v>
      </c>
      <c r="AV122">
        <v>9.0636049306011823E-2</v>
      </c>
      <c r="AW122">
        <v>2.3376396453943742</v>
      </c>
      <c r="AX122">
        <v>3.7190680677981294</v>
      </c>
      <c r="AY122">
        <v>5.6908607709334251E-2</v>
      </c>
      <c r="AZ122">
        <v>14.472828847798398</v>
      </c>
      <c r="BA122">
        <v>0.51130685068032089</v>
      </c>
      <c r="BB122">
        <v>41.439007567585776</v>
      </c>
      <c r="BC122">
        <v>381.84226214441605</v>
      </c>
      <c r="BD122">
        <v>1.0364291185847505E-2</v>
      </c>
    </row>
    <row r="123" spans="1:56" x14ac:dyDescent="0.25">
      <c r="A123">
        <v>54</v>
      </c>
      <c r="B123" t="s">
        <v>133</v>
      </c>
      <c r="C123">
        <v>1287.9999995306134</v>
      </c>
      <c r="D123">
        <v>0</v>
      </c>
      <c r="E123">
        <v>9.5137667522711329</v>
      </c>
      <c r="F123">
        <v>9.3932641950922602E-2</v>
      </c>
      <c r="G123">
        <v>198.81160224456281</v>
      </c>
      <c r="H123">
        <v>4.0880644579293106</v>
      </c>
      <c r="I123">
        <v>3.1185677926126774</v>
      </c>
      <c r="J123">
        <v>34.374729156494141</v>
      </c>
      <c r="K123">
        <v>5.2068615620000003</v>
      </c>
      <c r="L123">
        <v>1.4200000166893005</v>
      </c>
      <c r="M123">
        <v>1</v>
      </c>
      <c r="N123">
        <v>2.8400000333786011</v>
      </c>
      <c r="O123">
        <v>38.107048034667969</v>
      </c>
      <c r="P123">
        <v>34.374729156494141</v>
      </c>
      <c r="Q123">
        <v>40.067371368408203</v>
      </c>
      <c r="R123">
        <v>399.72463989257812</v>
      </c>
      <c r="S123">
        <v>386.4061279296875</v>
      </c>
      <c r="T123">
        <v>27.151239395141602</v>
      </c>
      <c r="U123">
        <v>31.902698516845703</v>
      </c>
      <c r="V123">
        <v>29.705209732055664</v>
      </c>
      <c r="W123">
        <v>34.903610229492188</v>
      </c>
      <c r="X123">
        <v>499.75942993164062</v>
      </c>
      <c r="Y123">
        <v>1499.4525146484375</v>
      </c>
      <c r="Z123">
        <v>167.25215148925781</v>
      </c>
      <c r="AA123">
        <v>73.258522033691406</v>
      </c>
      <c r="AB123">
        <v>0.9297792911529541</v>
      </c>
      <c r="AC123">
        <v>0.10949850082397461</v>
      </c>
      <c r="AD123">
        <v>1</v>
      </c>
      <c r="AE123">
        <v>-0.21956524252891541</v>
      </c>
      <c r="AF123">
        <v>2.737391471862793</v>
      </c>
      <c r="AG123">
        <v>1</v>
      </c>
      <c r="AH123">
        <v>0</v>
      </c>
      <c r="AI123">
        <v>0.15999999642372131</v>
      </c>
      <c r="AJ123">
        <v>111115</v>
      </c>
      <c r="AK123">
        <v>0.832932383219401</v>
      </c>
      <c r="AL123">
        <v>4.0880644579293106E-3</v>
      </c>
      <c r="AM123">
        <v>307.52472915649412</v>
      </c>
      <c r="AN123">
        <v>311.25704803466795</v>
      </c>
      <c r="AO123">
        <v>239.91239698128993</v>
      </c>
      <c r="AP123">
        <v>1.2542305637969176</v>
      </c>
      <c r="AQ123">
        <v>5.4557123348432324</v>
      </c>
      <c r="AR123">
        <v>74.472050259683982</v>
      </c>
      <c r="AS123">
        <v>42.569351742838279</v>
      </c>
      <c r="AT123">
        <v>36.240888595581055</v>
      </c>
      <c r="AU123">
        <v>6.0482921329329331</v>
      </c>
      <c r="AV123">
        <v>9.0925299179197547E-2</v>
      </c>
      <c r="AW123">
        <v>2.337144542230555</v>
      </c>
      <c r="AX123">
        <v>3.7111475907023781</v>
      </c>
      <c r="AY123">
        <v>5.7091061770562564E-2</v>
      </c>
      <c r="AZ123">
        <v>14.564644143586797</v>
      </c>
      <c r="BA123">
        <v>0.51451462043257146</v>
      </c>
      <c r="BB123">
        <v>41.560312223715236</v>
      </c>
      <c r="BC123">
        <v>381.88373885763997</v>
      </c>
      <c r="BD123">
        <v>1.0353808670428528E-2</v>
      </c>
    </row>
    <row r="124" spans="1:56" x14ac:dyDescent="0.25">
      <c r="A124">
        <v>55</v>
      </c>
      <c r="B124" t="s">
        <v>133</v>
      </c>
      <c r="C124">
        <v>1288.4999995194376</v>
      </c>
      <c r="D124">
        <v>0</v>
      </c>
      <c r="E124">
        <v>9.4988703645590959</v>
      </c>
      <c r="F124">
        <v>9.409234932662941E-2</v>
      </c>
      <c r="G124">
        <v>199.38125498862595</v>
      </c>
      <c r="H124">
        <v>4.0858208891271159</v>
      </c>
      <c r="I124">
        <v>3.1119068849303413</v>
      </c>
      <c r="J124">
        <v>34.351314544677734</v>
      </c>
      <c r="K124">
        <v>5.2068615620000003</v>
      </c>
      <c r="L124">
        <v>1.4200000166893005</v>
      </c>
      <c r="M124">
        <v>1</v>
      </c>
      <c r="N124">
        <v>2.8400000333786011</v>
      </c>
      <c r="O124">
        <v>38.105976104736328</v>
      </c>
      <c r="P124">
        <v>34.351314544677734</v>
      </c>
      <c r="Q124">
        <v>40.067359924316406</v>
      </c>
      <c r="R124">
        <v>399.71560668945312</v>
      </c>
      <c r="S124">
        <v>386.41482543945312</v>
      </c>
      <c r="T124">
        <v>27.147359848022461</v>
      </c>
      <c r="U124">
        <v>31.896652221679688</v>
      </c>
      <c r="V124">
        <v>29.702716827392578</v>
      </c>
      <c r="W124">
        <v>34.899051666259766</v>
      </c>
      <c r="X124">
        <v>499.71615600585937</v>
      </c>
      <c r="Y124">
        <v>1499.39794921875</v>
      </c>
      <c r="Z124">
        <v>167.27622985839844</v>
      </c>
      <c r="AA124">
        <v>73.258575439453125</v>
      </c>
      <c r="AB124">
        <v>0.9297792911529541</v>
      </c>
      <c r="AC124">
        <v>0.10949850082397461</v>
      </c>
      <c r="AD124">
        <v>1</v>
      </c>
      <c r="AE124">
        <v>-0.21956524252891541</v>
      </c>
      <c r="AF124">
        <v>2.737391471862793</v>
      </c>
      <c r="AG124">
        <v>1</v>
      </c>
      <c r="AH124">
        <v>0</v>
      </c>
      <c r="AI124">
        <v>0.15999999642372131</v>
      </c>
      <c r="AJ124">
        <v>111115</v>
      </c>
      <c r="AK124">
        <v>0.83286026000976554</v>
      </c>
      <c r="AL124">
        <v>4.0858208891271161E-3</v>
      </c>
      <c r="AM124">
        <v>307.50131454467771</v>
      </c>
      <c r="AN124">
        <v>311.25597610473631</v>
      </c>
      <c r="AO124">
        <v>239.90366651273507</v>
      </c>
      <c r="AP124">
        <v>1.258595531013893</v>
      </c>
      <c r="AQ124">
        <v>5.4486101879782627</v>
      </c>
      <c r="AR124">
        <v>74.375049682496751</v>
      </c>
      <c r="AS124">
        <v>42.478397460817064</v>
      </c>
      <c r="AT124">
        <v>36.228645324707031</v>
      </c>
      <c r="AU124">
        <v>6.0442292568279701</v>
      </c>
      <c r="AV124">
        <v>9.1074935746201638E-2</v>
      </c>
      <c r="AW124">
        <v>2.3367033030479214</v>
      </c>
      <c r="AX124">
        <v>3.7075259537800487</v>
      </c>
      <c r="AY124">
        <v>5.7185452161712232E-2</v>
      </c>
      <c r="AZ124">
        <v>14.606386709797095</v>
      </c>
      <c r="BA124">
        <v>0.51597723964622255</v>
      </c>
      <c r="BB124">
        <v>41.615476062663127</v>
      </c>
      <c r="BC124">
        <v>381.89951739669254</v>
      </c>
      <c r="BD124">
        <v>1.0350890594816779E-2</v>
      </c>
    </row>
    <row r="125" spans="1:56" x14ac:dyDescent="0.25">
      <c r="A125">
        <v>56</v>
      </c>
      <c r="B125" t="s">
        <v>134</v>
      </c>
      <c r="C125">
        <v>1288.9999995082617</v>
      </c>
      <c r="D125">
        <v>0</v>
      </c>
      <c r="E125">
        <v>9.4968190922539613</v>
      </c>
      <c r="F125">
        <v>9.4129486760876485E-2</v>
      </c>
      <c r="G125">
        <v>199.49381229817493</v>
      </c>
      <c r="H125">
        <v>4.0823923206422776</v>
      </c>
      <c r="I125">
        <v>3.1082357889805468</v>
      </c>
      <c r="J125">
        <v>34.337848663330078</v>
      </c>
      <c r="K125">
        <v>5.2068615620000003</v>
      </c>
      <c r="L125">
        <v>1.4200000166893005</v>
      </c>
      <c r="M125">
        <v>1</v>
      </c>
      <c r="N125">
        <v>2.8400000333786011</v>
      </c>
      <c r="O125">
        <v>38.103923797607422</v>
      </c>
      <c r="P125">
        <v>34.337848663330078</v>
      </c>
      <c r="Q125">
        <v>40.067173004150391</v>
      </c>
      <c r="R125">
        <v>399.7032470703125</v>
      </c>
      <c r="S125">
        <v>386.40591430664062</v>
      </c>
      <c r="T125">
        <v>27.145229339599609</v>
      </c>
      <c r="U125">
        <v>31.890796661376953</v>
      </c>
      <c r="V125">
        <v>29.703926086425781</v>
      </c>
      <c r="W125">
        <v>34.896808624267578</v>
      </c>
      <c r="X125">
        <v>499.6917724609375</v>
      </c>
      <c r="Y125">
        <v>1499.36767578125</v>
      </c>
      <c r="Z125">
        <v>167.31129455566406</v>
      </c>
      <c r="AA125">
        <v>73.259178161621094</v>
      </c>
      <c r="AB125">
        <v>0.9297792911529541</v>
      </c>
      <c r="AC125">
        <v>0.10949850082397461</v>
      </c>
      <c r="AD125">
        <v>1</v>
      </c>
      <c r="AE125">
        <v>-0.21956524252891541</v>
      </c>
      <c r="AF125">
        <v>2.737391471862793</v>
      </c>
      <c r="AG125">
        <v>1</v>
      </c>
      <c r="AH125">
        <v>0</v>
      </c>
      <c r="AI125">
        <v>0.15999999642372131</v>
      </c>
      <c r="AJ125">
        <v>111115</v>
      </c>
      <c r="AK125">
        <v>0.83281962076822902</v>
      </c>
      <c r="AL125">
        <v>4.0823923206422773E-3</v>
      </c>
      <c r="AM125">
        <v>307.48784866333006</v>
      </c>
      <c r="AN125">
        <v>311.2539237976074</v>
      </c>
      <c r="AO125">
        <v>239.89882276284334</v>
      </c>
      <c r="AP125">
        <v>1.2619922194315514</v>
      </c>
      <c r="AQ125">
        <v>5.444529343312392</v>
      </c>
      <c r="AR125">
        <v>74.318733569477345</v>
      </c>
      <c r="AS125">
        <v>42.427936908100392</v>
      </c>
      <c r="AT125">
        <v>36.22088623046875</v>
      </c>
      <c r="AU125">
        <v>6.0416556625300943</v>
      </c>
      <c r="AV125">
        <v>9.1109729038168732E-2</v>
      </c>
      <c r="AW125">
        <v>2.3362935543318453</v>
      </c>
      <c r="AX125">
        <v>3.7053621081982491</v>
      </c>
      <c r="AY125">
        <v>5.7207399893499759E-2</v>
      </c>
      <c r="AZ125">
        <v>14.614752737292994</v>
      </c>
      <c r="BA125">
        <v>0.51628043182553973</v>
      </c>
      <c r="BB125">
        <v>41.643297026476098</v>
      </c>
      <c r="BC125">
        <v>381.89158134049251</v>
      </c>
      <c r="BD125">
        <v>1.03557888570692E-2</v>
      </c>
    </row>
    <row r="126" spans="1:56" x14ac:dyDescent="0.25">
      <c r="A126">
        <v>57</v>
      </c>
      <c r="B126" t="s">
        <v>134</v>
      </c>
      <c r="C126">
        <v>1289.4999994970858</v>
      </c>
      <c r="D126">
        <v>0</v>
      </c>
      <c r="E126">
        <v>9.4901275986225055</v>
      </c>
      <c r="F126">
        <v>9.4126067553838164E-2</v>
      </c>
      <c r="G126">
        <v>199.62661069105306</v>
      </c>
      <c r="H126">
        <v>4.0794730782463153</v>
      </c>
      <c r="I126">
        <v>3.106163489168702</v>
      </c>
      <c r="J126">
        <v>34.329631805419922</v>
      </c>
      <c r="K126">
        <v>5.2068615620000003</v>
      </c>
      <c r="L126">
        <v>1.4200000166893005</v>
      </c>
      <c r="M126">
        <v>1</v>
      </c>
      <c r="N126">
        <v>2.8400000333786011</v>
      </c>
      <c r="O126">
        <v>38.104236602783203</v>
      </c>
      <c r="P126">
        <v>34.329631805419922</v>
      </c>
      <c r="Q126">
        <v>40.067413330078125</v>
      </c>
      <c r="R126">
        <v>399.705810546875</v>
      </c>
      <c r="S126">
        <v>386.4185791015625</v>
      </c>
      <c r="T126">
        <v>27.14341926574707</v>
      </c>
      <c r="U126">
        <v>31.885343551635742</v>
      </c>
      <c r="V126">
        <v>29.701227188110352</v>
      </c>
      <c r="W126">
        <v>34.889999389648438</v>
      </c>
      <c r="X126">
        <v>499.72088623046875</v>
      </c>
      <c r="Y126">
        <v>1499.2967529296875</v>
      </c>
      <c r="Z126">
        <v>167.35366821289062</v>
      </c>
      <c r="AA126">
        <v>73.258644104003906</v>
      </c>
      <c r="AB126">
        <v>0.9297792911529541</v>
      </c>
      <c r="AC126">
        <v>0.10949850082397461</v>
      </c>
      <c r="AD126">
        <v>1</v>
      </c>
      <c r="AE126">
        <v>-0.21956524252891541</v>
      </c>
      <c r="AF126">
        <v>2.737391471862793</v>
      </c>
      <c r="AG126">
        <v>1</v>
      </c>
      <c r="AH126">
        <v>0</v>
      </c>
      <c r="AI126">
        <v>0.15999999642372131</v>
      </c>
      <c r="AJ126">
        <v>111115</v>
      </c>
      <c r="AK126">
        <v>0.83286814371744777</v>
      </c>
      <c r="AL126">
        <v>4.0794730782463149E-3</v>
      </c>
      <c r="AM126">
        <v>307.4796318054199</v>
      </c>
      <c r="AN126">
        <v>311.25423660278318</v>
      </c>
      <c r="AO126">
        <v>239.88747510684698</v>
      </c>
      <c r="AP126">
        <v>1.2646310480448502</v>
      </c>
      <c r="AQ126">
        <v>5.4420405245518806</v>
      </c>
      <c r="AR126">
        <v>74.285302316350808</v>
      </c>
      <c r="AS126">
        <v>42.399958764715066</v>
      </c>
      <c r="AT126">
        <v>36.216934204101562</v>
      </c>
      <c r="AU126">
        <v>6.0403451908100969</v>
      </c>
      <c r="AV126">
        <v>9.1106525690816606E-2</v>
      </c>
      <c r="AW126">
        <v>2.3358770353831786</v>
      </c>
      <c r="AX126">
        <v>3.7044681554269183</v>
      </c>
      <c r="AY126">
        <v>5.7205379207399959E-2</v>
      </c>
      <c r="AZ126">
        <v>14.624374826304399</v>
      </c>
      <c r="BA126">
        <v>0.51660717544998047</v>
      </c>
      <c r="BB126">
        <v>41.65666353186618</v>
      </c>
      <c r="BC126">
        <v>381.90742695101164</v>
      </c>
      <c r="BD126">
        <v>1.035138424529787E-2</v>
      </c>
    </row>
    <row r="127" spans="1:56" x14ac:dyDescent="0.25">
      <c r="A127">
        <v>58</v>
      </c>
      <c r="B127" t="s">
        <v>135</v>
      </c>
      <c r="C127">
        <v>1289.9999994859099</v>
      </c>
      <c r="D127">
        <v>0</v>
      </c>
      <c r="E127">
        <v>9.4626123091428873</v>
      </c>
      <c r="F127">
        <v>9.4148987896512798E-2</v>
      </c>
      <c r="G127">
        <v>200.15590691344315</v>
      </c>
      <c r="H127">
        <v>4.0771028105053864</v>
      </c>
      <c r="I127">
        <v>3.1036918609591835</v>
      </c>
      <c r="J127">
        <v>34.320476531982422</v>
      </c>
      <c r="K127">
        <v>5.2068615620000003</v>
      </c>
      <c r="L127">
        <v>1.4200000166893005</v>
      </c>
      <c r="M127">
        <v>1</v>
      </c>
      <c r="N127">
        <v>2.8400000333786011</v>
      </c>
      <c r="O127">
        <v>38.104110717773437</v>
      </c>
      <c r="P127">
        <v>34.320476531982422</v>
      </c>
      <c r="Q127">
        <v>40.068389892578125</v>
      </c>
      <c r="R127">
        <v>399.68234252929687</v>
      </c>
      <c r="S127">
        <v>386.42990112304687</v>
      </c>
      <c r="T127">
        <v>27.142349243164062</v>
      </c>
      <c r="U127">
        <v>31.881284713745117</v>
      </c>
      <c r="V127">
        <v>29.700220108032227</v>
      </c>
      <c r="W127">
        <v>34.885749816894531</v>
      </c>
      <c r="X127">
        <v>499.74761962890625</v>
      </c>
      <c r="Y127">
        <v>1499.2703857421875</v>
      </c>
      <c r="Z127">
        <v>167.35272216796875</v>
      </c>
      <c r="AA127">
        <v>73.258552551269531</v>
      </c>
      <c r="AB127">
        <v>0.9297792911529541</v>
      </c>
      <c r="AC127">
        <v>0.10949850082397461</v>
      </c>
      <c r="AD127">
        <v>1</v>
      </c>
      <c r="AE127">
        <v>-0.21956524252891541</v>
      </c>
      <c r="AF127">
        <v>2.737391471862793</v>
      </c>
      <c r="AG127">
        <v>1</v>
      </c>
      <c r="AH127">
        <v>0</v>
      </c>
      <c r="AI127">
        <v>0.15999999642372131</v>
      </c>
      <c r="AJ127">
        <v>111115</v>
      </c>
      <c r="AK127">
        <v>0.83291269938151036</v>
      </c>
      <c r="AL127">
        <v>4.0771028105053867E-3</v>
      </c>
      <c r="AM127">
        <v>307.4704765319824</v>
      </c>
      <c r="AN127">
        <v>311.25411071777341</v>
      </c>
      <c r="AO127">
        <v>239.88325635694127</v>
      </c>
      <c r="AP127">
        <v>1.267142594527777</v>
      </c>
      <c r="AQ127">
        <v>5.4392686325630661</v>
      </c>
      <c r="AR127">
        <v>74.247558041177896</v>
      </c>
      <c r="AS127">
        <v>42.366273327432779</v>
      </c>
      <c r="AT127">
        <v>36.21229362487793</v>
      </c>
      <c r="AU127">
        <v>6.038806713646494</v>
      </c>
      <c r="AV127">
        <v>9.112799889504565E-2</v>
      </c>
      <c r="AW127">
        <v>2.3355767716038827</v>
      </c>
      <c r="AX127">
        <v>3.7032299420426114</v>
      </c>
      <c r="AY127">
        <v>5.7218924615014488E-2</v>
      </c>
      <c r="AZ127">
        <v>14.663132025065488</v>
      </c>
      <c r="BA127">
        <v>0.51796174760738711</v>
      </c>
      <c r="BB127">
        <v>41.675122842325763</v>
      </c>
      <c r="BC127">
        <v>381.93182842332732</v>
      </c>
      <c r="BD127">
        <v>1.0325285850639715E-2</v>
      </c>
    </row>
    <row r="128" spans="1:56" x14ac:dyDescent="0.25">
      <c r="A128">
        <v>59</v>
      </c>
      <c r="B128" t="s">
        <v>135</v>
      </c>
      <c r="C128">
        <v>1290.4999994747341</v>
      </c>
      <c r="D128">
        <v>0</v>
      </c>
      <c r="E128">
        <v>9.4572238072013288</v>
      </c>
      <c r="F128">
        <v>9.425586173580873E-2</v>
      </c>
      <c r="G128">
        <v>200.48029452352645</v>
      </c>
      <c r="H128">
        <v>4.0742962155236997</v>
      </c>
      <c r="I128">
        <v>3.0982964382092089</v>
      </c>
      <c r="J128">
        <v>34.301761627197266</v>
      </c>
      <c r="K128">
        <v>5.2068615620000003</v>
      </c>
      <c r="L128">
        <v>1.4200000166893005</v>
      </c>
      <c r="M128">
        <v>1</v>
      </c>
      <c r="N128">
        <v>2.8400000333786011</v>
      </c>
      <c r="O128">
        <v>38.103923797607422</v>
      </c>
      <c r="P128">
        <v>34.301761627197266</v>
      </c>
      <c r="Q128">
        <v>40.068092346191406</v>
      </c>
      <c r="R128">
        <v>399.69708251953125</v>
      </c>
      <c r="S128">
        <v>386.45281982421875</v>
      </c>
      <c r="T128">
        <v>27.142011642456055</v>
      </c>
      <c r="U128">
        <v>31.877517700195313</v>
      </c>
      <c r="V128">
        <v>29.700265884399414</v>
      </c>
      <c r="W128">
        <v>34.882114410400391</v>
      </c>
      <c r="X128">
        <v>499.7672119140625</v>
      </c>
      <c r="Y128">
        <v>1499.2296142578125</v>
      </c>
      <c r="Z128">
        <v>167.48394775390625</v>
      </c>
      <c r="AA128">
        <v>73.258834838867188</v>
      </c>
      <c r="AB128">
        <v>0.9297792911529541</v>
      </c>
      <c r="AC128">
        <v>0.10949850082397461</v>
      </c>
      <c r="AD128">
        <v>1</v>
      </c>
      <c r="AE128">
        <v>-0.21956524252891541</v>
      </c>
      <c r="AF128">
        <v>2.737391471862793</v>
      </c>
      <c r="AG128">
        <v>1</v>
      </c>
      <c r="AH128">
        <v>0</v>
      </c>
      <c r="AI128">
        <v>0.15999999642372131</v>
      </c>
      <c r="AJ128">
        <v>111115</v>
      </c>
      <c r="AK128">
        <v>0.8329453531901041</v>
      </c>
      <c r="AL128">
        <v>4.0742962155236994E-3</v>
      </c>
      <c r="AM128">
        <v>307.45176162719724</v>
      </c>
      <c r="AN128">
        <v>311.2539237976074</v>
      </c>
      <c r="AO128">
        <v>239.87673291958708</v>
      </c>
      <c r="AP128">
        <v>1.2712603442758164</v>
      </c>
      <c r="AQ128">
        <v>5.4336062424808826</v>
      </c>
      <c r="AR128">
        <v>74.169979012525928</v>
      </c>
      <c r="AS128">
        <v>42.292461312330616</v>
      </c>
      <c r="AT128">
        <v>36.202842712402344</v>
      </c>
      <c r="AU128">
        <v>6.0356745336318829</v>
      </c>
      <c r="AV128">
        <v>9.1228120533566562E-2</v>
      </c>
      <c r="AW128">
        <v>2.3353098042716738</v>
      </c>
      <c r="AX128">
        <v>3.7003647293602091</v>
      </c>
      <c r="AY128">
        <v>5.7282082249801823E-2</v>
      </c>
      <c r="AZ128">
        <v>14.686952784946474</v>
      </c>
      <c r="BA128">
        <v>0.51877042743462598</v>
      </c>
      <c r="BB128">
        <v>41.720465252520036</v>
      </c>
      <c r="BC128">
        <v>381.95730856025119</v>
      </c>
      <c r="BD128">
        <v>1.032994443072449E-2</v>
      </c>
    </row>
    <row r="129" spans="1:114" x14ac:dyDescent="0.25">
      <c r="A129">
        <v>60</v>
      </c>
      <c r="B129" t="s">
        <v>136</v>
      </c>
      <c r="C129">
        <v>1290.9999994635582</v>
      </c>
      <c r="D129">
        <v>0</v>
      </c>
      <c r="E129">
        <v>9.4754203370840582</v>
      </c>
      <c r="F129">
        <v>9.4342084405424853E-2</v>
      </c>
      <c r="G129">
        <v>200.32733998943289</v>
      </c>
      <c r="H129">
        <v>4.0717208158101466</v>
      </c>
      <c r="I129">
        <v>3.0937208872457425</v>
      </c>
      <c r="J129">
        <v>34.285507202148437</v>
      </c>
      <c r="K129">
        <v>5.2068615620000003</v>
      </c>
      <c r="L129">
        <v>1.4200000166893005</v>
      </c>
      <c r="M129">
        <v>1</v>
      </c>
      <c r="N129">
        <v>2.8400000333786011</v>
      </c>
      <c r="O129">
        <v>38.104141235351563</v>
      </c>
      <c r="P129">
        <v>34.285507202148437</v>
      </c>
      <c r="Q129">
        <v>40.068325042724609</v>
      </c>
      <c r="R129">
        <v>399.697021484375</v>
      </c>
      <c r="S129">
        <v>386.43264770507813</v>
      </c>
      <c r="T129">
        <v>27.140476226806641</v>
      </c>
      <c r="U129">
        <v>31.872854232788086</v>
      </c>
      <c r="V129">
        <v>29.698282241821289</v>
      </c>
      <c r="W129">
        <v>34.876655578613281</v>
      </c>
      <c r="X129">
        <v>499.78384399414062</v>
      </c>
      <c r="Y129">
        <v>1499.2474365234375</v>
      </c>
      <c r="Z129">
        <v>167.49264526367187</v>
      </c>
      <c r="AA129">
        <v>73.258941650390625</v>
      </c>
      <c r="AB129">
        <v>0.9297792911529541</v>
      </c>
      <c r="AC129">
        <v>0.10949850082397461</v>
      </c>
      <c r="AD129">
        <v>0.66666668653488159</v>
      </c>
      <c r="AE129">
        <v>-0.21956524252891541</v>
      </c>
      <c r="AF129">
        <v>2.737391471862793</v>
      </c>
      <c r="AG129">
        <v>1</v>
      </c>
      <c r="AH129">
        <v>0</v>
      </c>
      <c r="AI129">
        <v>0.15999999642372131</v>
      </c>
      <c r="AJ129">
        <v>111115</v>
      </c>
      <c r="AK129">
        <v>0.83297307332356763</v>
      </c>
      <c r="AL129">
        <v>4.0717208158101469E-3</v>
      </c>
      <c r="AM129">
        <v>307.43550720214841</v>
      </c>
      <c r="AN129">
        <v>311.25414123535154</v>
      </c>
      <c r="AO129">
        <v>239.87958448202335</v>
      </c>
      <c r="AP129">
        <v>1.2750648783050635</v>
      </c>
      <c r="AQ129">
        <v>5.4286924557169707</v>
      </c>
      <c r="AR129">
        <v>74.102796647322634</v>
      </c>
      <c r="AS129">
        <v>42.229942414534548</v>
      </c>
      <c r="AT129">
        <v>36.19482421875</v>
      </c>
      <c r="AU129">
        <v>6.0330181861444387</v>
      </c>
      <c r="AV129">
        <v>9.130889041075807E-2</v>
      </c>
      <c r="AW129">
        <v>2.3349715684712282</v>
      </c>
      <c r="AX129">
        <v>3.6980466176732105</v>
      </c>
      <c r="AY129">
        <v>5.7333033087251337E-2</v>
      </c>
      <c r="AZ129">
        <v>14.675768911263829</v>
      </c>
      <c r="BA129">
        <v>0.51840169607595088</v>
      </c>
      <c r="BB129">
        <v>41.757779225311445</v>
      </c>
      <c r="BC129">
        <v>381.92848668228908</v>
      </c>
      <c r="BD129">
        <v>1.0359858567767067E-2</v>
      </c>
      <c r="BE129">
        <f>AVERAGE(E115:E129)</f>
        <v>9.5197134552758644</v>
      </c>
      <c r="BF129">
        <f>AVERAGE(O115:O129)</f>
        <v>38.107753753662109</v>
      </c>
      <c r="BG129">
        <f>AVERAGE(P115:P129)</f>
        <v>34.506938171386722</v>
      </c>
      <c r="BH129" t="e">
        <f>AVERAGE(B115:B129)</f>
        <v>#DIV/0!</v>
      </c>
      <c r="BI129">
        <f t="shared" ref="BI129:DJ129" si="90">AVERAGE(C115:C129)</f>
        <v>1287.5333328743775</v>
      </c>
      <c r="BJ129">
        <f t="shared" si="90"/>
        <v>0</v>
      </c>
      <c r="BK129">
        <f t="shared" si="90"/>
        <v>9.5197134552758644</v>
      </c>
      <c r="BL129">
        <f t="shared" si="90"/>
        <v>9.3066510236192043E-2</v>
      </c>
      <c r="BM129">
        <f t="shared" si="90"/>
        <v>196.92830643990212</v>
      </c>
      <c r="BN129">
        <f t="shared" si="90"/>
        <v>4.1030751000699706</v>
      </c>
      <c r="BO129">
        <f t="shared" si="90"/>
        <v>3.1579995980123496</v>
      </c>
      <c r="BP129">
        <f t="shared" si="90"/>
        <v>34.506938171386722</v>
      </c>
      <c r="BQ129">
        <f t="shared" si="90"/>
        <v>5.2068615620000003</v>
      </c>
      <c r="BR129">
        <f t="shared" si="90"/>
        <v>1.4200000166893005</v>
      </c>
      <c r="BS129">
        <f t="shared" si="90"/>
        <v>1</v>
      </c>
      <c r="BT129">
        <f t="shared" si="90"/>
        <v>2.8400000333786011</v>
      </c>
      <c r="BU129">
        <f t="shared" si="90"/>
        <v>38.107753753662109</v>
      </c>
      <c r="BV129">
        <f t="shared" si="90"/>
        <v>34.506938171386722</v>
      </c>
      <c r="BW129">
        <f t="shared" si="90"/>
        <v>40.068251037597655</v>
      </c>
      <c r="BX129">
        <f t="shared" si="90"/>
        <v>399.70342407226565</v>
      </c>
      <c r="BY129">
        <f t="shared" si="90"/>
        <v>386.37176106770835</v>
      </c>
      <c r="BZ129">
        <f t="shared" si="90"/>
        <v>27.149456914265951</v>
      </c>
      <c r="CA129">
        <f t="shared" si="90"/>
        <v>31.918005371093749</v>
      </c>
      <c r="CB129">
        <f t="shared" si="90"/>
        <v>29.702029164632162</v>
      </c>
      <c r="CC129">
        <f t="shared" si="90"/>
        <v>34.918907928466794</v>
      </c>
      <c r="CD129">
        <f t="shared" si="90"/>
        <v>499.78852945963541</v>
      </c>
      <c r="CE129">
        <f t="shared" si="90"/>
        <v>1499.4489339192708</v>
      </c>
      <c r="CF129">
        <f t="shared" si="90"/>
        <v>167.28279113769531</v>
      </c>
      <c r="CG129">
        <f t="shared" si="90"/>
        <v>73.258281962076822</v>
      </c>
      <c r="CH129">
        <f t="shared" si="90"/>
        <v>0.9297792911529541</v>
      </c>
      <c r="CI129">
        <f t="shared" si="90"/>
        <v>0.10949850082397461</v>
      </c>
      <c r="CJ129">
        <f t="shared" si="90"/>
        <v>0.97777777910232544</v>
      </c>
      <c r="CK129">
        <f t="shared" si="90"/>
        <v>-0.21956524252891541</v>
      </c>
      <c r="CL129">
        <f t="shared" si="90"/>
        <v>2.737391471862793</v>
      </c>
      <c r="CM129">
        <f t="shared" si="90"/>
        <v>1</v>
      </c>
      <c r="CN129">
        <f t="shared" si="90"/>
        <v>0</v>
      </c>
      <c r="CO129">
        <f t="shared" si="90"/>
        <v>0.15999999642372131</v>
      </c>
      <c r="CP129">
        <f t="shared" si="90"/>
        <v>111115</v>
      </c>
      <c r="CQ129">
        <f t="shared" si="90"/>
        <v>0.83298088243272539</v>
      </c>
      <c r="CR129">
        <f t="shared" si="90"/>
        <v>4.1030751000699708E-3</v>
      </c>
      <c r="CS129">
        <f t="shared" si="90"/>
        <v>307.65693817138674</v>
      </c>
      <c r="CT129">
        <f t="shared" si="90"/>
        <v>311.25775375366209</v>
      </c>
      <c r="CU129">
        <f t="shared" si="90"/>
        <v>239.91182406463608</v>
      </c>
      <c r="CV129">
        <f t="shared" si="90"/>
        <v>1.2269552201533911</v>
      </c>
      <c r="CW129">
        <f t="shared" si="90"/>
        <v>5.4962578188161801</v>
      </c>
      <c r="CX129">
        <f t="shared" si="90"/>
        <v>75.025759102647442</v>
      </c>
      <c r="CY129">
        <f t="shared" si="90"/>
        <v>43.107753731553693</v>
      </c>
      <c r="CZ129">
        <f t="shared" si="90"/>
        <v>36.307345962524415</v>
      </c>
      <c r="DA129">
        <f t="shared" si="90"/>
        <v>6.0704678898872224</v>
      </c>
      <c r="DB129">
        <f t="shared" si="90"/>
        <v>9.0113031743008803E-2</v>
      </c>
      <c r="DC129">
        <f t="shared" si="90"/>
        <v>2.3382582208038314</v>
      </c>
      <c r="DD129">
        <f t="shared" si="90"/>
        <v>3.7322096690833919</v>
      </c>
      <c r="DE129">
        <f t="shared" si="90"/>
        <v>5.6578751773063332E-2</v>
      </c>
      <c r="DF129">
        <f t="shared" si="90"/>
        <v>14.42663087751515</v>
      </c>
      <c r="DG129">
        <f t="shared" si="90"/>
        <v>0.5096849954298851</v>
      </c>
      <c r="DH129">
        <f t="shared" si="90"/>
        <v>41.227335631402703</v>
      </c>
      <c r="DI129">
        <f t="shared" si="90"/>
        <v>381.84654521785728</v>
      </c>
      <c r="DJ129">
        <f t="shared" si="90"/>
        <v>1.0277861784109664E-2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stm-rpoga2_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2015-06-26T23:19:00Z</dcterms:created>
  <dcterms:modified xsi:type="dcterms:W3CDTF">2015-07-22T14:57:03Z</dcterms:modified>
</cp:coreProperties>
</file>