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70" windowHeight="6240"/>
  </bookViews>
  <sheets>
    <sheet name="stm-rpoga3_" sheetId="1" r:id="rId1"/>
  </sheets>
  <calcPr calcId="152511"/>
</workbook>
</file>

<file path=xl/calcChain.xml><?xml version="1.0" encoding="utf-8"?>
<calcChain xmlns="http://schemas.openxmlformats.org/spreadsheetml/2006/main">
  <c r="DJ130" i="1" l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130" i="1" l="1"/>
  <c r="BF130" i="1"/>
  <c r="BG113" i="1"/>
  <c r="BF113" i="1"/>
  <c r="BG96" i="1"/>
  <c r="BF96" i="1"/>
  <c r="BG79" i="1"/>
  <c r="BF79" i="1"/>
  <c r="BG62" i="1"/>
  <c r="BF62" i="1"/>
  <c r="BG30" i="1"/>
  <c r="BF30" i="1"/>
  <c r="L16" i="1" l="1"/>
  <c r="N16" i="1" s="1"/>
  <c r="AK16" i="1"/>
  <c r="E16" i="1" s="1"/>
  <c r="AL16" i="1"/>
  <c r="H16" i="1" s="1"/>
  <c r="AM16" i="1"/>
  <c r="AN16" i="1"/>
  <c r="AO16" i="1"/>
  <c r="AP16" i="1"/>
  <c r="J16" i="1" s="1"/>
  <c r="AQ16" i="1" s="1"/>
  <c r="AR16" i="1" s="1"/>
  <c r="AS16" i="1" s="1"/>
  <c r="AV16" i="1" s="1"/>
  <c r="AT16" i="1"/>
  <c r="AU16" i="1" s="1"/>
  <c r="AW16" i="1"/>
  <c r="AX16" i="1"/>
  <c r="L17" i="1"/>
  <c r="N17" i="1" s="1"/>
  <c r="AK17" i="1"/>
  <c r="E17" i="1" s="1"/>
  <c r="AL17" i="1"/>
  <c r="AM17" i="1"/>
  <c r="AN17" i="1"/>
  <c r="AO17" i="1"/>
  <c r="AT17" i="1"/>
  <c r="AU17" i="1" s="1"/>
  <c r="AW17" i="1"/>
  <c r="L18" i="1"/>
  <c r="N18" i="1" s="1"/>
  <c r="AK18" i="1"/>
  <c r="E18" i="1" s="1"/>
  <c r="AM18" i="1"/>
  <c r="AN18" i="1"/>
  <c r="AO18" i="1"/>
  <c r="AT18" i="1"/>
  <c r="AU18" i="1" s="1"/>
  <c r="AX18" i="1" s="1"/>
  <c r="AW18" i="1"/>
  <c r="L19" i="1"/>
  <c r="N19" i="1"/>
  <c r="AK19" i="1"/>
  <c r="E19" i="1" s="1"/>
  <c r="AL19" i="1"/>
  <c r="AP19" i="1" s="1"/>
  <c r="J19" i="1" s="1"/>
  <c r="AQ19" i="1" s="1"/>
  <c r="AM19" i="1"/>
  <c r="AN19" i="1"/>
  <c r="AO19" i="1"/>
  <c r="AT19" i="1"/>
  <c r="AU19" i="1" s="1"/>
  <c r="AX19" i="1" s="1"/>
  <c r="AW19" i="1"/>
  <c r="L20" i="1"/>
  <c r="N20" i="1" s="1"/>
  <c r="AK20" i="1"/>
  <c r="E20" i="1" s="1"/>
  <c r="AL20" i="1"/>
  <c r="H20" i="1" s="1"/>
  <c r="AM20" i="1"/>
  <c r="AN20" i="1"/>
  <c r="AO20" i="1"/>
  <c r="AT20" i="1"/>
  <c r="AU20" i="1" s="1"/>
  <c r="AW20" i="1"/>
  <c r="AX20" i="1"/>
  <c r="L21" i="1"/>
  <c r="N21" i="1" s="1"/>
  <c r="AK21" i="1"/>
  <c r="E21" i="1" s="1"/>
  <c r="AL21" i="1"/>
  <c r="AM21" i="1"/>
  <c r="AP21" i="1" s="1"/>
  <c r="J21" i="1" s="1"/>
  <c r="AQ21" i="1" s="1"/>
  <c r="AN21" i="1"/>
  <c r="AO21" i="1"/>
  <c r="AT21" i="1"/>
  <c r="AU21" i="1" s="1"/>
  <c r="AW21" i="1"/>
  <c r="L22" i="1"/>
  <c r="N22" i="1"/>
  <c r="AK22" i="1"/>
  <c r="E22" i="1" s="1"/>
  <c r="AL22" i="1"/>
  <c r="H22" i="1" s="1"/>
  <c r="AM22" i="1"/>
  <c r="AN22" i="1"/>
  <c r="AO22" i="1"/>
  <c r="AT22" i="1"/>
  <c r="AU22" i="1" s="1"/>
  <c r="AX22" i="1" s="1"/>
  <c r="AW22" i="1"/>
  <c r="L23" i="1"/>
  <c r="N23" i="1"/>
  <c r="AK23" i="1"/>
  <c r="E23" i="1" s="1"/>
  <c r="AM23" i="1"/>
  <c r="AN23" i="1"/>
  <c r="AO23" i="1"/>
  <c r="AT23" i="1"/>
  <c r="AU23" i="1" s="1"/>
  <c r="AW23" i="1"/>
  <c r="L24" i="1"/>
  <c r="N24" i="1"/>
  <c r="AK24" i="1"/>
  <c r="E24" i="1" s="1"/>
  <c r="AL24" i="1"/>
  <c r="H24" i="1" s="1"/>
  <c r="AM24" i="1"/>
  <c r="AN24" i="1"/>
  <c r="AO24" i="1"/>
  <c r="AT24" i="1"/>
  <c r="AU24" i="1" s="1"/>
  <c r="AW24" i="1"/>
  <c r="AX24" i="1" s="1"/>
  <c r="L25" i="1"/>
  <c r="N25" i="1"/>
  <c r="AK25" i="1"/>
  <c r="E25" i="1" s="1"/>
  <c r="AL25" i="1"/>
  <c r="AM25" i="1"/>
  <c r="AN25" i="1"/>
  <c r="AO25" i="1"/>
  <c r="AP25" i="1"/>
  <c r="J25" i="1" s="1"/>
  <c r="AQ25" i="1" s="1"/>
  <c r="AT25" i="1"/>
  <c r="AU25" i="1" s="1"/>
  <c r="AX25" i="1" s="1"/>
  <c r="AW25" i="1"/>
  <c r="BC25" i="1"/>
  <c r="L26" i="1"/>
  <c r="N26" i="1" s="1"/>
  <c r="AK26" i="1"/>
  <c r="AL26" i="1" s="1"/>
  <c r="AM26" i="1"/>
  <c r="AN26" i="1"/>
  <c r="AO26" i="1"/>
  <c r="AT26" i="1"/>
  <c r="AU26" i="1"/>
  <c r="AX26" i="1" s="1"/>
  <c r="AW26" i="1"/>
  <c r="L27" i="1"/>
  <c r="N27" i="1" s="1"/>
  <c r="AK27" i="1"/>
  <c r="AL27" i="1" s="1"/>
  <c r="AM27" i="1"/>
  <c r="AN27" i="1"/>
  <c r="AO27" i="1"/>
  <c r="AP27" i="1" s="1"/>
  <c r="J27" i="1" s="1"/>
  <c r="AQ27" i="1" s="1"/>
  <c r="AT27" i="1"/>
  <c r="AU27" i="1"/>
  <c r="AW27" i="1"/>
  <c r="L28" i="1"/>
  <c r="N28" i="1" s="1"/>
  <c r="AK28" i="1"/>
  <c r="AL28" i="1" s="1"/>
  <c r="AM28" i="1"/>
  <c r="AN28" i="1"/>
  <c r="AO28" i="1"/>
  <c r="AT28" i="1"/>
  <c r="AU28" i="1" s="1"/>
  <c r="AX28" i="1" s="1"/>
  <c r="AW28" i="1"/>
  <c r="L29" i="1"/>
  <c r="N29" i="1" s="1"/>
  <c r="AK29" i="1"/>
  <c r="AL29" i="1" s="1"/>
  <c r="AM29" i="1"/>
  <c r="AN29" i="1"/>
  <c r="AO29" i="1"/>
  <c r="AT29" i="1"/>
  <c r="AU29" i="1"/>
  <c r="AW29" i="1"/>
  <c r="L30" i="1"/>
  <c r="N30" i="1" s="1"/>
  <c r="AK30" i="1"/>
  <c r="AL30" i="1" s="1"/>
  <c r="AM30" i="1"/>
  <c r="AN30" i="1"/>
  <c r="AO30" i="1"/>
  <c r="AP30" i="1" s="1"/>
  <c r="J30" i="1" s="1"/>
  <c r="AQ30" i="1" s="1"/>
  <c r="AT30" i="1"/>
  <c r="AU30" i="1"/>
  <c r="AW30" i="1"/>
  <c r="L31" i="1"/>
  <c r="N31" i="1" s="1"/>
  <c r="AK31" i="1"/>
  <c r="AL31" i="1" s="1"/>
  <c r="AM31" i="1"/>
  <c r="AN31" i="1"/>
  <c r="AO31" i="1"/>
  <c r="AT31" i="1"/>
  <c r="AU31" i="1" s="1"/>
  <c r="AX31" i="1" s="1"/>
  <c r="AW31" i="1"/>
  <c r="L32" i="1"/>
  <c r="N32" i="1" s="1"/>
  <c r="AK32" i="1"/>
  <c r="AL32" i="1" s="1"/>
  <c r="AM32" i="1"/>
  <c r="AN32" i="1"/>
  <c r="AO32" i="1"/>
  <c r="AP32" i="1" s="1"/>
  <c r="J32" i="1" s="1"/>
  <c r="AQ32" i="1" s="1"/>
  <c r="AT32" i="1"/>
  <c r="AU32" i="1"/>
  <c r="AW32" i="1"/>
  <c r="L33" i="1"/>
  <c r="N33" i="1" s="1"/>
  <c r="AK33" i="1"/>
  <c r="AL33" i="1" s="1"/>
  <c r="AM33" i="1"/>
  <c r="AN33" i="1"/>
  <c r="AO33" i="1"/>
  <c r="AT33" i="1"/>
  <c r="AU33" i="1" s="1"/>
  <c r="AX33" i="1" s="1"/>
  <c r="AW33" i="1"/>
  <c r="L34" i="1"/>
  <c r="N34" i="1" s="1"/>
  <c r="AK34" i="1"/>
  <c r="AL34" i="1" s="1"/>
  <c r="AM34" i="1"/>
  <c r="AN34" i="1"/>
  <c r="AO34" i="1"/>
  <c r="AT34" i="1"/>
  <c r="AU34" i="1"/>
  <c r="AW34" i="1"/>
  <c r="L35" i="1"/>
  <c r="N35" i="1" s="1"/>
  <c r="AK35" i="1"/>
  <c r="AL35" i="1" s="1"/>
  <c r="AM35" i="1"/>
  <c r="AN35" i="1"/>
  <c r="AO35" i="1"/>
  <c r="AP35" i="1" s="1"/>
  <c r="J35" i="1" s="1"/>
  <c r="AQ35" i="1" s="1"/>
  <c r="AT35" i="1"/>
  <c r="AU35" i="1"/>
  <c r="AW35" i="1"/>
  <c r="E36" i="1"/>
  <c r="L36" i="1"/>
  <c r="N36" i="1" s="1"/>
  <c r="AK36" i="1"/>
  <c r="AL36" i="1" s="1"/>
  <c r="AM36" i="1"/>
  <c r="AN36" i="1"/>
  <c r="AO36" i="1"/>
  <c r="AT36" i="1"/>
  <c r="AU36" i="1" s="1"/>
  <c r="AW36" i="1"/>
  <c r="L37" i="1"/>
  <c r="N37" i="1" s="1"/>
  <c r="AK37" i="1"/>
  <c r="AL37" i="1" s="1"/>
  <c r="AM37" i="1"/>
  <c r="AN37" i="1"/>
  <c r="AO37" i="1"/>
  <c r="AT37" i="1"/>
  <c r="AU37" i="1"/>
  <c r="AW37" i="1"/>
  <c r="L38" i="1"/>
  <c r="N38" i="1" s="1"/>
  <c r="AK38" i="1"/>
  <c r="AL38" i="1" s="1"/>
  <c r="AM38" i="1"/>
  <c r="AN38" i="1"/>
  <c r="AO38" i="1"/>
  <c r="AT38" i="1"/>
  <c r="AU38" i="1"/>
  <c r="AW38" i="1"/>
  <c r="L39" i="1"/>
  <c r="N39" i="1" s="1"/>
  <c r="AK39" i="1"/>
  <c r="AL39" i="1" s="1"/>
  <c r="AM39" i="1"/>
  <c r="AN39" i="1"/>
  <c r="AO39" i="1"/>
  <c r="AT39" i="1"/>
  <c r="AU39" i="1"/>
  <c r="AW39" i="1"/>
  <c r="L40" i="1"/>
  <c r="N40" i="1" s="1"/>
  <c r="AK40" i="1"/>
  <c r="AL40" i="1" s="1"/>
  <c r="AM40" i="1"/>
  <c r="AN40" i="1"/>
  <c r="AO40" i="1"/>
  <c r="AT40" i="1"/>
  <c r="AU40" i="1" s="1"/>
  <c r="AW40" i="1"/>
  <c r="E41" i="1"/>
  <c r="L41" i="1"/>
  <c r="N41" i="1" s="1"/>
  <c r="AK41" i="1"/>
  <c r="AL41" i="1" s="1"/>
  <c r="AM41" i="1"/>
  <c r="AN41" i="1"/>
  <c r="AO41" i="1"/>
  <c r="AT41" i="1"/>
  <c r="AU41" i="1"/>
  <c r="AW41" i="1"/>
  <c r="L42" i="1"/>
  <c r="N42" i="1" s="1"/>
  <c r="AK42" i="1"/>
  <c r="AL42" i="1" s="1"/>
  <c r="AM42" i="1"/>
  <c r="AN42" i="1"/>
  <c r="AO42" i="1"/>
  <c r="AT42" i="1"/>
  <c r="AU42" i="1"/>
  <c r="AW42" i="1"/>
  <c r="L43" i="1"/>
  <c r="N43" i="1" s="1"/>
  <c r="AK43" i="1"/>
  <c r="AL43" i="1" s="1"/>
  <c r="AM43" i="1"/>
  <c r="AN43" i="1"/>
  <c r="AO43" i="1"/>
  <c r="AT43" i="1"/>
  <c r="AU43" i="1"/>
  <c r="AW43" i="1"/>
  <c r="L44" i="1"/>
  <c r="N44" i="1" s="1"/>
  <c r="AK44" i="1"/>
  <c r="AL44" i="1" s="1"/>
  <c r="AM44" i="1"/>
  <c r="AN44" i="1"/>
  <c r="AO44" i="1"/>
  <c r="AT44" i="1"/>
  <c r="AU44" i="1"/>
  <c r="AW44" i="1"/>
  <c r="L45" i="1"/>
  <c r="N45" i="1" s="1"/>
  <c r="AK45" i="1"/>
  <c r="AL45" i="1" s="1"/>
  <c r="AM45" i="1"/>
  <c r="AN45" i="1"/>
  <c r="AO45" i="1"/>
  <c r="AT45" i="1"/>
  <c r="AU45" i="1"/>
  <c r="AW45" i="1"/>
  <c r="L48" i="1"/>
  <c r="N48" i="1" s="1"/>
  <c r="AK48" i="1"/>
  <c r="AL48" i="1" s="1"/>
  <c r="AM48" i="1"/>
  <c r="AN48" i="1"/>
  <c r="AO48" i="1"/>
  <c r="AT48" i="1"/>
  <c r="AU48" i="1" s="1"/>
  <c r="AW48" i="1"/>
  <c r="L49" i="1"/>
  <c r="N49" i="1" s="1"/>
  <c r="AK49" i="1"/>
  <c r="AL49" i="1" s="1"/>
  <c r="AM49" i="1"/>
  <c r="AN49" i="1"/>
  <c r="AO49" i="1"/>
  <c r="AT49" i="1"/>
  <c r="AU49" i="1" s="1"/>
  <c r="AW49" i="1"/>
  <c r="L50" i="1"/>
  <c r="N50" i="1" s="1"/>
  <c r="AK50" i="1"/>
  <c r="AL50" i="1" s="1"/>
  <c r="AM50" i="1"/>
  <c r="AN50" i="1"/>
  <c r="AO50" i="1"/>
  <c r="AT50" i="1"/>
  <c r="AU50" i="1"/>
  <c r="AW50" i="1"/>
  <c r="L51" i="1"/>
  <c r="N51" i="1" s="1"/>
  <c r="AK51" i="1"/>
  <c r="AL51" i="1" s="1"/>
  <c r="AM51" i="1"/>
  <c r="AN51" i="1"/>
  <c r="AO51" i="1"/>
  <c r="AT51" i="1"/>
  <c r="AU51" i="1"/>
  <c r="AW51" i="1"/>
  <c r="L52" i="1"/>
  <c r="N52" i="1" s="1"/>
  <c r="AK52" i="1"/>
  <c r="AL52" i="1" s="1"/>
  <c r="AM52" i="1"/>
  <c r="AN52" i="1"/>
  <c r="AO52" i="1"/>
  <c r="AT52" i="1"/>
  <c r="AU52" i="1"/>
  <c r="AW52" i="1"/>
  <c r="E53" i="1"/>
  <c r="L53" i="1"/>
  <c r="N53" i="1" s="1"/>
  <c r="AK53" i="1"/>
  <c r="AL53" i="1" s="1"/>
  <c r="AM53" i="1"/>
  <c r="AN53" i="1"/>
  <c r="AO53" i="1"/>
  <c r="AT53" i="1"/>
  <c r="AU53" i="1" s="1"/>
  <c r="AW53" i="1"/>
  <c r="L54" i="1"/>
  <c r="N54" i="1" s="1"/>
  <c r="AK54" i="1"/>
  <c r="AL54" i="1" s="1"/>
  <c r="AM54" i="1"/>
  <c r="AN54" i="1"/>
  <c r="AO54" i="1"/>
  <c r="AT54" i="1"/>
  <c r="AU54" i="1"/>
  <c r="AW54" i="1"/>
  <c r="L55" i="1"/>
  <c r="N55" i="1" s="1"/>
  <c r="AK55" i="1"/>
  <c r="AL55" i="1" s="1"/>
  <c r="AM55" i="1"/>
  <c r="AN55" i="1"/>
  <c r="AO55" i="1"/>
  <c r="AT55" i="1"/>
  <c r="AU55" i="1"/>
  <c r="AW55" i="1"/>
  <c r="E56" i="1"/>
  <c r="L56" i="1"/>
  <c r="N56" i="1" s="1"/>
  <c r="AK56" i="1"/>
  <c r="AL56" i="1" s="1"/>
  <c r="AM56" i="1"/>
  <c r="AN56" i="1"/>
  <c r="AO56" i="1"/>
  <c r="AT56" i="1"/>
  <c r="AU56" i="1"/>
  <c r="AW56" i="1"/>
  <c r="L57" i="1"/>
  <c r="N57" i="1" s="1"/>
  <c r="AK57" i="1"/>
  <c r="AL57" i="1" s="1"/>
  <c r="AM57" i="1"/>
  <c r="AN57" i="1"/>
  <c r="AO57" i="1"/>
  <c r="AT57" i="1"/>
  <c r="AU57" i="1"/>
  <c r="AW57" i="1"/>
  <c r="L58" i="1"/>
  <c r="N58" i="1" s="1"/>
  <c r="AK58" i="1"/>
  <c r="AL58" i="1" s="1"/>
  <c r="AM58" i="1"/>
  <c r="AN58" i="1"/>
  <c r="AO58" i="1"/>
  <c r="AT58" i="1"/>
  <c r="AU58" i="1" s="1"/>
  <c r="AW58" i="1"/>
  <c r="L59" i="1"/>
  <c r="N59" i="1" s="1"/>
  <c r="AK59" i="1"/>
  <c r="AL59" i="1" s="1"/>
  <c r="AM59" i="1"/>
  <c r="AN59" i="1"/>
  <c r="AO59" i="1"/>
  <c r="AT59" i="1"/>
  <c r="AU59" i="1"/>
  <c r="AW59" i="1"/>
  <c r="L60" i="1"/>
  <c r="N60" i="1" s="1"/>
  <c r="AK60" i="1"/>
  <c r="AL60" i="1" s="1"/>
  <c r="AM60" i="1"/>
  <c r="AN60" i="1"/>
  <c r="AO60" i="1"/>
  <c r="AT60" i="1"/>
  <c r="AU60" i="1"/>
  <c r="AW60" i="1"/>
  <c r="L61" i="1"/>
  <c r="N61" i="1" s="1"/>
  <c r="AK61" i="1"/>
  <c r="AL61" i="1" s="1"/>
  <c r="AM61" i="1"/>
  <c r="AN61" i="1"/>
  <c r="AO61" i="1"/>
  <c r="AT61" i="1"/>
  <c r="AU61" i="1"/>
  <c r="AW61" i="1"/>
  <c r="L62" i="1"/>
  <c r="N62" i="1" s="1"/>
  <c r="AK62" i="1"/>
  <c r="AL62" i="1" s="1"/>
  <c r="AM62" i="1"/>
  <c r="AN62" i="1"/>
  <c r="AO62" i="1"/>
  <c r="AP62" i="1" s="1"/>
  <c r="J62" i="1" s="1"/>
  <c r="AQ62" i="1" s="1"/>
  <c r="AT62" i="1"/>
  <c r="AU62" i="1" s="1"/>
  <c r="AX62" i="1" s="1"/>
  <c r="AW62" i="1"/>
  <c r="L65" i="1"/>
  <c r="N65" i="1" s="1"/>
  <c r="AK65" i="1"/>
  <c r="AL65" i="1" s="1"/>
  <c r="AM65" i="1"/>
  <c r="AN65" i="1"/>
  <c r="AO65" i="1"/>
  <c r="AT65" i="1"/>
  <c r="AU65" i="1"/>
  <c r="AW65" i="1"/>
  <c r="L66" i="1"/>
  <c r="N66" i="1" s="1"/>
  <c r="AK66" i="1"/>
  <c r="AL66" i="1" s="1"/>
  <c r="AM66" i="1"/>
  <c r="AN66" i="1"/>
  <c r="AO66" i="1"/>
  <c r="AT66" i="1"/>
  <c r="AU66" i="1"/>
  <c r="AW66" i="1"/>
  <c r="L67" i="1"/>
  <c r="N67" i="1" s="1"/>
  <c r="AK67" i="1"/>
  <c r="AL67" i="1" s="1"/>
  <c r="AM67" i="1"/>
  <c r="AN67" i="1"/>
  <c r="AO67" i="1"/>
  <c r="AT67" i="1"/>
  <c r="AU67" i="1" s="1"/>
  <c r="AX67" i="1" s="1"/>
  <c r="AW67" i="1"/>
  <c r="L68" i="1"/>
  <c r="N68" i="1" s="1"/>
  <c r="AK68" i="1"/>
  <c r="AL68" i="1" s="1"/>
  <c r="AM68" i="1"/>
  <c r="AN68" i="1"/>
  <c r="AO68" i="1"/>
  <c r="AT68" i="1"/>
  <c r="AU68" i="1"/>
  <c r="AW68" i="1"/>
  <c r="L69" i="1"/>
  <c r="N69" i="1" s="1"/>
  <c r="AK69" i="1"/>
  <c r="AL69" i="1" s="1"/>
  <c r="AM69" i="1"/>
  <c r="AN69" i="1"/>
  <c r="AO69" i="1"/>
  <c r="AP69" i="1" s="1"/>
  <c r="J69" i="1" s="1"/>
  <c r="AQ69" i="1" s="1"/>
  <c r="AT69" i="1"/>
  <c r="AU69" i="1" s="1"/>
  <c r="AX69" i="1" s="1"/>
  <c r="AW69" i="1"/>
  <c r="L70" i="1"/>
  <c r="N70" i="1" s="1"/>
  <c r="AK70" i="1"/>
  <c r="AL70" i="1" s="1"/>
  <c r="AM70" i="1"/>
  <c r="AN70" i="1"/>
  <c r="AO70" i="1"/>
  <c r="AT70" i="1"/>
  <c r="AU70" i="1"/>
  <c r="AW70" i="1"/>
  <c r="L71" i="1"/>
  <c r="N71" i="1" s="1"/>
  <c r="AK71" i="1"/>
  <c r="AL71" i="1" s="1"/>
  <c r="AM71" i="1"/>
  <c r="AN71" i="1"/>
  <c r="AO71" i="1"/>
  <c r="AT71" i="1"/>
  <c r="AU71" i="1"/>
  <c r="AW71" i="1"/>
  <c r="L72" i="1"/>
  <c r="N72" i="1" s="1"/>
  <c r="AK72" i="1"/>
  <c r="AL72" i="1" s="1"/>
  <c r="AM72" i="1"/>
  <c r="AN72" i="1"/>
  <c r="AO72" i="1"/>
  <c r="AT72" i="1"/>
  <c r="AU72" i="1" s="1"/>
  <c r="AX72" i="1" s="1"/>
  <c r="AW72" i="1"/>
  <c r="L73" i="1"/>
  <c r="N73" i="1" s="1"/>
  <c r="AK73" i="1"/>
  <c r="AL73" i="1" s="1"/>
  <c r="AM73" i="1"/>
  <c r="AN73" i="1"/>
  <c r="AO73" i="1"/>
  <c r="AP73" i="1" s="1"/>
  <c r="J73" i="1" s="1"/>
  <c r="AQ73" i="1" s="1"/>
  <c r="AT73" i="1"/>
  <c r="AU73" i="1"/>
  <c r="AW73" i="1"/>
  <c r="L74" i="1"/>
  <c r="N74" i="1" s="1"/>
  <c r="AK74" i="1"/>
  <c r="AL74" i="1" s="1"/>
  <c r="AM74" i="1"/>
  <c r="AN74" i="1"/>
  <c r="AO74" i="1"/>
  <c r="AP74" i="1" s="1"/>
  <c r="J74" i="1" s="1"/>
  <c r="AQ74" i="1" s="1"/>
  <c r="AT74" i="1"/>
  <c r="AU74" i="1" s="1"/>
  <c r="AX74" i="1" s="1"/>
  <c r="AW74" i="1"/>
  <c r="L75" i="1"/>
  <c r="N75" i="1" s="1"/>
  <c r="AK75" i="1"/>
  <c r="AL75" i="1" s="1"/>
  <c r="AM75" i="1"/>
  <c r="AN75" i="1"/>
  <c r="AO75" i="1"/>
  <c r="AP75" i="1" s="1"/>
  <c r="J75" i="1" s="1"/>
  <c r="AQ75" i="1" s="1"/>
  <c r="AT75" i="1"/>
  <c r="AU75" i="1"/>
  <c r="AW75" i="1"/>
  <c r="L76" i="1"/>
  <c r="N76" i="1" s="1"/>
  <c r="AK76" i="1"/>
  <c r="AL76" i="1" s="1"/>
  <c r="AM76" i="1"/>
  <c r="AN76" i="1"/>
  <c r="AO76" i="1"/>
  <c r="AT76" i="1"/>
  <c r="AU76" i="1"/>
  <c r="AW76" i="1"/>
  <c r="L77" i="1"/>
  <c r="N77" i="1" s="1"/>
  <c r="AK77" i="1"/>
  <c r="AL77" i="1" s="1"/>
  <c r="AM77" i="1"/>
  <c r="AN77" i="1"/>
  <c r="AO77" i="1"/>
  <c r="AT77" i="1"/>
  <c r="AU77" i="1" s="1"/>
  <c r="AX77" i="1" s="1"/>
  <c r="AW77" i="1"/>
  <c r="L78" i="1"/>
  <c r="N78" i="1" s="1"/>
  <c r="AK78" i="1"/>
  <c r="AL78" i="1" s="1"/>
  <c r="AM78" i="1"/>
  <c r="AN78" i="1"/>
  <c r="AO78" i="1"/>
  <c r="AT78" i="1"/>
  <c r="AU78" i="1"/>
  <c r="AW78" i="1"/>
  <c r="L79" i="1"/>
  <c r="N79" i="1" s="1"/>
  <c r="AK79" i="1"/>
  <c r="AL79" i="1" s="1"/>
  <c r="AM79" i="1"/>
  <c r="AN79" i="1"/>
  <c r="AO79" i="1"/>
  <c r="AP79" i="1" s="1"/>
  <c r="J79" i="1" s="1"/>
  <c r="AQ79" i="1" s="1"/>
  <c r="AT79" i="1"/>
  <c r="AU79" i="1" s="1"/>
  <c r="AX79" i="1" s="1"/>
  <c r="AW79" i="1"/>
  <c r="L82" i="1"/>
  <c r="N82" i="1" s="1"/>
  <c r="AK82" i="1"/>
  <c r="AL82" i="1" s="1"/>
  <c r="AM82" i="1"/>
  <c r="AN82" i="1"/>
  <c r="AO82" i="1"/>
  <c r="AP82" i="1" s="1"/>
  <c r="J82" i="1" s="1"/>
  <c r="AQ82" i="1" s="1"/>
  <c r="AT82" i="1"/>
  <c r="AU82" i="1"/>
  <c r="AW82" i="1"/>
  <c r="L83" i="1"/>
  <c r="N83" i="1" s="1"/>
  <c r="AK83" i="1"/>
  <c r="AL83" i="1" s="1"/>
  <c r="AM83" i="1"/>
  <c r="AN83" i="1"/>
  <c r="AO83" i="1"/>
  <c r="AT83" i="1"/>
  <c r="AU83" i="1"/>
  <c r="AW83" i="1"/>
  <c r="L84" i="1"/>
  <c r="N84" i="1" s="1"/>
  <c r="AK84" i="1"/>
  <c r="AL84" i="1" s="1"/>
  <c r="AM84" i="1"/>
  <c r="AN84" i="1"/>
  <c r="AO84" i="1"/>
  <c r="AT84" i="1"/>
  <c r="AU84" i="1" s="1"/>
  <c r="AX84" i="1" s="1"/>
  <c r="AW84" i="1"/>
  <c r="L85" i="1"/>
  <c r="N85" i="1" s="1"/>
  <c r="AK85" i="1"/>
  <c r="AL85" i="1" s="1"/>
  <c r="AM85" i="1"/>
  <c r="AN85" i="1"/>
  <c r="AO85" i="1"/>
  <c r="AT85" i="1"/>
  <c r="AU85" i="1"/>
  <c r="AW85" i="1"/>
  <c r="L86" i="1"/>
  <c r="N86" i="1" s="1"/>
  <c r="AK86" i="1"/>
  <c r="AL86" i="1" s="1"/>
  <c r="AM86" i="1"/>
  <c r="AN86" i="1"/>
  <c r="AO86" i="1"/>
  <c r="AT86" i="1"/>
  <c r="AU86" i="1" s="1"/>
  <c r="AX86" i="1" s="1"/>
  <c r="AW86" i="1"/>
  <c r="L87" i="1"/>
  <c r="N87" i="1" s="1"/>
  <c r="AK87" i="1"/>
  <c r="AL87" i="1" s="1"/>
  <c r="AM87" i="1"/>
  <c r="AN87" i="1"/>
  <c r="AO87" i="1"/>
  <c r="AP87" i="1" s="1"/>
  <c r="J87" i="1" s="1"/>
  <c r="AQ87" i="1" s="1"/>
  <c r="AT87" i="1"/>
  <c r="AU87" i="1"/>
  <c r="AW87" i="1"/>
  <c r="L88" i="1"/>
  <c r="N88" i="1" s="1"/>
  <c r="AK88" i="1"/>
  <c r="AL88" i="1" s="1"/>
  <c r="AM88" i="1"/>
  <c r="AN88" i="1"/>
  <c r="AO88" i="1"/>
  <c r="AT88" i="1"/>
  <c r="AU88" i="1"/>
  <c r="AW88" i="1"/>
  <c r="L89" i="1"/>
  <c r="N89" i="1" s="1"/>
  <c r="AK89" i="1"/>
  <c r="AL89" i="1" s="1"/>
  <c r="AM89" i="1"/>
  <c r="AN89" i="1"/>
  <c r="AO89" i="1"/>
  <c r="AT89" i="1"/>
  <c r="AU89" i="1" s="1"/>
  <c r="AX89" i="1" s="1"/>
  <c r="AW89" i="1"/>
  <c r="L90" i="1"/>
  <c r="N90" i="1" s="1"/>
  <c r="AK90" i="1"/>
  <c r="AL90" i="1" s="1"/>
  <c r="AM90" i="1"/>
  <c r="AN90" i="1"/>
  <c r="AO90" i="1"/>
  <c r="AP90" i="1" s="1"/>
  <c r="J90" i="1" s="1"/>
  <c r="AQ90" i="1" s="1"/>
  <c r="AT90" i="1"/>
  <c r="AU90" i="1"/>
  <c r="AW90" i="1"/>
  <c r="L91" i="1"/>
  <c r="N91" i="1" s="1"/>
  <c r="AK91" i="1"/>
  <c r="AL91" i="1" s="1"/>
  <c r="AM91" i="1"/>
  <c r="AN91" i="1"/>
  <c r="AO91" i="1"/>
  <c r="AT91" i="1"/>
  <c r="AU91" i="1" s="1"/>
  <c r="AX91" i="1" s="1"/>
  <c r="AW91" i="1"/>
  <c r="L92" i="1"/>
  <c r="N92" i="1" s="1"/>
  <c r="AK92" i="1"/>
  <c r="AL92" i="1" s="1"/>
  <c r="AM92" i="1"/>
  <c r="AN92" i="1"/>
  <c r="AO92" i="1"/>
  <c r="AP92" i="1" s="1"/>
  <c r="J92" i="1" s="1"/>
  <c r="AQ92" i="1" s="1"/>
  <c r="AT92" i="1"/>
  <c r="AU92" i="1"/>
  <c r="AW92" i="1"/>
  <c r="L93" i="1"/>
  <c r="N93" i="1" s="1"/>
  <c r="AK93" i="1"/>
  <c r="AL93" i="1" s="1"/>
  <c r="AM93" i="1"/>
  <c r="AN93" i="1"/>
  <c r="AO93" i="1"/>
  <c r="AT93" i="1"/>
  <c r="AU93" i="1"/>
  <c r="AW93" i="1"/>
  <c r="L94" i="1"/>
  <c r="N94" i="1" s="1"/>
  <c r="AK94" i="1"/>
  <c r="AL94" i="1" s="1"/>
  <c r="AM94" i="1"/>
  <c r="AN94" i="1"/>
  <c r="AO94" i="1"/>
  <c r="AT94" i="1"/>
  <c r="AU94" i="1" s="1"/>
  <c r="AX94" i="1" s="1"/>
  <c r="AW94" i="1"/>
  <c r="L95" i="1"/>
  <c r="N95" i="1" s="1"/>
  <c r="AK95" i="1"/>
  <c r="AL95" i="1" s="1"/>
  <c r="AM95" i="1"/>
  <c r="AN95" i="1"/>
  <c r="AO95" i="1"/>
  <c r="AP95" i="1" s="1"/>
  <c r="J95" i="1" s="1"/>
  <c r="AQ95" i="1" s="1"/>
  <c r="AT95" i="1"/>
  <c r="AU95" i="1"/>
  <c r="AW95" i="1"/>
  <c r="L96" i="1"/>
  <c r="N96" i="1" s="1"/>
  <c r="AK96" i="1"/>
  <c r="AL96" i="1" s="1"/>
  <c r="AM96" i="1"/>
  <c r="AN96" i="1"/>
  <c r="AO96" i="1"/>
  <c r="AP96" i="1" s="1"/>
  <c r="J96" i="1" s="1"/>
  <c r="AQ96" i="1" s="1"/>
  <c r="AT96" i="1"/>
  <c r="AU96" i="1" s="1"/>
  <c r="AX96" i="1" s="1"/>
  <c r="AW96" i="1"/>
  <c r="L99" i="1"/>
  <c r="N99" i="1" s="1"/>
  <c r="AK99" i="1"/>
  <c r="AL99" i="1" s="1"/>
  <c r="AM99" i="1"/>
  <c r="AN99" i="1"/>
  <c r="AO99" i="1"/>
  <c r="AP99" i="1" s="1"/>
  <c r="J99" i="1" s="1"/>
  <c r="AQ99" i="1" s="1"/>
  <c r="AT99" i="1"/>
  <c r="AU99" i="1"/>
  <c r="AW99" i="1"/>
  <c r="L100" i="1"/>
  <c r="N100" i="1" s="1"/>
  <c r="AK100" i="1"/>
  <c r="AL100" i="1" s="1"/>
  <c r="AM100" i="1"/>
  <c r="AN100" i="1"/>
  <c r="AO100" i="1"/>
  <c r="AT100" i="1"/>
  <c r="AU100" i="1"/>
  <c r="AW100" i="1"/>
  <c r="L101" i="1"/>
  <c r="N101" i="1" s="1"/>
  <c r="AK101" i="1"/>
  <c r="AL101" i="1" s="1"/>
  <c r="AM101" i="1"/>
  <c r="AN101" i="1"/>
  <c r="AO101" i="1"/>
  <c r="AT101" i="1"/>
  <c r="AU101" i="1" s="1"/>
  <c r="AX101" i="1" s="1"/>
  <c r="AW101" i="1"/>
  <c r="L102" i="1"/>
  <c r="N102" i="1" s="1"/>
  <c r="AK102" i="1"/>
  <c r="AL102" i="1" s="1"/>
  <c r="AM102" i="1"/>
  <c r="AN102" i="1"/>
  <c r="AO102" i="1"/>
  <c r="AP102" i="1" s="1"/>
  <c r="J102" i="1" s="1"/>
  <c r="AQ102" i="1" s="1"/>
  <c r="AT102" i="1"/>
  <c r="AU102" i="1"/>
  <c r="AW102" i="1"/>
  <c r="L103" i="1"/>
  <c r="N103" i="1" s="1"/>
  <c r="AK103" i="1"/>
  <c r="AL103" i="1" s="1"/>
  <c r="AM103" i="1"/>
  <c r="AN103" i="1"/>
  <c r="AO103" i="1"/>
  <c r="AT103" i="1"/>
  <c r="AU103" i="1" s="1"/>
  <c r="AX103" i="1" s="1"/>
  <c r="AW103" i="1"/>
  <c r="L104" i="1"/>
  <c r="N104" i="1" s="1"/>
  <c r="AK104" i="1"/>
  <c r="AL104" i="1" s="1"/>
  <c r="AM104" i="1"/>
  <c r="AN104" i="1"/>
  <c r="AO104" i="1"/>
  <c r="AP104" i="1" s="1"/>
  <c r="J104" i="1" s="1"/>
  <c r="AQ104" i="1" s="1"/>
  <c r="AT104" i="1"/>
  <c r="AU104" i="1"/>
  <c r="AW104" i="1"/>
  <c r="L105" i="1"/>
  <c r="N105" i="1" s="1"/>
  <c r="AK105" i="1"/>
  <c r="AL105" i="1" s="1"/>
  <c r="AM105" i="1"/>
  <c r="AN105" i="1"/>
  <c r="AO105" i="1"/>
  <c r="AT105" i="1"/>
  <c r="AU105" i="1"/>
  <c r="AW105" i="1"/>
  <c r="L106" i="1"/>
  <c r="N106" i="1" s="1"/>
  <c r="AK106" i="1"/>
  <c r="AL106" i="1" s="1"/>
  <c r="AM106" i="1"/>
  <c r="AN106" i="1"/>
  <c r="AO106" i="1"/>
  <c r="AT106" i="1"/>
  <c r="AU106" i="1" s="1"/>
  <c r="AX106" i="1" s="1"/>
  <c r="AW106" i="1"/>
  <c r="L107" i="1"/>
  <c r="N107" i="1" s="1"/>
  <c r="AK107" i="1"/>
  <c r="AL107" i="1" s="1"/>
  <c r="AM107" i="1"/>
  <c r="AN107" i="1"/>
  <c r="AO107" i="1"/>
  <c r="AP107" i="1" s="1"/>
  <c r="J107" i="1" s="1"/>
  <c r="AQ107" i="1" s="1"/>
  <c r="AT107" i="1"/>
  <c r="AU107" i="1"/>
  <c r="AW107" i="1"/>
  <c r="L108" i="1"/>
  <c r="N108" i="1" s="1"/>
  <c r="AK108" i="1"/>
  <c r="AL108" i="1" s="1"/>
  <c r="AM108" i="1"/>
  <c r="AN108" i="1"/>
  <c r="AO108" i="1"/>
  <c r="AT108" i="1"/>
  <c r="AU108" i="1" s="1"/>
  <c r="AX108" i="1" s="1"/>
  <c r="AW108" i="1"/>
  <c r="L109" i="1"/>
  <c r="N109" i="1" s="1"/>
  <c r="AK109" i="1"/>
  <c r="AL109" i="1" s="1"/>
  <c r="AM109" i="1"/>
  <c r="AN109" i="1"/>
  <c r="AO109" i="1"/>
  <c r="AT109" i="1"/>
  <c r="AU109" i="1"/>
  <c r="AW109" i="1"/>
  <c r="L110" i="1"/>
  <c r="N110" i="1" s="1"/>
  <c r="AK110" i="1"/>
  <c r="AL110" i="1" s="1"/>
  <c r="H110" i="1" s="1"/>
  <c r="AM110" i="1"/>
  <c r="AN110" i="1"/>
  <c r="AO110" i="1"/>
  <c r="AT110" i="1"/>
  <c r="AU110" i="1"/>
  <c r="AW110" i="1"/>
  <c r="AX110" i="1"/>
  <c r="L111" i="1"/>
  <c r="N111" i="1" s="1"/>
  <c r="AK111" i="1"/>
  <c r="E111" i="1" s="1"/>
  <c r="AL111" i="1"/>
  <c r="H111" i="1" s="1"/>
  <c r="AM111" i="1"/>
  <c r="AN111" i="1"/>
  <c r="AO111" i="1"/>
  <c r="AT111" i="1"/>
  <c r="AU111" i="1" s="1"/>
  <c r="AW111" i="1"/>
  <c r="L112" i="1"/>
  <c r="N112" i="1" s="1"/>
  <c r="AK112" i="1"/>
  <c r="E112" i="1" s="1"/>
  <c r="AM112" i="1"/>
  <c r="AN112" i="1"/>
  <c r="AO112" i="1"/>
  <c r="AT112" i="1"/>
  <c r="AU112" i="1" s="1"/>
  <c r="AW112" i="1"/>
  <c r="L113" i="1"/>
  <c r="N113" i="1" s="1"/>
  <c r="AK113" i="1"/>
  <c r="E113" i="1" s="1"/>
  <c r="AM113" i="1"/>
  <c r="AN113" i="1"/>
  <c r="AO113" i="1"/>
  <c r="AT113" i="1"/>
  <c r="AU113" i="1" s="1"/>
  <c r="AW113" i="1"/>
  <c r="L116" i="1"/>
  <c r="N116" i="1"/>
  <c r="AK116" i="1"/>
  <c r="E116" i="1" s="1"/>
  <c r="AM116" i="1"/>
  <c r="AN116" i="1"/>
  <c r="AO116" i="1"/>
  <c r="AT116" i="1"/>
  <c r="AU116" i="1" s="1"/>
  <c r="AW116" i="1"/>
  <c r="L117" i="1"/>
  <c r="N117" i="1" s="1"/>
  <c r="AK117" i="1"/>
  <c r="E117" i="1" s="1"/>
  <c r="AL117" i="1"/>
  <c r="H117" i="1" s="1"/>
  <c r="AM117" i="1"/>
  <c r="AN117" i="1"/>
  <c r="AO117" i="1"/>
  <c r="AT117" i="1"/>
  <c r="AU117" i="1" s="1"/>
  <c r="AW117" i="1"/>
  <c r="L118" i="1"/>
  <c r="N118" i="1"/>
  <c r="AK118" i="1"/>
  <c r="E118" i="1" s="1"/>
  <c r="AL118" i="1"/>
  <c r="H118" i="1" s="1"/>
  <c r="AM118" i="1"/>
  <c r="AP118" i="1" s="1"/>
  <c r="J118" i="1" s="1"/>
  <c r="AQ118" i="1" s="1"/>
  <c r="AN118" i="1"/>
  <c r="AO118" i="1"/>
  <c r="AT118" i="1"/>
  <c r="AU118" i="1" s="1"/>
  <c r="AW118" i="1"/>
  <c r="L119" i="1"/>
  <c r="N119" i="1" s="1"/>
  <c r="AK119" i="1"/>
  <c r="E119" i="1" s="1"/>
  <c r="AL119" i="1"/>
  <c r="H119" i="1" s="1"/>
  <c r="AM119" i="1"/>
  <c r="AN119" i="1"/>
  <c r="AO119" i="1"/>
  <c r="AT119" i="1"/>
  <c r="AU119" i="1" s="1"/>
  <c r="AW119" i="1"/>
  <c r="L120" i="1"/>
  <c r="N120" i="1"/>
  <c r="AK120" i="1"/>
  <c r="E120" i="1" s="1"/>
  <c r="AL120" i="1"/>
  <c r="H120" i="1" s="1"/>
  <c r="AM120" i="1"/>
  <c r="AN120" i="1"/>
  <c r="AO120" i="1"/>
  <c r="AT120" i="1"/>
  <c r="AU120" i="1" s="1"/>
  <c r="AW120" i="1"/>
  <c r="L121" i="1"/>
  <c r="N121" i="1" s="1"/>
  <c r="AK121" i="1"/>
  <c r="E121" i="1" s="1"/>
  <c r="AL121" i="1"/>
  <c r="H121" i="1" s="1"/>
  <c r="AM121" i="1"/>
  <c r="AN121" i="1"/>
  <c r="AO121" i="1"/>
  <c r="AP121" i="1"/>
  <c r="J121" i="1" s="1"/>
  <c r="AQ121" i="1" s="1"/>
  <c r="AT121" i="1"/>
  <c r="AU121" i="1" s="1"/>
  <c r="AW121" i="1"/>
  <c r="L122" i="1"/>
  <c r="N122" i="1"/>
  <c r="AK122" i="1"/>
  <c r="E122" i="1" s="1"/>
  <c r="AL122" i="1"/>
  <c r="H122" i="1" s="1"/>
  <c r="AM122" i="1"/>
  <c r="AN122" i="1"/>
  <c r="AO122" i="1"/>
  <c r="AT122" i="1"/>
  <c r="AU122" i="1" s="1"/>
  <c r="AW122" i="1"/>
  <c r="L123" i="1"/>
  <c r="N123" i="1" s="1"/>
  <c r="AK123" i="1"/>
  <c r="E123" i="1" s="1"/>
  <c r="AL123" i="1"/>
  <c r="H123" i="1" s="1"/>
  <c r="AM123" i="1"/>
  <c r="AN123" i="1"/>
  <c r="AO123" i="1"/>
  <c r="AP123" i="1"/>
  <c r="J123" i="1" s="1"/>
  <c r="AQ123" i="1" s="1"/>
  <c r="AT123" i="1"/>
  <c r="AU123" i="1" s="1"/>
  <c r="AW123" i="1"/>
  <c r="L124" i="1"/>
  <c r="N124" i="1" s="1"/>
  <c r="AK124" i="1"/>
  <c r="E124" i="1" s="1"/>
  <c r="AL124" i="1"/>
  <c r="H124" i="1" s="1"/>
  <c r="AM124" i="1"/>
  <c r="AN124" i="1"/>
  <c r="AO124" i="1"/>
  <c r="AT124" i="1"/>
  <c r="AU124" i="1" s="1"/>
  <c r="AW124" i="1"/>
  <c r="L125" i="1"/>
  <c r="N125" i="1" s="1"/>
  <c r="AK125" i="1"/>
  <c r="E125" i="1" s="1"/>
  <c r="AM125" i="1"/>
  <c r="AN125" i="1"/>
  <c r="AO125" i="1"/>
  <c r="AT125" i="1"/>
  <c r="AU125" i="1" s="1"/>
  <c r="AW125" i="1"/>
  <c r="L126" i="1"/>
  <c r="N126" i="1"/>
  <c r="AK126" i="1"/>
  <c r="E126" i="1" s="1"/>
  <c r="AM126" i="1"/>
  <c r="AN126" i="1"/>
  <c r="AO126" i="1"/>
  <c r="AT126" i="1"/>
  <c r="AU126" i="1" s="1"/>
  <c r="AW126" i="1"/>
  <c r="L127" i="1"/>
  <c r="N127" i="1" s="1"/>
  <c r="AK127" i="1"/>
  <c r="E127" i="1" s="1"/>
  <c r="AL127" i="1"/>
  <c r="H127" i="1" s="1"/>
  <c r="AM127" i="1"/>
  <c r="AN127" i="1"/>
  <c r="AO127" i="1"/>
  <c r="AP127" i="1"/>
  <c r="J127" i="1" s="1"/>
  <c r="AQ127" i="1" s="1"/>
  <c r="AT127" i="1"/>
  <c r="AU127" i="1" s="1"/>
  <c r="AW127" i="1"/>
  <c r="L128" i="1"/>
  <c r="N128" i="1"/>
  <c r="AK128" i="1"/>
  <c r="E128" i="1" s="1"/>
  <c r="AL128" i="1"/>
  <c r="H128" i="1" s="1"/>
  <c r="AM128" i="1"/>
  <c r="AP128" i="1" s="1"/>
  <c r="J128" i="1" s="1"/>
  <c r="AQ128" i="1" s="1"/>
  <c r="AN128" i="1"/>
  <c r="AO128" i="1"/>
  <c r="AT128" i="1"/>
  <c r="AU128" i="1" s="1"/>
  <c r="AW128" i="1"/>
  <c r="L129" i="1"/>
  <c r="N129" i="1" s="1"/>
  <c r="AK129" i="1"/>
  <c r="E129" i="1" s="1"/>
  <c r="AM129" i="1"/>
  <c r="AN129" i="1"/>
  <c r="AO129" i="1"/>
  <c r="AT129" i="1"/>
  <c r="AU129" i="1" s="1"/>
  <c r="AW129" i="1"/>
  <c r="L130" i="1"/>
  <c r="N130" i="1"/>
  <c r="AK130" i="1"/>
  <c r="E130" i="1" s="1"/>
  <c r="AL130" i="1"/>
  <c r="H130" i="1" s="1"/>
  <c r="AM130" i="1"/>
  <c r="AP130" i="1" s="1"/>
  <c r="J130" i="1" s="1"/>
  <c r="AQ130" i="1" s="1"/>
  <c r="AN130" i="1"/>
  <c r="AO130" i="1"/>
  <c r="AT130" i="1"/>
  <c r="AU130" i="1" s="1"/>
  <c r="AW130" i="1"/>
  <c r="AP124" i="1" l="1"/>
  <c r="J124" i="1" s="1"/>
  <c r="AQ124" i="1" s="1"/>
  <c r="AP117" i="1"/>
  <c r="J117" i="1" s="1"/>
  <c r="AQ117" i="1" s="1"/>
  <c r="AP103" i="1"/>
  <c r="J103" i="1" s="1"/>
  <c r="AQ103" i="1" s="1"/>
  <c r="AP78" i="1"/>
  <c r="J78" i="1" s="1"/>
  <c r="AQ78" i="1" s="1"/>
  <c r="AP17" i="1"/>
  <c r="J17" i="1" s="1"/>
  <c r="AQ17" i="1" s="1"/>
  <c r="AP70" i="1"/>
  <c r="J70" i="1" s="1"/>
  <c r="AQ70" i="1" s="1"/>
  <c r="AL126" i="1"/>
  <c r="H126" i="1" s="1"/>
  <c r="AP119" i="1"/>
  <c r="J119" i="1" s="1"/>
  <c r="AQ119" i="1" s="1"/>
  <c r="BB119" i="1" s="1"/>
  <c r="BD119" i="1" s="1"/>
  <c r="AL113" i="1"/>
  <c r="AP108" i="1"/>
  <c r="J108" i="1" s="1"/>
  <c r="AQ108" i="1" s="1"/>
  <c r="I108" i="1" s="1"/>
  <c r="AP85" i="1"/>
  <c r="J85" i="1" s="1"/>
  <c r="AQ85" i="1" s="1"/>
  <c r="E58" i="1"/>
  <c r="BC58" i="1" s="1"/>
  <c r="AL112" i="1"/>
  <c r="H112" i="1" s="1"/>
  <c r="E45" i="1"/>
  <c r="AP20" i="1"/>
  <c r="J20" i="1" s="1"/>
  <c r="AQ20" i="1" s="1"/>
  <c r="I20" i="1" s="1"/>
  <c r="AL125" i="1"/>
  <c r="AL116" i="1"/>
  <c r="H116" i="1" s="1"/>
  <c r="E52" i="1"/>
  <c r="BC52" i="1" s="1"/>
  <c r="E40" i="1"/>
  <c r="AP86" i="1"/>
  <c r="J86" i="1" s="1"/>
  <c r="AQ86" i="1" s="1"/>
  <c r="AP61" i="1"/>
  <c r="J61" i="1" s="1"/>
  <c r="AQ61" i="1" s="1"/>
  <c r="AL18" i="1"/>
  <c r="AP120" i="1"/>
  <c r="J120" i="1" s="1"/>
  <c r="AQ120" i="1" s="1"/>
  <c r="AP109" i="1"/>
  <c r="J109" i="1" s="1"/>
  <c r="AQ109" i="1" s="1"/>
  <c r="AP24" i="1"/>
  <c r="J24" i="1" s="1"/>
  <c r="AQ24" i="1" s="1"/>
  <c r="AL129" i="1"/>
  <c r="AP111" i="1"/>
  <c r="J111" i="1" s="1"/>
  <c r="AQ111" i="1" s="1"/>
  <c r="AP91" i="1"/>
  <c r="J91" i="1" s="1"/>
  <c r="AQ91" i="1" s="1"/>
  <c r="AR91" i="1" s="1"/>
  <c r="AS91" i="1" s="1"/>
  <c r="AV91" i="1" s="1"/>
  <c r="F91" i="1" s="1"/>
  <c r="AY91" i="1" s="1"/>
  <c r="AP68" i="1"/>
  <c r="J68" i="1" s="1"/>
  <c r="AQ68" i="1" s="1"/>
  <c r="I68" i="1" s="1"/>
  <c r="AP122" i="1"/>
  <c r="J122" i="1" s="1"/>
  <c r="AQ122" i="1" s="1"/>
  <c r="I122" i="1" s="1"/>
  <c r="I24" i="1"/>
  <c r="AR24" i="1"/>
  <c r="AS24" i="1" s="1"/>
  <c r="AV24" i="1" s="1"/>
  <c r="F24" i="1" s="1"/>
  <c r="AY24" i="1" s="1"/>
  <c r="G24" i="1" s="1"/>
  <c r="AX130" i="1"/>
  <c r="AX128" i="1"/>
  <c r="AX126" i="1"/>
  <c r="AX124" i="1"/>
  <c r="AX122" i="1"/>
  <c r="AX120" i="1"/>
  <c r="AX118" i="1"/>
  <c r="AX116" i="1"/>
  <c r="AX112" i="1"/>
  <c r="AP33" i="1"/>
  <c r="J33" i="1" s="1"/>
  <c r="AQ33" i="1" s="1"/>
  <c r="I33" i="1" s="1"/>
  <c r="AP28" i="1"/>
  <c r="J28" i="1" s="1"/>
  <c r="AQ28" i="1" s="1"/>
  <c r="AR28" i="1" s="1"/>
  <c r="AS28" i="1" s="1"/>
  <c r="AV28" i="1" s="1"/>
  <c r="F28" i="1" s="1"/>
  <c r="AP22" i="1"/>
  <c r="J22" i="1" s="1"/>
  <c r="AQ22" i="1" s="1"/>
  <c r="I22" i="1" s="1"/>
  <c r="AX105" i="1"/>
  <c r="AX100" i="1"/>
  <c r="AX93" i="1"/>
  <c r="AX88" i="1"/>
  <c r="AX83" i="1"/>
  <c r="AX76" i="1"/>
  <c r="AX71" i="1"/>
  <c r="AX66" i="1"/>
  <c r="E49" i="1"/>
  <c r="E60" i="1"/>
  <c r="BC60" i="1" s="1"/>
  <c r="E38" i="1"/>
  <c r="BC38" i="1" s="1"/>
  <c r="AX35" i="1"/>
  <c r="AX30" i="1"/>
  <c r="AP110" i="1"/>
  <c r="J110" i="1" s="1"/>
  <c r="AQ110" i="1" s="1"/>
  <c r="AP105" i="1"/>
  <c r="J105" i="1" s="1"/>
  <c r="AQ105" i="1" s="1"/>
  <c r="AP100" i="1"/>
  <c r="J100" i="1" s="1"/>
  <c r="AQ100" i="1" s="1"/>
  <c r="AR100" i="1" s="1"/>
  <c r="AS100" i="1" s="1"/>
  <c r="AV100" i="1" s="1"/>
  <c r="F100" i="1" s="1"/>
  <c r="AP93" i="1"/>
  <c r="J93" i="1" s="1"/>
  <c r="AQ93" i="1" s="1"/>
  <c r="AP88" i="1"/>
  <c r="J88" i="1" s="1"/>
  <c r="AQ88" i="1" s="1"/>
  <c r="I88" i="1" s="1"/>
  <c r="AP83" i="1"/>
  <c r="J83" i="1" s="1"/>
  <c r="AQ83" i="1" s="1"/>
  <c r="AP76" i="1"/>
  <c r="J76" i="1" s="1"/>
  <c r="AQ76" i="1" s="1"/>
  <c r="I76" i="1" s="1"/>
  <c r="AP71" i="1"/>
  <c r="J71" i="1" s="1"/>
  <c r="AQ71" i="1" s="1"/>
  <c r="AP66" i="1"/>
  <c r="J66" i="1" s="1"/>
  <c r="AQ66" i="1" s="1"/>
  <c r="AR66" i="1" s="1"/>
  <c r="AS66" i="1" s="1"/>
  <c r="AV66" i="1" s="1"/>
  <c r="F66" i="1" s="1"/>
  <c r="AY66" i="1" s="1"/>
  <c r="E51" i="1"/>
  <c r="BC51" i="1" s="1"/>
  <c r="AR20" i="1"/>
  <c r="AS20" i="1" s="1"/>
  <c r="AV20" i="1" s="1"/>
  <c r="F20" i="1" s="1"/>
  <c r="AY20" i="1" s="1"/>
  <c r="G20" i="1" s="1"/>
  <c r="AX78" i="1"/>
  <c r="AX27" i="1"/>
  <c r="AX23" i="1"/>
  <c r="AX113" i="1"/>
  <c r="AP65" i="1"/>
  <c r="J65" i="1" s="1"/>
  <c r="AQ65" i="1" s="1"/>
  <c r="AR65" i="1" s="1"/>
  <c r="AS65" i="1" s="1"/>
  <c r="AV65" i="1" s="1"/>
  <c r="F65" i="1" s="1"/>
  <c r="AY65" i="1" s="1"/>
  <c r="E59" i="1"/>
  <c r="BC59" i="1" s="1"/>
  <c r="E37" i="1"/>
  <c r="BC37" i="1" s="1"/>
  <c r="AX82" i="1"/>
  <c r="E50" i="1"/>
  <c r="BC50" i="1" s="1"/>
  <c r="AP34" i="1"/>
  <c r="J34" i="1" s="1"/>
  <c r="AQ34" i="1" s="1"/>
  <c r="AP29" i="1"/>
  <c r="J29" i="1" s="1"/>
  <c r="AQ29" i="1" s="1"/>
  <c r="AR29" i="1" s="1"/>
  <c r="AS29" i="1" s="1"/>
  <c r="AV29" i="1" s="1"/>
  <c r="F29" i="1" s="1"/>
  <c r="AY29" i="1" s="1"/>
  <c r="AX123" i="1"/>
  <c r="E61" i="1"/>
  <c r="BC61" i="1" s="1"/>
  <c r="E39" i="1"/>
  <c r="BC39" i="1" s="1"/>
  <c r="AL23" i="1"/>
  <c r="AP23" i="1" s="1"/>
  <c r="J23" i="1" s="1"/>
  <c r="AQ23" i="1" s="1"/>
  <c r="AR23" i="1" s="1"/>
  <c r="AS23" i="1" s="1"/>
  <c r="AV23" i="1" s="1"/>
  <c r="F23" i="1" s="1"/>
  <c r="AY23" i="1" s="1"/>
  <c r="G23" i="1" s="1"/>
  <c r="AX90" i="1"/>
  <c r="AX75" i="1"/>
  <c r="AX121" i="1"/>
  <c r="AX102" i="1"/>
  <c r="AX119" i="1"/>
  <c r="AX29" i="1"/>
  <c r="AP101" i="1"/>
  <c r="J101" i="1" s="1"/>
  <c r="AQ101" i="1" s="1"/>
  <c r="AR101" i="1" s="1"/>
  <c r="AS101" i="1" s="1"/>
  <c r="AV101" i="1" s="1"/>
  <c r="F101" i="1" s="1"/>
  <c r="AY101" i="1" s="1"/>
  <c r="AP72" i="1"/>
  <c r="J72" i="1" s="1"/>
  <c r="AQ72" i="1" s="1"/>
  <c r="BE130" i="1"/>
  <c r="AX61" i="1"/>
  <c r="E42" i="1"/>
  <c r="BC42" i="1" s="1"/>
  <c r="AX32" i="1"/>
  <c r="E55" i="1"/>
  <c r="BC55" i="1" s="1"/>
  <c r="AX104" i="1"/>
  <c r="AX92" i="1"/>
  <c r="AX65" i="1"/>
  <c r="AX129" i="1"/>
  <c r="AX125" i="1"/>
  <c r="AX111" i="1"/>
  <c r="E48" i="1"/>
  <c r="AX34" i="1"/>
  <c r="AP106" i="1"/>
  <c r="J106" i="1" s="1"/>
  <c r="AQ106" i="1" s="1"/>
  <c r="AR106" i="1" s="1"/>
  <c r="AS106" i="1" s="1"/>
  <c r="AV106" i="1" s="1"/>
  <c r="F106" i="1" s="1"/>
  <c r="AP84" i="1"/>
  <c r="J84" i="1" s="1"/>
  <c r="AQ84" i="1" s="1"/>
  <c r="AR84" i="1" s="1"/>
  <c r="AS84" i="1" s="1"/>
  <c r="AV84" i="1" s="1"/>
  <c r="F84" i="1" s="1"/>
  <c r="AY84" i="1" s="1"/>
  <c r="AP77" i="1"/>
  <c r="J77" i="1" s="1"/>
  <c r="AQ77" i="1" s="1"/>
  <c r="AR77" i="1" s="1"/>
  <c r="AS77" i="1" s="1"/>
  <c r="AV77" i="1" s="1"/>
  <c r="F77" i="1" s="1"/>
  <c r="AY77" i="1" s="1"/>
  <c r="AP67" i="1"/>
  <c r="J67" i="1" s="1"/>
  <c r="AQ67" i="1" s="1"/>
  <c r="AR67" i="1" s="1"/>
  <c r="AS67" i="1" s="1"/>
  <c r="AV67" i="1" s="1"/>
  <c r="F67" i="1" s="1"/>
  <c r="AY67" i="1" s="1"/>
  <c r="E54" i="1"/>
  <c r="BC54" i="1" s="1"/>
  <c r="AP31" i="1"/>
  <c r="J31" i="1" s="1"/>
  <c r="AQ31" i="1" s="1"/>
  <c r="AP26" i="1"/>
  <c r="J26" i="1" s="1"/>
  <c r="AQ26" i="1" s="1"/>
  <c r="I26" i="1" s="1"/>
  <c r="AX17" i="1"/>
  <c r="AX95" i="1"/>
  <c r="AX85" i="1"/>
  <c r="AX73" i="1"/>
  <c r="AX68" i="1"/>
  <c r="F16" i="1"/>
  <c r="BB16" i="1" s="1"/>
  <c r="BD16" i="1" s="1"/>
  <c r="E44" i="1"/>
  <c r="AX109" i="1"/>
  <c r="AX99" i="1"/>
  <c r="AX70" i="1"/>
  <c r="E57" i="1"/>
  <c r="AX127" i="1"/>
  <c r="AX117" i="1"/>
  <c r="I16" i="1"/>
  <c r="AP94" i="1"/>
  <c r="J94" i="1" s="1"/>
  <c r="AQ94" i="1" s="1"/>
  <c r="AP89" i="1"/>
  <c r="J89" i="1" s="1"/>
  <c r="AQ89" i="1" s="1"/>
  <c r="AR89" i="1" s="1"/>
  <c r="AS89" i="1" s="1"/>
  <c r="AV89" i="1" s="1"/>
  <c r="F89" i="1" s="1"/>
  <c r="AY89" i="1" s="1"/>
  <c r="E43" i="1"/>
  <c r="BC43" i="1" s="1"/>
  <c r="AX107" i="1"/>
  <c r="AX87" i="1"/>
  <c r="AX21" i="1"/>
  <c r="I130" i="1"/>
  <c r="AR130" i="1"/>
  <c r="AS130" i="1" s="1"/>
  <c r="AV130" i="1" s="1"/>
  <c r="F130" i="1" s="1"/>
  <c r="AY130" i="1" s="1"/>
  <c r="G130" i="1" s="1"/>
  <c r="I128" i="1"/>
  <c r="AR128" i="1"/>
  <c r="AS128" i="1" s="1"/>
  <c r="AV128" i="1" s="1"/>
  <c r="F128" i="1" s="1"/>
  <c r="AY128" i="1" s="1"/>
  <c r="G128" i="1" s="1"/>
  <c r="I127" i="1"/>
  <c r="AR127" i="1"/>
  <c r="AS127" i="1" s="1"/>
  <c r="AV127" i="1" s="1"/>
  <c r="F127" i="1" s="1"/>
  <c r="AY127" i="1" s="1"/>
  <c r="G127" i="1" s="1"/>
  <c r="I124" i="1"/>
  <c r="AR124" i="1"/>
  <c r="AS124" i="1" s="1"/>
  <c r="AV124" i="1" s="1"/>
  <c r="F124" i="1" s="1"/>
  <c r="AY124" i="1" s="1"/>
  <c r="G124" i="1" s="1"/>
  <c r="I123" i="1"/>
  <c r="AR123" i="1"/>
  <c r="AS123" i="1" s="1"/>
  <c r="AV123" i="1" s="1"/>
  <c r="F123" i="1" s="1"/>
  <c r="AY123" i="1" s="1"/>
  <c r="G123" i="1" s="1"/>
  <c r="AR122" i="1"/>
  <c r="AS122" i="1" s="1"/>
  <c r="AV122" i="1" s="1"/>
  <c r="F122" i="1" s="1"/>
  <c r="AY122" i="1" s="1"/>
  <c r="G122" i="1" s="1"/>
  <c r="I121" i="1"/>
  <c r="AR121" i="1"/>
  <c r="AS121" i="1" s="1"/>
  <c r="AV121" i="1" s="1"/>
  <c r="F121" i="1" s="1"/>
  <c r="AY121" i="1" s="1"/>
  <c r="G121" i="1" s="1"/>
  <c r="I120" i="1"/>
  <c r="AR120" i="1"/>
  <c r="AS120" i="1" s="1"/>
  <c r="AV120" i="1" s="1"/>
  <c r="F120" i="1" s="1"/>
  <c r="AY120" i="1" s="1"/>
  <c r="G120" i="1" s="1"/>
  <c r="I119" i="1"/>
  <c r="AR119" i="1"/>
  <c r="AS119" i="1" s="1"/>
  <c r="AV119" i="1" s="1"/>
  <c r="F119" i="1" s="1"/>
  <c r="AY119" i="1" s="1"/>
  <c r="G119" i="1" s="1"/>
  <c r="I118" i="1"/>
  <c r="AR118" i="1"/>
  <c r="AS118" i="1" s="1"/>
  <c r="AV118" i="1" s="1"/>
  <c r="F118" i="1" s="1"/>
  <c r="AY118" i="1" s="1"/>
  <c r="G118" i="1" s="1"/>
  <c r="I117" i="1"/>
  <c r="AR117" i="1"/>
  <c r="AS117" i="1" s="1"/>
  <c r="AV117" i="1" s="1"/>
  <c r="F117" i="1" s="1"/>
  <c r="AY117" i="1" s="1"/>
  <c r="G117" i="1" s="1"/>
  <c r="BB117" i="1"/>
  <c r="BD117" i="1" s="1"/>
  <c r="I111" i="1"/>
  <c r="AR111" i="1"/>
  <c r="AS111" i="1" s="1"/>
  <c r="AV111" i="1" s="1"/>
  <c r="F111" i="1" s="1"/>
  <c r="AY111" i="1" s="1"/>
  <c r="G111" i="1" s="1"/>
  <c r="AR110" i="1"/>
  <c r="AS110" i="1" s="1"/>
  <c r="AV110" i="1" s="1"/>
  <c r="F110" i="1" s="1"/>
  <c r="AY110" i="1" s="1"/>
  <c r="I110" i="1"/>
  <c r="AR109" i="1"/>
  <c r="AS109" i="1" s="1"/>
  <c r="AV109" i="1" s="1"/>
  <c r="F109" i="1" s="1"/>
  <c r="AY109" i="1" s="1"/>
  <c r="I109" i="1"/>
  <c r="AR108" i="1"/>
  <c r="AS108" i="1" s="1"/>
  <c r="AV108" i="1" s="1"/>
  <c r="F108" i="1" s="1"/>
  <c r="AY108" i="1" s="1"/>
  <c r="AR107" i="1"/>
  <c r="AS107" i="1" s="1"/>
  <c r="AV107" i="1" s="1"/>
  <c r="F107" i="1" s="1"/>
  <c r="AY107" i="1" s="1"/>
  <c r="I107" i="1"/>
  <c r="I106" i="1"/>
  <c r="AR105" i="1"/>
  <c r="AS105" i="1" s="1"/>
  <c r="AV105" i="1" s="1"/>
  <c r="F105" i="1" s="1"/>
  <c r="AY105" i="1" s="1"/>
  <c r="I105" i="1"/>
  <c r="AR104" i="1"/>
  <c r="AS104" i="1" s="1"/>
  <c r="AV104" i="1" s="1"/>
  <c r="F104" i="1" s="1"/>
  <c r="AY104" i="1" s="1"/>
  <c r="I104" i="1"/>
  <c r="AR103" i="1"/>
  <c r="AS103" i="1" s="1"/>
  <c r="AV103" i="1" s="1"/>
  <c r="F103" i="1" s="1"/>
  <c r="AY103" i="1" s="1"/>
  <c r="I103" i="1"/>
  <c r="AR102" i="1"/>
  <c r="AS102" i="1" s="1"/>
  <c r="AV102" i="1" s="1"/>
  <c r="F102" i="1" s="1"/>
  <c r="AY102" i="1" s="1"/>
  <c r="I102" i="1"/>
  <c r="AR99" i="1"/>
  <c r="AS99" i="1" s="1"/>
  <c r="AV99" i="1" s="1"/>
  <c r="F99" i="1" s="1"/>
  <c r="AY99" i="1" s="1"/>
  <c r="I99" i="1"/>
  <c r="AR96" i="1"/>
  <c r="AS96" i="1" s="1"/>
  <c r="AV96" i="1" s="1"/>
  <c r="F96" i="1" s="1"/>
  <c r="AY96" i="1" s="1"/>
  <c r="I96" i="1"/>
  <c r="AR95" i="1"/>
  <c r="AS95" i="1" s="1"/>
  <c r="AV95" i="1" s="1"/>
  <c r="F95" i="1" s="1"/>
  <c r="AY95" i="1" s="1"/>
  <c r="I95" i="1"/>
  <c r="AR94" i="1"/>
  <c r="AS94" i="1" s="1"/>
  <c r="AV94" i="1" s="1"/>
  <c r="F94" i="1" s="1"/>
  <c r="AY94" i="1" s="1"/>
  <c r="G94" i="1" s="1"/>
  <c r="AR93" i="1"/>
  <c r="AS93" i="1" s="1"/>
  <c r="AV93" i="1" s="1"/>
  <c r="F93" i="1" s="1"/>
  <c r="AY93" i="1" s="1"/>
  <c r="I93" i="1"/>
  <c r="AR92" i="1"/>
  <c r="AS92" i="1" s="1"/>
  <c r="AV92" i="1" s="1"/>
  <c r="F92" i="1" s="1"/>
  <c r="AY92" i="1" s="1"/>
  <c r="I92" i="1"/>
  <c r="AR90" i="1"/>
  <c r="AS90" i="1" s="1"/>
  <c r="AV90" i="1" s="1"/>
  <c r="F90" i="1" s="1"/>
  <c r="AY90" i="1" s="1"/>
  <c r="I90" i="1"/>
  <c r="AR87" i="1"/>
  <c r="AS87" i="1" s="1"/>
  <c r="AV87" i="1" s="1"/>
  <c r="F87" i="1" s="1"/>
  <c r="AY87" i="1" s="1"/>
  <c r="I87" i="1"/>
  <c r="AR86" i="1"/>
  <c r="AS86" i="1" s="1"/>
  <c r="AV86" i="1" s="1"/>
  <c r="F86" i="1" s="1"/>
  <c r="AY86" i="1" s="1"/>
  <c r="G86" i="1" s="1"/>
  <c r="I86" i="1"/>
  <c r="AR85" i="1"/>
  <c r="AS85" i="1" s="1"/>
  <c r="AV85" i="1" s="1"/>
  <c r="F85" i="1" s="1"/>
  <c r="AY85" i="1" s="1"/>
  <c r="I85" i="1"/>
  <c r="I84" i="1"/>
  <c r="AR83" i="1"/>
  <c r="AS83" i="1" s="1"/>
  <c r="AV83" i="1" s="1"/>
  <c r="F83" i="1" s="1"/>
  <c r="AY83" i="1" s="1"/>
  <c r="I83" i="1"/>
  <c r="AR82" i="1"/>
  <c r="AS82" i="1" s="1"/>
  <c r="AV82" i="1" s="1"/>
  <c r="F82" i="1" s="1"/>
  <c r="AY82" i="1" s="1"/>
  <c r="I82" i="1"/>
  <c r="AR79" i="1"/>
  <c r="AS79" i="1" s="1"/>
  <c r="AV79" i="1" s="1"/>
  <c r="F79" i="1" s="1"/>
  <c r="AY79" i="1" s="1"/>
  <c r="I79" i="1"/>
  <c r="AR78" i="1"/>
  <c r="AS78" i="1" s="1"/>
  <c r="AV78" i="1" s="1"/>
  <c r="F78" i="1" s="1"/>
  <c r="AY78" i="1" s="1"/>
  <c r="I78" i="1"/>
  <c r="AR75" i="1"/>
  <c r="AS75" i="1" s="1"/>
  <c r="AV75" i="1" s="1"/>
  <c r="F75" i="1" s="1"/>
  <c r="AY75" i="1" s="1"/>
  <c r="I75" i="1"/>
  <c r="AR74" i="1"/>
  <c r="AS74" i="1" s="1"/>
  <c r="AV74" i="1" s="1"/>
  <c r="F74" i="1" s="1"/>
  <c r="AY74" i="1" s="1"/>
  <c r="I74" i="1"/>
  <c r="AR73" i="1"/>
  <c r="AS73" i="1" s="1"/>
  <c r="AV73" i="1" s="1"/>
  <c r="F73" i="1" s="1"/>
  <c r="AY73" i="1" s="1"/>
  <c r="I73" i="1"/>
  <c r="AR71" i="1"/>
  <c r="AS71" i="1" s="1"/>
  <c r="AV71" i="1" s="1"/>
  <c r="F71" i="1" s="1"/>
  <c r="AY71" i="1" s="1"/>
  <c r="I71" i="1"/>
  <c r="AR70" i="1"/>
  <c r="AS70" i="1" s="1"/>
  <c r="AV70" i="1" s="1"/>
  <c r="F70" i="1" s="1"/>
  <c r="AY70" i="1" s="1"/>
  <c r="I70" i="1"/>
  <c r="AR69" i="1"/>
  <c r="AS69" i="1" s="1"/>
  <c r="AV69" i="1" s="1"/>
  <c r="F69" i="1" s="1"/>
  <c r="AY69" i="1" s="1"/>
  <c r="I69" i="1"/>
  <c r="AR68" i="1"/>
  <c r="AS68" i="1" s="1"/>
  <c r="AV68" i="1" s="1"/>
  <c r="F68" i="1" s="1"/>
  <c r="AY68" i="1" s="1"/>
  <c r="AR62" i="1"/>
  <c r="AS62" i="1" s="1"/>
  <c r="AV62" i="1" s="1"/>
  <c r="F62" i="1" s="1"/>
  <c r="AY62" i="1" s="1"/>
  <c r="I62" i="1"/>
  <c r="I19" i="1"/>
  <c r="AR19" i="1"/>
  <c r="AS19" i="1" s="1"/>
  <c r="AV19" i="1" s="1"/>
  <c r="F19" i="1" s="1"/>
  <c r="AY19" i="1" s="1"/>
  <c r="G19" i="1" s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3" i="1"/>
  <c r="BC112" i="1"/>
  <c r="BC111" i="1"/>
  <c r="AR61" i="1"/>
  <c r="AS61" i="1" s="1"/>
  <c r="AV61" i="1" s="1"/>
  <c r="F61" i="1" s="1"/>
  <c r="AY61" i="1" s="1"/>
  <c r="G61" i="1" s="1"/>
  <c r="I61" i="1"/>
  <c r="BC57" i="1"/>
  <c r="BC56" i="1"/>
  <c r="BC53" i="1"/>
  <c r="BC49" i="1"/>
  <c r="BC45" i="1"/>
  <c r="BC44" i="1"/>
  <c r="BC41" i="1"/>
  <c r="BC40" i="1"/>
  <c r="BC36" i="1"/>
  <c r="I23" i="1"/>
  <c r="H19" i="1"/>
  <c r="BC16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BB104" i="1"/>
  <c r="E104" i="1"/>
  <c r="H103" i="1"/>
  <c r="E103" i="1"/>
  <c r="H102" i="1"/>
  <c r="BB102" i="1"/>
  <c r="E102" i="1"/>
  <c r="H101" i="1"/>
  <c r="E101" i="1"/>
  <c r="H100" i="1"/>
  <c r="E100" i="1"/>
  <c r="H99" i="1"/>
  <c r="E99" i="1"/>
  <c r="H96" i="1"/>
  <c r="E96" i="1"/>
  <c r="H95" i="1"/>
  <c r="E95" i="1"/>
  <c r="H94" i="1"/>
  <c r="E94" i="1"/>
  <c r="H93" i="1"/>
  <c r="E93" i="1"/>
  <c r="H92" i="1"/>
  <c r="BB92" i="1"/>
  <c r="E92" i="1"/>
  <c r="H91" i="1"/>
  <c r="E91" i="1"/>
  <c r="H90" i="1"/>
  <c r="BB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79" i="1"/>
  <c r="E79" i="1"/>
  <c r="H78" i="1"/>
  <c r="BB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BB70" i="1"/>
  <c r="E70" i="1"/>
  <c r="H69" i="1"/>
  <c r="E69" i="1"/>
  <c r="H68" i="1"/>
  <c r="BB68" i="1"/>
  <c r="E68" i="1"/>
  <c r="H67" i="1"/>
  <c r="E67" i="1"/>
  <c r="H66" i="1"/>
  <c r="E66" i="1"/>
  <c r="H65" i="1"/>
  <c r="E65" i="1"/>
  <c r="H62" i="1"/>
  <c r="BB62" i="1"/>
  <c r="E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5" i="1"/>
  <c r="H44" i="1"/>
  <c r="H43" i="1"/>
  <c r="H42" i="1"/>
  <c r="H41" i="1"/>
  <c r="H40" i="1"/>
  <c r="H39" i="1"/>
  <c r="H38" i="1"/>
  <c r="H37" i="1"/>
  <c r="H36" i="1"/>
  <c r="BC24" i="1"/>
  <c r="I21" i="1"/>
  <c r="AR21" i="1"/>
  <c r="AS21" i="1" s="1"/>
  <c r="AV21" i="1" s="1"/>
  <c r="F21" i="1" s="1"/>
  <c r="AY21" i="1" s="1"/>
  <c r="G21" i="1" s="1"/>
  <c r="AX60" i="1"/>
  <c r="AP60" i="1"/>
  <c r="J60" i="1" s="1"/>
  <c r="AQ60" i="1" s="1"/>
  <c r="AX59" i="1"/>
  <c r="AP59" i="1"/>
  <c r="J59" i="1" s="1"/>
  <c r="AQ59" i="1" s="1"/>
  <c r="AX58" i="1"/>
  <c r="AP58" i="1"/>
  <c r="J58" i="1" s="1"/>
  <c r="AQ58" i="1" s="1"/>
  <c r="AX57" i="1"/>
  <c r="AP57" i="1"/>
  <c r="J57" i="1" s="1"/>
  <c r="AQ57" i="1" s="1"/>
  <c r="AX56" i="1"/>
  <c r="AP56" i="1"/>
  <c r="J56" i="1" s="1"/>
  <c r="AQ56" i="1" s="1"/>
  <c r="AX55" i="1"/>
  <c r="AP55" i="1"/>
  <c r="J55" i="1" s="1"/>
  <c r="AQ55" i="1" s="1"/>
  <c r="AX54" i="1"/>
  <c r="AP54" i="1"/>
  <c r="J54" i="1" s="1"/>
  <c r="AQ54" i="1" s="1"/>
  <c r="AX53" i="1"/>
  <c r="AP53" i="1"/>
  <c r="J53" i="1" s="1"/>
  <c r="AQ53" i="1" s="1"/>
  <c r="AX52" i="1"/>
  <c r="AP52" i="1"/>
  <c r="J52" i="1" s="1"/>
  <c r="AQ52" i="1" s="1"/>
  <c r="AX51" i="1"/>
  <c r="AP51" i="1"/>
  <c r="J51" i="1" s="1"/>
  <c r="AQ51" i="1" s="1"/>
  <c r="AX50" i="1"/>
  <c r="AP50" i="1"/>
  <c r="J50" i="1" s="1"/>
  <c r="AQ50" i="1" s="1"/>
  <c r="AX49" i="1"/>
  <c r="AP49" i="1"/>
  <c r="J49" i="1" s="1"/>
  <c r="AQ49" i="1" s="1"/>
  <c r="AX48" i="1"/>
  <c r="AP48" i="1"/>
  <c r="J48" i="1" s="1"/>
  <c r="AQ48" i="1" s="1"/>
  <c r="AX45" i="1"/>
  <c r="AP45" i="1"/>
  <c r="J45" i="1" s="1"/>
  <c r="AQ45" i="1" s="1"/>
  <c r="AX44" i="1"/>
  <c r="AP44" i="1"/>
  <c r="J44" i="1" s="1"/>
  <c r="AQ44" i="1" s="1"/>
  <c r="AX43" i="1"/>
  <c r="AP43" i="1"/>
  <c r="J43" i="1" s="1"/>
  <c r="AQ43" i="1" s="1"/>
  <c r="AX42" i="1"/>
  <c r="AP42" i="1"/>
  <c r="J42" i="1" s="1"/>
  <c r="AQ42" i="1" s="1"/>
  <c r="AX41" i="1"/>
  <c r="AP41" i="1"/>
  <c r="J41" i="1" s="1"/>
  <c r="AQ41" i="1" s="1"/>
  <c r="AX40" i="1"/>
  <c r="AP40" i="1"/>
  <c r="J40" i="1" s="1"/>
  <c r="AQ40" i="1" s="1"/>
  <c r="AX39" i="1"/>
  <c r="AP39" i="1"/>
  <c r="J39" i="1" s="1"/>
  <c r="AQ39" i="1" s="1"/>
  <c r="AX38" i="1"/>
  <c r="AP38" i="1"/>
  <c r="J38" i="1" s="1"/>
  <c r="AQ38" i="1" s="1"/>
  <c r="AX37" i="1"/>
  <c r="AP37" i="1"/>
  <c r="J37" i="1" s="1"/>
  <c r="AQ37" i="1" s="1"/>
  <c r="AX36" i="1"/>
  <c r="AP36" i="1"/>
  <c r="J36" i="1" s="1"/>
  <c r="AQ36" i="1" s="1"/>
  <c r="AR35" i="1"/>
  <c r="AS35" i="1" s="1"/>
  <c r="AV35" i="1" s="1"/>
  <c r="F35" i="1" s="1"/>
  <c r="AY35" i="1" s="1"/>
  <c r="I35" i="1"/>
  <c r="AR34" i="1"/>
  <c r="AS34" i="1" s="1"/>
  <c r="AV34" i="1" s="1"/>
  <c r="F34" i="1" s="1"/>
  <c r="AY34" i="1" s="1"/>
  <c r="I34" i="1"/>
  <c r="AR33" i="1"/>
  <c r="AS33" i="1" s="1"/>
  <c r="AV33" i="1" s="1"/>
  <c r="F33" i="1" s="1"/>
  <c r="AY33" i="1" s="1"/>
  <c r="AR32" i="1"/>
  <c r="AS32" i="1" s="1"/>
  <c r="AV32" i="1" s="1"/>
  <c r="F32" i="1" s="1"/>
  <c r="AY32" i="1" s="1"/>
  <c r="I32" i="1"/>
  <c r="AR31" i="1"/>
  <c r="AS31" i="1" s="1"/>
  <c r="AV31" i="1" s="1"/>
  <c r="F31" i="1" s="1"/>
  <c r="AY31" i="1" s="1"/>
  <c r="I31" i="1"/>
  <c r="AR30" i="1"/>
  <c r="AS30" i="1" s="1"/>
  <c r="AV30" i="1" s="1"/>
  <c r="F30" i="1" s="1"/>
  <c r="AY30" i="1" s="1"/>
  <c r="I30" i="1"/>
  <c r="AR27" i="1"/>
  <c r="AS27" i="1" s="1"/>
  <c r="AV27" i="1" s="1"/>
  <c r="F27" i="1" s="1"/>
  <c r="AY27" i="1" s="1"/>
  <c r="I27" i="1"/>
  <c r="AR26" i="1"/>
  <c r="AS26" i="1" s="1"/>
  <c r="AV26" i="1" s="1"/>
  <c r="F26" i="1" s="1"/>
  <c r="AY26" i="1" s="1"/>
  <c r="G26" i="1" s="1"/>
  <c r="I25" i="1"/>
  <c r="AR25" i="1"/>
  <c r="AS25" i="1" s="1"/>
  <c r="AV25" i="1" s="1"/>
  <c r="F25" i="1" s="1"/>
  <c r="AY25" i="1" s="1"/>
  <c r="G25" i="1" s="1"/>
  <c r="H23" i="1"/>
  <c r="BC20" i="1"/>
  <c r="I17" i="1"/>
  <c r="AR17" i="1"/>
  <c r="AS17" i="1" s="1"/>
  <c r="AV17" i="1" s="1"/>
  <c r="F17" i="1" s="1"/>
  <c r="AY17" i="1" s="1"/>
  <c r="G17" i="1" s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BE30" i="1" s="1"/>
  <c r="H25" i="1"/>
  <c r="BC22" i="1"/>
  <c r="H21" i="1"/>
  <c r="BC18" i="1"/>
  <c r="H17" i="1"/>
  <c r="BC23" i="1"/>
  <c r="BC21" i="1"/>
  <c r="BC19" i="1"/>
  <c r="BC17" i="1"/>
  <c r="AY106" i="1" l="1"/>
  <c r="BB106" i="1"/>
  <c r="H125" i="1"/>
  <c r="AP125" i="1"/>
  <c r="J125" i="1" s="1"/>
  <c r="AQ125" i="1" s="1"/>
  <c r="BB24" i="1"/>
  <c r="BB108" i="1"/>
  <c r="BB110" i="1"/>
  <c r="AP116" i="1"/>
  <c r="J116" i="1" s="1"/>
  <c r="AQ116" i="1" s="1"/>
  <c r="AR72" i="1"/>
  <c r="AS72" i="1" s="1"/>
  <c r="AV72" i="1" s="1"/>
  <c r="F72" i="1" s="1"/>
  <c r="AY72" i="1" s="1"/>
  <c r="G72" i="1" s="1"/>
  <c r="G34" i="1"/>
  <c r="AZ34" i="1" s="1"/>
  <c r="BB94" i="1"/>
  <c r="G74" i="1"/>
  <c r="BA74" i="1" s="1"/>
  <c r="I72" i="1"/>
  <c r="BB82" i="1"/>
  <c r="BB84" i="1"/>
  <c r="I91" i="1"/>
  <c r="AY16" i="1"/>
  <c r="G16" i="1" s="1"/>
  <c r="BA16" i="1" s="1"/>
  <c r="AP126" i="1"/>
  <c r="J126" i="1" s="1"/>
  <c r="AQ126" i="1" s="1"/>
  <c r="H113" i="1"/>
  <c r="AP113" i="1"/>
  <c r="J113" i="1" s="1"/>
  <c r="AQ113" i="1" s="1"/>
  <c r="BB20" i="1"/>
  <c r="BB66" i="1"/>
  <c r="I65" i="1"/>
  <c r="H18" i="1"/>
  <c r="AP18" i="1"/>
  <c r="J18" i="1" s="1"/>
  <c r="AQ18" i="1" s="1"/>
  <c r="I66" i="1"/>
  <c r="BB127" i="1"/>
  <c r="BD127" i="1" s="1"/>
  <c r="BB21" i="1"/>
  <c r="BD21" i="1" s="1"/>
  <c r="G32" i="1"/>
  <c r="AZ32" i="1" s="1"/>
  <c r="H129" i="1"/>
  <c r="AP129" i="1"/>
  <c r="J129" i="1" s="1"/>
  <c r="AQ129" i="1" s="1"/>
  <c r="BB30" i="1"/>
  <c r="BD30" i="1" s="1"/>
  <c r="AP112" i="1"/>
  <c r="J112" i="1" s="1"/>
  <c r="AQ112" i="1" s="1"/>
  <c r="BB96" i="1"/>
  <c r="I94" i="1"/>
  <c r="AY100" i="1"/>
  <c r="G100" i="1" s="1"/>
  <c r="AZ100" i="1" s="1"/>
  <c r="BB100" i="1"/>
  <c r="AY28" i="1"/>
  <c r="G28" i="1" s="1"/>
  <c r="BA28" i="1" s="1"/>
  <c r="BB28" i="1"/>
  <c r="BE113" i="1"/>
  <c r="G84" i="1"/>
  <c r="AZ84" i="1" s="1"/>
  <c r="G106" i="1"/>
  <c r="AZ106" i="1" s="1"/>
  <c r="BD20" i="1"/>
  <c r="G66" i="1"/>
  <c r="BA66" i="1" s="1"/>
  <c r="I67" i="1"/>
  <c r="I77" i="1"/>
  <c r="I89" i="1"/>
  <c r="I101" i="1"/>
  <c r="BE62" i="1"/>
  <c r="BE79" i="1"/>
  <c r="BC48" i="1"/>
  <c r="AR88" i="1"/>
  <c r="AS88" i="1" s="1"/>
  <c r="AV88" i="1" s="1"/>
  <c r="F88" i="1" s="1"/>
  <c r="BB25" i="1"/>
  <c r="BD25" i="1" s="1"/>
  <c r="BB111" i="1"/>
  <c r="BD111" i="1" s="1"/>
  <c r="BB121" i="1"/>
  <c r="BD121" i="1" s="1"/>
  <c r="BB32" i="1"/>
  <c r="I100" i="1"/>
  <c r="BB19" i="1"/>
  <c r="G68" i="1"/>
  <c r="AZ68" i="1" s="1"/>
  <c r="G78" i="1"/>
  <c r="G90" i="1"/>
  <c r="BA90" i="1" s="1"/>
  <c r="G102" i="1"/>
  <c r="AZ102" i="1" s="1"/>
  <c r="AR76" i="1"/>
  <c r="AS76" i="1" s="1"/>
  <c r="AV76" i="1" s="1"/>
  <c r="F76" i="1" s="1"/>
  <c r="AY76" i="1" s="1"/>
  <c r="G76" i="1" s="1"/>
  <c r="AZ76" i="1" s="1"/>
  <c r="BB86" i="1"/>
  <c r="BB17" i="1"/>
  <c r="BD17" i="1" s="1"/>
  <c r="BE96" i="1"/>
  <c r="G62" i="1"/>
  <c r="BA62" i="1" s="1"/>
  <c r="G96" i="1"/>
  <c r="BA96" i="1" s="1"/>
  <c r="BB74" i="1"/>
  <c r="I28" i="1"/>
  <c r="BB26" i="1"/>
  <c r="BD26" i="1" s="1"/>
  <c r="BB34" i="1"/>
  <c r="I29" i="1"/>
  <c r="AR22" i="1"/>
  <c r="AS22" i="1" s="1"/>
  <c r="AV22" i="1" s="1"/>
  <c r="F22" i="1" s="1"/>
  <c r="BB22" i="1" s="1"/>
  <c r="BD22" i="1" s="1"/>
  <c r="BD24" i="1"/>
  <c r="BB123" i="1"/>
  <c r="BD123" i="1" s="1"/>
  <c r="G108" i="1"/>
  <c r="G30" i="1"/>
  <c r="AZ30" i="1" s="1"/>
  <c r="G70" i="1"/>
  <c r="AZ70" i="1" s="1"/>
  <c r="G82" i="1"/>
  <c r="G92" i="1"/>
  <c r="AZ92" i="1" s="1"/>
  <c r="G104" i="1"/>
  <c r="BC27" i="1"/>
  <c r="BC29" i="1"/>
  <c r="BC31" i="1"/>
  <c r="BC33" i="1"/>
  <c r="BC35" i="1"/>
  <c r="BA20" i="1"/>
  <c r="AZ20" i="1"/>
  <c r="AZ26" i="1"/>
  <c r="BA26" i="1"/>
  <c r="G27" i="1"/>
  <c r="G29" i="1"/>
  <c r="G31" i="1"/>
  <c r="G33" i="1"/>
  <c r="G35" i="1"/>
  <c r="BA24" i="1"/>
  <c r="AZ24" i="1"/>
  <c r="BC65" i="1"/>
  <c r="BC67" i="1"/>
  <c r="BD67" i="1" s="1"/>
  <c r="BC69" i="1"/>
  <c r="BC71" i="1"/>
  <c r="BC73" i="1"/>
  <c r="BC75" i="1"/>
  <c r="BC77" i="1"/>
  <c r="BC79" i="1"/>
  <c r="BC83" i="1"/>
  <c r="BC85" i="1"/>
  <c r="BD85" i="1" s="1"/>
  <c r="BC87" i="1"/>
  <c r="BC89" i="1"/>
  <c r="BC91" i="1"/>
  <c r="BC93" i="1"/>
  <c r="BC95" i="1"/>
  <c r="BC99" i="1"/>
  <c r="BC101" i="1"/>
  <c r="BC103" i="1"/>
  <c r="BC105" i="1"/>
  <c r="BC107" i="1"/>
  <c r="BC109" i="1"/>
  <c r="BD19" i="1"/>
  <c r="BA23" i="1"/>
  <c r="AZ23" i="1"/>
  <c r="AZ61" i="1"/>
  <c r="BA61" i="1"/>
  <c r="G65" i="1"/>
  <c r="AZ66" i="1"/>
  <c r="G67" i="1"/>
  <c r="G69" i="1"/>
  <c r="G71" i="1"/>
  <c r="G73" i="1"/>
  <c r="G75" i="1"/>
  <c r="G77" i="1"/>
  <c r="AZ78" i="1"/>
  <c r="BA78" i="1"/>
  <c r="G79" i="1"/>
  <c r="AZ82" i="1"/>
  <c r="BA82" i="1"/>
  <c r="G83" i="1"/>
  <c r="BA84" i="1"/>
  <c r="G85" i="1"/>
  <c r="AZ86" i="1"/>
  <c r="BA86" i="1"/>
  <c r="G87" i="1"/>
  <c r="G89" i="1"/>
  <c r="AZ90" i="1"/>
  <c r="G91" i="1"/>
  <c r="G93" i="1"/>
  <c r="AZ94" i="1"/>
  <c r="BA94" i="1"/>
  <c r="G95" i="1"/>
  <c r="G99" i="1"/>
  <c r="G101" i="1"/>
  <c r="G103" i="1"/>
  <c r="AZ104" i="1"/>
  <c r="BA104" i="1"/>
  <c r="G105" i="1"/>
  <c r="BA106" i="1"/>
  <c r="G107" i="1"/>
  <c r="AZ108" i="1"/>
  <c r="BA108" i="1"/>
  <c r="G109" i="1"/>
  <c r="BA118" i="1"/>
  <c r="AZ118" i="1"/>
  <c r="BA120" i="1"/>
  <c r="AZ120" i="1"/>
  <c r="BA122" i="1"/>
  <c r="AZ122" i="1"/>
  <c r="BA124" i="1"/>
  <c r="AZ124" i="1"/>
  <c r="BA128" i="1"/>
  <c r="AZ128" i="1"/>
  <c r="BA130" i="1"/>
  <c r="AZ130" i="1"/>
  <c r="BC26" i="1"/>
  <c r="BB27" i="1"/>
  <c r="BC28" i="1"/>
  <c r="BD28" i="1" s="1"/>
  <c r="BB29" i="1"/>
  <c r="BC30" i="1"/>
  <c r="BB31" i="1"/>
  <c r="BC32" i="1"/>
  <c r="BB33" i="1"/>
  <c r="BC34" i="1"/>
  <c r="BD34" i="1" s="1"/>
  <c r="BB35" i="1"/>
  <c r="BA17" i="1"/>
  <c r="AZ17" i="1"/>
  <c r="BB23" i="1"/>
  <c r="BD23" i="1" s="1"/>
  <c r="AZ25" i="1"/>
  <c r="BA25" i="1"/>
  <c r="AR36" i="1"/>
  <c r="AS36" i="1" s="1"/>
  <c r="AV36" i="1" s="1"/>
  <c r="F36" i="1" s="1"/>
  <c r="AY36" i="1" s="1"/>
  <c r="G36" i="1" s="1"/>
  <c r="I36" i="1"/>
  <c r="AR37" i="1"/>
  <c r="AS37" i="1" s="1"/>
  <c r="AV37" i="1" s="1"/>
  <c r="F37" i="1" s="1"/>
  <c r="AY37" i="1" s="1"/>
  <c r="G37" i="1" s="1"/>
  <c r="I37" i="1"/>
  <c r="AR38" i="1"/>
  <c r="AS38" i="1" s="1"/>
  <c r="AV38" i="1" s="1"/>
  <c r="F38" i="1" s="1"/>
  <c r="AY38" i="1" s="1"/>
  <c r="G38" i="1" s="1"/>
  <c r="I38" i="1"/>
  <c r="AR39" i="1"/>
  <c r="AS39" i="1" s="1"/>
  <c r="AV39" i="1" s="1"/>
  <c r="F39" i="1" s="1"/>
  <c r="AY39" i="1" s="1"/>
  <c r="G39" i="1" s="1"/>
  <c r="I39" i="1"/>
  <c r="AR40" i="1"/>
  <c r="AS40" i="1" s="1"/>
  <c r="AV40" i="1" s="1"/>
  <c r="F40" i="1" s="1"/>
  <c r="AY40" i="1" s="1"/>
  <c r="G40" i="1" s="1"/>
  <c r="I40" i="1"/>
  <c r="AR41" i="1"/>
  <c r="AS41" i="1" s="1"/>
  <c r="AV41" i="1" s="1"/>
  <c r="F41" i="1" s="1"/>
  <c r="AY41" i="1" s="1"/>
  <c r="G41" i="1" s="1"/>
  <c r="I41" i="1"/>
  <c r="AR42" i="1"/>
  <c r="AS42" i="1" s="1"/>
  <c r="AV42" i="1" s="1"/>
  <c r="F42" i="1" s="1"/>
  <c r="AY42" i="1" s="1"/>
  <c r="G42" i="1" s="1"/>
  <c r="I42" i="1"/>
  <c r="AR43" i="1"/>
  <c r="AS43" i="1" s="1"/>
  <c r="AV43" i="1" s="1"/>
  <c r="F43" i="1" s="1"/>
  <c r="AY43" i="1" s="1"/>
  <c r="G43" i="1" s="1"/>
  <c r="I43" i="1"/>
  <c r="AR44" i="1"/>
  <c r="AS44" i="1" s="1"/>
  <c r="AV44" i="1" s="1"/>
  <c r="F44" i="1" s="1"/>
  <c r="AY44" i="1" s="1"/>
  <c r="G44" i="1" s="1"/>
  <c r="I44" i="1"/>
  <c r="AR45" i="1"/>
  <c r="AS45" i="1" s="1"/>
  <c r="AV45" i="1" s="1"/>
  <c r="F45" i="1" s="1"/>
  <c r="AY45" i="1" s="1"/>
  <c r="G45" i="1" s="1"/>
  <c r="I45" i="1"/>
  <c r="AR48" i="1"/>
  <c r="AS48" i="1" s="1"/>
  <c r="AV48" i="1" s="1"/>
  <c r="F48" i="1" s="1"/>
  <c r="AY48" i="1" s="1"/>
  <c r="G48" i="1" s="1"/>
  <c r="I48" i="1"/>
  <c r="AR49" i="1"/>
  <c r="AS49" i="1" s="1"/>
  <c r="AV49" i="1" s="1"/>
  <c r="F49" i="1" s="1"/>
  <c r="AY49" i="1" s="1"/>
  <c r="G49" i="1" s="1"/>
  <c r="I49" i="1"/>
  <c r="AR50" i="1"/>
  <c r="AS50" i="1" s="1"/>
  <c r="AV50" i="1" s="1"/>
  <c r="F50" i="1" s="1"/>
  <c r="AY50" i="1" s="1"/>
  <c r="G50" i="1" s="1"/>
  <c r="I50" i="1"/>
  <c r="AR51" i="1"/>
  <c r="AS51" i="1" s="1"/>
  <c r="AV51" i="1" s="1"/>
  <c r="F51" i="1" s="1"/>
  <c r="AY51" i="1" s="1"/>
  <c r="G51" i="1" s="1"/>
  <c r="I51" i="1"/>
  <c r="AR52" i="1"/>
  <c r="AS52" i="1" s="1"/>
  <c r="AV52" i="1" s="1"/>
  <c r="F52" i="1" s="1"/>
  <c r="AY52" i="1" s="1"/>
  <c r="G52" i="1" s="1"/>
  <c r="I52" i="1"/>
  <c r="AR53" i="1"/>
  <c r="AS53" i="1" s="1"/>
  <c r="AV53" i="1" s="1"/>
  <c r="F53" i="1" s="1"/>
  <c r="AY53" i="1" s="1"/>
  <c r="G53" i="1" s="1"/>
  <c r="I53" i="1"/>
  <c r="AR54" i="1"/>
  <c r="AS54" i="1" s="1"/>
  <c r="AV54" i="1" s="1"/>
  <c r="F54" i="1" s="1"/>
  <c r="AY54" i="1" s="1"/>
  <c r="G54" i="1" s="1"/>
  <c r="I54" i="1"/>
  <c r="AR55" i="1"/>
  <c r="AS55" i="1" s="1"/>
  <c r="AV55" i="1" s="1"/>
  <c r="F55" i="1" s="1"/>
  <c r="AY55" i="1" s="1"/>
  <c r="G55" i="1" s="1"/>
  <c r="I55" i="1"/>
  <c r="AR56" i="1"/>
  <c r="AS56" i="1" s="1"/>
  <c r="AV56" i="1" s="1"/>
  <c r="F56" i="1" s="1"/>
  <c r="AY56" i="1" s="1"/>
  <c r="G56" i="1" s="1"/>
  <c r="I56" i="1"/>
  <c r="AR57" i="1"/>
  <c r="AS57" i="1" s="1"/>
  <c r="AV57" i="1" s="1"/>
  <c r="F57" i="1" s="1"/>
  <c r="AY57" i="1" s="1"/>
  <c r="G57" i="1" s="1"/>
  <c r="I57" i="1"/>
  <c r="AR58" i="1"/>
  <c r="AS58" i="1" s="1"/>
  <c r="AV58" i="1" s="1"/>
  <c r="F58" i="1" s="1"/>
  <c r="AY58" i="1" s="1"/>
  <c r="G58" i="1" s="1"/>
  <c r="I58" i="1"/>
  <c r="AR59" i="1"/>
  <c r="AS59" i="1" s="1"/>
  <c r="AV59" i="1" s="1"/>
  <c r="F59" i="1" s="1"/>
  <c r="AY59" i="1" s="1"/>
  <c r="G59" i="1" s="1"/>
  <c r="I59" i="1"/>
  <c r="AR60" i="1"/>
  <c r="AS60" i="1" s="1"/>
  <c r="AV60" i="1" s="1"/>
  <c r="F60" i="1" s="1"/>
  <c r="AY60" i="1" s="1"/>
  <c r="G60" i="1" s="1"/>
  <c r="I60" i="1"/>
  <c r="BA21" i="1"/>
  <c r="AZ21" i="1"/>
  <c r="BB38" i="1"/>
  <c r="BD38" i="1" s="1"/>
  <c r="BB40" i="1"/>
  <c r="BD40" i="1" s="1"/>
  <c r="BB50" i="1"/>
  <c r="BD50" i="1" s="1"/>
  <c r="BB52" i="1"/>
  <c r="BD52" i="1" s="1"/>
  <c r="BB60" i="1"/>
  <c r="BD60" i="1" s="1"/>
  <c r="BB61" i="1"/>
  <c r="BD61" i="1" s="1"/>
  <c r="BC62" i="1"/>
  <c r="BD62" i="1" s="1"/>
  <c r="BB65" i="1"/>
  <c r="BC66" i="1"/>
  <c r="BD66" i="1" s="1"/>
  <c r="BB67" i="1"/>
  <c r="BD68" i="1"/>
  <c r="BC68" i="1"/>
  <c r="BB69" i="1"/>
  <c r="BC70" i="1"/>
  <c r="BD70" i="1" s="1"/>
  <c r="BB71" i="1"/>
  <c r="BC72" i="1"/>
  <c r="BB73" i="1"/>
  <c r="BC74" i="1"/>
  <c r="BB75" i="1"/>
  <c r="BD75" i="1" s="1"/>
  <c r="BC76" i="1"/>
  <c r="BB77" i="1"/>
  <c r="BD77" i="1" s="1"/>
  <c r="BC78" i="1"/>
  <c r="BD78" i="1" s="1"/>
  <c r="BB79" i="1"/>
  <c r="BC82" i="1"/>
  <c r="BD82" i="1" s="1"/>
  <c r="BB83" i="1"/>
  <c r="BC84" i="1"/>
  <c r="BD84" i="1" s="1"/>
  <c r="BB85" i="1"/>
  <c r="BC86" i="1"/>
  <c r="BB87" i="1"/>
  <c r="BD87" i="1" s="1"/>
  <c r="BC88" i="1"/>
  <c r="BB89" i="1"/>
  <c r="BC90" i="1"/>
  <c r="BD90" i="1" s="1"/>
  <c r="BB91" i="1"/>
  <c r="BC92" i="1"/>
  <c r="BD92" i="1" s="1"/>
  <c r="BB93" i="1"/>
  <c r="BC94" i="1"/>
  <c r="BB95" i="1"/>
  <c r="BC96" i="1"/>
  <c r="BD96" i="1" s="1"/>
  <c r="BB99" i="1"/>
  <c r="BC100" i="1"/>
  <c r="BB101" i="1"/>
  <c r="BD101" i="1" s="1"/>
  <c r="BC102" i="1"/>
  <c r="BD102" i="1" s="1"/>
  <c r="BB103" i="1"/>
  <c r="BD103" i="1" s="1"/>
  <c r="BC104" i="1"/>
  <c r="BD104" i="1" s="1"/>
  <c r="BB105" i="1"/>
  <c r="BD105" i="1" s="1"/>
  <c r="BC106" i="1"/>
  <c r="BD106" i="1" s="1"/>
  <c r="BB107" i="1"/>
  <c r="BD107" i="1" s="1"/>
  <c r="BC108" i="1"/>
  <c r="BD108" i="1" s="1"/>
  <c r="BB109" i="1"/>
  <c r="BC110" i="1"/>
  <c r="BD110" i="1" s="1"/>
  <c r="BA19" i="1"/>
  <c r="AZ19" i="1"/>
  <c r="G110" i="1"/>
  <c r="BA111" i="1"/>
  <c r="AZ111" i="1"/>
  <c r="BA117" i="1"/>
  <c r="AZ117" i="1"/>
  <c r="BB118" i="1"/>
  <c r="BD118" i="1" s="1"/>
  <c r="BA119" i="1"/>
  <c r="AZ119" i="1"/>
  <c r="BB120" i="1"/>
  <c r="BD120" i="1" s="1"/>
  <c r="BA121" i="1"/>
  <c r="AZ121" i="1"/>
  <c r="BB122" i="1"/>
  <c r="BD122" i="1" s="1"/>
  <c r="BA123" i="1"/>
  <c r="AZ123" i="1"/>
  <c r="BB124" i="1"/>
  <c r="BD124" i="1" s="1"/>
  <c r="BA127" i="1"/>
  <c r="AZ127" i="1"/>
  <c r="BB128" i="1"/>
  <c r="BD128" i="1" s="1"/>
  <c r="BB130" i="1"/>
  <c r="BD130" i="1" s="1"/>
  <c r="AZ72" i="1" l="1"/>
  <c r="BA72" i="1"/>
  <c r="BB56" i="1"/>
  <c r="BD56" i="1" s="1"/>
  <c r="AZ28" i="1"/>
  <c r="BB54" i="1"/>
  <c r="BD54" i="1" s="1"/>
  <c r="AY22" i="1"/>
  <c r="G22" i="1" s="1"/>
  <c r="BD100" i="1"/>
  <c r="BD72" i="1"/>
  <c r="AZ74" i="1"/>
  <c r="BA100" i="1"/>
  <c r="BD73" i="1"/>
  <c r="BD71" i="1"/>
  <c r="BA34" i="1"/>
  <c r="AR18" i="1"/>
  <c r="AS18" i="1" s="1"/>
  <c r="AV18" i="1" s="1"/>
  <c r="F18" i="1" s="1"/>
  <c r="I18" i="1"/>
  <c r="I112" i="1"/>
  <c r="AR112" i="1"/>
  <c r="AS112" i="1" s="1"/>
  <c r="AV112" i="1" s="1"/>
  <c r="F112" i="1" s="1"/>
  <c r="AY112" i="1" s="1"/>
  <c r="G112" i="1" s="1"/>
  <c r="AZ16" i="1"/>
  <c r="BD27" i="1"/>
  <c r="BA92" i="1"/>
  <c r="BD99" i="1"/>
  <c r="BD79" i="1"/>
  <c r="I125" i="1"/>
  <c r="AR125" i="1"/>
  <c r="AS125" i="1" s="1"/>
  <c r="AV125" i="1" s="1"/>
  <c r="F125" i="1" s="1"/>
  <c r="BD94" i="1"/>
  <c r="BD93" i="1"/>
  <c r="BA32" i="1"/>
  <c r="I129" i="1"/>
  <c r="AR129" i="1"/>
  <c r="AS129" i="1" s="1"/>
  <c r="AV129" i="1" s="1"/>
  <c r="F129" i="1" s="1"/>
  <c r="AZ96" i="1"/>
  <c r="I116" i="1"/>
  <c r="AR116" i="1"/>
  <c r="AS116" i="1" s="1"/>
  <c r="AV116" i="1" s="1"/>
  <c r="F116" i="1" s="1"/>
  <c r="BD109" i="1"/>
  <c r="BD89" i="1"/>
  <c r="I113" i="1"/>
  <c r="AR113" i="1"/>
  <c r="AS113" i="1" s="1"/>
  <c r="AV113" i="1" s="1"/>
  <c r="F113" i="1" s="1"/>
  <c r="AY113" i="1" s="1"/>
  <c r="G113" i="1" s="1"/>
  <c r="I126" i="1"/>
  <c r="AR126" i="1"/>
  <c r="AS126" i="1" s="1"/>
  <c r="AV126" i="1" s="1"/>
  <c r="F126" i="1" s="1"/>
  <c r="AY126" i="1" s="1"/>
  <c r="G126" i="1" s="1"/>
  <c r="BB126" i="1"/>
  <c r="BD126" i="1" s="1"/>
  <c r="BD86" i="1"/>
  <c r="BB72" i="1"/>
  <c r="AZ62" i="1"/>
  <c r="BA76" i="1"/>
  <c r="BD74" i="1"/>
  <c r="BB76" i="1"/>
  <c r="BD76" i="1" s="1"/>
  <c r="BD95" i="1"/>
  <c r="BD33" i="1"/>
  <c r="BA102" i="1"/>
  <c r="BA30" i="1"/>
  <c r="BB58" i="1"/>
  <c r="BD58" i="1" s="1"/>
  <c r="BD91" i="1"/>
  <c r="BD69" i="1"/>
  <c r="BB36" i="1"/>
  <c r="BD36" i="1" s="1"/>
  <c r="BD32" i="1"/>
  <c r="BB44" i="1"/>
  <c r="BD44" i="1" s="1"/>
  <c r="BD31" i="1"/>
  <c r="BA70" i="1"/>
  <c r="AY88" i="1"/>
  <c r="G88" i="1" s="1"/>
  <c r="BB88" i="1"/>
  <c r="BD88" i="1" s="1"/>
  <c r="BB48" i="1"/>
  <c r="BD48" i="1" s="1"/>
  <c r="BD35" i="1"/>
  <c r="BB42" i="1"/>
  <c r="BD42" i="1" s="1"/>
  <c r="BD29" i="1"/>
  <c r="BA68" i="1"/>
  <c r="BD83" i="1"/>
  <c r="BD65" i="1"/>
  <c r="AZ60" i="1"/>
  <c r="BA60" i="1"/>
  <c r="AZ59" i="1"/>
  <c r="BA59" i="1"/>
  <c r="AZ58" i="1"/>
  <c r="BA58" i="1"/>
  <c r="AZ57" i="1"/>
  <c r="BA57" i="1"/>
  <c r="AZ56" i="1"/>
  <c r="BA56" i="1"/>
  <c r="AZ55" i="1"/>
  <c r="BA55" i="1"/>
  <c r="AZ54" i="1"/>
  <c r="BA54" i="1"/>
  <c r="AZ53" i="1"/>
  <c r="BA53" i="1"/>
  <c r="AZ52" i="1"/>
  <c r="BA52" i="1"/>
  <c r="AZ51" i="1"/>
  <c r="BA51" i="1"/>
  <c r="AZ50" i="1"/>
  <c r="BA50" i="1"/>
  <c r="AZ49" i="1"/>
  <c r="BA49" i="1"/>
  <c r="AZ48" i="1"/>
  <c r="BA48" i="1"/>
  <c r="AZ45" i="1"/>
  <c r="BA45" i="1"/>
  <c r="AZ44" i="1"/>
  <c r="BA44" i="1"/>
  <c r="AZ43" i="1"/>
  <c r="BA43" i="1"/>
  <c r="AZ42" i="1"/>
  <c r="BA42" i="1"/>
  <c r="AZ41" i="1"/>
  <c r="BA41" i="1"/>
  <c r="AZ40" i="1"/>
  <c r="BA40" i="1"/>
  <c r="AZ39" i="1"/>
  <c r="BA39" i="1"/>
  <c r="AZ38" i="1"/>
  <c r="BA38" i="1"/>
  <c r="AZ37" i="1"/>
  <c r="BA37" i="1"/>
  <c r="AZ36" i="1"/>
  <c r="BA36" i="1"/>
  <c r="AZ107" i="1"/>
  <c r="BA107" i="1"/>
  <c r="AZ103" i="1"/>
  <c r="BA103" i="1"/>
  <c r="AZ99" i="1"/>
  <c r="BA99" i="1"/>
  <c r="AZ93" i="1"/>
  <c r="BA93" i="1"/>
  <c r="AZ89" i="1"/>
  <c r="BA89" i="1"/>
  <c r="AZ85" i="1"/>
  <c r="BA85" i="1"/>
  <c r="AZ79" i="1"/>
  <c r="BA79" i="1"/>
  <c r="AZ75" i="1"/>
  <c r="BA75" i="1"/>
  <c r="AZ71" i="1"/>
  <c r="BA71" i="1"/>
  <c r="AZ67" i="1"/>
  <c r="BA67" i="1"/>
  <c r="AZ33" i="1"/>
  <c r="BA33" i="1"/>
  <c r="AZ29" i="1"/>
  <c r="BA29" i="1"/>
  <c r="BA110" i="1"/>
  <c r="AZ110" i="1"/>
  <c r="BB59" i="1"/>
  <c r="BD59" i="1" s="1"/>
  <c r="BB57" i="1"/>
  <c r="BD57" i="1" s="1"/>
  <c r="BB55" i="1"/>
  <c r="BD55" i="1" s="1"/>
  <c r="BB53" i="1"/>
  <c r="BD53" i="1" s="1"/>
  <c r="BB51" i="1"/>
  <c r="BD51" i="1" s="1"/>
  <c r="BB49" i="1"/>
  <c r="BD49" i="1" s="1"/>
  <c r="BB45" i="1"/>
  <c r="BD45" i="1" s="1"/>
  <c r="BB43" i="1"/>
  <c r="BD43" i="1" s="1"/>
  <c r="BB41" i="1"/>
  <c r="BD41" i="1" s="1"/>
  <c r="BB39" i="1"/>
  <c r="BD39" i="1" s="1"/>
  <c r="BB37" i="1"/>
  <c r="BD37" i="1" s="1"/>
  <c r="AZ109" i="1"/>
  <c r="BA109" i="1"/>
  <c r="AZ105" i="1"/>
  <c r="BA105" i="1"/>
  <c r="AZ101" i="1"/>
  <c r="BA101" i="1"/>
  <c r="AZ95" i="1"/>
  <c r="BA95" i="1"/>
  <c r="AZ91" i="1"/>
  <c r="BA91" i="1"/>
  <c r="AZ87" i="1"/>
  <c r="BA87" i="1"/>
  <c r="AZ83" i="1"/>
  <c r="BA83" i="1"/>
  <c r="AZ77" i="1"/>
  <c r="BA77" i="1"/>
  <c r="AZ73" i="1"/>
  <c r="BA73" i="1"/>
  <c r="AZ69" i="1"/>
  <c r="BA69" i="1"/>
  <c r="AZ65" i="1"/>
  <c r="BA65" i="1"/>
  <c r="BA22" i="1"/>
  <c r="AZ22" i="1"/>
  <c r="AZ35" i="1"/>
  <c r="BA35" i="1"/>
  <c r="AZ31" i="1"/>
  <c r="BA31" i="1"/>
  <c r="AZ27" i="1"/>
  <c r="BA27" i="1"/>
  <c r="AZ126" i="1" l="1"/>
  <c r="BA126" i="1"/>
  <c r="AY116" i="1"/>
  <c r="G116" i="1" s="1"/>
  <c r="BB116" i="1"/>
  <c r="BD116" i="1" s="1"/>
  <c r="AY129" i="1"/>
  <c r="G129" i="1" s="1"/>
  <c r="BB129" i="1"/>
  <c r="BD129" i="1" s="1"/>
  <c r="AZ113" i="1"/>
  <c r="BA113" i="1"/>
  <c r="BA112" i="1"/>
  <c r="AZ112" i="1"/>
  <c r="BB112" i="1"/>
  <c r="BD112" i="1" s="1"/>
  <c r="AY125" i="1"/>
  <c r="G125" i="1" s="1"/>
  <c r="BB125" i="1"/>
  <c r="BD125" i="1" s="1"/>
  <c r="BB113" i="1"/>
  <c r="BD113" i="1" s="1"/>
  <c r="BB18" i="1"/>
  <c r="BD18" i="1" s="1"/>
  <c r="AY18" i="1"/>
  <c r="G18" i="1" s="1"/>
  <c r="AZ88" i="1"/>
  <c r="BA88" i="1"/>
  <c r="BA129" i="1" l="1"/>
  <c r="AZ129" i="1"/>
  <c r="BA125" i="1"/>
  <c r="AZ125" i="1"/>
  <c r="BA116" i="1"/>
  <c r="AZ116" i="1"/>
  <c r="AZ18" i="1"/>
  <c r="BA18" i="1"/>
</calcChain>
</file>

<file path=xl/sharedStrings.xml><?xml version="1.0" encoding="utf-8"?>
<sst xmlns="http://schemas.openxmlformats.org/spreadsheetml/2006/main" count="376" uniqueCount="141">
  <si>
    <t>OPEN 6.2.4</t>
  </si>
  <si>
    <t>Fri Jun 26 2015 15:37:59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</si>
  <si>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</si>
  <si>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</si>
  <si>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</si>
  <si>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</si>
  <si>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</si>
  <si>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</si>
  <si>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</si>
  <si>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</si>
  <si>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</si>
  <si>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</si>
  <si>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</si>
  <si>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</si>
  <si>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</si>
  <si>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</si>
  <si>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</si>
  <si>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</si>
  <si>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</si>
  <si>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</si>
  <si>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</si>
  <si>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</si>
  <si>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</si>
  <si>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</si>
  <si>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</si>
  <si>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</si>
  <si>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</si>
  <si>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</si>
  <si>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</si>
  <si>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</si>
  <si>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</si>
  <si>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</si>
  <si>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</si>
  <si>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</si>
  <si>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</si>
  <si>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</si>
  <si>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</si>
  <si>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</si>
  <si>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</si>
  <si>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</si>
  <si>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</si>
  <si>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</si>
  <si>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</si>
  <si>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</si>
  <si>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</si>
  <si>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</si>
  <si>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</si>
  <si>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</si>
  <si>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</si>
  <si>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</si>
  <si>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</si>
  <si>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</si>
  <si>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</si>
  <si>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</si>
  <si>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</si>
  <si>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</si>
  <si>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</si>
  <si>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</si>
  <si>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</si>
  <si>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</si>
  <si>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</si>
  <si>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</si>
  <si>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</si>
  <si>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</si>
  <si>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</si>
  <si>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</si>
  <si>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</si>
  <si>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</si>
  <si>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</si>
  <si>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"15:38:05 CO2 Mixer: CO2R -&gt; 400 uml"
</t>
  </si>
  <si>
    <t xml:space="preserve">"15:38:12 Coolers: Tblock -&gt; 0.00 C"
</t>
  </si>
  <si>
    <t xml:space="preserve">"15:38:19 Lamp: ParIn -&gt;  1500 uml"
</t>
  </si>
  <si>
    <t xml:space="preserve">"15:51:43 Coolers: Tblock -&gt; 11.27 C"
</t>
  </si>
  <si>
    <t xml:space="preserve">"15:53:26 Flow: Fixed -&gt; 500 umol/s"
</t>
  </si>
  <si>
    <t>15:53:48</t>
  </si>
  <si>
    <t>15:53:49</t>
  </si>
  <si>
    <t>15:53:50</t>
  </si>
  <si>
    <t>15:53:51</t>
  </si>
  <si>
    <t>15:53:52</t>
  </si>
  <si>
    <t>15:54:06</t>
  </si>
  <si>
    <t>15:54:07</t>
  </si>
  <si>
    <t>15:54:08</t>
  </si>
  <si>
    <t>15:54:29</t>
  </si>
  <si>
    <t>15:54:30</t>
  </si>
  <si>
    <t>15:54:31</t>
  </si>
  <si>
    <t>15:54:32</t>
  </si>
  <si>
    <t>15:54:33</t>
  </si>
  <si>
    <t>15:54:34</t>
  </si>
  <si>
    <t>15:54:35</t>
  </si>
  <si>
    <t>15:54:36</t>
  </si>
  <si>
    <t xml:space="preserve">"15:54:49 Coolers: Tblock -&gt; 16.00 C"
</t>
  </si>
  <si>
    <t xml:space="preserve">"15:57:26 Flow: Fixed -&gt; 500 umol/s"
</t>
  </si>
  <si>
    <t>15:58:09</t>
  </si>
  <si>
    <t>15:58:10</t>
  </si>
  <si>
    <t>15:58:11</t>
  </si>
  <si>
    <t>15:58:12</t>
  </si>
  <si>
    <t>15:58:13</t>
  </si>
  <si>
    <t>15:58:14</t>
  </si>
  <si>
    <t>15:58:15</t>
  </si>
  <si>
    <t>15:58:16</t>
  </si>
  <si>
    <t xml:space="preserve">"15:58:25 Coolers: Tblock -&gt; 21.00 C"
</t>
  </si>
  <si>
    <t xml:space="preserve">"16:01:26 Flow: Fixed -&gt; 500 umol/s"
</t>
  </si>
  <si>
    <t>16:01:56</t>
  </si>
  <si>
    <t>16:01:57</t>
  </si>
  <si>
    <t>16:01:58</t>
  </si>
  <si>
    <t>16:01:59</t>
  </si>
  <si>
    <t>16:02:00</t>
  </si>
  <si>
    <t>16:02:01</t>
  </si>
  <si>
    <t>16:02:02</t>
  </si>
  <si>
    <t>16:02:03</t>
  </si>
  <si>
    <t xml:space="preserve">"16:02:08 Coolers: Tblock -&gt; 26.00 C"
</t>
  </si>
  <si>
    <t xml:space="preserve">"16:04:00 Flow: Fixed -&gt; 500 umol/s"
</t>
  </si>
  <si>
    <t>16:05:51</t>
  </si>
  <si>
    <t>16:05:52</t>
  </si>
  <si>
    <t>16:05:53</t>
  </si>
  <si>
    <t>16:05:54</t>
  </si>
  <si>
    <t>16:05:55</t>
  </si>
  <si>
    <t>16:05:56</t>
  </si>
  <si>
    <t>16:05:57</t>
  </si>
  <si>
    <t>16:05:58</t>
  </si>
  <si>
    <t xml:space="preserve">"16:06:05 Coolers: Tblock -&gt; 31.00 C"
</t>
  </si>
  <si>
    <t xml:space="preserve">"16:08:54 Flow: Fixed -&gt; 500 umol/s"
</t>
  </si>
  <si>
    <t>16:09:18</t>
  </si>
  <si>
    <t>16:09:19</t>
  </si>
  <si>
    <t>16:09:20</t>
  </si>
  <si>
    <t>16:09:21</t>
  </si>
  <si>
    <t>16:09:22</t>
  </si>
  <si>
    <t>16:09:23</t>
  </si>
  <si>
    <t>16:09:24</t>
  </si>
  <si>
    <t>16:09:25</t>
  </si>
  <si>
    <t xml:space="preserve">"16:09:32 Coolers: Tblock -&gt; 36.00 C"
</t>
  </si>
  <si>
    <t xml:space="preserve">"16:12:22 Flow: Fixed -&gt; 500 umol/s"
</t>
  </si>
  <si>
    <t>16:12:55</t>
  </si>
  <si>
    <t>16:12:56</t>
  </si>
  <si>
    <t>16:12:57</t>
  </si>
  <si>
    <t>16:12:58</t>
  </si>
  <si>
    <t>16:12:59</t>
  </si>
  <si>
    <t>16:13:00</t>
  </si>
  <si>
    <t>16:13:01</t>
  </si>
  <si>
    <t>16:13:02</t>
  </si>
  <si>
    <t xml:space="preserve">"16:13:07 Coolers: Tblock -&gt; 41.00 C"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</si>
</sst>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1"/>
  <sheetViews>
    <sheetView tabSelected="1" topLeftCell="BB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>
        <v>1</v>
      </c>
      <c r="B16" s="1" t="s">
        <v>74</v>
      </c>
      <c r="C16" s="1">
        <v>966.49999951943755</v>
      </c>
      <c r="D16" s="1">
        <v>0</v>
      </c>
      <c r="E16">
        <f t="shared" ref="E16:E45" si="0">(R16-S16*(1000-T16)/(1000-U16))*AK16</f>
        <v>16.621746430518737</v>
      </c>
      <c r="F16">
        <f t="shared" ref="F16:F45" si="1">IF(AV16&lt;&gt;0,1/(1/AV16-1/N16),0)</f>
        <v>0.23839981090125711</v>
      </c>
      <c r="G16">
        <f t="shared" ref="G16:G45" si="2">((AY16-AL16/2)*S16-E16)/(AY16+AL16/2)</f>
        <v>258.80546801463868</v>
      </c>
      <c r="H16">
        <f t="shared" ref="H16:H45" si="3">AL16*1000</f>
        <v>4.6647767606243811</v>
      </c>
      <c r="I16">
        <f t="shared" ref="I16:I45" si="4">(AQ16-AW16)</f>
        <v>1.4912775762496591</v>
      </c>
      <c r="J16">
        <f t="shared" ref="J16:J45" si="5">(P16+AP16*D16)</f>
        <v>18.091379165649414</v>
      </c>
      <c r="K16" s="1">
        <v>3.3907274749999998</v>
      </c>
      <c r="L16">
        <f t="shared" ref="L16:L45" si="6">(K16*AE16+AF16)</f>
        <v>1.9929055714649611</v>
      </c>
      <c r="M16" s="1">
        <v>1</v>
      </c>
      <c r="N16">
        <f t="shared" ref="N16:N45" si="7">L16*(M16+1)*(M16+1)/(M16*M16+1)</f>
        <v>3.9858111429299221</v>
      </c>
      <c r="O16" s="1">
        <v>14.011497497558594</v>
      </c>
      <c r="P16" s="1">
        <v>18.091379165649414</v>
      </c>
      <c r="Q16" s="1">
        <v>11.360540390014648</v>
      </c>
      <c r="R16" s="1">
        <v>399.19522094726562</v>
      </c>
      <c r="S16" s="1">
        <v>386.696044921875</v>
      </c>
      <c r="T16" s="1">
        <v>4.9421529769897461</v>
      </c>
      <c r="U16" s="1">
        <v>8.0809764862060547</v>
      </c>
      <c r="V16" s="1">
        <v>22.548608779907227</v>
      </c>
      <c r="W16" s="1">
        <v>36.869514465332031</v>
      </c>
      <c r="X16" s="1">
        <v>499.84237670898437</v>
      </c>
      <c r="Y16" s="1">
        <v>1501.275146484375</v>
      </c>
      <c r="Z16" s="1">
        <v>5.8137116432189941</v>
      </c>
      <c r="AA16" s="1">
        <v>73.250114440917969</v>
      </c>
      <c r="AB16" s="1">
        <v>0.9667360782623291</v>
      </c>
      <c r="AC16" s="1">
        <v>0.32961583137512207</v>
      </c>
      <c r="AD16" s="1">
        <v>0.66666668653488159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ref="AK16:AK45" si="8">X16*0.000001/(K16*0.0001)</f>
        <v>1.4741449449840682</v>
      </c>
      <c r="AL16">
        <f t="shared" ref="AL16:AL45" si="9">(U16-T16)/(1000-U16)*AK16</f>
        <v>4.664776760624381E-3</v>
      </c>
      <c r="AM16">
        <f t="shared" ref="AM16:AM45" si="10">(P16+273.15)</f>
        <v>291.24137916564939</v>
      </c>
      <c r="AN16">
        <f t="shared" ref="AN16:AN45" si="11">(O16+273.15)</f>
        <v>287.16149749755857</v>
      </c>
      <c r="AO16">
        <f t="shared" ref="AO16:AO45" si="12">(Y16*AG16+Z16*AH16)*AI16</f>
        <v>240.20401806852169</v>
      </c>
      <c r="AP16">
        <f t="shared" ref="AP16:AP45" si="13">((AO16+0.00000010773*(AN16^4-AM16^4))-AL16*44100)/(L16*51.4+0.00000043092*AM16^3)</f>
        <v>-7.1098620837137472E-2</v>
      </c>
      <c r="AQ16">
        <f t="shared" ref="AQ16:AQ45" si="14">0.61365*EXP(17.502*J16/(240.97+J16))</f>
        <v>2.0832100286586197</v>
      </c>
      <c r="AR16">
        <f t="shared" ref="AR16:AR45" si="15">AQ16*1000/AA16</f>
        <v>28.439682921436169</v>
      </c>
      <c r="AS16">
        <f t="shared" ref="AS16:AS45" si="16">(AR16-U16)</f>
        <v>20.358706435230115</v>
      </c>
      <c r="AT16">
        <f t="shared" ref="AT16:AT45" si="17">IF(D16,P16,(O16+P16)/2)</f>
        <v>16.051438331604004</v>
      </c>
      <c r="AU16">
        <f t="shared" ref="AU16:AU45" si="18">0.61365*EXP(17.502*AT16/(240.97+AT16))</f>
        <v>1.8307028488254435</v>
      </c>
      <c r="AV16">
        <f t="shared" ref="AV16:AV45" si="19">IF(AS16&lt;&gt;0,(1000-(AR16+U16)/2)/AS16*AL16,0)</f>
        <v>0.22494535267013854</v>
      </c>
      <c r="AW16">
        <f t="shared" ref="AW16:AW45" si="20">U16*AA16/1000</f>
        <v>0.59193245240896064</v>
      </c>
      <c r="AX16">
        <f t="shared" ref="AX16:AX45" si="21">(AU16-AW16)</f>
        <v>1.2387703964164829</v>
      </c>
      <c r="AY16">
        <f t="shared" ref="AY16:AY45" si="22">1/(1.6/F16+1.37/N16)</f>
        <v>0.14174075289310947</v>
      </c>
      <c r="AZ16">
        <f t="shared" ref="AZ16:AZ45" si="23">G16*AA16*0.001</f>
        <v>18.957530150007617</v>
      </c>
      <c r="BA16">
        <f t="shared" ref="BA16:BA45" si="24">G16/S16</f>
        <v>0.66927363600764445</v>
      </c>
      <c r="BB16">
        <f t="shared" ref="BB16:BB45" si="25">(1-AL16*AA16/AQ16/F16)*100</f>
        <v>31.198135408297922</v>
      </c>
      <c r="BC16">
        <f t="shared" ref="BC16:BC45" si="26">(S16-E16/(N16/1.35))</f>
        <v>381.06623536077637</v>
      </c>
      <c r="BD16">
        <f t="shared" ref="BD16:BD45" si="27">E16*BB16/100/BC16</f>
        <v>1.3608329674518653E-2</v>
      </c>
    </row>
    <row r="17" spans="1:114" x14ac:dyDescent="0.25">
      <c r="A17" s="1">
        <v>2</v>
      </c>
      <c r="B17" s="1" t="s">
        <v>75</v>
      </c>
      <c r="C17" s="1">
        <v>966.49999951943755</v>
      </c>
      <c r="D17" s="1">
        <v>0</v>
      </c>
      <c r="E17">
        <f t="shared" si="0"/>
        <v>16.621746430518737</v>
      </c>
      <c r="F17">
        <f t="shared" si="1"/>
        <v>0.23839981090125711</v>
      </c>
      <c r="G17">
        <f t="shared" si="2"/>
        <v>258.80546801463868</v>
      </c>
      <c r="H17">
        <f t="shared" si="3"/>
        <v>4.6647767606243811</v>
      </c>
      <c r="I17">
        <f t="shared" si="4"/>
        <v>1.4912775762496591</v>
      </c>
      <c r="J17">
        <f t="shared" si="5"/>
        <v>18.091379165649414</v>
      </c>
      <c r="K17" s="1">
        <v>3.3907274749999998</v>
      </c>
      <c r="L17">
        <f t="shared" si="6"/>
        <v>1.9929055714649611</v>
      </c>
      <c r="M17" s="1">
        <v>1</v>
      </c>
      <c r="N17">
        <f t="shared" si="7"/>
        <v>3.9858111429299221</v>
      </c>
      <c r="O17" s="1">
        <v>14.011497497558594</v>
      </c>
      <c r="P17" s="1">
        <v>18.091379165649414</v>
      </c>
      <c r="Q17" s="1">
        <v>11.360540390014648</v>
      </c>
      <c r="R17" s="1">
        <v>399.19522094726562</v>
      </c>
      <c r="S17" s="1">
        <v>386.696044921875</v>
      </c>
      <c r="T17" s="1">
        <v>4.9421529769897461</v>
      </c>
      <c r="U17" s="1">
        <v>8.0809764862060547</v>
      </c>
      <c r="V17" s="1">
        <v>22.548608779907227</v>
      </c>
      <c r="W17" s="1">
        <v>36.869514465332031</v>
      </c>
      <c r="X17" s="1">
        <v>499.84237670898437</v>
      </c>
      <c r="Y17" s="1">
        <v>1501.275146484375</v>
      </c>
      <c r="Z17" s="1">
        <v>5.8137116432189941</v>
      </c>
      <c r="AA17" s="1">
        <v>73.250114440917969</v>
      </c>
      <c r="AB17" s="1">
        <v>0.9667360782623291</v>
      </c>
      <c r="AC17" s="1">
        <v>0.32961583137512207</v>
      </c>
      <c r="AD17" s="1">
        <v>0.66666668653488159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1.4741449449840682</v>
      </c>
      <c r="AL17">
        <f t="shared" si="9"/>
        <v>4.664776760624381E-3</v>
      </c>
      <c r="AM17">
        <f t="shared" si="10"/>
        <v>291.24137916564939</v>
      </c>
      <c r="AN17">
        <f t="shared" si="11"/>
        <v>287.16149749755857</v>
      </c>
      <c r="AO17">
        <f t="shared" si="12"/>
        <v>240.20401806852169</v>
      </c>
      <c r="AP17">
        <f t="shared" si="13"/>
        <v>-7.1098620837137472E-2</v>
      </c>
      <c r="AQ17">
        <f t="shared" si="14"/>
        <v>2.0832100286586197</v>
      </c>
      <c r="AR17">
        <f t="shared" si="15"/>
        <v>28.439682921436169</v>
      </c>
      <c r="AS17">
        <f t="shared" si="16"/>
        <v>20.358706435230115</v>
      </c>
      <c r="AT17">
        <f t="shared" si="17"/>
        <v>16.051438331604004</v>
      </c>
      <c r="AU17">
        <f t="shared" si="18"/>
        <v>1.8307028488254435</v>
      </c>
      <c r="AV17">
        <f t="shared" si="19"/>
        <v>0.22494535267013854</v>
      </c>
      <c r="AW17">
        <f t="shared" si="20"/>
        <v>0.59193245240896064</v>
      </c>
      <c r="AX17">
        <f t="shared" si="21"/>
        <v>1.2387703964164829</v>
      </c>
      <c r="AY17">
        <f t="shared" si="22"/>
        <v>0.14174075289310947</v>
      </c>
      <c r="AZ17">
        <f t="shared" si="23"/>
        <v>18.957530150007617</v>
      </c>
      <c r="BA17">
        <f t="shared" si="24"/>
        <v>0.66927363600764445</v>
      </c>
      <c r="BB17">
        <f t="shared" si="25"/>
        <v>31.198135408297922</v>
      </c>
      <c r="BC17">
        <f t="shared" si="26"/>
        <v>381.06623536077637</v>
      </c>
      <c r="BD17">
        <f t="shared" si="27"/>
        <v>1.3608329674518653E-2</v>
      </c>
    </row>
    <row r="18" spans="1:114" x14ac:dyDescent="0.25">
      <c r="A18" s="1">
        <v>3</v>
      </c>
      <c r="B18" s="1" t="s">
        <v>75</v>
      </c>
      <c r="C18" s="1">
        <v>966.99999950826168</v>
      </c>
      <c r="D18" s="1">
        <v>0</v>
      </c>
      <c r="E18">
        <f t="shared" si="0"/>
        <v>16.620942694242487</v>
      </c>
      <c r="F18">
        <f t="shared" si="1"/>
        <v>0.23852298911901976</v>
      </c>
      <c r="G18">
        <f t="shared" si="2"/>
        <v>258.88301145182481</v>
      </c>
      <c r="H18">
        <f t="shared" si="3"/>
        <v>4.6653314418675045</v>
      </c>
      <c r="I18">
        <f t="shared" si="4"/>
        <v>1.490737162541381</v>
      </c>
      <c r="J18">
        <f t="shared" si="5"/>
        <v>18.087276458740234</v>
      </c>
      <c r="K18" s="1">
        <v>3.3907274749999998</v>
      </c>
      <c r="L18">
        <f t="shared" si="6"/>
        <v>1.9929055714649611</v>
      </c>
      <c r="M18" s="1">
        <v>1</v>
      </c>
      <c r="N18">
        <f t="shared" si="7"/>
        <v>3.9858111429299221</v>
      </c>
      <c r="O18" s="1">
        <v>14.011143684387207</v>
      </c>
      <c r="P18" s="1">
        <v>18.087276458740234</v>
      </c>
      <c r="Q18" s="1">
        <v>11.360385894775391</v>
      </c>
      <c r="R18" s="1">
        <v>399.20681762695312</v>
      </c>
      <c r="S18" s="1">
        <v>386.70782470703125</v>
      </c>
      <c r="T18" s="1">
        <v>4.9417624473571777</v>
      </c>
      <c r="U18" s="1">
        <v>8.0810041427612305</v>
      </c>
      <c r="V18" s="1">
        <v>22.547393798828125</v>
      </c>
      <c r="W18" s="1">
        <v>36.870567321777344</v>
      </c>
      <c r="X18" s="1">
        <v>499.835205078125</v>
      </c>
      <c r="Y18" s="1">
        <v>1501.2755126953125</v>
      </c>
      <c r="Z18" s="1">
        <v>5.7882413864135742</v>
      </c>
      <c r="AA18" s="1">
        <v>73.250282287597656</v>
      </c>
      <c r="AB18" s="1">
        <v>0.9667360782623291</v>
      </c>
      <c r="AC18" s="1">
        <v>0.32961583137512207</v>
      </c>
      <c r="AD18" s="1">
        <v>0.66666668653488159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1.4741237942696206</v>
      </c>
      <c r="AL18">
        <f t="shared" si="9"/>
        <v>4.6653314418675044E-3</v>
      </c>
      <c r="AM18">
        <f t="shared" si="10"/>
        <v>291.23727645874021</v>
      </c>
      <c r="AN18">
        <f t="shared" si="11"/>
        <v>287.16114368438718</v>
      </c>
      <c r="AO18">
        <f t="shared" si="12"/>
        <v>240.20407666227038</v>
      </c>
      <c r="AP18">
        <f t="shared" si="13"/>
        <v>-7.0960415827693676E-2</v>
      </c>
      <c r="AQ18">
        <f t="shared" si="14"/>
        <v>2.0826729971658873</v>
      </c>
      <c r="AR18">
        <f t="shared" si="15"/>
        <v>28.432286294663392</v>
      </c>
      <c r="AS18">
        <f t="shared" si="16"/>
        <v>20.351282151902161</v>
      </c>
      <c r="AT18">
        <f t="shared" si="17"/>
        <v>16.049210071563721</v>
      </c>
      <c r="AU18">
        <f t="shared" si="18"/>
        <v>1.8304424322871373</v>
      </c>
      <c r="AV18">
        <f t="shared" si="19"/>
        <v>0.22505501652029991</v>
      </c>
      <c r="AW18">
        <f t="shared" si="20"/>
        <v>0.59193583462450627</v>
      </c>
      <c r="AX18">
        <f t="shared" si="21"/>
        <v>1.238506597662631</v>
      </c>
      <c r="AY18">
        <f t="shared" si="22"/>
        <v>0.14181041885277995</v>
      </c>
      <c r="AZ18">
        <f t="shared" si="23"/>
        <v>18.963253668309548</v>
      </c>
      <c r="BA18">
        <f t="shared" si="24"/>
        <v>0.66945377080992308</v>
      </c>
      <c r="BB18">
        <f t="shared" si="25"/>
        <v>31.207597611306703</v>
      </c>
      <c r="BC18">
        <f t="shared" si="26"/>
        <v>381.07828737257211</v>
      </c>
      <c r="BD18">
        <f t="shared" si="27"/>
        <v>1.3611368285996989E-2</v>
      </c>
    </row>
    <row r="19" spans="1:114" x14ac:dyDescent="0.25">
      <c r="A19" s="1">
        <v>4</v>
      </c>
      <c r="B19" s="1" t="s">
        <v>76</v>
      </c>
      <c r="C19" s="1">
        <v>967.49999949708581</v>
      </c>
      <c r="D19" s="1">
        <v>0</v>
      </c>
      <c r="E19">
        <f t="shared" si="0"/>
        <v>16.622048394054676</v>
      </c>
      <c r="F19">
        <f t="shared" si="1"/>
        <v>0.23858377048000365</v>
      </c>
      <c r="G19">
        <f t="shared" si="2"/>
        <v>258.92998033166651</v>
      </c>
      <c r="H19">
        <f t="shared" si="3"/>
        <v>4.6652363340110528</v>
      </c>
      <c r="I19">
        <f t="shared" si="4"/>
        <v>1.4903662012333205</v>
      </c>
      <c r="J19">
        <f t="shared" si="5"/>
        <v>18.084733963012695</v>
      </c>
      <c r="K19" s="1">
        <v>3.3907274749999998</v>
      </c>
      <c r="L19">
        <f t="shared" si="6"/>
        <v>1.9929055714649611</v>
      </c>
      <c r="M19" s="1">
        <v>1</v>
      </c>
      <c r="N19">
        <f t="shared" si="7"/>
        <v>3.9858111429299221</v>
      </c>
      <c r="O19" s="1">
        <v>14.011150360107422</v>
      </c>
      <c r="P19" s="1">
        <v>18.084733963012695</v>
      </c>
      <c r="Q19" s="1">
        <v>11.360592842102051</v>
      </c>
      <c r="R19" s="1">
        <v>399.23211669921875</v>
      </c>
      <c r="S19" s="1">
        <v>386.73257446289062</v>
      </c>
      <c r="T19" s="1">
        <v>4.9423351287841797</v>
      </c>
      <c r="U19" s="1">
        <v>8.0814476013183594</v>
      </c>
      <c r="V19" s="1">
        <v>22.550216674804688</v>
      </c>
      <c r="W19" s="1">
        <v>36.872936248779297</v>
      </c>
      <c r="X19" s="1">
        <v>499.84536743164063</v>
      </c>
      <c r="Y19" s="1">
        <v>1501.21484375</v>
      </c>
      <c r="Z19" s="1">
        <v>5.7670073509216309</v>
      </c>
      <c r="AA19" s="1">
        <v>73.250991821289062</v>
      </c>
      <c r="AB19" s="1">
        <v>0.9667360782623291</v>
      </c>
      <c r="AC19" s="1">
        <v>0.32961583137512207</v>
      </c>
      <c r="AD19" s="1">
        <v>0.66666668653488159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1.4741537652820083</v>
      </c>
      <c r="AL19">
        <f t="shared" si="9"/>
        <v>4.6652363340110529E-3</v>
      </c>
      <c r="AM19">
        <f t="shared" si="10"/>
        <v>291.23473396301267</v>
      </c>
      <c r="AN19">
        <f t="shared" si="11"/>
        <v>287.1611503601074</v>
      </c>
      <c r="AO19">
        <f t="shared" si="12"/>
        <v>240.19436963123735</v>
      </c>
      <c r="AP19">
        <f t="shared" si="13"/>
        <v>-7.0769404213100615E-2</v>
      </c>
      <c r="AQ19">
        <f t="shared" si="14"/>
        <v>2.0823402533816679</v>
      </c>
      <c r="AR19">
        <f t="shared" si="15"/>
        <v>28.427468374243553</v>
      </c>
      <c r="AS19">
        <f t="shared" si="16"/>
        <v>20.346020772925193</v>
      </c>
      <c r="AT19">
        <f t="shared" si="17"/>
        <v>16.047942161560059</v>
      </c>
      <c r="AU19">
        <f t="shared" si="18"/>
        <v>1.8302942662872597</v>
      </c>
      <c r="AV19">
        <f t="shared" si="19"/>
        <v>0.22510912696223945</v>
      </c>
      <c r="AW19">
        <f t="shared" si="20"/>
        <v>0.59197405214834731</v>
      </c>
      <c r="AX19">
        <f t="shared" si="21"/>
        <v>1.2383202141389122</v>
      </c>
      <c r="AY19">
        <f t="shared" si="22"/>
        <v>0.14184479370199801</v>
      </c>
      <c r="AZ19">
        <f t="shared" si="23"/>
        <v>18.966877871561444</v>
      </c>
      <c r="BA19">
        <f t="shared" si="24"/>
        <v>0.66953237826236545</v>
      </c>
      <c r="BB19">
        <f t="shared" si="25"/>
        <v>31.214869336560813</v>
      </c>
      <c r="BC19">
        <f t="shared" si="26"/>
        <v>381.10266262630557</v>
      </c>
      <c r="BD19">
        <f t="shared" si="27"/>
        <v>1.3614574748725289E-2</v>
      </c>
    </row>
    <row r="20" spans="1:114" x14ac:dyDescent="0.25">
      <c r="A20" s="1">
        <v>5</v>
      </c>
      <c r="B20" s="1" t="s">
        <v>76</v>
      </c>
      <c r="C20" s="1">
        <v>967.99999948590994</v>
      </c>
      <c r="D20" s="1">
        <v>0</v>
      </c>
      <c r="E20">
        <f t="shared" si="0"/>
        <v>16.634948634154242</v>
      </c>
      <c r="F20">
        <f t="shared" si="1"/>
        <v>0.23863025088530215</v>
      </c>
      <c r="G20">
        <f t="shared" si="2"/>
        <v>258.87864175799393</v>
      </c>
      <c r="H20">
        <f t="shared" si="3"/>
        <v>4.6651840150327324</v>
      </c>
      <c r="I20">
        <f t="shared" si="4"/>
        <v>1.4900807880092803</v>
      </c>
      <c r="J20">
        <f t="shared" si="5"/>
        <v>18.082601547241211</v>
      </c>
      <c r="K20" s="1">
        <v>3.3907274749999998</v>
      </c>
      <c r="L20">
        <f t="shared" si="6"/>
        <v>1.9929055714649611</v>
      </c>
      <c r="M20" s="1">
        <v>1</v>
      </c>
      <c r="N20">
        <f t="shared" si="7"/>
        <v>3.9858111429299221</v>
      </c>
      <c r="O20" s="1">
        <v>14.011103630065918</v>
      </c>
      <c r="P20" s="1">
        <v>18.082601547241211</v>
      </c>
      <c r="Q20" s="1">
        <v>11.360669136047363</v>
      </c>
      <c r="R20" s="1">
        <v>399.25677490234375</v>
      </c>
      <c r="S20" s="1">
        <v>386.74777221679687</v>
      </c>
      <c r="T20" s="1">
        <v>4.9422755241394043</v>
      </c>
      <c r="U20" s="1">
        <v>8.0815219879150391</v>
      </c>
      <c r="V20" s="1">
        <v>22.550046920776367</v>
      </c>
      <c r="W20" s="1">
        <v>36.873439788818359</v>
      </c>
      <c r="X20" s="1">
        <v>499.81838989257812</v>
      </c>
      <c r="Y20" s="1">
        <v>1501.1953125</v>
      </c>
      <c r="Z20" s="1">
        <v>5.736203670501709</v>
      </c>
      <c r="AA20" s="1">
        <v>73.251106262207031</v>
      </c>
      <c r="AB20" s="1">
        <v>0.9667360782623291</v>
      </c>
      <c r="AC20" s="1">
        <v>0.32961583137512207</v>
      </c>
      <c r="AD20" s="1">
        <v>0.66666668653488159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1.4740742025944689</v>
      </c>
      <c r="AL20">
        <f t="shared" si="9"/>
        <v>4.6651840150327322E-3</v>
      </c>
      <c r="AM20">
        <f t="shared" si="10"/>
        <v>291.23260154724119</v>
      </c>
      <c r="AN20">
        <f t="shared" si="11"/>
        <v>287.1611036300659</v>
      </c>
      <c r="AO20">
        <f t="shared" si="12"/>
        <v>240.1912446313072</v>
      </c>
      <c r="AP20">
        <f t="shared" si="13"/>
        <v>-7.058027041865908E-2</v>
      </c>
      <c r="AQ20">
        <f t="shared" si="14"/>
        <v>2.0820612139064076</v>
      </c>
      <c r="AR20">
        <f t="shared" si="15"/>
        <v>28.423614606631826</v>
      </c>
      <c r="AS20">
        <f t="shared" si="16"/>
        <v>20.342092618716787</v>
      </c>
      <c r="AT20">
        <f t="shared" si="17"/>
        <v>16.046852588653564</v>
      </c>
      <c r="AU20">
        <f t="shared" si="18"/>
        <v>1.8301669488983245</v>
      </c>
      <c r="AV20">
        <f t="shared" si="19"/>
        <v>0.22515050496648042</v>
      </c>
      <c r="AW20">
        <f t="shared" si="20"/>
        <v>0.59198042589712718</v>
      </c>
      <c r="AX20">
        <f t="shared" si="21"/>
        <v>1.2381865230011972</v>
      </c>
      <c r="AY20">
        <f t="shared" si="22"/>
        <v>0.14187108008119259</v>
      </c>
      <c r="AZ20">
        <f t="shared" si="23"/>
        <v>18.96314689643064</v>
      </c>
      <c r="BA20">
        <f t="shared" si="24"/>
        <v>0.66937332379222059</v>
      </c>
      <c r="BB20">
        <f t="shared" si="25"/>
        <v>31.219714362213868</v>
      </c>
      <c r="BC20">
        <f t="shared" si="26"/>
        <v>381.11349105022856</v>
      </c>
      <c r="BD20">
        <f t="shared" si="27"/>
        <v>1.3626868557113064E-2</v>
      </c>
    </row>
    <row r="21" spans="1:114" x14ac:dyDescent="0.25">
      <c r="A21" s="1">
        <v>6</v>
      </c>
      <c r="B21" s="1" t="s">
        <v>77</v>
      </c>
      <c r="C21" s="1">
        <v>968.49999947473407</v>
      </c>
      <c r="D21" s="1">
        <v>0</v>
      </c>
      <c r="E21">
        <f t="shared" si="0"/>
        <v>16.684584427155759</v>
      </c>
      <c r="F21">
        <f t="shared" si="1"/>
        <v>0.23864970395135743</v>
      </c>
      <c r="G21">
        <f t="shared" si="2"/>
        <v>258.55292784799514</v>
      </c>
      <c r="H21">
        <f t="shared" si="3"/>
        <v>4.665474317566586</v>
      </c>
      <c r="I21">
        <f t="shared" si="4"/>
        <v>1.4900536687483863</v>
      </c>
      <c r="J21">
        <f t="shared" si="5"/>
        <v>18.082563400268555</v>
      </c>
      <c r="K21" s="1">
        <v>3.3907274749999998</v>
      </c>
      <c r="L21">
        <f t="shared" si="6"/>
        <v>1.9929055714649611</v>
      </c>
      <c r="M21" s="1">
        <v>1</v>
      </c>
      <c r="N21">
        <f t="shared" si="7"/>
        <v>3.9858111429299221</v>
      </c>
      <c r="O21" s="1">
        <v>14.010134696960449</v>
      </c>
      <c r="P21" s="1">
        <v>18.082563400268555</v>
      </c>
      <c r="Q21" s="1">
        <v>11.360753059387207</v>
      </c>
      <c r="R21" s="1">
        <v>399.30117797851562</v>
      </c>
      <c r="S21" s="1">
        <v>386.7574462890625</v>
      </c>
      <c r="T21" s="1">
        <v>4.9421725273132324</v>
      </c>
      <c r="U21" s="1">
        <v>8.0818510055541992</v>
      </c>
      <c r="V21" s="1">
        <v>22.550918579101562</v>
      </c>
      <c r="W21" s="1">
        <v>36.87713623046875</v>
      </c>
      <c r="X21" s="1">
        <v>499.78054809570312</v>
      </c>
      <c r="Y21" s="1">
        <v>1501.2220458984375</v>
      </c>
      <c r="Z21" s="1">
        <v>5.797666072845459</v>
      </c>
      <c r="AA21" s="1">
        <v>73.250862121582031</v>
      </c>
      <c r="AB21" s="1">
        <v>0.9667360782623291</v>
      </c>
      <c r="AC21" s="1">
        <v>0.32961583137512207</v>
      </c>
      <c r="AD21" s="1">
        <v>0.66666668653488159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1.4739625988246168</v>
      </c>
      <c r="AL21">
        <f t="shared" si="9"/>
        <v>4.6654743175665861E-3</v>
      </c>
      <c r="AM21">
        <f t="shared" si="10"/>
        <v>291.23256340026853</v>
      </c>
      <c r="AN21">
        <f t="shared" si="11"/>
        <v>287.16013469696043</v>
      </c>
      <c r="AO21">
        <f t="shared" si="12"/>
        <v>240.19552197496159</v>
      </c>
      <c r="AP21">
        <f t="shared" si="13"/>
        <v>-7.0739505628450924E-2</v>
      </c>
      <c r="AQ21">
        <f t="shared" si="14"/>
        <v>2.082056222443406</v>
      </c>
      <c r="AR21">
        <f t="shared" si="15"/>
        <v>28.423641198756162</v>
      </c>
      <c r="AS21">
        <f t="shared" si="16"/>
        <v>20.341790193201962</v>
      </c>
      <c r="AT21">
        <f t="shared" si="17"/>
        <v>16.046349048614502</v>
      </c>
      <c r="AU21">
        <f t="shared" si="18"/>
        <v>1.8301081125050038</v>
      </c>
      <c r="AV21">
        <f t="shared" si="19"/>
        <v>0.22516782229582807</v>
      </c>
      <c r="AW21">
        <f t="shared" si="20"/>
        <v>0.59200255369501975</v>
      </c>
      <c r="AX21">
        <f t="shared" si="21"/>
        <v>1.2381055588099841</v>
      </c>
      <c r="AY21">
        <f t="shared" si="22"/>
        <v>0.1418820813574922</v>
      </c>
      <c r="AZ21">
        <f t="shared" si="23"/>
        <v>18.939224868924839</v>
      </c>
      <c r="BA21">
        <f t="shared" si="24"/>
        <v>0.6685144147289479</v>
      </c>
      <c r="BB21">
        <f t="shared" si="25"/>
        <v>31.221105527066186</v>
      </c>
      <c r="BC21">
        <f t="shared" si="26"/>
        <v>381.10635340760126</v>
      </c>
      <c r="BD21">
        <f t="shared" si="27"/>
        <v>1.3668393780839169E-2</v>
      </c>
    </row>
    <row r="22" spans="1:114" x14ac:dyDescent="0.25">
      <c r="A22" s="1">
        <v>7</v>
      </c>
      <c r="B22" s="1" t="s">
        <v>77</v>
      </c>
      <c r="C22" s="1">
        <v>968.9999994635582</v>
      </c>
      <c r="D22" s="1">
        <v>0</v>
      </c>
      <c r="E22">
        <f t="shared" si="0"/>
        <v>16.771142550930449</v>
      </c>
      <c r="F22">
        <f t="shared" si="1"/>
        <v>0.23874144758836396</v>
      </c>
      <c r="G22">
        <f t="shared" si="2"/>
        <v>258.00195690278122</v>
      </c>
      <c r="H22">
        <f t="shared" si="3"/>
        <v>4.6652822322086669</v>
      </c>
      <c r="I22">
        <f t="shared" si="4"/>
        <v>1.489450784001968</v>
      </c>
      <c r="J22">
        <f t="shared" si="5"/>
        <v>18.077884674072266</v>
      </c>
      <c r="K22" s="1">
        <v>3.3907274749999998</v>
      </c>
      <c r="L22">
        <f t="shared" si="6"/>
        <v>1.9929055714649611</v>
      </c>
      <c r="M22" s="1">
        <v>1</v>
      </c>
      <c r="N22">
        <f t="shared" si="7"/>
        <v>3.9858111429299221</v>
      </c>
      <c r="O22" s="1">
        <v>14.010226249694824</v>
      </c>
      <c r="P22" s="1">
        <v>18.077884674072266</v>
      </c>
      <c r="Q22" s="1">
        <v>11.360889434814453</v>
      </c>
      <c r="R22" s="1">
        <v>399.36239624023437</v>
      </c>
      <c r="S22" s="1">
        <v>386.760009765625</v>
      </c>
      <c r="T22" s="1">
        <v>4.9422235488891602</v>
      </c>
      <c r="U22" s="1">
        <v>8.0817661285400391</v>
      </c>
      <c r="V22" s="1">
        <v>22.5509033203125</v>
      </c>
      <c r="W22" s="1">
        <v>36.8763427734375</v>
      </c>
      <c r="X22" s="1">
        <v>499.78164672851562</v>
      </c>
      <c r="Y22" s="1">
        <v>1501.2762451171875</v>
      </c>
      <c r="Z22" s="1">
        <v>5.7860417366027832</v>
      </c>
      <c r="AA22" s="1">
        <v>73.25048828125</v>
      </c>
      <c r="AB22" s="1">
        <v>0.9667360782623291</v>
      </c>
      <c r="AC22" s="1">
        <v>0.32961583137512207</v>
      </c>
      <c r="AD22" s="1">
        <v>0.66666668653488159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1.4739658389340642</v>
      </c>
      <c r="AL22">
        <f t="shared" si="9"/>
        <v>4.665282232208667E-3</v>
      </c>
      <c r="AM22">
        <f t="shared" si="10"/>
        <v>291.22788467407224</v>
      </c>
      <c r="AN22">
        <f t="shared" si="11"/>
        <v>287.1602262496948</v>
      </c>
      <c r="AO22">
        <f t="shared" si="12"/>
        <v>240.20419384976776</v>
      </c>
      <c r="AP22">
        <f t="shared" si="13"/>
        <v>-7.0139560715851229E-2</v>
      </c>
      <c r="AQ22">
        <f t="shared" si="14"/>
        <v>2.0814440990923933</v>
      </c>
      <c r="AR22">
        <f t="shared" si="15"/>
        <v>28.415429684243925</v>
      </c>
      <c r="AS22">
        <f t="shared" si="16"/>
        <v>20.333663555703886</v>
      </c>
      <c r="AT22">
        <f t="shared" si="17"/>
        <v>16.044055461883545</v>
      </c>
      <c r="AU22">
        <f t="shared" si="18"/>
        <v>1.8298401382029943</v>
      </c>
      <c r="AV22">
        <f t="shared" si="19"/>
        <v>0.22524949132191471</v>
      </c>
      <c r="AW22">
        <f t="shared" si="20"/>
        <v>0.5919933150904253</v>
      </c>
      <c r="AX22">
        <f t="shared" si="21"/>
        <v>1.237846823112569</v>
      </c>
      <c r="AY22">
        <f t="shared" si="22"/>
        <v>0.14193396388145599</v>
      </c>
      <c r="AZ22">
        <f t="shared" si="23"/>
        <v>18.898769320646746</v>
      </c>
      <c r="BA22">
        <f t="shared" si="24"/>
        <v>0.66708540280348361</v>
      </c>
      <c r="BB22">
        <f t="shared" si="25"/>
        <v>31.230499229143394</v>
      </c>
      <c r="BC22">
        <f t="shared" si="26"/>
        <v>381.07959952242595</v>
      </c>
      <c r="BD22">
        <f t="shared" si="27"/>
        <v>1.3744402879741775E-2</v>
      </c>
    </row>
    <row r="23" spans="1:114" x14ac:dyDescent="0.25">
      <c r="A23" s="1">
        <v>8</v>
      </c>
      <c r="B23" s="1" t="s">
        <v>78</v>
      </c>
      <c r="C23" s="1">
        <v>969.49999945238233</v>
      </c>
      <c r="D23" s="1">
        <v>0</v>
      </c>
      <c r="E23">
        <f t="shared" si="0"/>
        <v>16.83585256539174</v>
      </c>
      <c r="F23">
        <f t="shared" si="1"/>
        <v>0.23873965547702974</v>
      </c>
      <c r="G23">
        <f t="shared" si="2"/>
        <v>257.54929419420762</v>
      </c>
      <c r="H23">
        <f t="shared" si="3"/>
        <v>4.6656751765199607</v>
      </c>
      <c r="I23">
        <f t="shared" si="4"/>
        <v>1.4895773138835575</v>
      </c>
      <c r="J23">
        <f t="shared" si="5"/>
        <v>18.078598022460937</v>
      </c>
      <c r="K23" s="1">
        <v>3.3907274749999998</v>
      </c>
      <c r="L23">
        <f t="shared" si="6"/>
        <v>1.9929055714649611</v>
      </c>
      <c r="M23" s="1">
        <v>1</v>
      </c>
      <c r="N23">
        <f t="shared" si="7"/>
        <v>3.9858111429299221</v>
      </c>
      <c r="O23" s="1">
        <v>14.009573936462402</v>
      </c>
      <c r="P23" s="1">
        <v>18.078598022460937</v>
      </c>
      <c r="Q23" s="1">
        <v>11.359862327575684</v>
      </c>
      <c r="R23" s="1">
        <v>399.40396118164062</v>
      </c>
      <c r="S23" s="1">
        <v>386.75759887695312</v>
      </c>
      <c r="T23" s="1">
        <v>4.9415569305419922</v>
      </c>
      <c r="U23" s="1">
        <v>8.08135986328125</v>
      </c>
      <c r="V23" s="1">
        <v>22.548685073852539</v>
      </c>
      <c r="W23" s="1">
        <v>36.875835418701172</v>
      </c>
      <c r="X23" s="1">
        <v>499.78250122070312</v>
      </c>
      <c r="Y23" s="1">
        <v>1501.29541015625</v>
      </c>
      <c r="Z23" s="1">
        <v>5.6864886283874512</v>
      </c>
      <c r="AA23" s="1">
        <v>73.25006103515625</v>
      </c>
      <c r="AB23" s="1">
        <v>0.9667360782623291</v>
      </c>
      <c r="AC23" s="1">
        <v>0.32961583137512207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1.4739683590191899</v>
      </c>
      <c r="AL23">
        <f t="shared" si="9"/>
        <v>4.6656751765199603E-3</v>
      </c>
      <c r="AM23">
        <f t="shared" si="10"/>
        <v>291.22859802246091</v>
      </c>
      <c r="AN23">
        <f t="shared" si="11"/>
        <v>287.15957393646238</v>
      </c>
      <c r="AO23">
        <f t="shared" si="12"/>
        <v>240.20726025594922</v>
      </c>
      <c r="AP23">
        <f t="shared" si="13"/>
        <v>-7.0391648323887016E-2</v>
      </c>
      <c r="AQ23">
        <f t="shared" si="14"/>
        <v>2.0815374171159711</v>
      </c>
      <c r="AR23">
        <f t="shared" si="15"/>
        <v>28.416869388230822</v>
      </c>
      <c r="AS23">
        <f t="shared" si="16"/>
        <v>20.335509524949572</v>
      </c>
      <c r="AT23">
        <f t="shared" si="17"/>
        <v>16.04408597946167</v>
      </c>
      <c r="AU23">
        <f t="shared" si="18"/>
        <v>1.8298437035392419</v>
      </c>
      <c r="AV23">
        <f t="shared" si="19"/>
        <v>0.22524789604102441</v>
      </c>
      <c r="AW23">
        <f t="shared" si="20"/>
        <v>0.59196010323241355</v>
      </c>
      <c r="AX23">
        <f t="shared" si="21"/>
        <v>1.2378836003068283</v>
      </c>
      <c r="AY23">
        <f t="shared" si="22"/>
        <v>0.14193295043187826</v>
      </c>
      <c r="AZ23">
        <f t="shared" si="23"/>
        <v>18.865501519287122</v>
      </c>
      <c r="BA23">
        <f t="shared" si="24"/>
        <v>0.66591915696567061</v>
      </c>
      <c r="BB23">
        <f t="shared" si="25"/>
        <v>31.227675129370127</v>
      </c>
      <c r="BC23">
        <f t="shared" si="26"/>
        <v>381.05527125824625</v>
      </c>
      <c r="BD23">
        <f t="shared" si="27"/>
        <v>1.3797067619666172E-2</v>
      </c>
    </row>
    <row r="24" spans="1:114" x14ac:dyDescent="0.25">
      <c r="A24" s="1">
        <v>9</v>
      </c>
      <c r="B24" s="1" t="s">
        <v>78</v>
      </c>
      <c r="C24" s="1">
        <v>969.99999944120646</v>
      </c>
      <c r="D24" s="1">
        <v>0</v>
      </c>
      <c r="E24">
        <f t="shared" si="0"/>
        <v>16.901959451637758</v>
      </c>
      <c r="F24">
        <f t="shared" si="1"/>
        <v>0.23861294267431657</v>
      </c>
      <c r="G24">
        <f t="shared" si="2"/>
        <v>257.039441405513</v>
      </c>
      <c r="H24">
        <f t="shared" si="3"/>
        <v>4.6641275039374328</v>
      </c>
      <c r="I24">
        <f t="shared" si="4"/>
        <v>1.4898291940053663</v>
      </c>
      <c r="J24">
        <f t="shared" si="5"/>
        <v>18.079998016357422</v>
      </c>
      <c r="K24" s="1">
        <v>3.3907274749999998</v>
      </c>
      <c r="L24">
        <f t="shared" si="6"/>
        <v>1.9929055714649611</v>
      </c>
      <c r="M24" s="1">
        <v>1</v>
      </c>
      <c r="N24">
        <f t="shared" si="7"/>
        <v>3.9858111429299221</v>
      </c>
      <c r="O24" s="1">
        <v>14.008430480957031</v>
      </c>
      <c r="P24" s="1">
        <v>18.079998016357422</v>
      </c>
      <c r="Q24" s="1">
        <v>11.360356330871582</v>
      </c>
      <c r="R24" s="1">
        <v>399.458251953125</v>
      </c>
      <c r="S24" s="1">
        <v>386.76727294921875</v>
      </c>
      <c r="T24" s="1">
        <v>4.9416160583496094</v>
      </c>
      <c r="U24" s="1">
        <v>8.0804157257080078</v>
      </c>
      <c r="V24" s="1">
        <v>22.550643920898438</v>
      </c>
      <c r="W24" s="1">
        <v>36.874290466308594</v>
      </c>
      <c r="X24" s="1">
        <v>499.77688598632812</v>
      </c>
      <c r="Y24" s="1">
        <v>1501.30322265625</v>
      </c>
      <c r="Z24" s="1">
        <v>5.7500700950622559</v>
      </c>
      <c r="AA24" s="1">
        <v>73.250114440917969</v>
      </c>
      <c r="AB24" s="1">
        <v>0.9667360782623291</v>
      </c>
      <c r="AC24" s="1">
        <v>0.32961583137512207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1.4739517984597925</v>
      </c>
      <c r="AL24">
        <f t="shared" si="9"/>
        <v>4.6641275039374331E-3</v>
      </c>
      <c r="AM24">
        <f t="shared" si="10"/>
        <v>291.2299980163574</v>
      </c>
      <c r="AN24">
        <f t="shared" si="11"/>
        <v>287.15843048095701</v>
      </c>
      <c r="AO24">
        <f t="shared" si="12"/>
        <v>240.20851025592128</v>
      </c>
      <c r="AP24">
        <f t="shared" si="13"/>
        <v>-7.0011878810868886E-2</v>
      </c>
      <c r="AQ24">
        <f t="shared" si="14"/>
        <v>2.0817205706436712</v>
      </c>
      <c r="AR24">
        <f t="shared" si="15"/>
        <v>28.41934905538945</v>
      </c>
      <c r="AS24">
        <f t="shared" si="16"/>
        <v>20.338933329681442</v>
      </c>
      <c r="AT24">
        <f t="shared" si="17"/>
        <v>16.044214248657227</v>
      </c>
      <c r="AU24">
        <f t="shared" si="18"/>
        <v>1.8298586891598627</v>
      </c>
      <c r="AV24">
        <f t="shared" si="19"/>
        <v>0.22513509687618263</v>
      </c>
      <c r="AW24">
        <f t="shared" si="20"/>
        <v>0.59189137663830482</v>
      </c>
      <c r="AX24">
        <f t="shared" si="21"/>
        <v>1.2379673125215578</v>
      </c>
      <c r="AY24">
        <f t="shared" si="22"/>
        <v>0.14186129170946907</v>
      </c>
      <c r="AZ24">
        <f t="shared" si="23"/>
        <v>18.828168498783455</v>
      </c>
      <c r="BA24">
        <f t="shared" si="24"/>
        <v>0.66458425875981864</v>
      </c>
      <c r="BB24">
        <f t="shared" si="25"/>
        <v>31.219981005993148</v>
      </c>
      <c r="BC24">
        <f t="shared" si="26"/>
        <v>381.04255483250989</v>
      </c>
      <c r="BD24">
        <f t="shared" si="27"/>
        <v>1.3848291912596017E-2</v>
      </c>
    </row>
    <row r="25" spans="1:114" x14ac:dyDescent="0.25">
      <c r="A25" s="1">
        <v>10</v>
      </c>
      <c r="B25" s="1" t="s">
        <v>79</v>
      </c>
      <c r="C25" s="1">
        <v>983.99999912828207</v>
      </c>
      <c r="D25" s="1">
        <v>0</v>
      </c>
      <c r="E25">
        <f t="shared" si="0"/>
        <v>16.445939866333315</v>
      </c>
      <c r="F25">
        <f t="shared" si="1"/>
        <v>0.23805896203906976</v>
      </c>
      <c r="G25">
        <f t="shared" si="2"/>
        <v>260.10862721618139</v>
      </c>
      <c r="H25">
        <f t="shared" si="3"/>
        <v>4.6627856708975051</v>
      </c>
      <c r="I25">
        <f t="shared" si="4"/>
        <v>1.4926556639416877</v>
      </c>
      <c r="J25">
        <f t="shared" si="5"/>
        <v>18.099437713623047</v>
      </c>
      <c r="K25" s="1">
        <v>3.3907274749999998</v>
      </c>
      <c r="L25">
        <f t="shared" si="6"/>
        <v>1.9929055714649611</v>
      </c>
      <c r="M25" s="1">
        <v>1</v>
      </c>
      <c r="N25">
        <f t="shared" si="7"/>
        <v>3.9858111429299221</v>
      </c>
      <c r="O25" s="1">
        <v>14.00091552734375</v>
      </c>
      <c r="P25" s="1">
        <v>18.099437713623047</v>
      </c>
      <c r="Q25" s="1">
        <v>11.357073783874512</v>
      </c>
      <c r="R25" s="1">
        <v>399.33355712890625</v>
      </c>
      <c r="S25" s="1">
        <v>386.9525146484375</v>
      </c>
      <c r="T25" s="1">
        <v>4.9388136863708496</v>
      </c>
      <c r="U25" s="1">
        <v>8.0765237808227539</v>
      </c>
      <c r="V25" s="1">
        <v>22.548969268798828</v>
      </c>
      <c r="W25" s="1">
        <v>36.874702453613281</v>
      </c>
      <c r="X25" s="1">
        <v>499.80856323242187</v>
      </c>
      <c r="Y25" s="1">
        <v>1501.3731689453125</v>
      </c>
      <c r="Z25" s="1">
        <v>5.7733545303344727</v>
      </c>
      <c r="AA25" s="1">
        <v>73.250518798828125</v>
      </c>
      <c r="AB25" s="1">
        <v>0.9667360782623291</v>
      </c>
      <c r="AC25" s="1">
        <v>0.32961583137512207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1.4740452216155233</v>
      </c>
      <c r="AL25">
        <f t="shared" si="9"/>
        <v>4.6627856708975051E-3</v>
      </c>
      <c r="AM25">
        <f t="shared" si="10"/>
        <v>291.24943771362302</v>
      </c>
      <c r="AN25">
        <f t="shared" si="11"/>
        <v>287.15091552734373</v>
      </c>
      <c r="AO25">
        <f t="shared" si="12"/>
        <v>240.21970166192114</v>
      </c>
      <c r="AP25">
        <f t="shared" si="13"/>
        <v>-7.1896355358369968E-2</v>
      </c>
      <c r="AQ25">
        <f t="shared" si="14"/>
        <v>2.0842652209780272</v>
      </c>
      <c r="AR25">
        <f t="shared" si="15"/>
        <v>28.453931182414664</v>
      </c>
      <c r="AS25">
        <f t="shared" si="16"/>
        <v>20.37740740159191</v>
      </c>
      <c r="AT25">
        <f t="shared" si="17"/>
        <v>16.050176620483398</v>
      </c>
      <c r="AU25">
        <f t="shared" si="18"/>
        <v>1.8305553887721029</v>
      </c>
      <c r="AV25">
        <f t="shared" si="19"/>
        <v>0.22464186634276745</v>
      </c>
      <c r="AW25">
        <f t="shared" si="20"/>
        <v>0.59160955703633955</v>
      </c>
      <c r="AX25">
        <f t="shared" si="21"/>
        <v>1.2389458317357633</v>
      </c>
      <c r="AY25">
        <f t="shared" si="22"/>
        <v>0.14154796056816524</v>
      </c>
      <c r="AZ25">
        <f t="shared" si="23"/>
        <v>19.05309188763627</v>
      </c>
      <c r="BA25">
        <f t="shared" si="24"/>
        <v>0.6721977952579038</v>
      </c>
      <c r="BB25">
        <f t="shared" si="25"/>
        <v>31.163522156807133</v>
      </c>
      <c r="BC25">
        <f t="shared" si="26"/>
        <v>381.3822510249509</v>
      </c>
      <c r="BD25">
        <f t="shared" si="27"/>
        <v>1.3438313136928498E-2</v>
      </c>
    </row>
    <row r="26" spans="1:114" x14ac:dyDescent="0.25">
      <c r="A26" s="1">
        <v>11</v>
      </c>
      <c r="B26" s="1" t="s">
        <v>79</v>
      </c>
      <c r="C26" s="1">
        <v>984.4999991171062</v>
      </c>
      <c r="D26" s="1">
        <v>0</v>
      </c>
      <c r="E26">
        <f t="shared" si="0"/>
        <v>16.470905282113105</v>
      </c>
      <c r="F26">
        <f t="shared" si="1"/>
        <v>0.23805796891212044</v>
      </c>
      <c r="G26">
        <f t="shared" si="2"/>
        <v>259.93089180209336</v>
      </c>
      <c r="H26">
        <f t="shared" si="3"/>
        <v>4.6637325583142619</v>
      </c>
      <c r="I26">
        <f t="shared" si="4"/>
        <v>1.492969239607906</v>
      </c>
      <c r="J26">
        <f t="shared" si="5"/>
        <v>18.101804733276367</v>
      </c>
      <c r="K26" s="1">
        <v>3.3907274749999998</v>
      </c>
      <c r="L26">
        <f t="shared" si="6"/>
        <v>1.9929055714649611</v>
      </c>
      <c r="M26" s="1">
        <v>1</v>
      </c>
      <c r="N26">
        <f t="shared" si="7"/>
        <v>3.9858111429299221</v>
      </c>
      <c r="O26" s="1">
        <v>14.000456809997559</v>
      </c>
      <c r="P26" s="1">
        <v>18.101804733276367</v>
      </c>
      <c r="Q26" s="1">
        <v>11.356284141540527</v>
      </c>
      <c r="R26" s="1">
        <v>399.34930419921875</v>
      </c>
      <c r="S26" s="1">
        <v>386.95086669921875</v>
      </c>
      <c r="T26" s="1">
        <v>4.9380321502685547</v>
      </c>
      <c r="U26" s="1">
        <v>8.0764341354370117</v>
      </c>
      <c r="V26" s="1">
        <v>22.546186447143555</v>
      </c>
      <c r="W26" s="1">
        <v>36.875576019287109</v>
      </c>
      <c r="X26" s="1">
        <v>499.79989624023437</v>
      </c>
      <c r="Y26" s="1">
        <v>1501.377685546875</v>
      </c>
      <c r="Z26" s="1">
        <v>5.8061275482177734</v>
      </c>
      <c r="AA26" s="1">
        <v>73.250892639160156</v>
      </c>
      <c r="AB26" s="1">
        <v>0.9667360782623291</v>
      </c>
      <c r="AC26" s="1">
        <v>0.32961583137512207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1.4740196607521057</v>
      </c>
      <c r="AL26">
        <f t="shared" si="9"/>
        <v>4.6637325583142623E-3</v>
      </c>
      <c r="AM26">
        <f t="shared" si="10"/>
        <v>291.25180473327634</v>
      </c>
      <c r="AN26">
        <f t="shared" si="11"/>
        <v>287.15045680999754</v>
      </c>
      <c r="AO26">
        <f t="shared" si="12"/>
        <v>240.22042431815498</v>
      </c>
      <c r="AP26">
        <f t="shared" si="13"/>
        <v>-7.2523305456627912E-2</v>
      </c>
      <c r="AQ26">
        <f t="shared" si="14"/>
        <v>2.0845752493700509</v>
      </c>
      <c r="AR26">
        <f t="shared" si="15"/>
        <v>28.458018384005747</v>
      </c>
      <c r="AS26">
        <f t="shared" si="16"/>
        <v>20.381584248568736</v>
      </c>
      <c r="AT26">
        <f t="shared" si="17"/>
        <v>16.051130771636963</v>
      </c>
      <c r="AU26">
        <f t="shared" si="18"/>
        <v>1.8306669023861983</v>
      </c>
      <c r="AV26">
        <f t="shared" si="19"/>
        <v>0.22464098200699129</v>
      </c>
      <c r="AW26">
        <f t="shared" si="20"/>
        <v>0.59160600976214484</v>
      </c>
      <c r="AX26">
        <f t="shared" si="21"/>
        <v>1.2390608926240536</v>
      </c>
      <c r="AY26">
        <f t="shared" si="22"/>
        <v>0.14154739879240102</v>
      </c>
      <c r="AZ26">
        <f t="shared" si="23"/>
        <v>19.040169848996296</v>
      </c>
      <c r="BA26">
        <f t="shared" si="24"/>
        <v>0.67174133506758771</v>
      </c>
      <c r="BB26">
        <f t="shared" si="25"/>
        <v>31.159144565991838</v>
      </c>
      <c r="BC26">
        <f t="shared" si="26"/>
        <v>381.3721472532925</v>
      </c>
      <c r="BD26">
        <f t="shared" si="27"/>
        <v>1.3457178834752725E-2</v>
      </c>
    </row>
    <row r="27" spans="1:114" x14ac:dyDescent="0.25">
      <c r="A27" s="1">
        <v>12</v>
      </c>
      <c r="B27" s="1" t="s">
        <v>80</v>
      </c>
      <c r="C27" s="1">
        <v>984.4999991171062</v>
      </c>
      <c r="D27" s="1">
        <v>0</v>
      </c>
      <c r="E27">
        <f t="shared" si="0"/>
        <v>16.470905282113105</v>
      </c>
      <c r="F27">
        <f t="shared" si="1"/>
        <v>0.23805796891212044</v>
      </c>
      <c r="G27">
        <f t="shared" si="2"/>
        <v>259.93089180209336</v>
      </c>
      <c r="H27">
        <f t="shared" si="3"/>
        <v>4.6637325583142619</v>
      </c>
      <c r="I27">
        <f t="shared" si="4"/>
        <v>1.492969239607906</v>
      </c>
      <c r="J27">
        <f t="shared" si="5"/>
        <v>18.101804733276367</v>
      </c>
      <c r="K27" s="1">
        <v>3.3907274749999998</v>
      </c>
      <c r="L27">
        <f t="shared" si="6"/>
        <v>1.9929055714649611</v>
      </c>
      <c r="M27" s="1">
        <v>1</v>
      </c>
      <c r="N27">
        <f t="shared" si="7"/>
        <v>3.9858111429299221</v>
      </c>
      <c r="O27" s="1">
        <v>14.000456809997559</v>
      </c>
      <c r="P27" s="1">
        <v>18.101804733276367</v>
      </c>
      <c r="Q27" s="1">
        <v>11.356284141540527</v>
      </c>
      <c r="R27" s="1">
        <v>399.34930419921875</v>
      </c>
      <c r="S27" s="1">
        <v>386.95086669921875</v>
      </c>
      <c r="T27" s="1">
        <v>4.9380321502685547</v>
      </c>
      <c r="U27" s="1">
        <v>8.0764341354370117</v>
      </c>
      <c r="V27" s="1">
        <v>22.546186447143555</v>
      </c>
      <c r="W27" s="1">
        <v>36.875576019287109</v>
      </c>
      <c r="X27" s="1">
        <v>499.79989624023437</v>
      </c>
      <c r="Y27" s="1">
        <v>1501.377685546875</v>
      </c>
      <c r="Z27" s="1">
        <v>5.8061275482177734</v>
      </c>
      <c r="AA27" s="1">
        <v>73.250892639160156</v>
      </c>
      <c r="AB27" s="1">
        <v>0.9667360782623291</v>
      </c>
      <c r="AC27" s="1">
        <v>0.32961583137512207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1.4740196607521057</v>
      </c>
      <c r="AL27">
        <f t="shared" si="9"/>
        <v>4.6637325583142623E-3</v>
      </c>
      <c r="AM27">
        <f t="shared" si="10"/>
        <v>291.25180473327634</v>
      </c>
      <c r="AN27">
        <f t="shared" si="11"/>
        <v>287.15045680999754</v>
      </c>
      <c r="AO27">
        <f t="shared" si="12"/>
        <v>240.22042431815498</v>
      </c>
      <c r="AP27">
        <f t="shared" si="13"/>
        <v>-7.2523305456627912E-2</v>
      </c>
      <c r="AQ27">
        <f t="shared" si="14"/>
        <v>2.0845752493700509</v>
      </c>
      <c r="AR27">
        <f t="shared" si="15"/>
        <v>28.458018384005747</v>
      </c>
      <c r="AS27">
        <f t="shared" si="16"/>
        <v>20.381584248568736</v>
      </c>
      <c r="AT27">
        <f t="shared" si="17"/>
        <v>16.051130771636963</v>
      </c>
      <c r="AU27">
        <f t="shared" si="18"/>
        <v>1.8306669023861983</v>
      </c>
      <c r="AV27">
        <f t="shared" si="19"/>
        <v>0.22464098200699129</v>
      </c>
      <c r="AW27">
        <f t="shared" si="20"/>
        <v>0.59160600976214484</v>
      </c>
      <c r="AX27">
        <f t="shared" si="21"/>
        <v>1.2390608926240536</v>
      </c>
      <c r="AY27">
        <f t="shared" si="22"/>
        <v>0.14154739879240102</v>
      </c>
      <c r="AZ27">
        <f t="shared" si="23"/>
        <v>19.040169848996296</v>
      </c>
      <c r="BA27">
        <f t="shared" si="24"/>
        <v>0.67174133506758771</v>
      </c>
      <c r="BB27">
        <f t="shared" si="25"/>
        <v>31.159144565991838</v>
      </c>
      <c r="BC27">
        <f t="shared" si="26"/>
        <v>381.3721472532925</v>
      </c>
      <c r="BD27">
        <f t="shared" si="27"/>
        <v>1.3457178834752725E-2</v>
      </c>
    </row>
    <row r="28" spans="1:114" x14ac:dyDescent="0.25">
      <c r="A28" s="1">
        <v>13</v>
      </c>
      <c r="B28" s="1" t="s">
        <v>80</v>
      </c>
      <c r="C28" s="1">
        <v>984.99999910593033</v>
      </c>
      <c r="D28" s="1">
        <v>0</v>
      </c>
      <c r="E28">
        <f t="shared" si="0"/>
        <v>16.506176876984824</v>
      </c>
      <c r="F28">
        <f t="shared" si="1"/>
        <v>0.23811801814896461</v>
      </c>
      <c r="G28">
        <f t="shared" si="2"/>
        <v>259.71400738985511</v>
      </c>
      <c r="H28">
        <f t="shared" si="3"/>
        <v>4.6644569347303735</v>
      </c>
      <c r="I28">
        <f t="shared" si="4"/>
        <v>1.4928509811759962</v>
      </c>
      <c r="J28">
        <f t="shared" si="5"/>
        <v>18.101076126098633</v>
      </c>
      <c r="K28" s="1">
        <v>3.3907274749999998</v>
      </c>
      <c r="L28">
        <f t="shared" si="6"/>
        <v>1.9929055714649611</v>
      </c>
      <c r="M28" s="1">
        <v>1</v>
      </c>
      <c r="N28">
        <f t="shared" si="7"/>
        <v>3.9858111429299221</v>
      </c>
      <c r="O28" s="1">
        <v>14.001086235046387</v>
      </c>
      <c r="P28" s="1">
        <v>18.101076126098633</v>
      </c>
      <c r="Q28" s="1">
        <v>11.356510162353516</v>
      </c>
      <c r="R28" s="1">
        <v>399.37374877929687</v>
      </c>
      <c r="S28" s="1">
        <v>386.95071411132812</v>
      </c>
      <c r="T28" s="1">
        <v>4.9377126693725586</v>
      </c>
      <c r="U28" s="1">
        <v>8.0767221450805664</v>
      </c>
      <c r="V28" s="1">
        <v>22.543872833251953</v>
      </c>
      <c r="W28" s="1">
        <v>36.875495910644531</v>
      </c>
      <c r="X28" s="1">
        <v>499.7806396484375</v>
      </c>
      <c r="Y28" s="1">
        <v>1501.4423828125</v>
      </c>
      <c r="Z28" s="1">
        <v>5.7828216552734375</v>
      </c>
      <c r="AA28" s="1">
        <v>73.251106262207031</v>
      </c>
      <c r="AB28" s="1">
        <v>0.9667360782623291</v>
      </c>
      <c r="AC28" s="1">
        <v>0.32961583137512207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1.4739628688337376</v>
      </c>
      <c r="AL28">
        <f t="shared" si="9"/>
        <v>4.6644569347303738E-3</v>
      </c>
      <c r="AM28">
        <f t="shared" si="10"/>
        <v>291.25107612609861</v>
      </c>
      <c r="AN28">
        <f t="shared" si="11"/>
        <v>287.15108623504636</v>
      </c>
      <c r="AO28">
        <f t="shared" si="12"/>
        <v>240.23077588042361</v>
      </c>
      <c r="AP28">
        <f t="shared" si="13"/>
        <v>-7.2588923678888806E-2</v>
      </c>
      <c r="AQ28">
        <f t="shared" si="14"/>
        <v>2.0844798132756135</v>
      </c>
      <c r="AR28">
        <f t="shared" si="15"/>
        <v>28.456632529399414</v>
      </c>
      <c r="AS28">
        <f t="shared" si="16"/>
        <v>20.379910384318848</v>
      </c>
      <c r="AT28">
        <f t="shared" si="17"/>
        <v>16.05108118057251</v>
      </c>
      <c r="AU28">
        <f t="shared" si="18"/>
        <v>1.8306611064292138</v>
      </c>
      <c r="AV28">
        <f t="shared" si="19"/>
        <v>0.22469445245812614</v>
      </c>
      <c r="AW28">
        <f t="shared" si="20"/>
        <v>0.59162883209961725</v>
      </c>
      <c r="AX28">
        <f t="shared" si="21"/>
        <v>1.2390322743295965</v>
      </c>
      <c r="AY28">
        <f t="shared" si="22"/>
        <v>0.14158136604985305</v>
      </c>
      <c r="AZ28">
        <f t="shared" si="23"/>
        <v>19.024338353097896</v>
      </c>
      <c r="BA28">
        <f t="shared" si="24"/>
        <v>0.67118110373905082</v>
      </c>
      <c r="BB28">
        <f t="shared" si="25"/>
        <v>31.162463025514008</v>
      </c>
      <c r="BC28">
        <f t="shared" si="26"/>
        <v>381.36004812519479</v>
      </c>
      <c r="BD28">
        <f t="shared" si="27"/>
        <v>1.3487860858795908E-2</v>
      </c>
    </row>
    <row r="29" spans="1:114" x14ac:dyDescent="0.25">
      <c r="A29" s="1">
        <v>14</v>
      </c>
      <c r="B29" s="1" t="s">
        <v>81</v>
      </c>
      <c r="C29" s="1">
        <v>985.49999909475446</v>
      </c>
      <c r="D29" s="1">
        <v>0</v>
      </c>
      <c r="E29">
        <f t="shared" si="0"/>
        <v>16.527453069497586</v>
      </c>
      <c r="F29">
        <f t="shared" si="1"/>
        <v>0.23813087223511153</v>
      </c>
      <c r="G29">
        <f t="shared" si="2"/>
        <v>259.54865079763601</v>
      </c>
      <c r="H29">
        <f t="shared" si="3"/>
        <v>4.6645903701742082</v>
      </c>
      <c r="I29">
        <f t="shared" si="4"/>
        <v>1.4928173600397989</v>
      </c>
      <c r="J29">
        <f t="shared" si="5"/>
        <v>18.10087776184082</v>
      </c>
      <c r="K29" s="1">
        <v>3.3907274749999998</v>
      </c>
      <c r="L29">
        <f t="shared" si="6"/>
        <v>1.9929055714649611</v>
      </c>
      <c r="M29" s="1">
        <v>1</v>
      </c>
      <c r="N29">
        <f t="shared" si="7"/>
        <v>3.9858111429299221</v>
      </c>
      <c r="O29" s="1">
        <v>14.000556945800781</v>
      </c>
      <c r="P29" s="1">
        <v>18.10087776184082</v>
      </c>
      <c r="Q29" s="1">
        <v>11.356493949890137</v>
      </c>
      <c r="R29" s="1">
        <v>399.36392211914062</v>
      </c>
      <c r="S29" s="1">
        <v>386.92626953125</v>
      </c>
      <c r="T29" s="1">
        <v>4.9376730918884277</v>
      </c>
      <c r="U29" s="1">
        <v>8.0768289566040039</v>
      </c>
      <c r="V29" s="1">
        <v>22.544460296630859</v>
      </c>
      <c r="W29" s="1">
        <v>36.877239227294922</v>
      </c>
      <c r="X29" s="1">
        <v>499.77157592773437</v>
      </c>
      <c r="Y29" s="1">
        <v>1501.4566650390625</v>
      </c>
      <c r="Z29" s="1">
        <v>5.7679991722106934</v>
      </c>
      <c r="AA29" s="1">
        <v>73.251083374023437</v>
      </c>
      <c r="AB29" s="1">
        <v>0.9667360782623291</v>
      </c>
      <c r="AC29" s="1">
        <v>0.32961583137512207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1.4739361379307971</v>
      </c>
      <c r="AL29">
        <f t="shared" si="9"/>
        <v>4.6645903701742078E-3</v>
      </c>
      <c r="AM29">
        <f t="shared" si="10"/>
        <v>291.2508777618408</v>
      </c>
      <c r="AN29">
        <f t="shared" si="11"/>
        <v>287.15055694580076</v>
      </c>
      <c r="AO29">
        <f t="shared" si="12"/>
        <v>240.23306103662253</v>
      </c>
      <c r="AP29">
        <f t="shared" si="13"/>
        <v>-7.2649847849679025E-2</v>
      </c>
      <c r="AQ29">
        <f t="shared" si="14"/>
        <v>2.0844538313377257</v>
      </c>
      <c r="AR29">
        <f t="shared" si="15"/>
        <v>28.456286724039391</v>
      </c>
      <c r="AS29">
        <f t="shared" si="16"/>
        <v>20.379457767435387</v>
      </c>
      <c r="AT29">
        <f t="shared" si="17"/>
        <v>16.050717353820801</v>
      </c>
      <c r="AU29">
        <f t="shared" si="18"/>
        <v>1.8306185846606327</v>
      </c>
      <c r="AV29">
        <f t="shared" si="19"/>
        <v>0.22470589809771455</v>
      </c>
      <c r="AW29">
        <f t="shared" si="20"/>
        <v>0.59163647129792662</v>
      </c>
      <c r="AX29">
        <f t="shared" si="21"/>
        <v>1.2389821133627059</v>
      </c>
      <c r="AY29">
        <f t="shared" si="22"/>
        <v>0.14158863694239282</v>
      </c>
      <c r="AZ29">
        <f t="shared" si="23"/>
        <v>19.012219859192932</v>
      </c>
      <c r="BA29">
        <f t="shared" si="24"/>
        <v>0.67079614705941704</v>
      </c>
      <c r="BB29">
        <f t="shared" si="25"/>
        <v>31.163373189929565</v>
      </c>
      <c r="BC29">
        <f t="shared" si="26"/>
        <v>381.32839726793441</v>
      </c>
      <c r="BD29">
        <f t="shared" si="27"/>
        <v>1.3506761929453355E-2</v>
      </c>
    </row>
    <row r="30" spans="1:114" x14ac:dyDescent="0.25">
      <c r="A30" s="1">
        <v>15</v>
      </c>
      <c r="B30" s="1" t="s">
        <v>81</v>
      </c>
      <c r="C30" s="1">
        <v>985.99999908357859</v>
      </c>
      <c r="D30" s="1">
        <v>0</v>
      </c>
      <c r="E30">
        <f t="shared" si="0"/>
        <v>16.531894157017167</v>
      </c>
      <c r="F30">
        <f t="shared" si="1"/>
        <v>0.23784683317908328</v>
      </c>
      <c r="G30">
        <f t="shared" si="2"/>
        <v>259.36258148981926</v>
      </c>
      <c r="H30">
        <f t="shared" si="3"/>
        <v>4.6644314909277966</v>
      </c>
      <c r="I30">
        <f t="shared" si="4"/>
        <v>1.4944420250496373</v>
      </c>
      <c r="J30">
        <f t="shared" si="5"/>
        <v>18.113193511962891</v>
      </c>
      <c r="K30" s="1">
        <v>3.3907274749999998</v>
      </c>
      <c r="L30">
        <f t="shared" si="6"/>
        <v>1.9929055714649611</v>
      </c>
      <c r="M30" s="1">
        <v>1</v>
      </c>
      <c r="N30">
        <f t="shared" si="7"/>
        <v>3.9858111429299221</v>
      </c>
      <c r="O30" s="1">
        <v>14.000090599060059</v>
      </c>
      <c r="P30" s="1">
        <v>18.113193511962891</v>
      </c>
      <c r="Q30" s="1">
        <v>11.357131004333496</v>
      </c>
      <c r="R30" s="1">
        <v>399.353271484375</v>
      </c>
      <c r="S30" s="1">
        <v>386.91265869140625</v>
      </c>
      <c r="T30" s="1">
        <v>4.937568187713623</v>
      </c>
      <c r="U30" s="1">
        <v>8.0766258239746094</v>
      </c>
      <c r="V30" s="1">
        <v>22.544809341430664</v>
      </c>
      <c r="W30" s="1">
        <v>36.877666473388672</v>
      </c>
      <c r="X30" s="1">
        <v>499.77029418945312</v>
      </c>
      <c r="Y30" s="1">
        <v>1501.4537353515625</v>
      </c>
      <c r="Z30" s="1">
        <v>5.8358440399169922</v>
      </c>
      <c r="AA30" s="1">
        <v>73.251564025878906</v>
      </c>
      <c r="AB30" s="1">
        <v>0.9667360782623291</v>
      </c>
      <c r="AC30" s="1">
        <v>0.32961583137512207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1.4739323578031087</v>
      </c>
      <c r="AL30">
        <f t="shared" si="9"/>
        <v>4.6644314909277968E-3</v>
      </c>
      <c r="AM30">
        <f t="shared" si="10"/>
        <v>291.26319351196287</v>
      </c>
      <c r="AN30">
        <f t="shared" si="11"/>
        <v>287.15009059906004</v>
      </c>
      <c r="AO30">
        <f t="shared" si="12"/>
        <v>240.23259228663301</v>
      </c>
      <c r="AP30">
        <f t="shared" si="13"/>
        <v>-7.3792792022890491E-2</v>
      </c>
      <c r="AQ30">
        <f t="shared" si="14"/>
        <v>2.0860674987075805</v>
      </c>
      <c r="AR30">
        <f t="shared" si="15"/>
        <v>28.478129121865543</v>
      </c>
      <c r="AS30">
        <f t="shared" si="16"/>
        <v>20.401503297890933</v>
      </c>
      <c r="AT30">
        <f t="shared" si="17"/>
        <v>16.056642055511475</v>
      </c>
      <c r="AU30">
        <f t="shared" si="18"/>
        <v>1.8313111342497019</v>
      </c>
      <c r="AV30">
        <f t="shared" si="19"/>
        <v>0.22445296550009236</v>
      </c>
      <c r="AW30">
        <f t="shared" si="20"/>
        <v>0.59162547365794305</v>
      </c>
      <c r="AX30">
        <f t="shared" si="21"/>
        <v>1.2396856605917588</v>
      </c>
      <c r="AY30">
        <f t="shared" si="22"/>
        <v>0.14142796181582276</v>
      </c>
      <c r="AZ30">
        <f t="shared" si="23"/>
        <v>18.998714743918732</v>
      </c>
      <c r="BA30">
        <f t="shared" si="24"/>
        <v>0.67033883659175297</v>
      </c>
      <c r="BB30">
        <f t="shared" si="25"/>
        <v>31.136373381036265</v>
      </c>
      <c r="BC30">
        <f t="shared" si="26"/>
        <v>381.31328222532323</v>
      </c>
      <c r="BD30">
        <f t="shared" si="27"/>
        <v>1.3499221064754029E-2</v>
      </c>
      <c r="BE30">
        <f>AVERAGE(E16:E30)</f>
        <v>16.61788307417758</v>
      </c>
      <c r="BF30">
        <f>AVERAGE(O16:O30)</f>
        <v>14.006554730733235</v>
      </c>
      <c r="BG30">
        <f>AVERAGE(P16:P30)</f>
        <v>18.091640599568684</v>
      </c>
      <c r="BH30" t="e">
        <f>AVERAGE(B16:B30)</f>
        <v>#DIV/0!</v>
      </c>
      <c r="BI30">
        <f t="shared" ref="BI30:DJ30" si="28">AVERAGE(C16:C30)</f>
        <v>974.79999933391809</v>
      </c>
      <c r="BJ30">
        <f t="shared" si="28"/>
        <v>0</v>
      </c>
      <c r="BK30">
        <f t="shared" si="28"/>
        <v>16.61788307417758</v>
      </c>
      <c r="BL30">
        <f t="shared" si="28"/>
        <v>0.23837006702695848</v>
      </c>
      <c r="BM30">
        <f t="shared" si="28"/>
        <v>258.93612269459584</v>
      </c>
      <c r="BN30">
        <f t="shared" si="28"/>
        <v>4.6646396083834079</v>
      </c>
      <c r="BO30">
        <f t="shared" si="28"/>
        <v>1.4914236516230339</v>
      </c>
      <c r="BP30">
        <f t="shared" si="28"/>
        <v>18.091640599568684</v>
      </c>
      <c r="BQ30">
        <f t="shared" si="28"/>
        <v>3.3907274749999989</v>
      </c>
      <c r="BR30">
        <f t="shared" si="28"/>
        <v>1.9929055714649602</v>
      </c>
      <c r="BS30">
        <f t="shared" si="28"/>
        <v>1</v>
      </c>
      <c r="BT30">
        <f t="shared" si="28"/>
        <v>3.9858111429299203</v>
      </c>
      <c r="BU30">
        <f t="shared" si="28"/>
        <v>14.006554730733235</v>
      </c>
      <c r="BV30">
        <f t="shared" si="28"/>
        <v>18.091640599568684</v>
      </c>
      <c r="BW30">
        <f t="shared" si="28"/>
        <v>11.358957799275716</v>
      </c>
      <c r="BX30">
        <f t="shared" si="28"/>
        <v>399.3156697591146</v>
      </c>
      <c r="BY30">
        <f t="shared" si="28"/>
        <v>386.81776529947916</v>
      </c>
      <c r="BZ30">
        <f t="shared" si="28"/>
        <v>4.9404053370157879</v>
      </c>
      <c r="CA30">
        <f t="shared" si="28"/>
        <v>8.079392560323079</v>
      </c>
      <c r="CB30">
        <f t="shared" si="28"/>
        <v>22.548034032185871</v>
      </c>
      <c r="CC30">
        <f t="shared" si="28"/>
        <v>36.87438888549805</v>
      </c>
      <c r="CD30">
        <f t="shared" si="28"/>
        <v>499.80241088867189</v>
      </c>
      <c r="CE30">
        <f t="shared" si="28"/>
        <v>1501.3209472656249</v>
      </c>
      <c r="CF30">
        <f t="shared" si="28"/>
        <v>5.7807611147562659</v>
      </c>
      <c r="CG30">
        <f t="shared" si="28"/>
        <v>73.250679524739581</v>
      </c>
      <c r="CH30">
        <f t="shared" si="28"/>
        <v>0.9667360782623291</v>
      </c>
      <c r="CI30">
        <f t="shared" si="28"/>
        <v>0.32961583137512207</v>
      </c>
      <c r="CJ30">
        <f t="shared" si="28"/>
        <v>0.84444445371627808</v>
      </c>
      <c r="CK30">
        <f t="shared" si="28"/>
        <v>-0.21956524252891541</v>
      </c>
      <c r="CL30">
        <f t="shared" si="28"/>
        <v>2.737391471862793</v>
      </c>
      <c r="CM30">
        <f t="shared" si="28"/>
        <v>1</v>
      </c>
      <c r="CN30">
        <f t="shared" si="28"/>
        <v>0</v>
      </c>
      <c r="CO30">
        <f t="shared" si="28"/>
        <v>0.15999999642372131</v>
      </c>
      <c r="CP30">
        <f t="shared" si="28"/>
        <v>111115</v>
      </c>
      <c r="CQ30">
        <f t="shared" si="28"/>
        <v>1.474027077002618</v>
      </c>
      <c r="CR30">
        <f t="shared" si="28"/>
        <v>4.664639608383407E-3</v>
      </c>
      <c r="CS30">
        <f t="shared" si="28"/>
        <v>291.24164059956877</v>
      </c>
      <c r="CT30">
        <f t="shared" si="28"/>
        <v>287.15655473073332</v>
      </c>
      <c r="CU30">
        <f t="shared" si="28"/>
        <v>240.21134619335788</v>
      </c>
      <c r="CV30">
        <f t="shared" si="28"/>
        <v>-7.1450963695724706E-2</v>
      </c>
      <c r="CW30">
        <f t="shared" si="28"/>
        <v>2.0832446462737133</v>
      </c>
      <c r="CX30">
        <f t="shared" si="28"/>
        <v>28.43993605138413</v>
      </c>
      <c r="CY30">
        <f t="shared" si="28"/>
        <v>20.360543491061051</v>
      </c>
      <c r="CZ30">
        <f t="shared" si="28"/>
        <v>16.04909766515096</v>
      </c>
      <c r="DA30">
        <f t="shared" si="28"/>
        <v>1.8304293338276507</v>
      </c>
      <c r="DB30">
        <f t="shared" si="28"/>
        <v>0.22491885378246193</v>
      </c>
      <c r="DC30">
        <f t="shared" si="28"/>
        <v>0.59182099465067872</v>
      </c>
      <c r="DD30">
        <f t="shared" si="28"/>
        <v>1.2386083391769716</v>
      </c>
      <c r="DE30">
        <f t="shared" si="28"/>
        <v>0.14172392058423472</v>
      </c>
      <c r="DF30">
        <f t="shared" si="28"/>
        <v>18.967247165719829</v>
      </c>
      <c r="DG30">
        <f t="shared" si="28"/>
        <v>0.66940043539473459</v>
      </c>
      <c r="DH30">
        <f t="shared" si="28"/>
        <v>31.192115593568044</v>
      </c>
      <c r="DI30">
        <f t="shared" si="28"/>
        <v>381.18926426276204</v>
      </c>
      <c r="DJ30">
        <f t="shared" si="28"/>
        <v>1.3598276119543536E-2</v>
      </c>
    </row>
    <row r="31" spans="1:114" x14ac:dyDescent="0.25">
      <c r="A31" s="1">
        <v>16</v>
      </c>
      <c r="B31" s="1" t="s">
        <v>82</v>
      </c>
      <c r="C31" s="1">
        <v>1007.4999986030161</v>
      </c>
      <c r="D31" s="1">
        <v>0</v>
      </c>
      <c r="E31">
        <f t="shared" si="0"/>
        <v>16.598646046092817</v>
      </c>
      <c r="F31">
        <f t="shared" si="1"/>
        <v>0.23828356749436921</v>
      </c>
      <c r="G31">
        <f t="shared" si="2"/>
        <v>259.02171234361737</v>
      </c>
      <c r="H31">
        <f t="shared" si="3"/>
        <v>4.6690021481068023</v>
      </c>
      <c r="I31">
        <f t="shared" si="4"/>
        <v>1.4932655718484735</v>
      </c>
      <c r="J31">
        <f t="shared" si="5"/>
        <v>18.102338790893555</v>
      </c>
      <c r="K31" s="1">
        <v>3.3907274749999998</v>
      </c>
      <c r="L31">
        <f t="shared" si="6"/>
        <v>1.9929055714649611</v>
      </c>
      <c r="M31" s="1">
        <v>1</v>
      </c>
      <c r="N31">
        <f t="shared" si="7"/>
        <v>3.9858111429299221</v>
      </c>
      <c r="O31" s="1">
        <v>14.003523826599121</v>
      </c>
      <c r="P31" s="1">
        <v>18.102338790893555</v>
      </c>
      <c r="Q31" s="1">
        <v>11.370242118835449</v>
      </c>
      <c r="R31" s="1">
        <v>399.30813598632812</v>
      </c>
      <c r="S31" s="1">
        <v>386.82388305664062</v>
      </c>
      <c r="T31" s="1">
        <v>4.9321484565734863</v>
      </c>
      <c r="U31" s="1">
        <v>8.0736455917358398</v>
      </c>
      <c r="V31" s="1">
        <v>22.514001846313477</v>
      </c>
      <c r="W31" s="1">
        <v>36.854137420654297</v>
      </c>
      <c r="X31" s="1">
        <v>499.873046875</v>
      </c>
      <c r="Y31" s="1">
        <v>1501.365478515625</v>
      </c>
      <c r="Z31" s="1">
        <v>6.0087904930114746</v>
      </c>
      <c r="AA31" s="1">
        <v>73.248153686523438</v>
      </c>
      <c r="AB31" s="1">
        <v>0.9667360782623291</v>
      </c>
      <c r="AC31" s="1">
        <v>0.32961583137512207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1.4742353980394722</v>
      </c>
      <c r="AL31">
        <f t="shared" si="9"/>
        <v>4.6690021481068022E-3</v>
      </c>
      <c r="AM31">
        <f t="shared" si="10"/>
        <v>291.25233879089353</v>
      </c>
      <c r="AN31">
        <f t="shared" si="11"/>
        <v>287.1535238265991</v>
      </c>
      <c r="AO31">
        <f t="shared" si="12"/>
        <v>240.21847119319864</v>
      </c>
      <c r="AP31">
        <f t="shared" si="13"/>
        <v>-7.4369141974619329E-2</v>
      </c>
      <c r="AQ31">
        <f t="shared" si="14"/>
        <v>2.0846452049624626</v>
      </c>
      <c r="AR31">
        <f t="shared" si="15"/>
        <v>28.460037557861423</v>
      </c>
      <c r="AS31">
        <f t="shared" si="16"/>
        <v>20.386391966125583</v>
      </c>
      <c r="AT31">
        <f t="shared" si="17"/>
        <v>16.052931308746338</v>
      </c>
      <c r="AU31">
        <f t="shared" si="18"/>
        <v>1.8308773511227707</v>
      </c>
      <c r="AV31">
        <f t="shared" si="19"/>
        <v>0.22484185691962205</v>
      </c>
      <c r="AW31">
        <f t="shared" si="20"/>
        <v>0.59137963311398922</v>
      </c>
      <c r="AX31">
        <f t="shared" si="21"/>
        <v>1.2394977180087814</v>
      </c>
      <c r="AY31">
        <f t="shared" si="22"/>
        <v>0.14167500584074436</v>
      </c>
      <c r="AZ31">
        <f t="shared" si="23"/>
        <v>18.97286219389175</v>
      </c>
      <c r="BA31">
        <f t="shared" si="24"/>
        <v>0.66961147873511773</v>
      </c>
      <c r="BB31">
        <f t="shared" si="25"/>
        <v>31.151495472989311</v>
      </c>
      <c r="BC31">
        <f t="shared" si="26"/>
        <v>381.20189762916419</v>
      </c>
      <c r="BD31">
        <f t="shared" si="27"/>
        <v>1.3564272643407038E-2</v>
      </c>
    </row>
    <row r="32" spans="1:114" x14ac:dyDescent="0.25">
      <c r="A32" s="1">
        <v>17</v>
      </c>
      <c r="B32" s="1" t="s">
        <v>83</v>
      </c>
      <c r="C32" s="1">
        <v>1007.4999986030161</v>
      </c>
      <c r="D32" s="1">
        <v>0</v>
      </c>
      <c r="E32">
        <f t="shared" si="0"/>
        <v>16.598646046092817</v>
      </c>
      <c r="F32">
        <f t="shared" si="1"/>
        <v>0.23828356749436921</v>
      </c>
      <c r="G32">
        <f t="shared" si="2"/>
        <v>259.02171234361737</v>
      </c>
      <c r="H32">
        <f t="shared" si="3"/>
        <v>4.6690021481068023</v>
      </c>
      <c r="I32">
        <f t="shared" si="4"/>
        <v>1.4932655718484735</v>
      </c>
      <c r="J32">
        <f t="shared" si="5"/>
        <v>18.102338790893555</v>
      </c>
      <c r="K32" s="1">
        <v>3.3907274749999998</v>
      </c>
      <c r="L32">
        <f t="shared" si="6"/>
        <v>1.9929055714649611</v>
      </c>
      <c r="M32" s="1">
        <v>1</v>
      </c>
      <c r="N32">
        <f t="shared" si="7"/>
        <v>3.9858111429299221</v>
      </c>
      <c r="O32" s="1">
        <v>14.003523826599121</v>
      </c>
      <c r="P32" s="1">
        <v>18.102338790893555</v>
      </c>
      <c r="Q32" s="1">
        <v>11.370242118835449</v>
      </c>
      <c r="R32" s="1">
        <v>399.30813598632812</v>
      </c>
      <c r="S32" s="1">
        <v>386.82388305664062</v>
      </c>
      <c r="T32" s="1">
        <v>4.9321484565734863</v>
      </c>
      <c r="U32" s="1">
        <v>8.0736455917358398</v>
      </c>
      <c r="V32" s="1">
        <v>22.514001846313477</v>
      </c>
      <c r="W32" s="1">
        <v>36.854137420654297</v>
      </c>
      <c r="X32" s="1">
        <v>499.873046875</v>
      </c>
      <c r="Y32" s="1">
        <v>1501.365478515625</v>
      </c>
      <c r="Z32" s="1">
        <v>6.0087904930114746</v>
      </c>
      <c r="AA32" s="1">
        <v>73.248153686523438</v>
      </c>
      <c r="AB32" s="1">
        <v>0.9667360782623291</v>
      </c>
      <c r="AC32" s="1">
        <v>0.32961583137512207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8"/>
        <v>1.4742353980394722</v>
      </c>
      <c r="AL32">
        <f t="shared" si="9"/>
        <v>4.6690021481068022E-3</v>
      </c>
      <c r="AM32">
        <f t="shared" si="10"/>
        <v>291.25233879089353</v>
      </c>
      <c r="AN32">
        <f t="shared" si="11"/>
        <v>287.1535238265991</v>
      </c>
      <c r="AO32">
        <f t="shared" si="12"/>
        <v>240.21847119319864</v>
      </c>
      <c r="AP32">
        <f t="shared" si="13"/>
        <v>-7.4369141974619329E-2</v>
      </c>
      <c r="AQ32">
        <f t="shared" si="14"/>
        <v>2.0846452049624626</v>
      </c>
      <c r="AR32">
        <f t="shared" si="15"/>
        <v>28.460037557861423</v>
      </c>
      <c r="AS32">
        <f t="shared" si="16"/>
        <v>20.386391966125583</v>
      </c>
      <c r="AT32">
        <f t="shared" si="17"/>
        <v>16.052931308746338</v>
      </c>
      <c r="AU32">
        <f t="shared" si="18"/>
        <v>1.8308773511227707</v>
      </c>
      <c r="AV32">
        <f t="shared" si="19"/>
        <v>0.22484185691962205</v>
      </c>
      <c r="AW32">
        <f t="shared" si="20"/>
        <v>0.59137963311398922</v>
      </c>
      <c r="AX32">
        <f t="shared" si="21"/>
        <v>1.2394977180087814</v>
      </c>
      <c r="AY32">
        <f t="shared" si="22"/>
        <v>0.14167500584074436</v>
      </c>
      <c r="AZ32">
        <f t="shared" si="23"/>
        <v>18.97286219389175</v>
      </c>
      <c r="BA32">
        <f t="shared" si="24"/>
        <v>0.66961147873511773</v>
      </c>
      <c r="BB32">
        <f t="shared" si="25"/>
        <v>31.151495472989311</v>
      </c>
      <c r="BC32">
        <f t="shared" si="26"/>
        <v>381.20189762916419</v>
      </c>
      <c r="BD32">
        <f t="shared" si="27"/>
        <v>1.3564272643407038E-2</v>
      </c>
    </row>
    <row r="33" spans="1:56" x14ac:dyDescent="0.25">
      <c r="A33" s="1">
        <v>18</v>
      </c>
      <c r="B33" s="1" t="s">
        <v>83</v>
      </c>
      <c r="C33" s="1">
        <v>1007.9999985918403</v>
      </c>
      <c r="D33" s="1">
        <v>0</v>
      </c>
      <c r="E33">
        <f t="shared" si="0"/>
        <v>16.537342116688489</v>
      </c>
      <c r="F33">
        <f t="shared" si="1"/>
        <v>0.23834326307976908</v>
      </c>
      <c r="G33">
        <f t="shared" si="2"/>
        <v>259.47960452966879</v>
      </c>
      <c r="H33">
        <f t="shared" si="3"/>
        <v>4.6682218153175583</v>
      </c>
      <c r="I33">
        <f t="shared" si="4"/>
        <v>1.4926728402078999</v>
      </c>
      <c r="J33">
        <f t="shared" si="5"/>
        <v>18.097620010375977</v>
      </c>
      <c r="K33" s="1">
        <v>3.3907274749999998</v>
      </c>
      <c r="L33">
        <f t="shared" si="6"/>
        <v>1.9929055714649611</v>
      </c>
      <c r="M33" s="1">
        <v>1</v>
      </c>
      <c r="N33">
        <f t="shared" si="7"/>
        <v>3.9858111429299221</v>
      </c>
      <c r="O33" s="1">
        <v>14.003663063049316</v>
      </c>
      <c r="P33" s="1">
        <v>18.097620010375977</v>
      </c>
      <c r="Q33" s="1">
        <v>11.370465278625488</v>
      </c>
      <c r="R33" s="1">
        <v>399.26727294921875</v>
      </c>
      <c r="S33" s="1">
        <v>386.82449340820312</v>
      </c>
      <c r="T33" s="1">
        <v>4.9322319030761719</v>
      </c>
      <c r="U33" s="1">
        <v>8.0732841491699219</v>
      </c>
      <c r="V33" s="1">
        <v>22.51422119140625</v>
      </c>
      <c r="W33" s="1">
        <v>36.852222442626953</v>
      </c>
      <c r="X33" s="1">
        <v>499.8604736328125</v>
      </c>
      <c r="Y33" s="1">
        <v>1501.3553466796875</v>
      </c>
      <c r="Z33" s="1">
        <v>5.9843635559082031</v>
      </c>
      <c r="AA33" s="1">
        <v>73.248298645019531</v>
      </c>
      <c r="AB33" s="1">
        <v>0.9667360782623291</v>
      </c>
      <c r="AC33" s="1">
        <v>0.32961583137512207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8"/>
        <v>1.4741983167869088</v>
      </c>
      <c r="AL33">
        <f t="shared" si="9"/>
        <v>4.6682218153175584E-3</v>
      </c>
      <c r="AM33">
        <f t="shared" si="10"/>
        <v>291.24762001037595</v>
      </c>
      <c r="AN33">
        <f t="shared" si="11"/>
        <v>287.15366306304929</v>
      </c>
      <c r="AO33">
        <f t="shared" si="12"/>
        <v>240.21685009948487</v>
      </c>
      <c r="AP33">
        <f t="shared" si="13"/>
        <v>-7.3622680523221851E-2</v>
      </c>
      <c r="AQ33">
        <f t="shared" si="14"/>
        <v>2.0840271686124008</v>
      </c>
      <c r="AR33">
        <f t="shared" si="15"/>
        <v>28.451543683111918</v>
      </c>
      <c r="AS33">
        <f t="shared" si="16"/>
        <v>20.378259533941996</v>
      </c>
      <c r="AT33">
        <f t="shared" si="17"/>
        <v>16.050641536712646</v>
      </c>
      <c r="AU33">
        <f t="shared" si="18"/>
        <v>1.8306097237459729</v>
      </c>
      <c r="AV33">
        <f t="shared" si="19"/>
        <v>0.22489500679096197</v>
      </c>
      <c r="AW33">
        <f t="shared" si="20"/>
        <v>0.59135432840450086</v>
      </c>
      <c r="AX33">
        <f t="shared" si="21"/>
        <v>1.239255395341472</v>
      </c>
      <c r="AY33">
        <f t="shared" si="22"/>
        <v>0.14170876994178069</v>
      </c>
      <c r="AZ33">
        <f t="shared" si="23"/>
        <v>19.006439564880743</v>
      </c>
      <c r="BA33">
        <f t="shared" si="24"/>
        <v>0.67079414295477024</v>
      </c>
      <c r="BB33">
        <f t="shared" si="25"/>
        <v>31.159697780901251</v>
      </c>
      <c r="BC33">
        <f t="shared" si="26"/>
        <v>381.22327171029843</v>
      </c>
      <c r="BD33">
        <f t="shared" si="27"/>
        <v>1.3516976026767116E-2</v>
      </c>
    </row>
    <row r="34" spans="1:56" x14ac:dyDescent="0.25">
      <c r="A34" s="1">
        <v>19</v>
      </c>
      <c r="B34" s="1" t="s">
        <v>84</v>
      </c>
      <c r="C34" s="1">
        <v>1008.4999985806644</v>
      </c>
      <c r="D34" s="1">
        <v>0</v>
      </c>
      <c r="E34">
        <f t="shared" si="0"/>
        <v>16.534908273462101</v>
      </c>
      <c r="F34">
        <f t="shared" si="1"/>
        <v>0.23857040050859374</v>
      </c>
      <c r="G34">
        <f t="shared" si="2"/>
        <v>259.5743491060216</v>
      </c>
      <c r="H34">
        <f t="shared" si="3"/>
        <v>4.6698920884011308</v>
      </c>
      <c r="I34">
        <f t="shared" si="4"/>
        <v>1.4918731500865801</v>
      </c>
      <c r="J34">
        <f t="shared" si="5"/>
        <v>18.091684341430664</v>
      </c>
      <c r="K34" s="1">
        <v>3.3907274749999998</v>
      </c>
      <c r="L34">
        <f t="shared" si="6"/>
        <v>1.9929055714649611</v>
      </c>
      <c r="M34" s="1">
        <v>1</v>
      </c>
      <c r="N34">
        <f t="shared" si="7"/>
        <v>3.9858111429299221</v>
      </c>
      <c r="O34" s="1">
        <v>14.004390716552734</v>
      </c>
      <c r="P34" s="1">
        <v>18.091684341430664</v>
      </c>
      <c r="Q34" s="1">
        <v>11.370937347412109</v>
      </c>
      <c r="R34" s="1">
        <v>399.23333740234375</v>
      </c>
      <c r="S34" s="1">
        <v>386.79156494140625</v>
      </c>
      <c r="T34" s="1">
        <v>4.9313387870788574</v>
      </c>
      <c r="U34" s="1">
        <v>8.0735921859741211</v>
      </c>
      <c r="V34" s="1">
        <v>22.50908088684082</v>
      </c>
      <c r="W34" s="1">
        <v>36.851890563964844</v>
      </c>
      <c r="X34" s="1">
        <v>499.8480224609375</v>
      </c>
      <c r="Y34" s="1">
        <v>1501.380859375</v>
      </c>
      <c r="Z34" s="1">
        <v>5.958946704864502</v>
      </c>
      <c r="AA34" s="1">
        <v>73.248291015625</v>
      </c>
      <c r="AB34" s="1">
        <v>0.9667360782623291</v>
      </c>
      <c r="AC34" s="1">
        <v>0.32961583137512207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8"/>
        <v>1.4741615955465059</v>
      </c>
      <c r="AL34">
        <f t="shared" si="9"/>
        <v>4.6698920884011312E-3</v>
      </c>
      <c r="AM34">
        <f t="shared" si="10"/>
        <v>291.24168434143064</v>
      </c>
      <c r="AN34">
        <f t="shared" si="11"/>
        <v>287.15439071655271</v>
      </c>
      <c r="AO34">
        <f t="shared" si="12"/>
        <v>240.22093213064363</v>
      </c>
      <c r="AP34">
        <f t="shared" si="13"/>
        <v>-7.3613940199583339E-2</v>
      </c>
      <c r="AQ34">
        <f t="shared" si="14"/>
        <v>2.0832499800662885</v>
      </c>
      <c r="AR34">
        <f t="shared" si="15"/>
        <v>28.440936316478687</v>
      </c>
      <c r="AS34">
        <f t="shared" si="16"/>
        <v>20.367344130504566</v>
      </c>
      <c r="AT34">
        <f t="shared" si="17"/>
        <v>16.048037528991699</v>
      </c>
      <c r="AU34">
        <f t="shared" si="18"/>
        <v>1.8303054104113672</v>
      </c>
      <c r="AV34">
        <f t="shared" si="19"/>
        <v>0.22509722451500128</v>
      </c>
      <c r="AW34">
        <f t="shared" si="20"/>
        <v>0.59137682997970842</v>
      </c>
      <c r="AX34">
        <f t="shared" si="21"/>
        <v>1.2389285804316588</v>
      </c>
      <c r="AY34">
        <f t="shared" si="22"/>
        <v>0.14183723239881157</v>
      </c>
      <c r="AZ34">
        <f t="shared" si="23"/>
        <v>19.013377463509311</v>
      </c>
      <c r="BA34">
        <f t="shared" si="24"/>
        <v>0.67109619917731056</v>
      </c>
      <c r="BB34">
        <f t="shared" si="25"/>
        <v>31.174972199347561</v>
      </c>
      <c r="BC34">
        <f t="shared" si="26"/>
        <v>381.19116758972314</v>
      </c>
      <c r="BD34">
        <f t="shared" si="27"/>
        <v>1.3522750513956036E-2</v>
      </c>
    </row>
    <row r="35" spans="1:56" x14ac:dyDescent="0.25">
      <c r="A35" s="1">
        <v>20</v>
      </c>
      <c r="B35" s="1" t="s">
        <v>84</v>
      </c>
      <c r="C35" s="1">
        <v>1008.9999985694885</v>
      </c>
      <c r="D35" s="1">
        <v>0</v>
      </c>
      <c r="E35">
        <f t="shared" si="0"/>
        <v>16.508223116720838</v>
      </c>
      <c r="F35">
        <f t="shared" si="1"/>
        <v>0.23852039351439489</v>
      </c>
      <c r="G35">
        <f t="shared" si="2"/>
        <v>259.76452134180795</v>
      </c>
      <c r="H35">
        <f t="shared" si="3"/>
        <v>4.6709572942309974</v>
      </c>
      <c r="I35">
        <f t="shared" si="4"/>
        <v>1.4925029280591882</v>
      </c>
      <c r="J35">
        <f t="shared" si="5"/>
        <v>18.096944808959961</v>
      </c>
      <c r="K35" s="1">
        <v>3.3907274749999998</v>
      </c>
      <c r="L35">
        <f t="shared" si="6"/>
        <v>1.9929055714649611</v>
      </c>
      <c r="M35" s="1">
        <v>1</v>
      </c>
      <c r="N35">
        <f t="shared" si="7"/>
        <v>3.9858111429299221</v>
      </c>
      <c r="O35" s="1">
        <v>14.004611015319824</v>
      </c>
      <c r="P35" s="1">
        <v>18.096944808959961</v>
      </c>
      <c r="Q35" s="1">
        <v>11.371870994567871</v>
      </c>
      <c r="R35" s="1">
        <v>399.24920654296875</v>
      </c>
      <c r="S35" s="1">
        <v>386.82504272460937</v>
      </c>
      <c r="T35" s="1">
        <v>4.931391716003418</v>
      </c>
      <c r="U35" s="1">
        <v>8.0743865966796875</v>
      </c>
      <c r="V35" s="1">
        <v>22.509033203125</v>
      </c>
      <c r="W35" s="1">
        <v>36.85504150390625</v>
      </c>
      <c r="X35" s="1">
        <v>499.84368896484375</v>
      </c>
      <c r="Y35" s="1">
        <v>1501.342529296875</v>
      </c>
      <c r="Z35" s="1">
        <v>5.9662799835205078</v>
      </c>
      <c r="AA35" s="1">
        <v>73.248390197753906</v>
      </c>
      <c r="AB35" s="1">
        <v>0.9667360782623291</v>
      </c>
      <c r="AC35" s="1">
        <v>0.32961583137512207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8"/>
        <v>1.474148815114797</v>
      </c>
      <c r="AL35">
        <f t="shared" si="9"/>
        <v>4.6709572942309971E-3</v>
      </c>
      <c r="AM35">
        <f t="shared" si="10"/>
        <v>291.24694480895994</v>
      </c>
      <c r="AN35">
        <f t="shared" si="11"/>
        <v>287.1546110153198</v>
      </c>
      <c r="AO35">
        <f t="shared" si="12"/>
        <v>240.21479931828071</v>
      </c>
      <c r="AP35">
        <f t="shared" si="13"/>
        <v>-7.4558560683366318E-2</v>
      </c>
      <c r="AQ35">
        <f t="shared" si="14"/>
        <v>2.0839387481002962</v>
      </c>
      <c r="AR35">
        <f t="shared" si="15"/>
        <v>28.450300989197689</v>
      </c>
      <c r="AS35">
        <f t="shared" si="16"/>
        <v>20.375914392518002</v>
      </c>
      <c r="AT35">
        <f t="shared" si="17"/>
        <v>16.050777912139893</v>
      </c>
      <c r="AU35">
        <f t="shared" si="18"/>
        <v>1.8306256622736117</v>
      </c>
      <c r="AV35">
        <f t="shared" si="19"/>
        <v>0.22505270575564745</v>
      </c>
      <c r="AW35">
        <f t="shared" si="20"/>
        <v>0.59143582004110795</v>
      </c>
      <c r="AX35">
        <f t="shared" si="21"/>
        <v>1.2391898422325038</v>
      </c>
      <c r="AY35">
        <f t="shared" si="22"/>
        <v>0.14180895089168583</v>
      </c>
      <c r="AZ35">
        <f t="shared" si="23"/>
        <v>19.027333018777522</v>
      </c>
      <c r="BA35">
        <f t="shared" si="24"/>
        <v>0.67152974252171405</v>
      </c>
      <c r="BB35">
        <f t="shared" si="25"/>
        <v>31.167504652563458</v>
      </c>
      <c r="BC35">
        <f t="shared" si="26"/>
        <v>381.23368367411734</v>
      </c>
      <c r="BD35">
        <f t="shared" si="27"/>
        <v>1.3496187321049251E-2</v>
      </c>
    </row>
    <row r="36" spans="1:56" x14ac:dyDescent="0.25">
      <c r="A36" s="1">
        <v>21</v>
      </c>
      <c r="B36" s="1" t="s">
        <v>85</v>
      </c>
      <c r="C36" s="1">
        <v>1009.4999985583127</v>
      </c>
      <c r="D36" s="1">
        <v>0</v>
      </c>
      <c r="E36">
        <f t="shared" si="0"/>
        <v>16.549242453776341</v>
      </c>
      <c r="F36">
        <f t="shared" si="1"/>
        <v>0.23837402983375611</v>
      </c>
      <c r="G36">
        <f t="shared" si="2"/>
        <v>259.40095391713112</v>
      </c>
      <c r="H36">
        <f t="shared" si="3"/>
        <v>4.6705120660673805</v>
      </c>
      <c r="I36">
        <f t="shared" si="4"/>
        <v>1.4932135276576854</v>
      </c>
      <c r="J36">
        <f t="shared" si="5"/>
        <v>18.102045059204102</v>
      </c>
      <c r="K36" s="1">
        <v>3.3907274749999998</v>
      </c>
      <c r="L36">
        <f t="shared" si="6"/>
        <v>1.9929055714649611</v>
      </c>
      <c r="M36" s="1">
        <v>1</v>
      </c>
      <c r="N36">
        <f t="shared" si="7"/>
        <v>3.9858111429299221</v>
      </c>
      <c r="O36" s="1">
        <v>14.004570007324219</v>
      </c>
      <c r="P36" s="1">
        <v>18.102045059204102</v>
      </c>
      <c r="Q36" s="1">
        <v>11.372878074645996</v>
      </c>
      <c r="R36" s="1">
        <v>399.26971435546875</v>
      </c>
      <c r="S36" s="1">
        <v>386.8179931640625</v>
      </c>
      <c r="T36" s="1">
        <v>4.9311680793762207</v>
      </c>
      <c r="U36" s="1">
        <v>8.0738325119018555</v>
      </c>
      <c r="V36" s="1">
        <v>22.507993698120117</v>
      </c>
      <c r="W36" s="1">
        <v>36.852481842041016</v>
      </c>
      <c r="X36" s="1">
        <v>499.848876953125</v>
      </c>
      <c r="Y36" s="1">
        <v>1501.395263671875</v>
      </c>
      <c r="Z36" s="1">
        <v>5.9599871635437012</v>
      </c>
      <c r="AA36" s="1">
        <v>73.248138427734375</v>
      </c>
      <c r="AB36" s="1">
        <v>0.9667360782623291</v>
      </c>
      <c r="AC36" s="1">
        <v>0.32961583137512207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8"/>
        <v>1.4741641156316316</v>
      </c>
      <c r="AL36">
        <f t="shared" si="9"/>
        <v>4.6705120660673807E-3</v>
      </c>
      <c r="AM36">
        <f t="shared" si="10"/>
        <v>291.25204505920408</v>
      </c>
      <c r="AN36">
        <f t="shared" si="11"/>
        <v>287.1545700073242</v>
      </c>
      <c r="AO36">
        <f t="shared" si="12"/>
        <v>240.22323681809212</v>
      </c>
      <c r="AP36">
        <f t="shared" si="13"/>
        <v>-7.4793812038846066E-2</v>
      </c>
      <c r="AQ36">
        <f t="shared" si="14"/>
        <v>2.0846067291318149</v>
      </c>
      <c r="AR36">
        <f t="shared" si="15"/>
        <v>28.459518205892152</v>
      </c>
      <c r="AS36">
        <f t="shared" si="16"/>
        <v>20.385685693990297</v>
      </c>
      <c r="AT36">
        <f t="shared" si="17"/>
        <v>16.05330753326416</v>
      </c>
      <c r="AU36">
        <f t="shared" si="18"/>
        <v>1.8309213273369318</v>
      </c>
      <c r="AV36">
        <f t="shared" si="19"/>
        <v>0.22492239933574731</v>
      </c>
      <c r="AW36">
        <f t="shared" si="20"/>
        <v>0.59139320147412944</v>
      </c>
      <c r="AX36">
        <f t="shared" si="21"/>
        <v>1.2395281258628024</v>
      </c>
      <c r="AY36">
        <f t="shared" si="22"/>
        <v>0.14172617143937669</v>
      </c>
      <c r="AZ36">
        <f t="shared" si="23"/>
        <v>19.000636980808366</v>
      </c>
      <c r="BA36">
        <f t="shared" si="24"/>
        <v>0.67060208806551169</v>
      </c>
      <c r="BB36">
        <f t="shared" si="25"/>
        <v>31.154110367694109</v>
      </c>
      <c r="BC36">
        <f t="shared" si="26"/>
        <v>381.21274080477104</v>
      </c>
      <c r="BD36">
        <f t="shared" si="27"/>
        <v>1.3524650955218657E-2</v>
      </c>
    </row>
    <row r="37" spans="1:56" x14ac:dyDescent="0.25">
      <c r="A37" s="1">
        <v>22</v>
      </c>
      <c r="B37" s="1" t="s">
        <v>85</v>
      </c>
      <c r="C37" s="1">
        <v>1009.9999985471368</v>
      </c>
      <c r="D37" s="1">
        <v>0</v>
      </c>
      <c r="E37">
        <f t="shared" si="0"/>
        <v>16.624752001917841</v>
      </c>
      <c r="F37">
        <f t="shared" si="1"/>
        <v>0.23836543925431405</v>
      </c>
      <c r="G37">
        <f t="shared" si="2"/>
        <v>258.8835921566814</v>
      </c>
      <c r="H37">
        <f t="shared" si="3"/>
        <v>4.6713029634167311</v>
      </c>
      <c r="I37">
        <f t="shared" si="4"/>
        <v>1.4935062632387055</v>
      </c>
      <c r="J37">
        <f t="shared" si="5"/>
        <v>18.104551315307617</v>
      </c>
      <c r="K37" s="1">
        <v>3.3907274749999998</v>
      </c>
      <c r="L37">
        <f t="shared" si="6"/>
        <v>1.9929055714649611</v>
      </c>
      <c r="M37" s="1">
        <v>1</v>
      </c>
      <c r="N37">
        <f t="shared" si="7"/>
        <v>3.9858111429299221</v>
      </c>
      <c r="O37" s="1">
        <v>14.004881858825684</v>
      </c>
      <c r="P37" s="1">
        <v>18.104551315307617</v>
      </c>
      <c r="Q37" s="1">
        <v>11.37352180480957</v>
      </c>
      <c r="R37" s="1">
        <v>399.33462524414062</v>
      </c>
      <c r="S37" s="1">
        <v>386.831298828125</v>
      </c>
      <c r="T37" s="1">
        <v>4.9311275482177734</v>
      </c>
      <c r="U37" s="1">
        <v>8.0743560791015625</v>
      </c>
      <c r="V37" s="1">
        <v>22.507247924804688</v>
      </c>
      <c r="W37" s="1">
        <v>36.853954315185547</v>
      </c>
      <c r="X37" s="1">
        <v>499.84353637695312</v>
      </c>
      <c r="Y37" s="1">
        <v>1501.4649658203125</v>
      </c>
      <c r="Z37" s="1">
        <v>5.8709673881530762</v>
      </c>
      <c r="AA37" s="1">
        <v>73.247795104980469</v>
      </c>
      <c r="AB37" s="1">
        <v>0.9667360782623291</v>
      </c>
      <c r="AC37" s="1">
        <v>0.32961583137512207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8"/>
        <v>1.4741483650995959</v>
      </c>
      <c r="AL37">
        <f t="shared" si="9"/>
        <v>4.6713029634167314E-3</v>
      </c>
      <c r="AM37">
        <f t="shared" si="10"/>
        <v>291.25455131530759</v>
      </c>
      <c r="AN37">
        <f t="shared" si="11"/>
        <v>287.15488185882566</v>
      </c>
      <c r="AO37">
        <f t="shared" si="12"/>
        <v>240.23438916159284</v>
      </c>
      <c r="AP37">
        <f t="shared" si="13"/>
        <v>-7.5211267625819214E-2</v>
      </c>
      <c r="AQ37">
        <f t="shared" si="14"/>
        <v>2.0849350429253901</v>
      </c>
      <c r="AR37">
        <f t="shared" si="15"/>
        <v>28.464133834161313</v>
      </c>
      <c r="AS37">
        <f t="shared" si="16"/>
        <v>20.38977775505975</v>
      </c>
      <c r="AT37">
        <f t="shared" si="17"/>
        <v>16.05471658706665</v>
      </c>
      <c r="AU37">
        <f t="shared" si="18"/>
        <v>1.8310860373698039</v>
      </c>
      <c r="AV37">
        <f t="shared" si="19"/>
        <v>0.22491475093069224</v>
      </c>
      <c r="AW37">
        <f t="shared" si="20"/>
        <v>0.59142877968668472</v>
      </c>
      <c r="AX37">
        <f t="shared" si="21"/>
        <v>1.2396572576831191</v>
      </c>
      <c r="AY37">
        <f t="shared" si="22"/>
        <v>0.14172131267949256</v>
      </c>
      <c r="AZ37">
        <f t="shared" si="23"/>
        <v>18.96265231433393</v>
      </c>
      <c r="BA37">
        <f t="shared" si="24"/>
        <v>0.66924158655452359</v>
      </c>
      <c r="BB37">
        <f t="shared" si="25"/>
        <v>31.151136578925254</v>
      </c>
      <c r="BC37">
        <f t="shared" si="26"/>
        <v>381.20047127564561</v>
      </c>
      <c r="BD37">
        <f t="shared" si="27"/>
        <v>1.3585500523372264E-2</v>
      </c>
    </row>
    <row r="38" spans="1:56" x14ac:dyDescent="0.25">
      <c r="A38" s="1">
        <v>23</v>
      </c>
      <c r="B38" s="1" t="s">
        <v>86</v>
      </c>
      <c r="C38" s="1">
        <v>1010.4999985359609</v>
      </c>
      <c r="D38" s="1">
        <v>0</v>
      </c>
      <c r="E38">
        <f t="shared" si="0"/>
        <v>16.736023486183516</v>
      </c>
      <c r="F38">
        <f t="shared" si="1"/>
        <v>0.23828554161837195</v>
      </c>
      <c r="G38">
        <f t="shared" si="2"/>
        <v>258.06483187133676</v>
      </c>
      <c r="H38">
        <f t="shared" si="3"/>
        <v>4.6736462635496618</v>
      </c>
      <c r="I38">
        <f t="shared" si="4"/>
        <v>1.4947181266702119</v>
      </c>
      <c r="J38">
        <f t="shared" si="5"/>
        <v>18.114509582519531</v>
      </c>
      <c r="K38" s="1">
        <v>3.3907274749999998</v>
      </c>
      <c r="L38">
        <f t="shared" si="6"/>
        <v>1.9929055714649611</v>
      </c>
      <c r="M38" s="1">
        <v>1</v>
      </c>
      <c r="N38">
        <f t="shared" si="7"/>
        <v>3.9858111429299221</v>
      </c>
      <c r="O38" s="1">
        <v>14.004847526550293</v>
      </c>
      <c r="P38" s="1">
        <v>18.114509582519531</v>
      </c>
      <c r="Q38" s="1">
        <v>11.373695373535156</v>
      </c>
      <c r="R38" s="1">
        <v>399.41015625</v>
      </c>
      <c r="S38" s="1">
        <v>386.83056640625</v>
      </c>
      <c r="T38" s="1">
        <v>4.9307599067687988</v>
      </c>
      <c r="U38" s="1">
        <v>8.0756034851074219</v>
      </c>
      <c r="V38" s="1">
        <v>22.505683898925781</v>
      </c>
      <c r="W38" s="1">
        <v>36.859832763671875</v>
      </c>
      <c r="X38" s="1">
        <v>499.83682250976563</v>
      </c>
      <c r="Y38" s="1">
        <v>1501.4901123046875</v>
      </c>
      <c r="Z38" s="1">
        <v>5.9419326782226563</v>
      </c>
      <c r="AA38" s="1">
        <v>73.248008728027344</v>
      </c>
      <c r="AB38" s="1">
        <v>0.9667360782623291</v>
      </c>
      <c r="AC38" s="1">
        <v>0.32961583137512207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8"/>
        <v>1.4741285644307514</v>
      </c>
      <c r="AL38">
        <f t="shared" si="9"/>
        <v>4.6736462635496622E-3</v>
      </c>
      <c r="AM38">
        <f t="shared" si="10"/>
        <v>291.26450958251951</v>
      </c>
      <c r="AN38">
        <f t="shared" si="11"/>
        <v>287.15484752655027</v>
      </c>
      <c r="AO38">
        <f t="shared" si="12"/>
        <v>240.23841259900291</v>
      </c>
      <c r="AP38">
        <f t="shared" si="13"/>
        <v>-7.7029508167766672E-2</v>
      </c>
      <c r="AQ38">
        <f t="shared" si="14"/>
        <v>2.0862400012314484</v>
      </c>
      <c r="AR38">
        <f t="shared" si="15"/>
        <v>28.481866435137331</v>
      </c>
      <c r="AS38">
        <f t="shared" si="16"/>
        <v>20.406262950029909</v>
      </c>
      <c r="AT38">
        <f t="shared" si="17"/>
        <v>16.059678554534912</v>
      </c>
      <c r="AU38">
        <f t="shared" si="18"/>
        <v>1.8316661655292812</v>
      </c>
      <c r="AV38">
        <f t="shared" si="19"/>
        <v>0.22484361460186647</v>
      </c>
      <c r="AW38">
        <f t="shared" si="20"/>
        <v>0.5915218745612365</v>
      </c>
      <c r="AX38">
        <f t="shared" si="21"/>
        <v>1.2401442909680447</v>
      </c>
      <c r="AY38">
        <f t="shared" si="22"/>
        <v>0.1416761224276428</v>
      </c>
      <c r="AZ38">
        <f t="shared" si="23"/>
        <v>18.902735057308586</v>
      </c>
      <c r="BA38">
        <f t="shared" si="24"/>
        <v>0.66712626737029024</v>
      </c>
      <c r="BB38">
        <f t="shared" si="25"/>
        <v>31.136403348620199</v>
      </c>
      <c r="BC38">
        <f t="shared" si="26"/>
        <v>381.16205104108411</v>
      </c>
      <c r="BD38">
        <f t="shared" si="27"/>
        <v>1.3671339428846319E-2</v>
      </c>
    </row>
    <row r="39" spans="1:56" x14ac:dyDescent="0.25">
      <c r="A39" s="1">
        <v>24</v>
      </c>
      <c r="B39" s="1" t="s">
        <v>86</v>
      </c>
      <c r="C39" s="1">
        <v>1010.999998524785</v>
      </c>
      <c r="D39" s="1">
        <v>0</v>
      </c>
      <c r="E39">
        <f t="shared" si="0"/>
        <v>16.804980599589523</v>
      </c>
      <c r="F39">
        <f t="shared" si="1"/>
        <v>0.23822718078965135</v>
      </c>
      <c r="G39">
        <f t="shared" si="2"/>
        <v>257.53746153034416</v>
      </c>
      <c r="H39">
        <f t="shared" si="3"/>
        <v>4.6734421512904598</v>
      </c>
      <c r="I39">
        <f t="shared" si="4"/>
        <v>1.494992083528965</v>
      </c>
      <c r="J39">
        <f t="shared" si="5"/>
        <v>18.116748809814453</v>
      </c>
      <c r="K39" s="1">
        <v>3.3907274749999998</v>
      </c>
      <c r="L39">
        <f t="shared" si="6"/>
        <v>1.9929055714649611</v>
      </c>
      <c r="M39" s="1">
        <v>1</v>
      </c>
      <c r="N39">
        <f t="shared" si="7"/>
        <v>3.9858111429299221</v>
      </c>
      <c r="O39" s="1">
        <v>14.00493049621582</v>
      </c>
      <c r="P39" s="1">
        <v>18.116748809814453</v>
      </c>
      <c r="Q39" s="1">
        <v>11.374689102172852</v>
      </c>
      <c r="R39" s="1">
        <v>399.4368896484375</v>
      </c>
      <c r="S39" s="1">
        <v>386.810546875</v>
      </c>
      <c r="T39" s="1">
        <v>4.9311585426330566</v>
      </c>
      <c r="U39" s="1">
        <v>8.0758867263793945</v>
      </c>
      <c r="V39" s="1">
        <v>22.507341384887695</v>
      </c>
      <c r="W39" s="1">
        <v>36.860858917236328</v>
      </c>
      <c r="X39" s="1">
        <v>499.83319091796875</v>
      </c>
      <c r="Y39" s="1">
        <v>1501.443115234375</v>
      </c>
      <c r="Z39" s="1">
        <v>5.959984302520752</v>
      </c>
      <c r="AA39" s="1">
        <v>73.24786376953125</v>
      </c>
      <c r="AB39" s="1">
        <v>0.9667360782623291</v>
      </c>
      <c r="AC39" s="1">
        <v>0.32961583137512207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8"/>
        <v>1.474117854068967</v>
      </c>
      <c r="AL39">
        <f t="shared" si="9"/>
        <v>4.6734421512904601E-3</v>
      </c>
      <c r="AM39">
        <f t="shared" si="10"/>
        <v>291.26674880981443</v>
      </c>
      <c r="AN39">
        <f t="shared" si="11"/>
        <v>287.1549304962158</v>
      </c>
      <c r="AO39">
        <f t="shared" si="12"/>
        <v>240.23089306792099</v>
      </c>
      <c r="AP39">
        <f t="shared" si="13"/>
        <v>-7.7219596054172432E-2</v>
      </c>
      <c r="AQ39">
        <f t="shared" si="14"/>
        <v>2.0865335342809685</v>
      </c>
      <c r="AR39">
        <f t="shared" si="15"/>
        <v>28.485930195126034</v>
      </c>
      <c r="AS39">
        <f t="shared" si="16"/>
        <v>20.41004346874664</v>
      </c>
      <c r="AT39">
        <f t="shared" si="17"/>
        <v>16.060839653015137</v>
      </c>
      <c r="AU39">
        <f t="shared" si="18"/>
        <v>1.8318019385950668</v>
      </c>
      <c r="AV39">
        <f t="shared" si="19"/>
        <v>0.224791651725367</v>
      </c>
      <c r="AW39">
        <f t="shared" si="20"/>
        <v>0.59154145075200359</v>
      </c>
      <c r="AX39">
        <f t="shared" si="21"/>
        <v>1.2402604878430632</v>
      </c>
      <c r="AY39">
        <f t="shared" si="22"/>
        <v>0.14164311250143211</v>
      </c>
      <c r="AZ39">
        <f t="shared" si="23"/>
        <v>18.864068897725545</v>
      </c>
      <c r="BA39">
        <f t="shared" si="24"/>
        <v>0.6657974132581469</v>
      </c>
      <c r="BB39">
        <f t="shared" si="25"/>
        <v>31.132367336715873</v>
      </c>
      <c r="BC39">
        <f t="shared" si="26"/>
        <v>381.11867563576988</v>
      </c>
      <c r="BD39">
        <f t="shared" si="27"/>
        <v>1.3727451908255472E-2</v>
      </c>
    </row>
    <row r="40" spans="1:56" x14ac:dyDescent="0.25">
      <c r="A40" s="1">
        <v>25</v>
      </c>
      <c r="B40" s="1" t="s">
        <v>87</v>
      </c>
      <c r="C40" s="1">
        <v>1011.4999985136092</v>
      </c>
      <c r="D40" s="1">
        <v>0</v>
      </c>
      <c r="E40">
        <f t="shared" si="0"/>
        <v>16.813983524024373</v>
      </c>
      <c r="F40">
        <f t="shared" si="1"/>
        <v>0.23828723525785608</v>
      </c>
      <c r="G40">
        <f t="shared" si="2"/>
        <v>257.50361631600896</v>
      </c>
      <c r="H40">
        <f t="shared" si="3"/>
        <v>4.6723954684464077</v>
      </c>
      <c r="I40">
        <f t="shared" si="4"/>
        <v>1.494306464520474</v>
      </c>
      <c r="J40">
        <f t="shared" si="5"/>
        <v>18.111494064331055</v>
      </c>
      <c r="K40" s="1">
        <v>3.3907274749999998</v>
      </c>
      <c r="L40">
        <f t="shared" si="6"/>
        <v>1.9929055714649611</v>
      </c>
      <c r="M40" s="1">
        <v>1</v>
      </c>
      <c r="N40">
        <f t="shared" si="7"/>
        <v>3.9858111429299221</v>
      </c>
      <c r="O40" s="1">
        <v>14.005000114440918</v>
      </c>
      <c r="P40" s="1">
        <v>18.111494064331055</v>
      </c>
      <c r="Q40" s="1">
        <v>11.374639511108398</v>
      </c>
      <c r="R40" s="1">
        <v>399.43853759765625</v>
      </c>
      <c r="S40" s="1">
        <v>386.80624389648437</v>
      </c>
      <c r="T40" s="1">
        <v>4.931800365447998</v>
      </c>
      <c r="U40" s="1">
        <v>8.0758571624755859</v>
      </c>
      <c r="V40" s="1">
        <v>22.510129928588867</v>
      </c>
      <c r="W40" s="1">
        <v>36.860492706298828</v>
      </c>
      <c r="X40" s="1">
        <v>499.82797241210937</v>
      </c>
      <c r="Y40" s="1">
        <v>1501.426025390625</v>
      </c>
      <c r="Z40" s="1">
        <v>5.991765022277832</v>
      </c>
      <c r="AA40" s="1">
        <v>73.24774169921875</v>
      </c>
      <c r="AB40" s="1">
        <v>0.9667360782623291</v>
      </c>
      <c r="AC40" s="1">
        <v>0.32961583137512207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8"/>
        <v>1.4741024635490925</v>
      </c>
      <c r="AL40">
        <f t="shared" si="9"/>
        <v>4.6723954684464077E-3</v>
      </c>
      <c r="AM40">
        <f t="shared" si="10"/>
        <v>291.26149406433103</v>
      </c>
      <c r="AN40">
        <f t="shared" si="11"/>
        <v>287.1550001144409</v>
      </c>
      <c r="AO40">
        <f t="shared" si="12"/>
        <v>240.22815869298211</v>
      </c>
      <c r="AP40">
        <f t="shared" si="13"/>
        <v>-7.6334922468049293E-2</v>
      </c>
      <c r="AQ40">
        <f t="shared" si="14"/>
        <v>2.0858447639572715</v>
      </c>
      <c r="AR40">
        <f t="shared" si="15"/>
        <v>28.476574370340195</v>
      </c>
      <c r="AS40">
        <f t="shared" si="16"/>
        <v>20.400717207864609</v>
      </c>
      <c r="AT40">
        <f t="shared" si="17"/>
        <v>16.058247089385986</v>
      </c>
      <c r="AU40">
        <f t="shared" si="18"/>
        <v>1.8314987892966501</v>
      </c>
      <c r="AV40">
        <f t="shared" si="19"/>
        <v>0.22484512255043543</v>
      </c>
      <c r="AW40">
        <f t="shared" si="20"/>
        <v>0.59153829943679737</v>
      </c>
      <c r="AX40">
        <f t="shared" si="21"/>
        <v>1.2399604898598526</v>
      </c>
      <c r="AY40">
        <f t="shared" si="22"/>
        <v>0.14167708036860224</v>
      </c>
      <c r="AZ40">
        <f t="shared" si="23"/>
        <v>18.861558374529757</v>
      </c>
      <c r="BA40">
        <f t="shared" si="24"/>
        <v>0.6657173206979593</v>
      </c>
      <c r="BB40">
        <f t="shared" si="25"/>
        <v>31.142528402264769</v>
      </c>
      <c r="BC40">
        <f t="shared" si="26"/>
        <v>381.11132335372446</v>
      </c>
      <c r="BD40">
        <f t="shared" si="27"/>
        <v>1.3739553966653972E-2</v>
      </c>
    </row>
    <row r="41" spans="1:56" x14ac:dyDescent="0.25">
      <c r="A41" s="1">
        <v>26</v>
      </c>
      <c r="B41" s="1" t="s">
        <v>87</v>
      </c>
      <c r="C41" s="1">
        <v>1011.9999985024333</v>
      </c>
      <c r="D41" s="1">
        <v>0</v>
      </c>
      <c r="E41">
        <f t="shared" si="0"/>
        <v>16.818984092001045</v>
      </c>
      <c r="F41">
        <f t="shared" si="1"/>
        <v>0.23848165509395836</v>
      </c>
      <c r="G41">
        <f t="shared" si="2"/>
        <v>257.56416066212705</v>
      </c>
      <c r="H41">
        <f t="shared" si="3"/>
        <v>4.672020165705054</v>
      </c>
      <c r="I41">
        <f t="shared" si="4"/>
        <v>1.4930427374442206</v>
      </c>
      <c r="J41">
        <f t="shared" si="5"/>
        <v>18.101720809936523</v>
      </c>
      <c r="K41" s="1">
        <v>3.3907274749999998</v>
      </c>
      <c r="L41">
        <f t="shared" si="6"/>
        <v>1.9929055714649611</v>
      </c>
      <c r="M41" s="1">
        <v>1</v>
      </c>
      <c r="N41">
        <f t="shared" si="7"/>
        <v>3.9858111429299221</v>
      </c>
      <c r="O41" s="1">
        <v>14.005680084228516</v>
      </c>
      <c r="P41" s="1">
        <v>18.101720809936523</v>
      </c>
      <c r="Q41" s="1">
        <v>11.375377655029297</v>
      </c>
      <c r="R41" s="1">
        <v>399.43783569335937</v>
      </c>
      <c r="S41" s="1">
        <v>386.80184936523437</v>
      </c>
      <c r="T41" s="1">
        <v>4.9317617416381836</v>
      </c>
      <c r="U41" s="1">
        <v>8.0756692886352539</v>
      </c>
      <c r="V41" s="1">
        <v>22.508846282958984</v>
      </c>
      <c r="W41" s="1">
        <v>36.857822418212891</v>
      </c>
      <c r="X41" s="1">
        <v>499.8116455078125</v>
      </c>
      <c r="Y41" s="1">
        <v>1501.4324951171875</v>
      </c>
      <c r="Z41" s="1">
        <v>6.0214576721191406</v>
      </c>
      <c r="AA41" s="1">
        <v>73.247367858886719</v>
      </c>
      <c r="AB41" s="1">
        <v>0.9667360782623291</v>
      </c>
      <c r="AC41" s="1">
        <v>0.32961583137512207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8"/>
        <v>1.474054311922584</v>
      </c>
      <c r="AL41">
        <f t="shared" si="9"/>
        <v>4.6720201657050537E-3</v>
      </c>
      <c r="AM41">
        <f t="shared" si="10"/>
        <v>291.2517208099365</v>
      </c>
      <c r="AN41">
        <f t="shared" si="11"/>
        <v>287.15568008422849</v>
      </c>
      <c r="AO41">
        <f t="shared" si="12"/>
        <v>240.22919384920897</v>
      </c>
      <c r="AP41">
        <f t="shared" si="13"/>
        <v>-7.5198600126392345E-2</v>
      </c>
      <c r="AQ41">
        <f t="shared" si="14"/>
        <v>2.0845642565356011</v>
      </c>
      <c r="AR41">
        <f t="shared" si="15"/>
        <v>28.459237751062638</v>
      </c>
      <c r="AS41">
        <f t="shared" si="16"/>
        <v>20.383568462427384</v>
      </c>
      <c r="AT41">
        <f t="shared" si="17"/>
        <v>16.05370044708252</v>
      </c>
      <c r="AU41">
        <f t="shared" si="18"/>
        <v>1.8309672553238798</v>
      </c>
      <c r="AV41">
        <f t="shared" si="19"/>
        <v>0.22501821812695666</v>
      </c>
      <c r="AW41">
        <f t="shared" si="20"/>
        <v>0.59152151909138051</v>
      </c>
      <c r="AX41">
        <f t="shared" si="21"/>
        <v>1.2394457362324993</v>
      </c>
      <c r="AY41">
        <f t="shared" si="22"/>
        <v>0.14178704194074493</v>
      </c>
      <c r="AZ41">
        <f t="shared" si="23"/>
        <v>18.865896823284221</v>
      </c>
      <c r="BA41">
        <f t="shared" si="24"/>
        <v>0.66588140952481401</v>
      </c>
      <c r="BB41">
        <f t="shared" si="25"/>
        <v>31.162281541992019</v>
      </c>
      <c r="BC41">
        <f t="shared" si="26"/>
        <v>381.10523512286693</v>
      </c>
      <c r="BD41">
        <f t="shared" si="27"/>
        <v>1.375257722073138E-2</v>
      </c>
    </row>
    <row r="42" spans="1:56" x14ac:dyDescent="0.25">
      <c r="A42" s="1">
        <v>27</v>
      </c>
      <c r="B42" s="1" t="s">
        <v>88</v>
      </c>
      <c r="C42" s="1">
        <v>1012.4999984912574</v>
      </c>
      <c r="D42" s="1">
        <v>0</v>
      </c>
      <c r="E42">
        <f t="shared" si="0"/>
        <v>16.79402209547904</v>
      </c>
      <c r="F42">
        <f t="shared" si="1"/>
        <v>0.23866140152815885</v>
      </c>
      <c r="G42">
        <f t="shared" si="2"/>
        <v>257.85028968605127</v>
      </c>
      <c r="H42">
        <f t="shared" si="3"/>
        <v>4.6707690101548485</v>
      </c>
      <c r="I42">
        <f t="shared" si="4"/>
        <v>1.4915996897991604</v>
      </c>
      <c r="J42">
        <f t="shared" si="5"/>
        <v>18.090410232543945</v>
      </c>
      <c r="K42" s="1">
        <v>3.3907274749999998</v>
      </c>
      <c r="L42">
        <f t="shared" si="6"/>
        <v>1.9929055714649611</v>
      </c>
      <c r="M42" s="1">
        <v>1</v>
      </c>
      <c r="N42">
        <f t="shared" si="7"/>
        <v>3.9858111429299221</v>
      </c>
      <c r="O42" s="1">
        <v>14.005648612976074</v>
      </c>
      <c r="P42" s="1">
        <v>18.090410232543945</v>
      </c>
      <c r="Q42" s="1">
        <v>11.375949859619141</v>
      </c>
      <c r="R42" s="1">
        <v>399.43966674804687</v>
      </c>
      <c r="S42" s="1">
        <v>386.8216552734375</v>
      </c>
      <c r="T42" s="1">
        <v>4.9322667121887207</v>
      </c>
      <c r="U42" s="1">
        <v>8.0751409530639648</v>
      </c>
      <c r="V42" s="1">
        <v>22.511220932006836</v>
      </c>
      <c r="W42" s="1">
        <v>36.85552978515625</v>
      </c>
      <c r="X42" s="1">
        <v>499.84234619140625</v>
      </c>
      <c r="Y42" s="1">
        <v>1501.4390869140625</v>
      </c>
      <c r="Z42" s="1">
        <v>6.0681204795837402</v>
      </c>
      <c r="AA42" s="1">
        <v>73.247451782226562</v>
      </c>
      <c r="AB42" s="1">
        <v>0.9667360782623291</v>
      </c>
      <c r="AC42" s="1">
        <v>0.32961583137512207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8"/>
        <v>1.4741448549810279</v>
      </c>
      <c r="AL42">
        <f t="shared" si="9"/>
        <v>4.6707690101548483E-3</v>
      </c>
      <c r="AM42">
        <f t="shared" si="10"/>
        <v>291.24041023254392</v>
      </c>
      <c r="AN42">
        <f t="shared" si="11"/>
        <v>287.15564861297605</v>
      </c>
      <c r="AO42">
        <f t="shared" si="12"/>
        <v>240.23024853668539</v>
      </c>
      <c r="AP42">
        <f t="shared" si="13"/>
        <v>-7.3640188023106859E-2</v>
      </c>
      <c r="AQ42">
        <f t="shared" si="14"/>
        <v>2.0830831873933962</v>
      </c>
      <c r="AR42">
        <f t="shared" si="15"/>
        <v>28.438985066492847</v>
      </c>
      <c r="AS42">
        <f t="shared" si="16"/>
        <v>20.363844113428883</v>
      </c>
      <c r="AT42">
        <f t="shared" si="17"/>
        <v>16.04802942276001</v>
      </c>
      <c r="AU42">
        <f t="shared" si="18"/>
        <v>1.830304463158501</v>
      </c>
      <c r="AV42">
        <f t="shared" si="19"/>
        <v>0.22517823552815544</v>
      </c>
      <c r="AW42">
        <f t="shared" si="20"/>
        <v>0.5914834975942358</v>
      </c>
      <c r="AX42">
        <f t="shared" si="21"/>
        <v>1.2388209655642652</v>
      </c>
      <c r="AY42">
        <f t="shared" si="22"/>
        <v>0.14188869663628112</v>
      </c>
      <c r="AZ42">
        <f t="shared" si="23"/>
        <v>18.886876660812192</v>
      </c>
      <c r="BA42">
        <f t="shared" si="24"/>
        <v>0.6665870076580418</v>
      </c>
      <c r="BB42">
        <f t="shared" si="25"/>
        <v>31.183574547712446</v>
      </c>
      <c r="BC42">
        <f t="shared" si="26"/>
        <v>381.13349569540219</v>
      </c>
      <c r="BD42">
        <f t="shared" si="27"/>
        <v>1.3740530441040906E-2</v>
      </c>
    </row>
    <row r="43" spans="1:56" x14ac:dyDescent="0.25">
      <c r="A43" s="1">
        <v>28</v>
      </c>
      <c r="B43" s="1" t="s">
        <v>88</v>
      </c>
      <c r="C43" s="1">
        <v>1012.9999984800816</v>
      </c>
      <c r="D43" s="1">
        <v>0</v>
      </c>
      <c r="E43">
        <f t="shared" si="0"/>
        <v>16.84657111539153</v>
      </c>
      <c r="F43">
        <f t="shared" si="1"/>
        <v>0.23897877450750005</v>
      </c>
      <c r="G43">
        <f t="shared" si="2"/>
        <v>257.62088521919111</v>
      </c>
      <c r="H43">
        <f t="shared" si="3"/>
        <v>4.6705754927237848</v>
      </c>
      <c r="I43">
        <f t="shared" si="4"/>
        <v>1.4896814412030337</v>
      </c>
      <c r="J43">
        <f t="shared" si="5"/>
        <v>18.07568359375</v>
      </c>
      <c r="K43" s="1">
        <v>3.3907274749999998</v>
      </c>
      <c r="L43">
        <f t="shared" si="6"/>
        <v>1.9929055714649611</v>
      </c>
      <c r="M43" s="1">
        <v>1</v>
      </c>
      <c r="N43">
        <f t="shared" si="7"/>
        <v>3.9858111429299221</v>
      </c>
      <c r="O43" s="1">
        <v>14.005921363830566</v>
      </c>
      <c r="P43" s="1">
        <v>18.07568359375</v>
      </c>
      <c r="Q43" s="1">
        <v>11.376280784606934</v>
      </c>
      <c r="R43" s="1">
        <v>399.447998046875</v>
      </c>
      <c r="S43" s="1">
        <v>386.7945556640625</v>
      </c>
      <c r="T43" s="1">
        <v>4.9323372840881348</v>
      </c>
      <c r="U43" s="1">
        <v>8.0750617980957031</v>
      </c>
      <c r="V43" s="1">
        <v>22.511032104492187</v>
      </c>
      <c r="W43" s="1">
        <v>36.854328155517578</v>
      </c>
      <c r="X43" s="1">
        <v>499.84548950195312</v>
      </c>
      <c r="Y43" s="1">
        <v>1501.5244140625</v>
      </c>
      <c r="Z43" s="1">
        <v>6.0936388969421387</v>
      </c>
      <c r="AA43" s="1">
        <v>73.247085571289063</v>
      </c>
      <c r="AB43" s="1">
        <v>0.9667360782623291</v>
      </c>
      <c r="AC43" s="1">
        <v>0.32961583137512207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8"/>
        <v>1.474154125294169</v>
      </c>
      <c r="AL43">
        <f t="shared" si="9"/>
        <v>4.6705754927237851E-3</v>
      </c>
      <c r="AM43">
        <f t="shared" si="10"/>
        <v>291.22568359374998</v>
      </c>
      <c r="AN43">
        <f t="shared" si="11"/>
        <v>287.15592136383054</v>
      </c>
      <c r="AO43">
        <f t="shared" si="12"/>
        <v>240.24390088013024</v>
      </c>
      <c r="AP43">
        <f t="shared" si="13"/>
        <v>-7.2034177434710148E-2</v>
      </c>
      <c r="AQ43">
        <f t="shared" si="14"/>
        <v>2.0811561837215971</v>
      </c>
      <c r="AR43">
        <f t="shared" si="15"/>
        <v>28.412818987809064</v>
      </c>
      <c r="AS43">
        <f t="shared" si="16"/>
        <v>20.337757189713361</v>
      </c>
      <c r="AT43">
        <f t="shared" si="17"/>
        <v>16.040802478790283</v>
      </c>
      <c r="AU43">
        <f t="shared" si="18"/>
        <v>1.8294601306212823</v>
      </c>
      <c r="AV43">
        <f t="shared" si="19"/>
        <v>0.22546074029013294</v>
      </c>
      <c r="AW43">
        <f t="shared" si="20"/>
        <v>0.59147474251856325</v>
      </c>
      <c r="AX43">
        <f t="shared" si="21"/>
        <v>1.237985388102719</v>
      </c>
      <c r="AY43">
        <f t="shared" si="22"/>
        <v>0.14206816710286641</v>
      </c>
      <c r="AZ43">
        <f t="shared" si="23"/>
        <v>18.869979024601328</v>
      </c>
      <c r="BA43">
        <f t="shared" si="24"/>
        <v>0.66604061884195476</v>
      </c>
      <c r="BB43">
        <f t="shared" si="25"/>
        <v>31.214524800119069</v>
      </c>
      <c r="BC43">
        <f t="shared" si="26"/>
        <v>381.08859765696519</v>
      </c>
      <c r="BD43">
        <f t="shared" si="27"/>
        <v>1.3798830904715401E-2</v>
      </c>
    </row>
    <row r="44" spans="1:56" x14ac:dyDescent="0.25">
      <c r="A44" s="1">
        <v>29</v>
      </c>
      <c r="B44" s="1" t="s">
        <v>89</v>
      </c>
      <c r="C44" s="1">
        <v>1013.4999984689057</v>
      </c>
      <c r="D44" s="1">
        <v>0</v>
      </c>
      <c r="E44">
        <f t="shared" si="0"/>
        <v>16.835856369842247</v>
      </c>
      <c r="F44">
        <f t="shared" si="1"/>
        <v>0.23924485069562113</v>
      </c>
      <c r="G44">
        <f t="shared" si="2"/>
        <v>257.8382598176795</v>
      </c>
      <c r="H44">
        <f t="shared" si="3"/>
        <v>4.6719865497422335</v>
      </c>
      <c r="I44">
        <f t="shared" si="4"/>
        <v>1.4885842397397169</v>
      </c>
      <c r="J44">
        <f t="shared" si="5"/>
        <v>18.067703247070312</v>
      </c>
      <c r="K44" s="1">
        <v>3.3907274749999998</v>
      </c>
      <c r="L44">
        <f t="shared" si="6"/>
        <v>1.9929055714649611</v>
      </c>
      <c r="M44" s="1">
        <v>1</v>
      </c>
      <c r="N44">
        <f t="shared" si="7"/>
        <v>3.9858111429299221</v>
      </c>
      <c r="O44" s="1">
        <v>14.006771087646484</v>
      </c>
      <c r="P44" s="1">
        <v>18.067703247070312</v>
      </c>
      <c r="Q44" s="1">
        <v>11.376895904541016</v>
      </c>
      <c r="R44" s="1">
        <v>399.45370483398438</v>
      </c>
      <c r="S44" s="1">
        <v>386.80691528320312</v>
      </c>
      <c r="T44" s="1">
        <v>4.9320387840270996</v>
      </c>
      <c r="U44" s="1">
        <v>8.0757617950439453</v>
      </c>
      <c r="V44" s="1">
        <v>22.508520126342773</v>
      </c>
      <c r="W44" s="1">
        <v>36.855640411376953</v>
      </c>
      <c r="X44" s="1">
        <v>499.83734130859375</v>
      </c>
      <c r="Y44" s="1">
        <v>1501.4720458984375</v>
      </c>
      <c r="Z44" s="1">
        <v>6.1519060134887695</v>
      </c>
      <c r="AA44" s="1">
        <v>73.24737548828125</v>
      </c>
      <c r="AB44" s="1">
        <v>0.9667360782623291</v>
      </c>
      <c r="AC44" s="1">
        <v>0.32961583137512207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8"/>
        <v>1.4741300944824347</v>
      </c>
      <c r="AL44">
        <f t="shared" si="9"/>
        <v>4.6719865497422339E-3</v>
      </c>
      <c r="AM44">
        <f t="shared" si="10"/>
        <v>291.21770324707029</v>
      </c>
      <c r="AN44">
        <f t="shared" si="11"/>
        <v>287.15677108764646</v>
      </c>
      <c r="AO44">
        <f t="shared" si="12"/>
        <v>240.23552197406752</v>
      </c>
      <c r="AP44">
        <f t="shared" si="13"/>
        <v>-7.1831341970511178E-2</v>
      </c>
      <c r="AQ44">
        <f t="shared" si="14"/>
        <v>2.0801125962952169</v>
      </c>
      <c r="AR44">
        <f t="shared" si="15"/>
        <v>28.398459090565112</v>
      </c>
      <c r="AS44">
        <f t="shared" si="16"/>
        <v>20.322697295521166</v>
      </c>
      <c r="AT44">
        <f t="shared" si="17"/>
        <v>16.037237167358398</v>
      </c>
      <c r="AU44">
        <f t="shared" si="18"/>
        <v>1.8290437170099989</v>
      </c>
      <c r="AV44">
        <f t="shared" si="19"/>
        <v>0.22569755128213956</v>
      </c>
      <c r="AW44">
        <f t="shared" si="20"/>
        <v>0.59152835655550007</v>
      </c>
      <c r="AX44">
        <f t="shared" si="21"/>
        <v>1.2375153604544988</v>
      </c>
      <c r="AY44">
        <f t="shared" si="22"/>
        <v>0.14221861193597693</v>
      </c>
      <c r="AZ44">
        <f t="shared" si="23"/>
        <v>18.885975832110592</v>
      </c>
      <c r="BA44">
        <f t="shared" si="24"/>
        <v>0.66658130873617294</v>
      </c>
      <c r="BB44">
        <f t="shared" si="25"/>
        <v>31.235512758847641</v>
      </c>
      <c r="BC44">
        <f t="shared" si="26"/>
        <v>381.10458637592336</v>
      </c>
      <c r="BD44">
        <f t="shared" si="27"/>
        <v>1.379874777806024E-2</v>
      </c>
    </row>
    <row r="45" spans="1:56" x14ac:dyDescent="0.25">
      <c r="A45" s="1">
        <v>30</v>
      </c>
      <c r="B45" s="1" t="s">
        <v>89</v>
      </c>
      <c r="C45" s="1">
        <v>1013.9999984577298</v>
      </c>
      <c r="D45" s="1">
        <v>0</v>
      </c>
      <c r="E45">
        <f t="shared" si="0"/>
        <v>16.797976942533499</v>
      </c>
      <c r="F45">
        <f t="shared" si="1"/>
        <v>0.23947493755810242</v>
      </c>
      <c r="G45">
        <f t="shared" si="2"/>
        <v>258.21268392288613</v>
      </c>
      <c r="H45">
        <f t="shared" si="3"/>
        <v>4.6707535769406814</v>
      </c>
      <c r="I45">
        <f t="shared" si="4"/>
        <v>1.4868690743269979</v>
      </c>
      <c r="J45">
        <f t="shared" si="5"/>
        <v>18.054111480712891</v>
      </c>
      <c r="K45" s="1">
        <v>3.3907274749999998</v>
      </c>
      <c r="L45">
        <f t="shared" si="6"/>
        <v>1.9929055714649611</v>
      </c>
      <c r="M45" s="1">
        <v>1</v>
      </c>
      <c r="N45">
        <f t="shared" si="7"/>
        <v>3.9858111429299221</v>
      </c>
      <c r="O45" s="1">
        <v>14.006773948669434</v>
      </c>
      <c r="P45" s="1">
        <v>18.054111480712891</v>
      </c>
      <c r="Q45" s="1">
        <v>11.377071380615234</v>
      </c>
      <c r="R45" s="1">
        <v>399.42095947265625</v>
      </c>
      <c r="S45" s="1">
        <v>386.80062866210937</v>
      </c>
      <c r="T45" s="1">
        <v>4.9320945739746094</v>
      </c>
      <c r="U45" s="1">
        <v>8.0748863220214844</v>
      </c>
      <c r="V45" s="1">
        <v>22.508882522583008</v>
      </c>
      <c r="W45" s="1">
        <v>36.851818084716797</v>
      </c>
      <c r="X45" s="1">
        <v>499.85394287109375</v>
      </c>
      <c r="Y45" s="1">
        <v>1501.3951416015625</v>
      </c>
      <c r="Z45" s="1">
        <v>6.2970747947692871</v>
      </c>
      <c r="AA45" s="1">
        <v>73.24774169921875</v>
      </c>
      <c r="AB45" s="1">
        <v>0.9667360782623291</v>
      </c>
      <c r="AC45" s="1">
        <v>0.32961583137512207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8"/>
        <v>1.4741790561363051</v>
      </c>
      <c r="AL45">
        <f t="shared" si="9"/>
        <v>4.6707535769406816E-3</v>
      </c>
      <c r="AM45">
        <f t="shared" si="10"/>
        <v>291.20411148071287</v>
      </c>
      <c r="AN45">
        <f t="shared" si="11"/>
        <v>287.15677394866941</v>
      </c>
      <c r="AO45">
        <f t="shared" si="12"/>
        <v>240.22321728684256</v>
      </c>
      <c r="AP45">
        <f t="shared" si="13"/>
        <v>-7.0180831898368323E-2</v>
      </c>
      <c r="AQ45">
        <f t="shared" si="14"/>
        <v>2.0783362618929822</v>
      </c>
      <c r="AR45">
        <f t="shared" si="15"/>
        <v>28.374066062369121</v>
      </c>
      <c r="AS45">
        <f t="shared" si="16"/>
        <v>20.299179740347636</v>
      </c>
      <c r="AT45">
        <f t="shared" si="17"/>
        <v>16.030442714691162</v>
      </c>
      <c r="AU45">
        <f t="shared" si="18"/>
        <v>1.8282503835106436</v>
      </c>
      <c r="AV45">
        <f t="shared" si="19"/>
        <v>0.22590230729685551</v>
      </c>
      <c r="AW45">
        <f t="shared" si="20"/>
        <v>0.59146718756598415</v>
      </c>
      <c r="AX45">
        <f t="shared" si="21"/>
        <v>1.2367831959446596</v>
      </c>
      <c r="AY45">
        <f t="shared" si="22"/>
        <v>0.14234869449169671</v>
      </c>
      <c r="AZ45">
        <f t="shared" si="23"/>
        <v>18.913495975445578</v>
      </c>
      <c r="BA45">
        <f t="shared" si="24"/>
        <v>0.66756014543205011</v>
      </c>
      <c r="BB45">
        <f t="shared" si="25"/>
        <v>31.260667459345946</v>
      </c>
      <c r="BC45">
        <f t="shared" si="26"/>
        <v>381.11112957165562</v>
      </c>
      <c r="BD45">
        <f t="shared" si="27"/>
        <v>1.3778552512504608E-2</v>
      </c>
    </row>
    <row r="46" spans="1:56" x14ac:dyDescent="0.25">
      <c r="A46" s="1" t="s">
        <v>9</v>
      </c>
      <c r="B46" s="1" t="s">
        <v>90</v>
      </c>
    </row>
    <row r="47" spans="1:56" x14ac:dyDescent="0.25">
      <c r="A47" s="1" t="s">
        <v>9</v>
      </c>
      <c r="B47" s="1" t="s">
        <v>91</v>
      </c>
    </row>
    <row r="48" spans="1:56" x14ac:dyDescent="0.25">
      <c r="A48" s="1">
        <v>31</v>
      </c>
      <c r="B48" s="1" t="s">
        <v>92</v>
      </c>
      <c r="C48" s="1">
        <v>1227.499999050051</v>
      </c>
      <c r="D48" s="1">
        <v>0</v>
      </c>
      <c r="E48">
        <f t="shared" ref="E48:E62" si="29">(R48-S48*(1000-T48)/(1000-U48))*AK48</f>
        <v>16.843121606620127</v>
      </c>
      <c r="F48">
        <f t="shared" ref="F48:F62" si="30">IF(AV48&lt;&gt;0,1/(1/AV48-1/N48),0)</f>
        <v>0.23588710460809267</v>
      </c>
      <c r="G48">
        <f t="shared" ref="G48:G62" si="31">((AY48-AL48/2)*S48-E48)/(AY48+AL48/2)</f>
        <v>255.35053960324103</v>
      </c>
      <c r="H48">
        <f t="shared" ref="H48:H62" si="32">AL48*1000</f>
        <v>5.1164254901219293</v>
      </c>
      <c r="I48">
        <f t="shared" ref="I48:I62" si="33">(AQ48-AW48)</f>
        <v>1.6471613633825342</v>
      </c>
      <c r="J48">
        <f t="shared" ref="J48:J62" si="34">(P48+AP48*D48)</f>
        <v>20.196229934692383</v>
      </c>
      <c r="K48" s="1">
        <v>3.3907274749999998</v>
      </c>
      <c r="L48">
        <f t="shared" ref="L48:L62" si="35">(K48*AE48+AF48)</f>
        <v>1.9929055714649611</v>
      </c>
      <c r="M48" s="1">
        <v>1</v>
      </c>
      <c r="N48">
        <f t="shared" ref="N48:N62" si="36">L48*(M48+1)*(M48+1)/(M48*M48+1)</f>
        <v>3.9858111429299221</v>
      </c>
      <c r="O48" s="1">
        <v>17.655523300170898</v>
      </c>
      <c r="P48" s="1">
        <v>20.196229934692383</v>
      </c>
      <c r="Q48" s="1">
        <v>16.042245864868164</v>
      </c>
      <c r="R48" s="1">
        <v>399.8687744140625</v>
      </c>
      <c r="S48" s="1">
        <v>387.097900390625</v>
      </c>
      <c r="T48" s="1">
        <v>6.5036001205444336</v>
      </c>
      <c r="U48" s="1">
        <v>9.9403200149536133</v>
      </c>
      <c r="V48" s="1">
        <v>23.503805160522461</v>
      </c>
      <c r="W48" s="1">
        <v>35.923999786376953</v>
      </c>
      <c r="X48" s="1">
        <v>499.777587890625</v>
      </c>
      <c r="Y48" s="1">
        <v>1499.132568359375</v>
      </c>
      <c r="Z48" s="1">
        <v>6.0786476135253906</v>
      </c>
      <c r="AA48" s="1">
        <v>73.249069213867187</v>
      </c>
      <c r="AB48" s="1">
        <v>0.7534182071685791</v>
      </c>
      <c r="AC48" s="1">
        <v>0.31024956703186035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ref="AK48:AK62" si="37">X48*0.000001/(K48*0.0001)</f>
        <v>1.4739538685297171</v>
      </c>
      <c r="AL48">
        <f t="shared" ref="AL48:AL62" si="38">(U48-T48)/(1000-U48)*AK48</f>
        <v>5.1164254901219291E-3</v>
      </c>
      <c r="AM48">
        <f t="shared" ref="AM48:AM62" si="39">(P48+273.15)</f>
        <v>293.34622993469236</v>
      </c>
      <c r="AN48">
        <f t="shared" ref="AN48:AN62" si="40">(O48+273.15)</f>
        <v>290.80552330017088</v>
      </c>
      <c r="AO48">
        <f t="shared" ref="AO48:AO62" si="41">(Y48*AG48+Z48*AH48)*AI48</f>
        <v>239.86120557618415</v>
      </c>
      <c r="AP48">
        <f t="shared" ref="AP48:AP62" si="42">((AO48+0.00000010773*(AN48^4-AM48^4))-AL48*44100)/(L48*51.4+0.00000043092*AM48^3)</f>
        <v>-0.11519667836440585</v>
      </c>
      <c r="AQ48">
        <f t="shared" ref="AQ48:AQ62" si="43">0.61365*EXP(17.502*J48/(240.97+J48))</f>
        <v>2.3752805521658606</v>
      </c>
      <c r="AR48">
        <f t="shared" ref="AR48:AR62" si="44">AQ48*1000/AA48</f>
        <v>32.427450309719198</v>
      </c>
      <c r="AS48">
        <f t="shared" ref="AS48:AS62" si="45">(AR48-U48)</f>
        <v>22.487130294765585</v>
      </c>
      <c r="AT48">
        <f t="shared" ref="AT48:AT62" si="46">IF(D48,P48,(O48+P48)/2)</f>
        <v>18.925876617431641</v>
      </c>
      <c r="AU48">
        <f t="shared" ref="AU48:AU62" si="47">0.61365*EXP(17.502*AT48/(240.97+AT48))</f>
        <v>2.1950010563824764</v>
      </c>
      <c r="AV48">
        <f t="shared" ref="AV48:AV62" si="48">IF(AS48&lt;&gt;0,(1000-(AR48+U48)/2)/AS48*AL48,0)</f>
        <v>0.22270692856096785</v>
      </c>
      <c r="AW48">
        <f t="shared" ref="AW48:AW62" si="49">U48*AA48/1000</f>
        <v>0.72811918878332649</v>
      </c>
      <c r="AX48">
        <f t="shared" ref="AX48:AX62" si="50">(AU48-AW48)</f>
        <v>1.46688186759915</v>
      </c>
      <c r="AY48">
        <f t="shared" ref="AY48:AY62" si="51">1/(1.6/F48+1.37/N48)</f>
        <v>0.14031887457458075</v>
      </c>
      <c r="AZ48">
        <f t="shared" ref="AZ48:AZ62" si="52">G48*AA48*0.001</f>
        <v>18.704189349196138</v>
      </c>
      <c r="BA48">
        <f t="shared" ref="BA48:BA62" si="53">G48/S48</f>
        <v>0.65965364148336592</v>
      </c>
      <c r="BB48">
        <f t="shared" ref="BB48:BB62" si="54">(1-AL48*AA48/AQ48/F48)*100</f>
        <v>33.111778015163353</v>
      </c>
      <c r="BC48">
        <f t="shared" ref="BC48:BC62" si="55">(S48-E48/(N48/1.35))</f>
        <v>381.39311073713867</v>
      </c>
      <c r="BD48">
        <f t="shared" ref="BD48:BD62" si="56">E48*BB48/100/BC48</f>
        <v>1.462285730969025E-2</v>
      </c>
    </row>
    <row r="49" spans="1:114" x14ac:dyDescent="0.25">
      <c r="A49" s="1">
        <v>32</v>
      </c>
      <c r="B49" s="1" t="s">
        <v>93</v>
      </c>
      <c r="C49" s="1">
        <v>1227.9999990388751</v>
      </c>
      <c r="D49" s="1">
        <v>0</v>
      </c>
      <c r="E49">
        <f t="shared" si="29"/>
        <v>16.951070939781424</v>
      </c>
      <c r="F49">
        <f t="shared" si="30"/>
        <v>0.23612333860848031</v>
      </c>
      <c r="G49">
        <f t="shared" si="31"/>
        <v>254.67649690871119</v>
      </c>
      <c r="H49">
        <f t="shared" si="32"/>
        <v>5.1212845626251244</v>
      </c>
      <c r="I49">
        <f t="shared" si="33"/>
        <v>1.647171599990108</v>
      </c>
      <c r="J49">
        <f t="shared" si="34"/>
        <v>20.197324752807617</v>
      </c>
      <c r="K49" s="1">
        <v>3.3907274749999998</v>
      </c>
      <c r="L49">
        <f t="shared" si="35"/>
        <v>1.9929055714649611</v>
      </c>
      <c r="M49" s="1">
        <v>1</v>
      </c>
      <c r="N49">
        <f t="shared" si="36"/>
        <v>3.9858111429299221</v>
      </c>
      <c r="O49" s="1">
        <v>17.656661987304687</v>
      </c>
      <c r="P49" s="1">
        <v>20.197324752807617</v>
      </c>
      <c r="Q49" s="1">
        <v>16.042295455932617</v>
      </c>
      <c r="R49" s="1">
        <v>399.91073608398437</v>
      </c>
      <c r="S49" s="1">
        <v>387.06521606445312</v>
      </c>
      <c r="T49" s="1">
        <v>6.5022926330566406</v>
      </c>
      <c r="U49" s="1">
        <v>9.9423351287841797</v>
      </c>
      <c r="V49" s="1">
        <v>23.497486114501953</v>
      </c>
      <c r="W49" s="1">
        <v>35.928848266601563</v>
      </c>
      <c r="X49" s="1">
        <v>499.76803588867187</v>
      </c>
      <c r="Y49" s="1">
        <v>1499.08251953125</v>
      </c>
      <c r="Z49" s="1">
        <v>6.0128631591796875</v>
      </c>
      <c r="AA49" s="1">
        <v>73.249366760253906</v>
      </c>
      <c r="AB49" s="1">
        <v>0.7534182071685791</v>
      </c>
      <c r="AC49" s="1">
        <v>0.31024956703186035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37"/>
        <v>1.4739256975781336</v>
      </c>
      <c r="AL49">
        <f t="shared" si="38"/>
        <v>5.1212845626251247E-3</v>
      </c>
      <c r="AM49">
        <f t="shared" si="39"/>
        <v>293.34732475280759</v>
      </c>
      <c r="AN49">
        <f t="shared" si="40"/>
        <v>290.80666198730466</v>
      </c>
      <c r="AO49">
        <f t="shared" si="41"/>
        <v>239.85319776386314</v>
      </c>
      <c r="AP49">
        <f t="shared" si="42"/>
        <v>-0.11715691553991096</v>
      </c>
      <c r="AQ49">
        <f t="shared" si="43"/>
        <v>2.3754413522917766</v>
      </c>
      <c r="AR49">
        <f t="shared" si="44"/>
        <v>32.429513828653647</v>
      </c>
      <c r="AS49">
        <f t="shared" si="45"/>
        <v>22.487178699869467</v>
      </c>
      <c r="AT49">
        <f t="shared" si="46"/>
        <v>18.926993370056152</v>
      </c>
      <c r="AU49">
        <f t="shared" si="47"/>
        <v>2.1951541146767952</v>
      </c>
      <c r="AV49">
        <f t="shared" si="48"/>
        <v>0.2229174891858007</v>
      </c>
      <c r="AW49">
        <f t="shared" si="49"/>
        <v>0.72826975230166868</v>
      </c>
      <c r="AX49">
        <f t="shared" si="50"/>
        <v>1.4668843623751266</v>
      </c>
      <c r="AY49">
        <f t="shared" si="51"/>
        <v>0.14045261576878082</v>
      </c>
      <c r="AZ49">
        <f t="shared" si="52"/>
        <v>18.654892127282857</v>
      </c>
      <c r="BA49">
        <f t="shared" si="53"/>
        <v>0.65796792462566078</v>
      </c>
      <c r="BB49">
        <f t="shared" si="54"/>
        <v>33.119493289344383</v>
      </c>
      <c r="BC49">
        <f t="shared" si="55"/>
        <v>381.32386381566516</v>
      </c>
      <c r="BD49">
        <f t="shared" si="56"/>
        <v>1.4722678896086128E-2</v>
      </c>
    </row>
    <row r="50" spans="1:114" x14ac:dyDescent="0.25">
      <c r="A50" s="1">
        <v>33</v>
      </c>
      <c r="B50" s="1" t="s">
        <v>93</v>
      </c>
      <c r="C50" s="1">
        <v>1227.9999990388751</v>
      </c>
      <c r="D50" s="1">
        <v>0</v>
      </c>
      <c r="E50">
        <f t="shared" si="29"/>
        <v>16.951070939781424</v>
      </c>
      <c r="F50">
        <f t="shared" si="30"/>
        <v>0.23612333860848031</v>
      </c>
      <c r="G50">
        <f t="shared" si="31"/>
        <v>254.67649690871119</v>
      </c>
      <c r="H50">
        <f t="shared" si="32"/>
        <v>5.1212845626251244</v>
      </c>
      <c r="I50">
        <f t="shared" si="33"/>
        <v>1.647171599990108</v>
      </c>
      <c r="J50">
        <f t="shared" si="34"/>
        <v>20.197324752807617</v>
      </c>
      <c r="K50" s="1">
        <v>3.3907274749999998</v>
      </c>
      <c r="L50">
        <f t="shared" si="35"/>
        <v>1.9929055714649611</v>
      </c>
      <c r="M50" s="1">
        <v>1</v>
      </c>
      <c r="N50">
        <f t="shared" si="36"/>
        <v>3.9858111429299221</v>
      </c>
      <c r="O50" s="1">
        <v>17.656661987304687</v>
      </c>
      <c r="P50" s="1">
        <v>20.197324752807617</v>
      </c>
      <c r="Q50" s="1">
        <v>16.042295455932617</v>
      </c>
      <c r="R50" s="1">
        <v>399.91073608398437</v>
      </c>
      <c r="S50" s="1">
        <v>387.06521606445312</v>
      </c>
      <c r="T50" s="1">
        <v>6.5022926330566406</v>
      </c>
      <c r="U50" s="1">
        <v>9.9423351287841797</v>
      </c>
      <c r="V50" s="1">
        <v>23.497486114501953</v>
      </c>
      <c r="W50" s="1">
        <v>35.928848266601563</v>
      </c>
      <c r="X50" s="1">
        <v>499.76803588867187</v>
      </c>
      <c r="Y50" s="1">
        <v>1499.08251953125</v>
      </c>
      <c r="Z50" s="1">
        <v>6.0128631591796875</v>
      </c>
      <c r="AA50" s="1">
        <v>73.249366760253906</v>
      </c>
      <c r="AB50" s="1">
        <v>0.7534182071685791</v>
      </c>
      <c r="AC50" s="1">
        <v>0.31024956703186035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37"/>
        <v>1.4739256975781336</v>
      </c>
      <c r="AL50">
        <f t="shared" si="38"/>
        <v>5.1212845626251247E-3</v>
      </c>
      <c r="AM50">
        <f t="shared" si="39"/>
        <v>293.34732475280759</v>
      </c>
      <c r="AN50">
        <f t="shared" si="40"/>
        <v>290.80666198730466</v>
      </c>
      <c r="AO50">
        <f t="shared" si="41"/>
        <v>239.85319776386314</v>
      </c>
      <c r="AP50">
        <f t="shared" si="42"/>
        <v>-0.11715691553991096</v>
      </c>
      <c r="AQ50">
        <f t="shared" si="43"/>
        <v>2.3754413522917766</v>
      </c>
      <c r="AR50">
        <f t="shared" si="44"/>
        <v>32.429513828653647</v>
      </c>
      <c r="AS50">
        <f t="shared" si="45"/>
        <v>22.487178699869467</v>
      </c>
      <c r="AT50">
        <f t="shared" si="46"/>
        <v>18.926993370056152</v>
      </c>
      <c r="AU50">
        <f t="shared" si="47"/>
        <v>2.1951541146767952</v>
      </c>
      <c r="AV50">
        <f t="shared" si="48"/>
        <v>0.2229174891858007</v>
      </c>
      <c r="AW50">
        <f t="shared" si="49"/>
        <v>0.72826975230166868</v>
      </c>
      <c r="AX50">
        <f t="shared" si="50"/>
        <v>1.4668843623751266</v>
      </c>
      <c r="AY50">
        <f t="shared" si="51"/>
        <v>0.14045261576878082</v>
      </c>
      <c r="AZ50">
        <f t="shared" si="52"/>
        <v>18.654892127282857</v>
      </c>
      <c r="BA50">
        <f t="shared" si="53"/>
        <v>0.65796792462566078</v>
      </c>
      <c r="BB50">
        <f t="shared" si="54"/>
        <v>33.119493289344383</v>
      </c>
      <c r="BC50">
        <f t="shared" si="55"/>
        <v>381.32386381566516</v>
      </c>
      <c r="BD50">
        <f t="shared" si="56"/>
        <v>1.4722678896086128E-2</v>
      </c>
    </row>
    <row r="51" spans="1:114" x14ac:dyDescent="0.25">
      <c r="A51" s="1">
        <v>34</v>
      </c>
      <c r="B51" s="1" t="s">
        <v>94</v>
      </c>
      <c r="C51" s="1">
        <v>1228.4999990276992</v>
      </c>
      <c r="D51" s="1">
        <v>0</v>
      </c>
      <c r="E51">
        <f t="shared" si="29"/>
        <v>16.960158871165284</v>
      </c>
      <c r="F51">
        <f t="shared" si="30"/>
        <v>0.23610764280580832</v>
      </c>
      <c r="G51">
        <f t="shared" si="31"/>
        <v>254.59565666417376</v>
      </c>
      <c r="H51">
        <f t="shared" si="32"/>
        <v>5.1219672127774114</v>
      </c>
      <c r="I51">
        <f t="shared" si="33"/>
        <v>1.6474945086162367</v>
      </c>
      <c r="J51">
        <f t="shared" si="34"/>
        <v>20.199787139892578</v>
      </c>
      <c r="K51" s="1">
        <v>3.3907274749999998</v>
      </c>
      <c r="L51">
        <f t="shared" si="35"/>
        <v>1.9929055714649611</v>
      </c>
      <c r="M51" s="1">
        <v>1</v>
      </c>
      <c r="N51">
        <f t="shared" si="36"/>
        <v>3.9858111429299221</v>
      </c>
      <c r="O51" s="1">
        <v>17.657108306884766</v>
      </c>
      <c r="P51" s="1">
        <v>20.199787139892578</v>
      </c>
      <c r="Q51" s="1">
        <v>16.041572570800781</v>
      </c>
      <c r="R51" s="1">
        <v>399.9100341796875</v>
      </c>
      <c r="S51" s="1">
        <v>387.05740356445312</v>
      </c>
      <c r="T51" s="1">
        <v>6.5021262168884277</v>
      </c>
      <c r="U51" s="1">
        <v>9.9428377151489258</v>
      </c>
      <c r="V51" s="1">
        <v>23.496288299560547</v>
      </c>
      <c r="W51" s="1">
        <v>35.92974853515625</v>
      </c>
      <c r="X51" s="1">
        <v>499.73721313476562</v>
      </c>
      <c r="Y51" s="1">
        <v>1498.9822998046875</v>
      </c>
      <c r="Z51" s="1">
        <v>6.1409873962402344</v>
      </c>
      <c r="AA51" s="1">
        <v>73.249565124511719</v>
      </c>
      <c r="AB51" s="1">
        <v>0.7534182071685791</v>
      </c>
      <c r="AC51" s="1">
        <v>0.31024956703186035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37"/>
        <v>1.4738347945075285</v>
      </c>
      <c r="AL51">
        <f t="shared" si="38"/>
        <v>5.121967212777411E-3</v>
      </c>
      <c r="AM51">
        <f t="shared" si="39"/>
        <v>293.34978713989256</v>
      </c>
      <c r="AN51">
        <f t="shared" si="40"/>
        <v>290.80710830688474</v>
      </c>
      <c r="AO51">
        <f t="shared" si="41"/>
        <v>239.83716260797155</v>
      </c>
      <c r="AP51">
        <f t="shared" si="42"/>
        <v>-0.11775846623940769</v>
      </c>
      <c r="AQ51">
        <f t="shared" si="43"/>
        <v>2.3758030473544891</v>
      </c>
      <c r="AR51">
        <f t="shared" si="44"/>
        <v>32.434363853437638</v>
      </c>
      <c r="AS51">
        <f t="shared" si="45"/>
        <v>22.491526138288712</v>
      </c>
      <c r="AT51">
        <f t="shared" si="46"/>
        <v>18.928447723388672</v>
      </c>
      <c r="AU51">
        <f t="shared" si="47"/>
        <v>2.195353457397367</v>
      </c>
      <c r="AV51">
        <f t="shared" si="48"/>
        <v>0.22290349989816577</v>
      </c>
      <c r="AW51">
        <f t="shared" si="49"/>
        <v>0.72830853873825252</v>
      </c>
      <c r="AX51">
        <f t="shared" si="50"/>
        <v>1.4670449186591146</v>
      </c>
      <c r="AY51">
        <f t="shared" si="51"/>
        <v>0.14044373016917164</v>
      </c>
      <c r="AZ51">
        <f t="shared" si="52"/>
        <v>18.649021133240222</v>
      </c>
      <c r="BA51">
        <f t="shared" si="53"/>
        <v>0.65777234673610441</v>
      </c>
      <c r="BB51">
        <f t="shared" si="54"/>
        <v>33.116134587528137</v>
      </c>
      <c r="BC51">
        <f t="shared" si="55"/>
        <v>381.31297322015877</v>
      </c>
      <c r="BD51">
        <f t="shared" si="56"/>
        <v>1.4729498948337276E-2</v>
      </c>
    </row>
    <row r="52" spans="1:114" x14ac:dyDescent="0.25">
      <c r="A52" s="1">
        <v>35</v>
      </c>
      <c r="B52" s="1" t="s">
        <v>94</v>
      </c>
      <c r="C52" s="1">
        <v>1228.9999990165234</v>
      </c>
      <c r="D52" s="1">
        <v>0</v>
      </c>
      <c r="E52">
        <f t="shared" si="29"/>
        <v>16.948839457188594</v>
      </c>
      <c r="F52">
        <f t="shared" si="30"/>
        <v>0.23608444878541307</v>
      </c>
      <c r="G52">
        <f t="shared" si="31"/>
        <v>254.65769610553832</v>
      </c>
      <c r="H52">
        <f t="shared" si="32"/>
        <v>5.1230754217498031</v>
      </c>
      <c r="I52">
        <f t="shared" si="33"/>
        <v>1.6480071275372714</v>
      </c>
      <c r="J52">
        <f t="shared" si="34"/>
        <v>20.203300476074219</v>
      </c>
      <c r="K52" s="1">
        <v>3.3907274749999998</v>
      </c>
      <c r="L52">
        <f t="shared" si="35"/>
        <v>1.9929055714649611</v>
      </c>
      <c r="M52" s="1">
        <v>1</v>
      </c>
      <c r="N52">
        <f t="shared" si="36"/>
        <v>3.9858111429299221</v>
      </c>
      <c r="O52" s="1">
        <v>17.657672882080078</v>
      </c>
      <c r="P52" s="1">
        <v>20.203300476074219</v>
      </c>
      <c r="Q52" s="1">
        <v>16.041776657104492</v>
      </c>
      <c r="R52" s="1">
        <v>399.89956665039062</v>
      </c>
      <c r="S52" s="1">
        <v>387.05484008789062</v>
      </c>
      <c r="T52" s="1">
        <v>6.5015106201171875</v>
      </c>
      <c r="U52" s="1">
        <v>9.9428310394287109</v>
      </c>
      <c r="V52" s="1">
        <v>23.493352890014648</v>
      </c>
      <c r="W52" s="1">
        <v>35.928642272949219</v>
      </c>
      <c r="X52" s="1">
        <v>499.75689697265625</v>
      </c>
      <c r="Y52" s="1">
        <v>1498.962646484375</v>
      </c>
      <c r="Z52" s="1">
        <v>6.2013688087463379</v>
      </c>
      <c r="AA52" s="1">
        <v>73.249969482421875</v>
      </c>
      <c r="AB52" s="1">
        <v>0.7534182071685791</v>
      </c>
      <c r="AC52" s="1">
        <v>0.31024956703186035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37"/>
        <v>1.4738928464684597</v>
      </c>
      <c r="AL52">
        <f t="shared" si="38"/>
        <v>5.123075421749803E-3</v>
      </c>
      <c r="AM52">
        <f t="shared" si="39"/>
        <v>293.3533004760742</v>
      </c>
      <c r="AN52">
        <f t="shared" si="40"/>
        <v>290.80767288208006</v>
      </c>
      <c r="AO52">
        <f t="shared" si="41"/>
        <v>239.83401807679184</v>
      </c>
      <c r="AP52">
        <f t="shared" si="42"/>
        <v>-0.1185015924043365</v>
      </c>
      <c r="AQ52">
        <f t="shared" si="43"/>
        <v>2.3763191977443014</v>
      </c>
      <c r="AR52">
        <f t="shared" si="44"/>
        <v>32.441231232383757</v>
      </c>
      <c r="AS52">
        <f t="shared" si="45"/>
        <v>22.498400192955046</v>
      </c>
      <c r="AT52">
        <f t="shared" si="46"/>
        <v>18.930486679077148</v>
      </c>
      <c r="AU52">
        <f t="shared" si="47"/>
        <v>2.1956329560788368</v>
      </c>
      <c r="AV52">
        <f t="shared" si="48"/>
        <v>0.22288282744080107</v>
      </c>
      <c r="AW52">
        <f t="shared" si="49"/>
        <v>0.72831207020703004</v>
      </c>
      <c r="AX52">
        <f t="shared" si="50"/>
        <v>1.4673208858718068</v>
      </c>
      <c r="AY52">
        <f t="shared" si="51"/>
        <v>0.14043059962583107</v>
      </c>
      <c r="AZ52">
        <f t="shared" si="52"/>
        <v>18.653668468194546</v>
      </c>
      <c r="BA52">
        <f t="shared" si="53"/>
        <v>0.65793698910395182</v>
      </c>
      <c r="BB52">
        <f t="shared" si="54"/>
        <v>33.109253814577997</v>
      </c>
      <c r="BC52">
        <f t="shared" si="55"/>
        <v>381.31424364548491</v>
      </c>
      <c r="BD52">
        <f t="shared" si="56"/>
        <v>1.4716560862916932E-2</v>
      </c>
    </row>
    <row r="53" spans="1:114" x14ac:dyDescent="0.25">
      <c r="A53" s="1">
        <v>36</v>
      </c>
      <c r="B53" s="1" t="s">
        <v>95</v>
      </c>
      <c r="C53" s="1">
        <v>1229.4999990053475</v>
      </c>
      <c r="D53" s="1">
        <v>0</v>
      </c>
      <c r="E53">
        <f t="shared" si="29"/>
        <v>16.883372358287414</v>
      </c>
      <c r="F53">
        <f t="shared" si="30"/>
        <v>0.23607340550573502</v>
      </c>
      <c r="G53">
        <f t="shared" si="31"/>
        <v>255.13712510592632</v>
      </c>
      <c r="H53">
        <f t="shared" si="32"/>
        <v>5.1241776358235001</v>
      </c>
      <c r="I53">
        <f t="shared" si="33"/>
        <v>1.6484181763619745</v>
      </c>
      <c r="J53">
        <f t="shared" si="34"/>
        <v>20.206308364868164</v>
      </c>
      <c r="K53" s="1">
        <v>3.3907274749999998</v>
      </c>
      <c r="L53">
        <f t="shared" si="35"/>
        <v>1.9929055714649611</v>
      </c>
      <c r="M53" s="1">
        <v>1</v>
      </c>
      <c r="N53">
        <f t="shared" si="36"/>
        <v>3.9858111429299221</v>
      </c>
      <c r="O53" s="1">
        <v>17.658714294433594</v>
      </c>
      <c r="P53" s="1">
        <v>20.206308364868164</v>
      </c>
      <c r="Q53" s="1">
        <v>16.042814254760742</v>
      </c>
      <c r="R53" s="1">
        <v>399.88616943359375</v>
      </c>
      <c r="S53" s="1">
        <v>387.08578491210937</v>
      </c>
      <c r="T53" s="1">
        <v>6.5013446807861328</v>
      </c>
      <c r="U53" s="1">
        <v>9.9433174133300781</v>
      </c>
      <c r="V53" s="1">
        <v>23.491062164306641</v>
      </c>
      <c r="W53" s="1">
        <v>35.927814483642578</v>
      </c>
      <c r="X53" s="1">
        <v>499.76943969726562</v>
      </c>
      <c r="Y53" s="1">
        <v>1498.954833984375</v>
      </c>
      <c r="Z53" s="1">
        <v>6.1813554763793945</v>
      </c>
      <c r="AA53" s="1">
        <v>73.249496459960938</v>
      </c>
      <c r="AB53" s="1">
        <v>0.7534182071685791</v>
      </c>
      <c r="AC53" s="1">
        <v>0.31024956703186035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37"/>
        <v>1.473929837717983</v>
      </c>
      <c r="AL53">
        <f t="shared" si="38"/>
        <v>5.1241776358235003E-3</v>
      </c>
      <c r="AM53">
        <f t="shared" si="39"/>
        <v>293.35630836486814</v>
      </c>
      <c r="AN53">
        <f t="shared" si="40"/>
        <v>290.80871429443357</v>
      </c>
      <c r="AO53">
        <f t="shared" si="41"/>
        <v>239.83276807681978</v>
      </c>
      <c r="AP53">
        <f t="shared" si="42"/>
        <v>-0.11913260910346871</v>
      </c>
      <c r="AQ53">
        <f t="shared" si="43"/>
        <v>2.376761170029964</v>
      </c>
      <c r="AR53">
        <f t="shared" si="44"/>
        <v>32.447474520580911</v>
      </c>
      <c r="AS53">
        <f t="shared" si="45"/>
        <v>22.504157107250833</v>
      </c>
      <c r="AT53">
        <f t="shared" si="46"/>
        <v>18.932511329650879</v>
      </c>
      <c r="AU53">
        <f t="shared" si="47"/>
        <v>2.1959105246949977</v>
      </c>
      <c r="AV53">
        <f t="shared" si="48"/>
        <v>0.22287298466340641</v>
      </c>
      <c r="AW53">
        <f t="shared" si="49"/>
        <v>0.72834299366798949</v>
      </c>
      <c r="AX53">
        <f t="shared" si="50"/>
        <v>1.4675675310270082</v>
      </c>
      <c r="AY53">
        <f t="shared" si="51"/>
        <v>0.14042434778699522</v>
      </c>
      <c r="AZ53">
        <f t="shared" si="52"/>
        <v>18.688665942251163</v>
      </c>
      <c r="BA53">
        <f t="shared" si="53"/>
        <v>0.65912295168332524</v>
      </c>
      <c r="BB53">
        <f t="shared" si="54"/>
        <v>33.104606681591321</v>
      </c>
      <c r="BC53">
        <f t="shared" si="55"/>
        <v>381.36736227080644</v>
      </c>
      <c r="BD53">
        <f t="shared" si="56"/>
        <v>1.4655617042107348E-2</v>
      </c>
    </row>
    <row r="54" spans="1:114" x14ac:dyDescent="0.25">
      <c r="A54" s="1">
        <v>37</v>
      </c>
      <c r="B54" s="1" t="s">
        <v>95</v>
      </c>
      <c r="C54" s="1">
        <v>1229.9999989941716</v>
      </c>
      <c r="D54" s="1">
        <v>0</v>
      </c>
      <c r="E54">
        <f t="shared" si="29"/>
        <v>16.889734672769151</v>
      </c>
      <c r="F54">
        <f t="shared" si="30"/>
        <v>0.23619119064290015</v>
      </c>
      <c r="G54">
        <f t="shared" si="31"/>
        <v>255.15913648039106</v>
      </c>
      <c r="H54">
        <f t="shared" si="32"/>
        <v>5.1270042057949601</v>
      </c>
      <c r="I54">
        <f t="shared" si="33"/>
        <v>1.6485323442565627</v>
      </c>
      <c r="J54">
        <f t="shared" si="34"/>
        <v>20.208053588867188</v>
      </c>
      <c r="K54" s="1">
        <v>3.3907274749999998</v>
      </c>
      <c r="L54">
        <f t="shared" si="35"/>
        <v>1.9929055714649611</v>
      </c>
      <c r="M54" s="1">
        <v>1</v>
      </c>
      <c r="N54">
        <f t="shared" si="36"/>
        <v>3.9858111429299221</v>
      </c>
      <c r="O54" s="1">
        <v>17.659814834594727</v>
      </c>
      <c r="P54" s="1">
        <v>20.208053588867188</v>
      </c>
      <c r="Q54" s="1">
        <v>16.042957305908203</v>
      </c>
      <c r="R54" s="1">
        <v>399.90328979492187</v>
      </c>
      <c r="S54" s="1">
        <v>387.0975341796875</v>
      </c>
      <c r="T54" s="1">
        <v>6.5014057159423828</v>
      </c>
      <c r="U54" s="1">
        <v>9.945343017578125</v>
      </c>
      <c r="V54" s="1">
        <v>23.489458084106445</v>
      </c>
      <c r="W54" s="1">
        <v>35.932338714599609</v>
      </c>
      <c r="X54" s="1">
        <v>499.75885009765625</v>
      </c>
      <c r="Y54" s="1">
        <v>1498.9566650390625</v>
      </c>
      <c r="Z54" s="1">
        <v>6.1877398490905762</v>
      </c>
      <c r="AA54" s="1">
        <v>73.248886108398437</v>
      </c>
      <c r="AB54" s="1">
        <v>0.7534182071685791</v>
      </c>
      <c r="AC54" s="1">
        <v>0.31024956703186035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37"/>
        <v>1.4738986066630324</v>
      </c>
      <c r="AL54">
        <f t="shared" si="38"/>
        <v>5.1270042057949602E-3</v>
      </c>
      <c r="AM54">
        <f t="shared" si="39"/>
        <v>293.35805358886716</v>
      </c>
      <c r="AN54">
        <f t="shared" si="40"/>
        <v>290.8098148345947</v>
      </c>
      <c r="AO54">
        <f t="shared" si="41"/>
        <v>239.83306104556323</v>
      </c>
      <c r="AP54">
        <f t="shared" si="42"/>
        <v>-0.12029449488162848</v>
      </c>
      <c r="AQ54">
        <f t="shared" si="43"/>
        <v>2.3770176422600984</v>
      </c>
      <c r="AR54">
        <f t="shared" si="44"/>
        <v>32.451246272092575</v>
      </c>
      <c r="AS54">
        <f t="shared" si="45"/>
        <v>22.50590325451445</v>
      </c>
      <c r="AT54">
        <f t="shared" si="46"/>
        <v>18.933934211730957</v>
      </c>
      <c r="AU54">
        <f t="shared" si="47"/>
        <v>2.1961056125208303</v>
      </c>
      <c r="AV54">
        <f t="shared" si="48"/>
        <v>0.22297796285908167</v>
      </c>
      <c r="AW54">
        <f t="shared" si="49"/>
        <v>0.72848529800353568</v>
      </c>
      <c r="AX54">
        <f t="shared" si="50"/>
        <v>1.4676203145172946</v>
      </c>
      <c r="AY54">
        <f t="shared" si="51"/>
        <v>0.14049102703863628</v>
      </c>
      <c r="AZ54">
        <f t="shared" si="52"/>
        <v>18.690122527569457</v>
      </c>
      <c r="BA54">
        <f t="shared" si="53"/>
        <v>0.65915980844752242</v>
      </c>
      <c r="BB54">
        <f t="shared" si="54"/>
        <v>33.108859934427457</v>
      </c>
      <c r="BC54">
        <f t="shared" si="55"/>
        <v>381.37695661326586</v>
      </c>
      <c r="BD54">
        <f t="shared" si="56"/>
        <v>1.466265462329471E-2</v>
      </c>
    </row>
    <row r="55" spans="1:114" x14ac:dyDescent="0.25">
      <c r="A55" s="1">
        <v>38</v>
      </c>
      <c r="B55" s="1" t="s">
        <v>96</v>
      </c>
      <c r="C55" s="1">
        <v>1230.4999989829957</v>
      </c>
      <c r="D55" s="1">
        <v>0</v>
      </c>
      <c r="E55">
        <f t="shared" si="29"/>
        <v>16.9192019694127</v>
      </c>
      <c r="F55">
        <f t="shared" si="30"/>
        <v>0.23643887953688889</v>
      </c>
      <c r="G55">
        <f t="shared" si="31"/>
        <v>255.09738576142394</v>
      </c>
      <c r="H55">
        <f t="shared" si="32"/>
        <v>5.1294897515048055</v>
      </c>
      <c r="I55">
        <f t="shared" si="33"/>
        <v>1.6477097988606699</v>
      </c>
      <c r="J55">
        <f t="shared" si="34"/>
        <v>20.203041076660156</v>
      </c>
      <c r="K55" s="1">
        <v>3.3907274749999998</v>
      </c>
      <c r="L55">
        <f t="shared" si="35"/>
        <v>1.9929055714649611</v>
      </c>
      <c r="M55" s="1">
        <v>1</v>
      </c>
      <c r="N55">
        <f t="shared" si="36"/>
        <v>3.9858111429299221</v>
      </c>
      <c r="O55" s="1">
        <v>17.661548614501953</v>
      </c>
      <c r="P55" s="1">
        <v>20.203041076660156</v>
      </c>
      <c r="Q55" s="1">
        <v>16.042444229125977</v>
      </c>
      <c r="R55" s="1">
        <v>399.94500732421875</v>
      </c>
      <c r="S55" s="1">
        <v>387.11871337890625</v>
      </c>
      <c r="T55" s="1">
        <v>6.5009512901306152</v>
      </c>
      <c r="U55" s="1">
        <v>9.9465055465698242</v>
      </c>
      <c r="V55" s="1">
        <v>23.485273361206055</v>
      </c>
      <c r="W55" s="1">
        <v>35.932647705078125</v>
      </c>
      <c r="X55" s="1">
        <v>499.76589965820312</v>
      </c>
      <c r="Y55" s="1">
        <v>1498.951904296875</v>
      </c>
      <c r="Z55" s="1">
        <v>6.3234004974365234</v>
      </c>
      <c r="AA55" s="1">
        <v>73.248970031738281</v>
      </c>
      <c r="AB55" s="1">
        <v>0.7534182071685791</v>
      </c>
      <c r="AC55" s="1">
        <v>0.31024956703186035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37"/>
        <v>1.4739193973653193</v>
      </c>
      <c r="AL55">
        <f t="shared" si="38"/>
        <v>5.1294897515048055E-3</v>
      </c>
      <c r="AM55">
        <f t="shared" si="39"/>
        <v>293.35304107666013</v>
      </c>
      <c r="AN55">
        <f t="shared" si="40"/>
        <v>290.81154861450193</v>
      </c>
      <c r="AO55">
        <f t="shared" si="41"/>
        <v>239.83229932683025</v>
      </c>
      <c r="AP55">
        <f t="shared" si="42"/>
        <v>-0.12062575777553483</v>
      </c>
      <c r="AQ55">
        <f t="shared" si="43"/>
        <v>2.3762810855618817</v>
      </c>
      <c r="AR55">
        <f t="shared" si="44"/>
        <v>32.441153568879606</v>
      </c>
      <c r="AS55">
        <f t="shared" si="45"/>
        <v>22.494648022309782</v>
      </c>
      <c r="AT55">
        <f t="shared" si="46"/>
        <v>18.932294845581055</v>
      </c>
      <c r="AU55">
        <f t="shared" si="47"/>
        <v>2.1958808444339639</v>
      </c>
      <c r="AV55">
        <f t="shared" si="48"/>
        <v>0.22319870108720094</v>
      </c>
      <c r="AW55">
        <f t="shared" si="49"/>
        <v>0.72857128670121163</v>
      </c>
      <c r="AX55">
        <f t="shared" si="50"/>
        <v>1.4673095577327522</v>
      </c>
      <c r="AY55">
        <f t="shared" si="51"/>
        <v>0.14063123552735735</v>
      </c>
      <c r="AZ55">
        <f t="shared" si="52"/>
        <v>18.685620764813322</v>
      </c>
      <c r="BA55">
        <f t="shared" si="53"/>
        <v>0.65896423227605194</v>
      </c>
      <c r="BB55">
        <f t="shared" si="54"/>
        <v>33.125740663333843</v>
      </c>
      <c r="BC55">
        <f t="shared" si="55"/>
        <v>381.38815519648392</v>
      </c>
      <c r="BD55">
        <f t="shared" si="56"/>
        <v>1.4695293732459874E-2</v>
      </c>
    </row>
    <row r="56" spans="1:114" x14ac:dyDescent="0.25">
      <c r="A56" s="1">
        <v>39</v>
      </c>
      <c r="B56" s="1" t="s">
        <v>96</v>
      </c>
      <c r="C56" s="1">
        <v>1230.9999989718199</v>
      </c>
      <c r="D56" s="1">
        <v>0</v>
      </c>
      <c r="E56">
        <f t="shared" si="29"/>
        <v>16.947212429120707</v>
      </c>
      <c r="F56">
        <f t="shared" si="30"/>
        <v>0.23666914373682663</v>
      </c>
      <c r="G56">
        <f t="shared" si="31"/>
        <v>255.00522488921894</v>
      </c>
      <c r="H56">
        <f t="shared" si="32"/>
        <v>5.1312540866543772</v>
      </c>
      <c r="I56">
        <f t="shared" si="33"/>
        <v>1.6467701626270039</v>
      </c>
      <c r="J56">
        <f t="shared" si="34"/>
        <v>20.19715690612793</v>
      </c>
      <c r="K56" s="1">
        <v>3.3907274749999998</v>
      </c>
      <c r="L56">
        <f t="shared" si="35"/>
        <v>1.9929055714649611</v>
      </c>
      <c r="M56" s="1">
        <v>1</v>
      </c>
      <c r="N56">
        <f t="shared" si="36"/>
        <v>3.9858111429299221</v>
      </c>
      <c r="O56" s="1">
        <v>17.662506103515625</v>
      </c>
      <c r="P56" s="1">
        <v>20.19715690612793</v>
      </c>
      <c r="Q56" s="1">
        <v>16.042543411254883</v>
      </c>
      <c r="R56" s="1">
        <v>399.94967651367187</v>
      </c>
      <c r="S56" s="1">
        <v>387.10540771484375</v>
      </c>
      <c r="T56" s="1">
        <v>6.5011944770812988</v>
      </c>
      <c r="U56" s="1">
        <v>9.9475421905517578</v>
      </c>
      <c r="V56" s="1">
        <v>23.484714508056641</v>
      </c>
      <c r="W56" s="1">
        <v>35.934192657470703</v>
      </c>
      <c r="X56" s="1">
        <v>499.82217407226562</v>
      </c>
      <c r="Y56" s="1">
        <v>1498.953857421875</v>
      </c>
      <c r="Z56" s="1">
        <v>6.3732089996337891</v>
      </c>
      <c r="AA56" s="1">
        <v>73.2489013671875</v>
      </c>
      <c r="AB56" s="1">
        <v>0.7534182071685791</v>
      </c>
      <c r="AC56" s="1">
        <v>0.31024956703186035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37"/>
        <v>1.4740853629714539</v>
      </c>
      <c r="AL56">
        <f t="shared" si="38"/>
        <v>5.1312540866543773E-3</v>
      </c>
      <c r="AM56">
        <f t="shared" si="39"/>
        <v>293.34715690612791</v>
      </c>
      <c r="AN56">
        <f t="shared" si="40"/>
        <v>290.8125061035156</v>
      </c>
      <c r="AO56">
        <f t="shared" si="41"/>
        <v>239.83261182682327</v>
      </c>
      <c r="AP56">
        <f t="shared" si="42"/>
        <v>-0.1206559131898227</v>
      </c>
      <c r="AQ56">
        <f t="shared" si="43"/>
        <v>2.3754166993886661</v>
      </c>
      <c r="AR56">
        <f t="shared" si="44"/>
        <v>32.429383308849943</v>
      </c>
      <c r="AS56">
        <f t="shared" si="45"/>
        <v>22.481841118298185</v>
      </c>
      <c r="AT56">
        <f t="shared" si="46"/>
        <v>18.929831504821777</v>
      </c>
      <c r="AU56">
        <f t="shared" si="47"/>
        <v>2.195543141828689</v>
      </c>
      <c r="AV56">
        <f t="shared" si="48"/>
        <v>0.22340388734853947</v>
      </c>
      <c r="AW56">
        <f t="shared" si="49"/>
        <v>0.72864653676166202</v>
      </c>
      <c r="AX56">
        <f t="shared" si="50"/>
        <v>1.4668966050670269</v>
      </c>
      <c r="AY56">
        <f t="shared" si="51"/>
        <v>0.14076156773744167</v>
      </c>
      <c r="AZ56">
        <f t="shared" si="52"/>
        <v>18.678852566027864</v>
      </c>
      <c r="BA56">
        <f t="shared" si="53"/>
        <v>0.65874880538239666</v>
      </c>
      <c r="BB56">
        <f t="shared" si="54"/>
        <v>33.143568707907235</v>
      </c>
      <c r="BC56">
        <f t="shared" si="55"/>
        <v>381.36536234919828</v>
      </c>
      <c r="BD56">
        <f t="shared" si="56"/>
        <v>1.4728424629128944E-2</v>
      </c>
    </row>
    <row r="57" spans="1:114" x14ac:dyDescent="0.25">
      <c r="A57" s="1">
        <v>40</v>
      </c>
      <c r="B57" s="1" t="s">
        <v>97</v>
      </c>
      <c r="C57" s="1">
        <v>1231.499998960644</v>
      </c>
      <c r="D57" s="1">
        <v>0</v>
      </c>
      <c r="E57">
        <f t="shared" si="29"/>
        <v>17.005478653487941</v>
      </c>
      <c r="F57">
        <f t="shared" si="30"/>
        <v>0.23670231800158972</v>
      </c>
      <c r="G57">
        <f t="shared" si="31"/>
        <v>254.59635032667725</v>
      </c>
      <c r="H57">
        <f t="shared" si="32"/>
        <v>5.1345756761799999</v>
      </c>
      <c r="I57">
        <f t="shared" si="33"/>
        <v>1.6475954943044595</v>
      </c>
      <c r="J57">
        <f t="shared" si="34"/>
        <v>20.203458786010742</v>
      </c>
      <c r="K57" s="1">
        <v>3.3907274749999998</v>
      </c>
      <c r="L57">
        <f t="shared" si="35"/>
        <v>1.9929055714649611</v>
      </c>
      <c r="M57" s="1">
        <v>1</v>
      </c>
      <c r="N57">
        <f t="shared" si="36"/>
        <v>3.9858111429299221</v>
      </c>
      <c r="O57" s="1">
        <v>17.662704467773438</v>
      </c>
      <c r="P57" s="1">
        <v>20.203458786010742</v>
      </c>
      <c r="Q57" s="1">
        <v>16.042764663696289</v>
      </c>
      <c r="R57" s="1">
        <v>399.97705078125</v>
      </c>
      <c r="S57" s="1">
        <v>387.09268188476562</v>
      </c>
      <c r="T57" s="1">
        <v>6.5004720687866211</v>
      </c>
      <c r="U57" s="1">
        <v>9.9489774703979492</v>
      </c>
      <c r="V57" s="1">
        <v>23.481660842895508</v>
      </c>
      <c r="W57" s="1">
        <v>35.938701629638672</v>
      </c>
      <c r="X57" s="1">
        <v>499.83206176757812</v>
      </c>
      <c r="Y57" s="1">
        <v>1498.940185546875</v>
      </c>
      <c r="Z57" s="1">
        <v>6.3266005516052246</v>
      </c>
      <c r="AA57" s="1">
        <v>73.248428344726563</v>
      </c>
      <c r="AB57" s="1">
        <v>0.7534182071685791</v>
      </c>
      <c r="AC57" s="1">
        <v>0.31024956703186035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37"/>
        <v>1.4741145239564797</v>
      </c>
      <c r="AL57">
        <f t="shared" si="38"/>
        <v>5.1345756761799997E-3</v>
      </c>
      <c r="AM57">
        <f t="shared" si="39"/>
        <v>293.35345878601072</v>
      </c>
      <c r="AN57">
        <f t="shared" si="40"/>
        <v>290.81270446777341</v>
      </c>
      <c r="AO57">
        <f t="shared" si="41"/>
        <v>239.83042432687216</v>
      </c>
      <c r="AP57">
        <f t="shared" si="42"/>
        <v>-0.12255361258026146</v>
      </c>
      <c r="AQ57">
        <f t="shared" si="43"/>
        <v>2.3763424576482026</v>
      </c>
      <c r="AR57">
        <f t="shared" si="44"/>
        <v>32.442231339961367</v>
      </c>
      <c r="AS57">
        <f t="shared" si="45"/>
        <v>22.493253869563418</v>
      </c>
      <c r="AT57">
        <f t="shared" si="46"/>
        <v>18.93308162689209</v>
      </c>
      <c r="AU57">
        <f t="shared" si="47"/>
        <v>2.1959887149078119</v>
      </c>
      <c r="AV57">
        <f t="shared" si="48"/>
        <v>0.22343344677933774</v>
      </c>
      <c r="AW57">
        <f t="shared" si="49"/>
        <v>0.72874696334374311</v>
      </c>
      <c r="AX57">
        <f t="shared" si="50"/>
        <v>1.4672417515640688</v>
      </c>
      <c r="AY57">
        <f t="shared" si="51"/>
        <v>0.14078034374515802</v>
      </c>
      <c r="AZ57">
        <f t="shared" si="52"/>
        <v>18.648782523732521</v>
      </c>
      <c r="BA57">
        <f t="shared" si="53"/>
        <v>0.65771419156528654</v>
      </c>
      <c r="BB57">
        <f t="shared" si="54"/>
        <v>33.136157422484104</v>
      </c>
      <c r="BC57">
        <f t="shared" si="55"/>
        <v>381.33290166463883</v>
      </c>
      <c r="BD57">
        <f t="shared" si="56"/>
        <v>1.4777015443640715E-2</v>
      </c>
    </row>
    <row r="58" spans="1:114" x14ac:dyDescent="0.25">
      <c r="A58" s="1">
        <v>41</v>
      </c>
      <c r="B58" s="1" t="s">
        <v>97</v>
      </c>
      <c r="C58" s="1">
        <v>1231.9999989494681</v>
      </c>
      <c r="D58" s="1">
        <v>0</v>
      </c>
      <c r="E58">
        <f t="shared" si="29"/>
        <v>16.958237570046119</v>
      </c>
      <c r="F58">
        <f t="shared" si="30"/>
        <v>0.23650490184780099</v>
      </c>
      <c r="G58">
        <f t="shared" si="31"/>
        <v>254.84295154098805</v>
      </c>
      <c r="H58">
        <f t="shared" si="32"/>
        <v>5.1329639660152591</v>
      </c>
      <c r="I58">
        <f t="shared" si="33"/>
        <v>1.648356568927027</v>
      </c>
      <c r="J58">
        <f t="shared" si="34"/>
        <v>20.208301544189453</v>
      </c>
      <c r="K58" s="1">
        <v>3.3907274749999998</v>
      </c>
      <c r="L58">
        <f t="shared" si="35"/>
        <v>1.9929055714649611</v>
      </c>
      <c r="M58" s="1">
        <v>1</v>
      </c>
      <c r="N58">
        <f t="shared" si="36"/>
        <v>3.9858111429299221</v>
      </c>
      <c r="O58" s="1">
        <v>17.663967132568359</v>
      </c>
      <c r="P58" s="1">
        <v>20.208301544189453</v>
      </c>
      <c r="Q58" s="1">
        <v>16.042449951171875</v>
      </c>
      <c r="R58" s="1">
        <v>399.96127319335938</v>
      </c>
      <c r="S58" s="1">
        <v>387.10983276367187</v>
      </c>
      <c r="T58" s="1">
        <v>6.5010867118835449</v>
      </c>
      <c r="U58" s="1">
        <v>9.9483728408813477</v>
      </c>
      <c r="V58" s="1">
        <v>23.481843948364258</v>
      </c>
      <c r="W58" s="1">
        <v>35.933399200439453</v>
      </c>
      <c r="X58" s="1">
        <v>499.85220336914063</v>
      </c>
      <c r="Y58" s="1">
        <v>1498.966796875</v>
      </c>
      <c r="Z58" s="1">
        <v>6.3298168182373047</v>
      </c>
      <c r="AA58" s="1">
        <v>73.247909545898438</v>
      </c>
      <c r="AB58" s="1">
        <v>0.7534182071685791</v>
      </c>
      <c r="AC58" s="1">
        <v>0.31024956703186035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37"/>
        <v>1.4741739259630136</v>
      </c>
      <c r="AL58">
        <f t="shared" si="38"/>
        <v>5.132963966015259E-3</v>
      </c>
      <c r="AM58">
        <f t="shared" si="39"/>
        <v>293.35830154418943</v>
      </c>
      <c r="AN58">
        <f t="shared" si="40"/>
        <v>290.81396713256834</v>
      </c>
      <c r="AO58">
        <f t="shared" si="41"/>
        <v>239.83468213927699</v>
      </c>
      <c r="AP58">
        <f t="shared" si="42"/>
        <v>-0.12223503829554902</v>
      </c>
      <c r="AQ58">
        <f t="shared" si="43"/>
        <v>2.3770540829047766</v>
      </c>
      <c r="AR58">
        <f t="shared" si="44"/>
        <v>32.452176418977153</v>
      </c>
      <c r="AS58">
        <f t="shared" si="45"/>
        <v>22.503803578095805</v>
      </c>
      <c r="AT58">
        <f t="shared" si="46"/>
        <v>18.936134338378906</v>
      </c>
      <c r="AU58">
        <f t="shared" si="47"/>
        <v>2.1964072963314658</v>
      </c>
      <c r="AV58">
        <f t="shared" si="48"/>
        <v>0.22325753523553152</v>
      </c>
      <c r="AW58">
        <f t="shared" si="49"/>
        <v>0.72869751397774962</v>
      </c>
      <c r="AX58">
        <f t="shared" si="50"/>
        <v>1.4677097823537162</v>
      </c>
      <c r="AY58">
        <f t="shared" si="51"/>
        <v>0.14066860617648483</v>
      </c>
      <c r="AZ58">
        <f t="shared" si="52"/>
        <v>18.666713462884072</v>
      </c>
      <c r="BA58">
        <f t="shared" si="53"/>
        <v>0.65832208322274277</v>
      </c>
      <c r="BB58">
        <f t="shared" si="54"/>
        <v>33.121851579645735</v>
      </c>
      <c r="BC58">
        <f t="shared" si="55"/>
        <v>381.36605316684597</v>
      </c>
      <c r="BD58">
        <f t="shared" si="56"/>
        <v>1.4728322649150517E-2</v>
      </c>
    </row>
    <row r="59" spans="1:114" x14ac:dyDescent="0.25">
      <c r="A59" s="1">
        <v>42</v>
      </c>
      <c r="B59" s="1" t="s">
        <v>98</v>
      </c>
      <c r="C59" s="1">
        <v>1232.4999989382923</v>
      </c>
      <c r="D59" s="1">
        <v>0</v>
      </c>
      <c r="E59">
        <f t="shared" si="29"/>
        <v>16.972655084995221</v>
      </c>
      <c r="F59">
        <f t="shared" si="30"/>
        <v>0.23641483154570958</v>
      </c>
      <c r="G59">
        <f t="shared" si="31"/>
        <v>254.7112054627782</v>
      </c>
      <c r="H59">
        <f t="shared" si="32"/>
        <v>5.1351931064079208</v>
      </c>
      <c r="I59">
        <f t="shared" si="33"/>
        <v>1.6496478847092839</v>
      </c>
      <c r="J59">
        <f t="shared" si="34"/>
        <v>20.218055725097656</v>
      </c>
      <c r="K59" s="1">
        <v>3.3907274749999998</v>
      </c>
      <c r="L59">
        <f t="shared" si="35"/>
        <v>1.9929055714649611</v>
      </c>
      <c r="M59" s="1">
        <v>1</v>
      </c>
      <c r="N59">
        <f t="shared" si="36"/>
        <v>3.9858111429299221</v>
      </c>
      <c r="O59" s="1">
        <v>17.665390014648437</v>
      </c>
      <c r="P59" s="1">
        <v>20.218055725097656</v>
      </c>
      <c r="Q59" s="1">
        <v>16.043006896972656</v>
      </c>
      <c r="R59" s="1">
        <v>399.9931640625</v>
      </c>
      <c r="S59" s="1">
        <v>387.13165283203125</v>
      </c>
      <c r="T59" s="1">
        <v>6.5016393661499023</v>
      </c>
      <c r="U59" s="1">
        <v>9.9503164291381836</v>
      </c>
      <c r="V59" s="1">
        <v>23.481739044189453</v>
      </c>
      <c r="W59" s="1">
        <v>35.937202453613281</v>
      </c>
      <c r="X59" s="1">
        <v>499.86660766601562</v>
      </c>
      <c r="Y59" s="1">
        <v>1498.9971923828125</v>
      </c>
      <c r="Z59" s="1">
        <v>6.2736458778381348</v>
      </c>
      <c r="AA59" s="1">
        <v>73.247932434082031</v>
      </c>
      <c r="AB59" s="1">
        <v>0.7534182071685791</v>
      </c>
      <c r="AC59" s="1">
        <v>0.31024956703186035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37"/>
        <v>1.4742164073979893</v>
      </c>
      <c r="AL59">
        <f t="shared" si="38"/>
        <v>5.1351931064079212E-3</v>
      </c>
      <c r="AM59">
        <f t="shared" si="39"/>
        <v>293.36805572509763</v>
      </c>
      <c r="AN59">
        <f t="shared" si="40"/>
        <v>290.81539001464841</v>
      </c>
      <c r="AO59">
        <f t="shared" si="41"/>
        <v>239.83954542041829</v>
      </c>
      <c r="AP59">
        <f t="shared" si="42"/>
        <v>-0.12386191557379544</v>
      </c>
      <c r="AQ59">
        <f t="shared" si="43"/>
        <v>2.3784879902085341</v>
      </c>
      <c r="AR59">
        <f t="shared" si="44"/>
        <v>32.471742357356028</v>
      </c>
      <c r="AS59">
        <f t="shared" si="45"/>
        <v>22.521425928217845</v>
      </c>
      <c r="AT59">
        <f t="shared" si="46"/>
        <v>18.941722869873047</v>
      </c>
      <c r="AU59">
        <f t="shared" si="47"/>
        <v>2.1971737653509305</v>
      </c>
      <c r="AV59">
        <f t="shared" si="48"/>
        <v>0.22317727085789543</v>
      </c>
      <c r="AW59">
        <f t="shared" si="49"/>
        <v>0.72884010549925005</v>
      </c>
      <c r="AX59">
        <f t="shared" si="50"/>
        <v>1.4683336598516803</v>
      </c>
      <c r="AY59">
        <f t="shared" si="51"/>
        <v>0.14061762337751407</v>
      </c>
      <c r="AZ59">
        <f t="shared" si="52"/>
        <v>18.657069167941167</v>
      </c>
      <c r="BA59">
        <f t="shared" si="53"/>
        <v>0.6579446645590934</v>
      </c>
      <c r="BB59">
        <f t="shared" si="54"/>
        <v>33.107647673284504</v>
      </c>
      <c r="BC59">
        <f t="shared" si="55"/>
        <v>381.38299000203563</v>
      </c>
      <c r="BD59">
        <f t="shared" si="56"/>
        <v>1.4733868561657749E-2</v>
      </c>
    </row>
    <row r="60" spans="1:114" x14ac:dyDescent="0.25">
      <c r="A60" s="1">
        <v>43</v>
      </c>
      <c r="B60" s="1" t="s">
        <v>98</v>
      </c>
      <c r="C60" s="1">
        <v>1232.9999989271164</v>
      </c>
      <c r="D60" s="1">
        <v>0</v>
      </c>
      <c r="E60">
        <f t="shared" si="29"/>
        <v>16.952035887524733</v>
      </c>
      <c r="F60">
        <f t="shared" si="30"/>
        <v>0.23647140571813705</v>
      </c>
      <c r="G60">
        <f t="shared" si="31"/>
        <v>254.91213286695114</v>
      </c>
      <c r="H60">
        <f t="shared" si="32"/>
        <v>5.1380882638969112</v>
      </c>
      <c r="I60">
        <f t="shared" si="33"/>
        <v>1.6501780621055049</v>
      </c>
      <c r="J60">
        <f t="shared" si="34"/>
        <v>20.222467422485352</v>
      </c>
      <c r="K60" s="1">
        <v>3.3907274749999998</v>
      </c>
      <c r="L60">
        <f t="shared" si="35"/>
        <v>1.9929055714649611</v>
      </c>
      <c r="M60" s="1">
        <v>1</v>
      </c>
      <c r="N60">
        <f t="shared" si="36"/>
        <v>3.9858111429299221</v>
      </c>
      <c r="O60" s="1">
        <v>17.667240142822266</v>
      </c>
      <c r="P60" s="1">
        <v>20.222467422485352</v>
      </c>
      <c r="Q60" s="1">
        <v>16.043172836303711</v>
      </c>
      <c r="R60" s="1">
        <v>400.01522827148437</v>
      </c>
      <c r="S60" s="1">
        <v>387.166748046875</v>
      </c>
      <c r="T60" s="1">
        <v>6.501408576965332</v>
      </c>
      <c r="U60" s="1">
        <v>9.9520435333251953</v>
      </c>
      <c r="V60" s="1">
        <v>23.477914810180664</v>
      </c>
      <c r="W60" s="1">
        <v>35.938861846923828</v>
      </c>
      <c r="X60" s="1">
        <v>499.86376953125</v>
      </c>
      <c r="Y60" s="1">
        <v>1499.0528564453125</v>
      </c>
      <c r="Z60" s="1">
        <v>6.1762208938598633</v>
      </c>
      <c r="AA60" s="1">
        <v>73.247138977050781</v>
      </c>
      <c r="AB60" s="1">
        <v>0.7534182071685791</v>
      </c>
      <c r="AC60" s="1">
        <v>0.31024956703186035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37"/>
        <v>1.4742080371152504</v>
      </c>
      <c r="AL60">
        <f t="shared" si="38"/>
        <v>5.1380882638969111E-3</v>
      </c>
      <c r="AM60">
        <f t="shared" si="39"/>
        <v>293.37246742248533</v>
      </c>
      <c r="AN60">
        <f t="shared" si="40"/>
        <v>290.81724014282224</v>
      </c>
      <c r="AO60">
        <f t="shared" si="41"/>
        <v>239.84845167021922</v>
      </c>
      <c r="AP60">
        <f t="shared" si="42"/>
        <v>-0.12516006830168078</v>
      </c>
      <c r="AQ60">
        <f t="shared" si="43"/>
        <v>2.379136777896635</v>
      </c>
      <c r="AR60">
        <f t="shared" si="44"/>
        <v>32.480951626548141</v>
      </c>
      <c r="AS60">
        <f t="shared" si="45"/>
        <v>22.528908093222945</v>
      </c>
      <c r="AT60">
        <f t="shared" si="46"/>
        <v>18.944853782653809</v>
      </c>
      <c r="AU60">
        <f t="shared" si="47"/>
        <v>2.197603273599555</v>
      </c>
      <c r="AV60">
        <f t="shared" si="48"/>
        <v>0.22322768621854636</v>
      </c>
      <c r="AW60">
        <f t="shared" si="49"/>
        <v>0.72895871579113014</v>
      </c>
      <c r="AX60">
        <f t="shared" si="50"/>
        <v>1.4686445578084248</v>
      </c>
      <c r="AY60">
        <f t="shared" si="51"/>
        <v>0.14064964646774855</v>
      </c>
      <c r="AZ60">
        <f t="shared" si="52"/>
        <v>18.671584423042006</v>
      </c>
      <c r="BA60">
        <f t="shared" si="53"/>
        <v>0.65840399298983299</v>
      </c>
      <c r="BB60">
        <f t="shared" si="54"/>
        <v>33.1049191938421</v>
      </c>
      <c r="BC60">
        <f t="shared" si="55"/>
        <v>381.42506896889046</v>
      </c>
      <c r="BD60">
        <f t="shared" si="56"/>
        <v>1.4713133034089837E-2</v>
      </c>
    </row>
    <row r="61" spans="1:114" x14ac:dyDescent="0.25">
      <c r="A61" s="1">
        <v>44</v>
      </c>
      <c r="B61" s="1" t="s">
        <v>99</v>
      </c>
      <c r="C61" s="1">
        <v>1233.4999989159405</v>
      </c>
      <c r="D61" s="1">
        <v>0</v>
      </c>
      <c r="E61">
        <f t="shared" si="29"/>
        <v>16.969393203968178</v>
      </c>
      <c r="F61">
        <f t="shared" si="30"/>
        <v>0.23664821202072031</v>
      </c>
      <c r="G61">
        <f t="shared" si="31"/>
        <v>254.86386395621497</v>
      </c>
      <c r="H61">
        <f t="shared" si="32"/>
        <v>5.1407548757179509</v>
      </c>
      <c r="I61">
        <f t="shared" si="33"/>
        <v>1.6498751044993347</v>
      </c>
      <c r="J61">
        <f t="shared" si="34"/>
        <v>20.221445083618164</v>
      </c>
      <c r="K61" s="1">
        <v>3.3907274749999998</v>
      </c>
      <c r="L61">
        <f t="shared" si="35"/>
        <v>1.9929055714649611</v>
      </c>
      <c r="M61" s="1">
        <v>1</v>
      </c>
      <c r="N61">
        <f t="shared" si="36"/>
        <v>3.9858111429299221</v>
      </c>
      <c r="O61" s="1">
        <v>17.668441772460937</v>
      </c>
      <c r="P61" s="1">
        <v>20.221445083618164</v>
      </c>
      <c r="Q61" s="1">
        <v>16.042081832885742</v>
      </c>
      <c r="R61" s="1">
        <v>400.01361083984375</v>
      </c>
      <c r="S61" s="1">
        <v>387.1527099609375</v>
      </c>
      <c r="T61" s="1">
        <v>6.5016794204711914</v>
      </c>
      <c r="U61" s="1">
        <v>9.954096794128418</v>
      </c>
      <c r="V61" s="1">
        <v>23.477184295654297</v>
      </c>
      <c r="W61" s="1">
        <v>35.94366455078125</v>
      </c>
      <c r="X61" s="1">
        <v>499.86395263671875</v>
      </c>
      <c r="Y61" s="1">
        <v>1499.088623046875</v>
      </c>
      <c r="Z61" s="1">
        <v>6.1358847618103027</v>
      </c>
      <c r="AA61" s="1">
        <v>73.247360229492187</v>
      </c>
      <c r="AB61" s="1">
        <v>0.7534182071685791</v>
      </c>
      <c r="AC61" s="1">
        <v>0.31024956703186035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37"/>
        <v>1.4742085771334918</v>
      </c>
      <c r="AL61">
        <f t="shared" si="38"/>
        <v>5.1407548757179513E-3</v>
      </c>
      <c r="AM61">
        <f t="shared" si="39"/>
        <v>293.37144508361814</v>
      </c>
      <c r="AN61">
        <f t="shared" si="40"/>
        <v>290.81844177246091</v>
      </c>
      <c r="AO61">
        <f t="shared" si="41"/>
        <v>239.85417432634131</v>
      </c>
      <c r="AP61">
        <f t="shared" si="42"/>
        <v>-0.12593691961087042</v>
      </c>
      <c r="AQ61">
        <f t="shared" si="43"/>
        <v>2.3789864181380924</v>
      </c>
      <c r="AR61">
        <f t="shared" si="44"/>
        <v>32.478800747009331</v>
      </c>
      <c r="AS61">
        <f t="shared" si="45"/>
        <v>22.524703952880913</v>
      </c>
      <c r="AT61">
        <f t="shared" si="46"/>
        <v>18.944943428039551</v>
      </c>
      <c r="AU61">
        <f t="shared" si="47"/>
        <v>2.1976155725133419</v>
      </c>
      <c r="AV61">
        <f t="shared" si="48"/>
        <v>0.22338523621801812</v>
      </c>
      <c r="AW61">
        <f t="shared" si="49"/>
        <v>0.72911131363875759</v>
      </c>
      <c r="AX61">
        <f t="shared" si="50"/>
        <v>1.4685042588745842</v>
      </c>
      <c r="AY61">
        <f t="shared" si="51"/>
        <v>0.14074972065015715</v>
      </c>
      <c r="AZ61">
        <f t="shared" si="52"/>
        <v>18.668105252681169</v>
      </c>
      <c r="BA61">
        <f t="shared" si="53"/>
        <v>0.65830318992712189</v>
      </c>
      <c r="BB61">
        <f t="shared" si="54"/>
        <v>33.115777390546505</v>
      </c>
      <c r="BC61">
        <f t="shared" si="55"/>
        <v>381.40515193476438</v>
      </c>
      <c r="BD61">
        <f t="shared" si="56"/>
        <v>1.4733798034573474E-2</v>
      </c>
    </row>
    <row r="62" spans="1:114" x14ac:dyDescent="0.25">
      <c r="A62" s="1">
        <v>45</v>
      </c>
      <c r="B62" s="1" t="s">
        <v>99</v>
      </c>
      <c r="C62" s="1">
        <v>1233.9999989047647</v>
      </c>
      <c r="D62" s="1">
        <v>0</v>
      </c>
      <c r="E62">
        <f t="shared" si="29"/>
        <v>16.986927092655353</v>
      </c>
      <c r="F62">
        <f t="shared" si="30"/>
        <v>0.23667329615455024</v>
      </c>
      <c r="G62">
        <f t="shared" si="31"/>
        <v>254.75408831795079</v>
      </c>
      <c r="H62">
        <f t="shared" si="32"/>
        <v>5.1412634069952983</v>
      </c>
      <c r="I62">
        <f t="shared" si="33"/>
        <v>1.6498802709252587</v>
      </c>
      <c r="J62">
        <f t="shared" si="34"/>
        <v>20.22150993347168</v>
      </c>
      <c r="K62" s="1">
        <v>3.3907274749999998</v>
      </c>
      <c r="L62">
        <f t="shared" si="35"/>
        <v>1.9929055714649611</v>
      </c>
      <c r="M62" s="1">
        <v>1</v>
      </c>
      <c r="N62">
        <f t="shared" si="36"/>
        <v>3.9858111429299221</v>
      </c>
      <c r="O62" s="1">
        <v>17.669111251831055</v>
      </c>
      <c r="P62" s="1">
        <v>20.22150993347168</v>
      </c>
      <c r="Q62" s="1">
        <v>16.041347503662109</v>
      </c>
      <c r="R62" s="1">
        <v>400.02569580078125</v>
      </c>
      <c r="S62" s="1">
        <v>387.1533203125</v>
      </c>
      <c r="T62" s="1">
        <v>6.5015039443969727</v>
      </c>
      <c r="U62" s="1">
        <v>9.9541139602661133</v>
      </c>
      <c r="V62" s="1">
        <v>23.475656509399414</v>
      </c>
      <c r="W62" s="1">
        <v>35.942356109619141</v>
      </c>
      <c r="X62" s="1">
        <v>499.885498046875</v>
      </c>
      <c r="Y62" s="1">
        <v>1499.0545654296875</v>
      </c>
      <c r="Z62" s="1">
        <v>6.1316003799438477</v>
      </c>
      <c r="AA62" s="1">
        <v>73.247673034667969</v>
      </c>
      <c r="AB62" s="1">
        <v>0.7534182071685791</v>
      </c>
      <c r="AC62" s="1">
        <v>0.31024956703186035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37"/>
        <v>1.4742721192798751</v>
      </c>
      <c r="AL62">
        <f t="shared" si="38"/>
        <v>5.1412634069952987E-3</v>
      </c>
      <c r="AM62">
        <f t="shared" si="39"/>
        <v>293.37150993347166</v>
      </c>
      <c r="AN62">
        <f t="shared" si="40"/>
        <v>290.81911125183103</v>
      </c>
      <c r="AO62">
        <f t="shared" si="41"/>
        <v>239.84872510771311</v>
      </c>
      <c r="AP62">
        <f t="shared" si="42"/>
        <v>-0.12612651653477933</v>
      </c>
      <c r="AQ62">
        <f t="shared" si="43"/>
        <v>2.3789959556366549</v>
      </c>
      <c r="AR62">
        <f t="shared" si="44"/>
        <v>32.478792254747546</v>
      </c>
      <c r="AS62">
        <f t="shared" si="45"/>
        <v>22.524678294481433</v>
      </c>
      <c r="AT62">
        <f t="shared" si="46"/>
        <v>18.945310592651367</v>
      </c>
      <c r="AU62">
        <f t="shared" si="47"/>
        <v>2.1976659463538155</v>
      </c>
      <c r="AV62">
        <f t="shared" si="48"/>
        <v>0.22340758732347052</v>
      </c>
      <c r="AW62">
        <f t="shared" si="49"/>
        <v>0.72911568471139621</v>
      </c>
      <c r="AX62">
        <f t="shared" si="50"/>
        <v>1.4685502616424193</v>
      </c>
      <c r="AY62">
        <f t="shared" si="51"/>
        <v>0.140763917941443</v>
      </c>
      <c r="AZ62">
        <f t="shared" si="52"/>
        <v>18.660144165358187</v>
      </c>
      <c r="BA62">
        <f t="shared" si="53"/>
        <v>0.65801860645885712</v>
      </c>
      <c r="BB62">
        <f t="shared" si="54"/>
        <v>33.11623312799609</v>
      </c>
      <c r="BC62">
        <f t="shared" si="55"/>
        <v>381.39982353286399</v>
      </c>
      <c r="BD62">
        <f t="shared" si="56"/>
        <v>1.4749430991285579E-2</v>
      </c>
      <c r="BE62">
        <f>AVERAGE(E48:E62)</f>
        <v>16.942567382453625</v>
      </c>
      <c r="BF62">
        <f>AVERAGE(O48:O62)</f>
        <v>17.661537806193035</v>
      </c>
      <c r="BG62">
        <f>AVERAGE(P48:P62)</f>
        <v>20.20691769917806</v>
      </c>
      <c r="BH62" t="e">
        <f>AVERAGE(B48:B62)</f>
        <v>#DIV/0!</v>
      </c>
      <c r="BI62">
        <f t="shared" ref="BI62:DJ62" si="57">AVERAGE(C48:C62)</f>
        <v>1230.5666656481724</v>
      </c>
      <c r="BJ62">
        <f t="shared" si="57"/>
        <v>0</v>
      </c>
      <c r="BK62">
        <f t="shared" si="57"/>
        <v>16.942567382453625</v>
      </c>
      <c r="BL62">
        <f t="shared" si="57"/>
        <v>0.23634089720847556</v>
      </c>
      <c r="BM62">
        <f t="shared" si="57"/>
        <v>254.86909005992641</v>
      </c>
      <c r="BN62">
        <f t="shared" si="57"/>
        <v>5.129253481659358</v>
      </c>
      <c r="BO62">
        <f t="shared" si="57"/>
        <v>1.6482646711395561</v>
      </c>
      <c r="BP62">
        <f t="shared" si="57"/>
        <v>20.20691769917806</v>
      </c>
      <c r="BQ62">
        <f t="shared" si="57"/>
        <v>3.3907274749999989</v>
      </c>
      <c r="BR62">
        <f t="shared" si="57"/>
        <v>1.9929055714649602</v>
      </c>
      <c r="BS62">
        <f t="shared" si="57"/>
        <v>1</v>
      </c>
      <c r="BT62">
        <f t="shared" si="57"/>
        <v>3.9858111429299203</v>
      </c>
      <c r="BU62">
        <f t="shared" si="57"/>
        <v>17.661537806193035</v>
      </c>
      <c r="BV62">
        <f t="shared" si="57"/>
        <v>20.20691769917806</v>
      </c>
      <c r="BW62">
        <f t="shared" si="57"/>
        <v>16.042384592692056</v>
      </c>
      <c r="BX62">
        <f t="shared" si="57"/>
        <v>399.94466756184897</v>
      </c>
      <c r="BY62">
        <f t="shared" si="57"/>
        <v>387.10366414388022</v>
      </c>
      <c r="BZ62">
        <f t="shared" si="57"/>
        <v>6.5016338984171549</v>
      </c>
      <c r="CA62">
        <f t="shared" si="57"/>
        <v>9.9467525482177734</v>
      </c>
      <c r="CB62">
        <f t="shared" si="57"/>
        <v>23.487661743164061</v>
      </c>
      <c r="CC62">
        <f t="shared" si="57"/>
        <v>35.933417765299481</v>
      </c>
      <c r="CD62">
        <f t="shared" si="57"/>
        <v>499.80588175455728</v>
      </c>
      <c r="CE62">
        <f t="shared" si="57"/>
        <v>1499.0106689453125</v>
      </c>
      <c r="CF62">
        <f t="shared" si="57"/>
        <v>6.1924136161804197</v>
      </c>
      <c r="CG62">
        <f t="shared" si="57"/>
        <v>73.248668924967447</v>
      </c>
      <c r="CH62">
        <f t="shared" si="57"/>
        <v>0.7534182071685791</v>
      </c>
      <c r="CI62">
        <f t="shared" si="57"/>
        <v>0.31024956703186035</v>
      </c>
      <c r="CJ62">
        <f t="shared" si="57"/>
        <v>1</v>
      </c>
      <c r="CK62">
        <f t="shared" si="57"/>
        <v>-0.21956524252891541</v>
      </c>
      <c r="CL62">
        <f t="shared" si="57"/>
        <v>2.737391471862793</v>
      </c>
      <c r="CM62">
        <f t="shared" si="57"/>
        <v>1</v>
      </c>
      <c r="CN62">
        <f t="shared" si="57"/>
        <v>0</v>
      </c>
      <c r="CO62">
        <f t="shared" si="57"/>
        <v>0.15999999642372131</v>
      </c>
      <c r="CP62">
        <f t="shared" si="57"/>
        <v>111115</v>
      </c>
      <c r="CQ62">
        <f t="shared" si="57"/>
        <v>1.4740373133483908</v>
      </c>
      <c r="CR62">
        <f t="shared" si="57"/>
        <v>5.1292534816593594E-3</v>
      </c>
      <c r="CS62">
        <f t="shared" si="57"/>
        <v>293.35691769917804</v>
      </c>
      <c r="CT62">
        <f t="shared" si="57"/>
        <v>290.81153780619309</v>
      </c>
      <c r="CU62">
        <f t="shared" si="57"/>
        <v>239.8417016703701</v>
      </c>
      <c r="CV62">
        <f t="shared" si="57"/>
        <v>-0.1208235609290242</v>
      </c>
      <c r="CW62">
        <f t="shared" si="57"/>
        <v>2.3768510521014474</v>
      </c>
      <c r="CX62">
        <f t="shared" si="57"/>
        <v>32.449068364523363</v>
      </c>
      <c r="CY62">
        <f t="shared" si="57"/>
        <v>22.502315816305593</v>
      </c>
      <c r="CZ62">
        <f t="shared" si="57"/>
        <v>18.934227752685548</v>
      </c>
      <c r="DA62">
        <f t="shared" si="57"/>
        <v>2.1961460261165113</v>
      </c>
      <c r="DB62">
        <f t="shared" si="57"/>
        <v>0.22311136885750432</v>
      </c>
      <c r="DC62">
        <f t="shared" si="57"/>
        <v>0.72858638096189143</v>
      </c>
      <c r="DD62">
        <f t="shared" si="57"/>
        <v>1.4675596451546202</v>
      </c>
      <c r="DE62">
        <f t="shared" si="57"/>
        <v>0.14057576482373871</v>
      </c>
      <c r="DF62">
        <f t="shared" si="57"/>
        <v>18.668821600099839</v>
      </c>
      <c r="DG62">
        <f t="shared" si="57"/>
        <v>0.65840009020579826</v>
      </c>
      <c r="DH62">
        <f t="shared" si="57"/>
        <v>33.117434358067804</v>
      </c>
      <c r="DI62">
        <f t="shared" si="57"/>
        <v>381.36519206226041</v>
      </c>
      <c r="DJ62">
        <f t="shared" si="57"/>
        <v>1.4712788910300366E-2</v>
      </c>
    </row>
    <row r="63" spans="1:114" x14ac:dyDescent="0.25">
      <c r="A63" s="1" t="s">
        <v>9</v>
      </c>
      <c r="B63" s="1" t="s">
        <v>100</v>
      </c>
    </row>
    <row r="64" spans="1:114" x14ac:dyDescent="0.25">
      <c r="A64" s="1" t="s">
        <v>9</v>
      </c>
      <c r="B64" s="1" t="s">
        <v>101</v>
      </c>
    </row>
    <row r="65" spans="1:114" x14ac:dyDescent="0.25">
      <c r="A65" s="1">
        <v>46</v>
      </c>
      <c r="B65" s="1" t="s">
        <v>102</v>
      </c>
      <c r="C65" s="1">
        <v>1454.4999993406236</v>
      </c>
      <c r="D65" s="1">
        <v>0</v>
      </c>
      <c r="E65">
        <f t="shared" ref="E65:E79" si="58">(R65-S65*(1000-T65)/(1000-U65))*AK65</f>
        <v>17.584866210936902</v>
      </c>
      <c r="F65">
        <f t="shared" ref="F65:F79" si="59">IF(AV65&lt;&gt;0,1/(1/AV65-1/N65),0)</f>
        <v>0.24661226913399151</v>
      </c>
      <c r="G65">
        <f t="shared" ref="G65:G79" si="60">((AY65-AL65/2)*S65-E65)/(AY65+AL65/2)</f>
        <v>252.01221351328866</v>
      </c>
      <c r="H65">
        <f t="shared" ref="H65:H79" si="61">AL65*1000</f>
        <v>6.236858358697579</v>
      </c>
      <c r="I65">
        <f t="shared" ref="I65:I79" si="62">(AQ65-AW65)</f>
        <v>1.9162507922891707</v>
      </c>
      <c r="J65">
        <f t="shared" ref="J65:J79" si="63">(P65+AP65*D65)</f>
        <v>23.186861038208008</v>
      </c>
      <c r="K65" s="1">
        <v>3.3907274749999998</v>
      </c>
      <c r="L65">
        <f t="shared" ref="L65:L79" si="64">(K65*AE65+AF65)</f>
        <v>1.9929055714649611</v>
      </c>
      <c r="M65" s="1">
        <v>1</v>
      </c>
      <c r="N65">
        <f t="shared" ref="N65:N79" si="65">L65*(M65+1)*(M65+1)/(M65*M65+1)</f>
        <v>3.9858111429299221</v>
      </c>
      <c r="O65" s="1">
        <v>21.913139343261719</v>
      </c>
      <c r="P65" s="1">
        <v>23.186861038208008</v>
      </c>
      <c r="Q65" s="1">
        <v>21.120489120483398</v>
      </c>
      <c r="R65" s="1">
        <v>399.29290771484375</v>
      </c>
      <c r="S65" s="1">
        <v>385.73211669921875</v>
      </c>
      <c r="T65" s="1">
        <v>8.5949306488037109</v>
      </c>
      <c r="U65" s="1">
        <v>12.771716117858887</v>
      </c>
      <c r="V65" s="1">
        <v>23.852142333984375</v>
      </c>
      <c r="W65" s="1">
        <v>35.443309783935547</v>
      </c>
      <c r="X65" s="1">
        <v>499.84365844726562</v>
      </c>
      <c r="Y65" s="1">
        <v>1499.622802734375</v>
      </c>
      <c r="Z65" s="1">
        <v>9.4767694473266602</v>
      </c>
      <c r="AA65" s="1">
        <v>73.249359130859375</v>
      </c>
      <c r="AB65" s="1">
        <v>0.7038271427154541</v>
      </c>
      <c r="AC65" s="1">
        <v>0.28707623481750488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ref="AK65:AK79" si="66">X65*0.000001/(K65*0.0001)</f>
        <v>1.4741487251117569</v>
      </c>
      <c r="AL65">
        <f t="shared" ref="AL65:AL79" si="67">(U65-T65)/(1000-U65)*AK65</f>
        <v>6.2368583586975791E-3</v>
      </c>
      <c r="AM65">
        <f t="shared" ref="AM65:AM79" si="68">(P65+273.15)</f>
        <v>296.33686103820799</v>
      </c>
      <c r="AN65">
        <f t="shared" ref="AN65:AN79" si="69">(O65+273.15)</f>
        <v>295.0631393432617</v>
      </c>
      <c r="AO65">
        <f t="shared" ref="AO65:AO79" si="70">(Y65*AG65+Z65*AH65)*AI65</f>
        <v>239.93964307443093</v>
      </c>
      <c r="AP65">
        <f t="shared" ref="AP65:AP79" si="71">((AO65+0.00000010773*(AN65^4-AM65^4))-AL65*44100)/(L65*51.4+0.00000043092*AM65^3)</f>
        <v>-0.4337671322931016</v>
      </c>
      <c r="AQ65">
        <f t="shared" ref="AQ65:AQ79" si="72">0.61365*EXP(17.502*J65/(240.97+J65))</f>
        <v>2.8517708129236015</v>
      </c>
      <c r="AR65">
        <f t="shared" ref="AR65:AR79" si="73">AQ65*1000/AA65</f>
        <v>38.932365371674265</v>
      </c>
      <c r="AS65">
        <f t="shared" ref="AS65:AS79" si="74">(AR65-U65)</f>
        <v>26.160649253815379</v>
      </c>
      <c r="AT65">
        <f t="shared" ref="AT65:AT79" si="75">IF(D65,P65,(O65+P65)/2)</f>
        <v>22.550000190734863</v>
      </c>
      <c r="AU65">
        <f t="shared" ref="AU65:AU79" si="76">0.61365*EXP(17.502*AT65/(240.97+AT65))</f>
        <v>2.7438307565195559</v>
      </c>
      <c r="AV65">
        <f t="shared" ref="AV65:AV79" si="77">IF(AS65&lt;&gt;0,(1000-(AR65+U65)/2)/AS65*AL65,0)</f>
        <v>0.23224281566341848</v>
      </c>
      <c r="AW65">
        <f t="shared" ref="AW65:AW79" si="78">U65*AA65/1000</f>
        <v>0.93552002063443074</v>
      </c>
      <c r="AX65">
        <f t="shared" ref="AX65:AX79" si="79">(AU65-AW65)</f>
        <v>1.8083107358851251</v>
      </c>
      <c r="AY65">
        <f t="shared" ref="AY65:AY79" si="80">1/(1.6/F65+1.37/N65)</f>
        <v>0.14637781117759111</v>
      </c>
      <c r="AZ65">
        <f t="shared" ref="AZ65:AZ79" si="81">G65*AA65*0.001</f>
        <v>18.459733132997691</v>
      </c>
      <c r="BA65">
        <f t="shared" ref="BA65:BA79" si="82">G65/S65</f>
        <v>0.65333479532325156</v>
      </c>
      <c r="BB65">
        <f t="shared" ref="BB65:BB79" si="83">(1-AL65*AA65/AQ65/F65)*100</f>
        <v>35.040838335986145</v>
      </c>
      <c r="BC65">
        <f t="shared" ref="BC65:BC79" si="84">(S65-E65/(N65/1.35))</f>
        <v>379.77609707523976</v>
      </c>
      <c r="BD65">
        <f t="shared" ref="BD65:BD79" si="85">E65*BB65/100/BC65</f>
        <v>1.6225045725700538E-2</v>
      </c>
    </row>
    <row r="66" spans="1:114" x14ac:dyDescent="0.25">
      <c r="A66" s="1">
        <v>47</v>
      </c>
      <c r="B66" s="1" t="s">
        <v>103</v>
      </c>
      <c r="C66" s="1">
        <v>1454.9999993294477</v>
      </c>
      <c r="D66" s="1">
        <v>0</v>
      </c>
      <c r="E66">
        <f t="shared" si="58"/>
        <v>17.564703343905151</v>
      </c>
      <c r="F66">
        <f t="shared" si="59"/>
        <v>0.24664708588491013</v>
      </c>
      <c r="G66">
        <f t="shared" si="60"/>
        <v>252.16086249719228</v>
      </c>
      <c r="H66">
        <f t="shared" si="61"/>
        <v>6.2401690360787923</v>
      </c>
      <c r="I66">
        <f t="shared" si="62"/>
        <v>1.9170081024589973</v>
      </c>
      <c r="J66">
        <f t="shared" si="63"/>
        <v>23.191688537597656</v>
      </c>
      <c r="K66" s="1">
        <v>3.3907274749999998</v>
      </c>
      <c r="L66">
        <f t="shared" si="64"/>
        <v>1.9929055714649611</v>
      </c>
      <c r="M66" s="1">
        <v>1</v>
      </c>
      <c r="N66">
        <f t="shared" si="65"/>
        <v>3.9858111429299221</v>
      </c>
      <c r="O66" s="1">
        <v>21.913545608520508</v>
      </c>
      <c r="P66" s="1">
        <v>23.191688537597656</v>
      </c>
      <c r="Q66" s="1">
        <v>21.120058059692383</v>
      </c>
      <c r="R66" s="1">
        <v>399.28326416015625</v>
      </c>
      <c r="S66" s="1">
        <v>385.73556518554687</v>
      </c>
      <c r="T66" s="1">
        <v>8.5937843322753906</v>
      </c>
      <c r="U66" s="1">
        <v>12.77269172668457</v>
      </c>
      <c r="V66" s="1">
        <v>23.848453521728516</v>
      </c>
      <c r="W66" s="1">
        <v>35.445262908935547</v>
      </c>
      <c r="X66" s="1">
        <v>499.85455322265625</v>
      </c>
      <c r="Y66" s="1">
        <v>1499.675048828125</v>
      </c>
      <c r="Z66" s="1">
        <v>9.4492607116699219</v>
      </c>
      <c r="AA66" s="1">
        <v>73.249626159667969</v>
      </c>
      <c r="AB66" s="1">
        <v>0.7038271427154541</v>
      </c>
      <c r="AC66" s="1">
        <v>0.28707623481750488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66"/>
        <v>1.4741808561971093</v>
      </c>
      <c r="AL66">
        <f t="shared" si="67"/>
        <v>6.2401690360787921E-3</v>
      </c>
      <c r="AM66">
        <f t="shared" si="68"/>
        <v>296.34168853759763</v>
      </c>
      <c r="AN66">
        <f t="shared" si="69"/>
        <v>295.06354560852049</v>
      </c>
      <c r="AO66">
        <f t="shared" si="70"/>
        <v>239.94800244924409</v>
      </c>
      <c r="AP66">
        <f t="shared" si="71"/>
        <v>-0.43541291302442559</v>
      </c>
      <c r="AQ66">
        <f t="shared" si="72"/>
        <v>2.852602996491326</v>
      </c>
      <c r="AR66">
        <f t="shared" si="73"/>
        <v>38.943584370973895</v>
      </c>
      <c r="AS66">
        <f t="shared" si="74"/>
        <v>26.170892644289324</v>
      </c>
      <c r="AT66">
        <f t="shared" si="75"/>
        <v>22.552617073059082</v>
      </c>
      <c r="AU66">
        <f t="shared" si="76"/>
        <v>2.7442668656762024</v>
      </c>
      <c r="AV66">
        <f t="shared" si="77"/>
        <v>0.23227369300382947</v>
      </c>
      <c r="AW66">
        <f t="shared" si="78"/>
        <v>0.93559489403232876</v>
      </c>
      <c r="AX66">
        <f t="shared" si="79"/>
        <v>1.8086719716438737</v>
      </c>
      <c r="AY66">
        <f t="shared" si="80"/>
        <v>0.14639743692826915</v>
      </c>
      <c r="AZ66">
        <f t="shared" si="81"/>
        <v>18.470688910018772</v>
      </c>
      <c r="BA66">
        <f t="shared" si="82"/>
        <v>0.6537143194869719</v>
      </c>
      <c r="BB66">
        <f t="shared" si="83"/>
        <v>35.034251880546528</v>
      </c>
      <c r="BC66">
        <f t="shared" si="84"/>
        <v>379.78637475379918</v>
      </c>
      <c r="BD66">
        <f t="shared" si="85"/>
        <v>1.6202957295568303E-2</v>
      </c>
    </row>
    <row r="67" spans="1:114" x14ac:dyDescent="0.25">
      <c r="A67" s="1">
        <v>48</v>
      </c>
      <c r="B67" s="1" t="s">
        <v>103</v>
      </c>
      <c r="C67" s="1">
        <v>1454.9999993294477</v>
      </c>
      <c r="D67" s="1">
        <v>0</v>
      </c>
      <c r="E67">
        <f t="shared" si="58"/>
        <v>17.564703343905151</v>
      </c>
      <c r="F67">
        <f t="shared" si="59"/>
        <v>0.24664708588491013</v>
      </c>
      <c r="G67">
        <f t="shared" si="60"/>
        <v>252.16086249719228</v>
      </c>
      <c r="H67">
        <f t="shared" si="61"/>
        <v>6.2401690360787923</v>
      </c>
      <c r="I67">
        <f t="shared" si="62"/>
        <v>1.9170081024589973</v>
      </c>
      <c r="J67">
        <f t="shared" si="63"/>
        <v>23.191688537597656</v>
      </c>
      <c r="K67" s="1">
        <v>3.3907274749999998</v>
      </c>
      <c r="L67">
        <f t="shared" si="64"/>
        <v>1.9929055714649611</v>
      </c>
      <c r="M67" s="1">
        <v>1</v>
      </c>
      <c r="N67">
        <f t="shared" si="65"/>
        <v>3.9858111429299221</v>
      </c>
      <c r="O67" s="1">
        <v>21.913545608520508</v>
      </c>
      <c r="P67" s="1">
        <v>23.191688537597656</v>
      </c>
      <c r="Q67" s="1">
        <v>21.120058059692383</v>
      </c>
      <c r="R67" s="1">
        <v>399.28326416015625</v>
      </c>
      <c r="S67" s="1">
        <v>385.73556518554687</v>
      </c>
      <c r="T67" s="1">
        <v>8.5937843322753906</v>
      </c>
      <c r="U67" s="1">
        <v>12.77269172668457</v>
      </c>
      <c r="V67" s="1">
        <v>23.848453521728516</v>
      </c>
      <c r="W67" s="1">
        <v>35.445262908935547</v>
      </c>
      <c r="X67" s="1">
        <v>499.85455322265625</v>
      </c>
      <c r="Y67" s="1">
        <v>1499.675048828125</v>
      </c>
      <c r="Z67" s="1">
        <v>9.4492607116699219</v>
      </c>
      <c r="AA67" s="1">
        <v>73.249626159667969</v>
      </c>
      <c r="AB67" s="1">
        <v>0.7038271427154541</v>
      </c>
      <c r="AC67" s="1">
        <v>0.28707623481750488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66"/>
        <v>1.4741808561971093</v>
      </c>
      <c r="AL67">
        <f t="shared" si="67"/>
        <v>6.2401690360787921E-3</v>
      </c>
      <c r="AM67">
        <f t="shared" si="68"/>
        <v>296.34168853759763</v>
      </c>
      <c r="AN67">
        <f t="shared" si="69"/>
        <v>295.06354560852049</v>
      </c>
      <c r="AO67">
        <f t="shared" si="70"/>
        <v>239.94800244924409</v>
      </c>
      <c r="AP67">
        <f t="shared" si="71"/>
        <v>-0.43541291302442559</v>
      </c>
      <c r="AQ67">
        <f t="shared" si="72"/>
        <v>2.852602996491326</v>
      </c>
      <c r="AR67">
        <f t="shared" si="73"/>
        <v>38.943584370973895</v>
      </c>
      <c r="AS67">
        <f t="shared" si="74"/>
        <v>26.170892644289324</v>
      </c>
      <c r="AT67">
        <f t="shared" si="75"/>
        <v>22.552617073059082</v>
      </c>
      <c r="AU67">
        <f t="shared" si="76"/>
        <v>2.7442668656762024</v>
      </c>
      <c r="AV67">
        <f t="shared" si="77"/>
        <v>0.23227369300382947</v>
      </c>
      <c r="AW67">
        <f t="shared" si="78"/>
        <v>0.93559489403232876</v>
      </c>
      <c r="AX67">
        <f t="shared" si="79"/>
        <v>1.8086719716438737</v>
      </c>
      <c r="AY67">
        <f t="shared" si="80"/>
        <v>0.14639743692826915</v>
      </c>
      <c r="AZ67">
        <f t="shared" si="81"/>
        <v>18.470688910018772</v>
      </c>
      <c r="BA67">
        <f t="shared" si="82"/>
        <v>0.6537143194869719</v>
      </c>
      <c r="BB67">
        <f t="shared" si="83"/>
        <v>35.034251880546528</v>
      </c>
      <c r="BC67">
        <f t="shared" si="84"/>
        <v>379.78637475379918</v>
      </c>
      <c r="BD67">
        <f t="shared" si="85"/>
        <v>1.6202957295568303E-2</v>
      </c>
    </row>
    <row r="68" spans="1:114" x14ac:dyDescent="0.25">
      <c r="A68" s="1">
        <v>49</v>
      </c>
      <c r="B68" s="1" t="s">
        <v>104</v>
      </c>
      <c r="C68" s="1">
        <v>1455.4999993182719</v>
      </c>
      <c r="D68" s="1">
        <v>0</v>
      </c>
      <c r="E68">
        <f t="shared" si="58"/>
        <v>17.549638818151539</v>
      </c>
      <c r="F68">
        <f t="shared" si="59"/>
        <v>0.24652958729626256</v>
      </c>
      <c r="G68">
        <f t="shared" si="60"/>
        <v>252.21032309075849</v>
      </c>
      <c r="H68">
        <f t="shared" si="61"/>
        <v>6.2406520442772413</v>
      </c>
      <c r="I68">
        <f t="shared" si="62"/>
        <v>1.918014691708378</v>
      </c>
      <c r="J68">
        <f t="shared" si="63"/>
        <v>23.197931289672852</v>
      </c>
      <c r="K68" s="1">
        <v>3.3907274749999998</v>
      </c>
      <c r="L68">
        <f t="shared" si="64"/>
        <v>1.9929055714649611</v>
      </c>
      <c r="M68" s="1">
        <v>1</v>
      </c>
      <c r="N68">
        <f t="shared" si="65"/>
        <v>3.9858111429299221</v>
      </c>
      <c r="O68" s="1">
        <v>21.914257049560547</v>
      </c>
      <c r="P68" s="1">
        <v>23.197931289672852</v>
      </c>
      <c r="Q68" s="1">
        <v>21.121204376220703</v>
      </c>
      <c r="R68" s="1">
        <v>399.28237915039063</v>
      </c>
      <c r="S68" s="1">
        <v>385.74484252929687</v>
      </c>
      <c r="T68" s="1">
        <v>8.5943670272827148</v>
      </c>
      <c r="U68" s="1">
        <v>12.773560523986816</v>
      </c>
      <c r="V68" s="1">
        <v>23.849197387695313</v>
      </c>
      <c r="W68" s="1">
        <v>35.446376800537109</v>
      </c>
      <c r="X68" s="1">
        <v>499.85858154296875</v>
      </c>
      <c r="Y68" s="1">
        <v>1499.7037353515625</v>
      </c>
      <c r="Z68" s="1">
        <v>9.5796098709106445</v>
      </c>
      <c r="AA68" s="1">
        <v>73.250114440917969</v>
      </c>
      <c r="AB68" s="1">
        <v>0.7038271427154541</v>
      </c>
      <c r="AC68" s="1">
        <v>0.28707623481750488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66"/>
        <v>1.4741927365984162</v>
      </c>
      <c r="AL68">
        <f t="shared" si="67"/>
        <v>6.2406520442772409E-3</v>
      </c>
      <c r="AM68">
        <f t="shared" si="68"/>
        <v>296.34793128967283</v>
      </c>
      <c r="AN68">
        <f t="shared" si="69"/>
        <v>295.06425704956052</v>
      </c>
      <c r="AO68">
        <f t="shared" si="70"/>
        <v>239.9525922928915</v>
      </c>
      <c r="AP68">
        <f t="shared" si="71"/>
        <v>-0.43610395633963606</v>
      </c>
      <c r="AQ68">
        <f t="shared" si="72"/>
        <v>2.8536794619084045</v>
      </c>
      <c r="AR68">
        <f t="shared" si="73"/>
        <v>38.958020525826257</v>
      </c>
      <c r="AS68">
        <f t="shared" si="74"/>
        <v>26.18446000183944</v>
      </c>
      <c r="AT68">
        <f t="shared" si="75"/>
        <v>22.556094169616699</v>
      </c>
      <c r="AU68">
        <f t="shared" si="76"/>
        <v>2.7448464252511013</v>
      </c>
      <c r="AV68">
        <f t="shared" si="77"/>
        <v>0.23216948699091272</v>
      </c>
      <c r="AW68">
        <f t="shared" si="78"/>
        <v>0.93566477020002636</v>
      </c>
      <c r="AX68">
        <f t="shared" si="79"/>
        <v>1.8091816550510749</v>
      </c>
      <c r="AY68">
        <f t="shared" si="80"/>
        <v>0.14633120338136468</v>
      </c>
      <c r="AZ68">
        <f t="shared" si="81"/>
        <v>18.474435029578956</v>
      </c>
      <c r="BA68">
        <f t="shared" si="82"/>
        <v>0.65382681836271972</v>
      </c>
      <c r="BB68">
        <f t="shared" si="83"/>
        <v>35.022344408649865</v>
      </c>
      <c r="BC68">
        <f t="shared" si="84"/>
        <v>379.80075447421433</v>
      </c>
      <c r="BD68">
        <f t="shared" si="85"/>
        <v>1.6182945602295877E-2</v>
      </c>
    </row>
    <row r="69" spans="1:114" x14ac:dyDescent="0.25">
      <c r="A69" s="1">
        <v>50</v>
      </c>
      <c r="B69" s="1" t="s">
        <v>104</v>
      </c>
      <c r="C69" s="1">
        <v>1455.999999307096</v>
      </c>
      <c r="D69" s="1">
        <v>0</v>
      </c>
      <c r="E69">
        <f t="shared" si="58"/>
        <v>17.51187875645083</v>
      </c>
      <c r="F69">
        <f t="shared" si="59"/>
        <v>0.24653112703180044</v>
      </c>
      <c r="G69">
        <f t="shared" si="60"/>
        <v>252.46898745295681</v>
      </c>
      <c r="H69">
        <f t="shared" si="61"/>
        <v>6.2419539925789058</v>
      </c>
      <c r="I69">
        <f t="shared" si="62"/>
        <v>1.9183934194142955</v>
      </c>
      <c r="J69">
        <f t="shared" si="63"/>
        <v>23.200241088867188</v>
      </c>
      <c r="K69" s="1">
        <v>3.3907274749999998</v>
      </c>
      <c r="L69">
        <f t="shared" si="64"/>
        <v>1.9929055714649611</v>
      </c>
      <c r="M69" s="1">
        <v>1</v>
      </c>
      <c r="N69">
        <f t="shared" si="65"/>
        <v>3.9858111429299221</v>
      </c>
      <c r="O69" s="1">
        <v>21.915960311889648</v>
      </c>
      <c r="P69" s="1">
        <v>23.200241088867188</v>
      </c>
      <c r="Q69" s="1">
        <v>21.121303558349609</v>
      </c>
      <c r="R69" s="1">
        <v>399.26516723632812</v>
      </c>
      <c r="S69" s="1">
        <v>385.75320434570312</v>
      </c>
      <c r="T69" s="1">
        <v>8.593897819519043</v>
      </c>
      <c r="U69" s="1">
        <v>12.773858070373535</v>
      </c>
      <c r="V69" s="1">
        <v>23.845359802246094</v>
      </c>
      <c r="W69" s="1">
        <v>35.443435668945313</v>
      </c>
      <c r="X69" s="1">
        <v>499.87100219726562</v>
      </c>
      <c r="Y69" s="1">
        <v>1499.7398681640625</v>
      </c>
      <c r="Z69" s="1">
        <v>9.6411237716674805</v>
      </c>
      <c r="AA69" s="1">
        <v>73.249946594238281</v>
      </c>
      <c r="AB69" s="1">
        <v>0.7038271427154541</v>
      </c>
      <c r="AC69" s="1">
        <v>0.28707623481750488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66"/>
        <v>1.4742293678357787</v>
      </c>
      <c r="AL69">
        <f t="shared" si="67"/>
        <v>6.241953992578906E-3</v>
      </c>
      <c r="AM69">
        <f t="shared" si="68"/>
        <v>296.35024108886716</v>
      </c>
      <c r="AN69">
        <f t="shared" si="69"/>
        <v>295.06596031188963</v>
      </c>
      <c r="AO69">
        <f t="shared" si="70"/>
        <v>239.95837354276227</v>
      </c>
      <c r="AP69">
        <f t="shared" si="71"/>
        <v>-0.43661930705528645</v>
      </c>
      <c r="AQ69">
        <f t="shared" si="72"/>
        <v>2.8540778408715366</v>
      </c>
      <c r="AR69">
        <f t="shared" si="73"/>
        <v>38.963548419788658</v>
      </c>
      <c r="AS69">
        <f t="shared" si="74"/>
        <v>26.189690349415123</v>
      </c>
      <c r="AT69">
        <f t="shared" si="75"/>
        <v>22.558100700378418</v>
      </c>
      <c r="AU69">
        <f t="shared" si="76"/>
        <v>2.7451809208698053</v>
      </c>
      <c r="AV69">
        <f t="shared" si="77"/>
        <v>0.23217085257410175</v>
      </c>
      <c r="AW69">
        <f t="shared" si="78"/>
        <v>0.93568442145724107</v>
      </c>
      <c r="AX69">
        <f t="shared" si="79"/>
        <v>1.8094964994125642</v>
      </c>
      <c r="AY69">
        <f t="shared" si="80"/>
        <v>0.14633207134548085</v>
      </c>
      <c r="AZ69">
        <f t="shared" si="81"/>
        <v>18.493339847630502</v>
      </c>
      <c r="BA69">
        <f t="shared" si="82"/>
        <v>0.65448318927430071</v>
      </c>
      <c r="BB69">
        <f t="shared" si="83"/>
        <v>35.018414906395826</v>
      </c>
      <c r="BC69">
        <f t="shared" si="84"/>
        <v>379.82190567814246</v>
      </c>
      <c r="BD69">
        <f t="shared" si="85"/>
        <v>1.614541517791095E-2</v>
      </c>
    </row>
    <row r="70" spans="1:114" x14ac:dyDescent="0.25">
      <c r="A70" s="1">
        <v>51</v>
      </c>
      <c r="B70" s="1" t="s">
        <v>105</v>
      </c>
      <c r="C70" s="1">
        <v>1456.4999992959201</v>
      </c>
      <c r="D70" s="1">
        <v>0</v>
      </c>
      <c r="E70">
        <f t="shared" si="58"/>
        <v>17.429368305334428</v>
      </c>
      <c r="F70">
        <f t="shared" si="59"/>
        <v>0.24657424478598791</v>
      </c>
      <c r="G70">
        <f t="shared" si="60"/>
        <v>253.07220031692211</v>
      </c>
      <c r="H70">
        <f t="shared" si="61"/>
        <v>6.2432759356580805</v>
      </c>
      <c r="I70">
        <f t="shared" si="62"/>
        <v>1.9184823278561964</v>
      </c>
      <c r="J70">
        <f t="shared" si="63"/>
        <v>23.201328277587891</v>
      </c>
      <c r="K70" s="1">
        <v>3.3907274749999998</v>
      </c>
      <c r="L70">
        <f t="shared" si="64"/>
        <v>1.9929055714649611</v>
      </c>
      <c r="M70" s="1">
        <v>1</v>
      </c>
      <c r="N70">
        <f t="shared" si="65"/>
        <v>3.9858111429299221</v>
      </c>
      <c r="O70" s="1">
        <v>21.917001724243164</v>
      </c>
      <c r="P70" s="1">
        <v>23.201328277587891</v>
      </c>
      <c r="Q70" s="1">
        <v>21.121299743652344</v>
      </c>
      <c r="R70" s="1">
        <v>399.243408203125</v>
      </c>
      <c r="S70" s="1">
        <v>385.7869873046875</v>
      </c>
      <c r="T70" s="1">
        <v>8.5943679809570312</v>
      </c>
      <c r="U70" s="1">
        <v>12.775188446044922</v>
      </c>
      <c r="V70" s="1">
        <v>23.845180511474609</v>
      </c>
      <c r="W70" s="1">
        <v>35.444919586181641</v>
      </c>
      <c r="X70" s="1">
        <v>499.87332153320312</v>
      </c>
      <c r="Y70" s="1">
        <v>1499.737060546875</v>
      </c>
      <c r="Z70" s="1">
        <v>9.6517143249511719</v>
      </c>
      <c r="AA70" s="1">
        <v>73.250038146972656</v>
      </c>
      <c r="AB70" s="1">
        <v>0.7038271427154541</v>
      </c>
      <c r="AC70" s="1">
        <v>0.28707623481750488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66"/>
        <v>1.4742362080668343</v>
      </c>
      <c r="AL70">
        <f t="shared" si="67"/>
        <v>6.24327593565808E-3</v>
      </c>
      <c r="AM70">
        <f t="shared" si="68"/>
        <v>296.35132827758787</v>
      </c>
      <c r="AN70">
        <f t="shared" si="69"/>
        <v>295.06700172424314</v>
      </c>
      <c r="AO70">
        <f t="shared" si="70"/>
        <v>239.95792432402231</v>
      </c>
      <c r="AP70">
        <f t="shared" si="71"/>
        <v>-0.43714158762144456</v>
      </c>
      <c r="AQ70">
        <f t="shared" si="72"/>
        <v>2.8542653688637514</v>
      </c>
      <c r="AR70">
        <f t="shared" si="73"/>
        <v>38.96605982834857</v>
      </c>
      <c r="AS70">
        <f t="shared" si="74"/>
        <v>26.190871382303648</v>
      </c>
      <c r="AT70">
        <f t="shared" si="75"/>
        <v>22.559165000915527</v>
      </c>
      <c r="AU70">
        <f t="shared" si="76"/>
        <v>2.7453583579275942</v>
      </c>
      <c r="AV70">
        <f t="shared" si="77"/>
        <v>0.23220909307550255</v>
      </c>
      <c r="AW70">
        <f t="shared" si="78"/>
        <v>0.93578304100755483</v>
      </c>
      <c r="AX70">
        <f t="shared" si="79"/>
        <v>1.8095753169200393</v>
      </c>
      <c r="AY70">
        <f t="shared" si="80"/>
        <v>0.14635637702753562</v>
      </c>
      <c r="AZ70">
        <f t="shared" si="81"/>
        <v>18.537548327152852</v>
      </c>
      <c r="BA70">
        <f t="shared" si="82"/>
        <v>0.65598946736129882</v>
      </c>
      <c r="BB70">
        <f t="shared" si="83"/>
        <v>35.020206727009921</v>
      </c>
      <c r="BC70">
        <f t="shared" si="84"/>
        <v>379.88363504627989</v>
      </c>
      <c r="BD70">
        <f t="shared" si="85"/>
        <v>1.606755397872419E-2</v>
      </c>
    </row>
    <row r="71" spans="1:114" x14ac:dyDescent="0.25">
      <c r="A71" s="1">
        <v>52</v>
      </c>
      <c r="B71" s="1" t="s">
        <v>105</v>
      </c>
      <c r="C71" s="1">
        <v>1456.9999992847443</v>
      </c>
      <c r="D71" s="1">
        <v>0</v>
      </c>
      <c r="E71">
        <f t="shared" si="58"/>
        <v>17.392585477824337</v>
      </c>
      <c r="F71">
        <f t="shared" si="59"/>
        <v>0.24672617720655501</v>
      </c>
      <c r="G71">
        <f t="shared" si="60"/>
        <v>253.3936357457913</v>
      </c>
      <c r="H71">
        <f t="shared" si="61"/>
        <v>6.2469962627101925</v>
      </c>
      <c r="I71">
        <f t="shared" si="62"/>
        <v>1.9185088189417956</v>
      </c>
      <c r="J71">
        <f t="shared" si="63"/>
        <v>23.202335357666016</v>
      </c>
      <c r="K71" s="1">
        <v>3.3907274749999998</v>
      </c>
      <c r="L71">
        <f t="shared" si="64"/>
        <v>1.9929055714649611</v>
      </c>
      <c r="M71" s="1">
        <v>1</v>
      </c>
      <c r="N71">
        <f t="shared" si="65"/>
        <v>3.9858111429299221</v>
      </c>
      <c r="O71" s="1">
        <v>21.917600631713867</v>
      </c>
      <c r="P71" s="1">
        <v>23.202335357666016</v>
      </c>
      <c r="Q71" s="1">
        <v>21.121803283691406</v>
      </c>
      <c r="R71" s="1">
        <v>399.2266845703125</v>
      </c>
      <c r="S71" s="1">
        <v>385.79476928710937</v>
      </c>
      <c r="T71" s="1">
        <v>8.5940647125244141</v>
      </c>
      <c r="U71" s="1">
        <v>12.777193069458008</v>
      </c>
      <c r="V71" s="1">
        <v>23.843475341796875</v>
      </c>
      <c r="W71" s="1">
        <v>35.449199676513672</v>
      </c>
      <c r="X71" s="1">
        <v>499.89422607421875</v>
      </c>
      <c r="Y71" s="1">
        <v>1499.7474365234375</v>
      </c>
      <c r="Z71" s="1">
        <v>9.6697492599487305</v>
      </c>
      <c r="AA71" s="1">
        <v>73.250068664550781</v>
      </c>
      <c r="AB71" s="1">
        <v>0.7038271427154541</v>
      </c>
      <c r="AC71" s="1">
        <v>0.28707623481750488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66"/>
        <v>1.4742978601493735</v>
      </c>
      <c r="AL71">
        <f t="shared" si="67"/>
        <v>6.2469962627101925E-3</v>
      </c>
      <c r="AM71">
        <f t="shared" si="68"/>
        <v>296.35233535766599</v>
      </c>
      <c r="AN71">
        <f t="shared" si="69"/>
        <v>295.06760063171384</v>
      </c>
      <c r="AO71">
        <f t="shared" si="70"/>
        <v>239.95958448023521</v>
      </c>
      <c r="AP71">
        <f t="shared" si="71"/>
        <v>-0.43861118515260095</v>
      </c>
      <c r="AQ71">
        <f t="shared" si="72"/>
        <v>2.854439088619817</v>
      </c>
      <c r="AR71">
        <f t="shared" si="73"/>
        <v>38.968415192779432</v>
      </c>
      <c r="AS71">
        <f t="shared" si="74"/>
        <v>26.191222123321424</v>
      </c>
      <c r="AT71">
        <f t="shared" si="75"/>
        <v>22.559967994689941</v>
      </c>
      <c r="AU71">
        <f t="shared" si="76"/>
        <v>2.745492237331872</v>
      </c>
      <c r="AV71">
        <f t="shared" si="77"/>
        <v>0.23234383349292709</v>
      </c>
      <c r="AW71">
        <f t="shared" si="78"/>
        <v>0.9359302696780214</v>
      </c>
      <c r="AX71">
        <f t="shared" si="79"/>
        <v>1.8095619676538506</v>
      </c>
      <c r="AY71">
        <f t="shared" si="80"/>
        <v>0.14644201864387921</v>
      </c>
      <c r="AZ71">
        <f t="shared" si="81"/>
        <v>18.561101217539381</v>
      </c>
      <c r="BA71">
        <f t="shared" si="82"/>
        <v>0.65680941246047631</v>
      </c>
      <c r="BB71">
        <f t="shared" si="83"/>
        <v>35.02545117414212</v>
      </c>
      <c r="BC71">
        <f t="shared" si="84"/>
        <v>379.90387542558966</v>
      </c>
      <c r="BD71">
        <f t="shared" si="85"/>
        <v>1.6035191869606183E-2</v>
      </c>
    </row>
    <row r="72" spans="1:114" x14ac:dyDescent="0.25">
      <c r="A72" s="1">
        <v>53</v>
      </c>
      <c r="B72" s="1" t="s">
        <v>106</v>
      </c>
      <c r="C72" s="1">
        <v>1457.4999992735684</v>
      </c>
      <c r="D72" s="1">
        <v>0</v>
      </c>
      <c r="E72">
        <f t="shared" si="58"/>
        <v>17.360328064018901</v>
      </c>
      <c r="F72">
        <f t="shared" si="59"/>
        <v>0.24679226371226917</v>
      </c>
      <c r="G72">
        <f t="shared" si="60"/>
        <v>253.65045857189315</v>
      </c>
      <c r="H72">
        <f t="shared" si="61"/>
        <v>6.2489445184179697</v>
      </c>
      <c r="I72">
        <f t="shared" si="62"/>
        <v>1.9186223467459069</v>
      </c>
      <c r="J72">
        <f t="shared" si="63"/>
        <v>23.203556060791016</v>
      </c>
      <c r="K72" s="1">
        <v>3.3907274749999998</v>
      </c>
      <c r="L72">
        <f t="shared" si="64"/>
        <v>1.9929055714649611</v>
      </c>
      <c r="M72" s="1">
        <v>1</v>
      </c>
      <c r="N72">
        <f t="shared" si="65"/>
        <v>3.9858111429299221</v>
      </c>
      <c r="O72" s="1">
        <v>21.918472290039063</v>
      </c>
      <c r="P72" s="1">
        <v>23.203556060791016</v>
      </c>
      <c r="Q72" s="1">
        <v>21.121469497680664</v>
      </c>
      <c r="R72" s="1">
        <v>399.2177734375</v>
      </c>
      <c r="S72" s="1">
        <v>385.80770874023437</v>
      </c>
      <c r="T72" s="1">
        <v>8.5942363739013672</v>
      </c>
      <c r="U72" s="1">
        <v>12.778496742248535</v>
      </c>
      <c r="V72" s="1">
        <v>23.842721939086914</v>
      </c>
      <c r="W72" s="1">
        <v>35.450984954833984</v>
      </c>
      <c r="X72" s="1">
        <v>499.9141845703125</v>
      </c>
      <c r="Y72" s="1">
        <v>1499.767333984375</v>
      </c>
      <c r="Z72" s="1">
        <v>9.6878089904785156</v>
      </c>
      <c r="AA72" s="1">
        <v>73.250190734863281</v>
      </c>
      <c r="AB72" s="1">
        <v>0.7038271427154541</v>
      </c>
      <c r="AC72" s="1">
        <v>0.28707623481750488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66"/>
        <v>1.4743567221376659</v>
      </c>
      <c r="AL72">
        <f t="shared" si="67"/>
        <v>6.2489445184179693E-3</v>
      </c>
      <c r="AM72">
        <f t="shared" si="68"/>
        <v>296.35355606079099</v>
      </c>
      <c r="AN72">
        <f t="shared" si="69"/>
        <v>295.06847229003904</v>
      </c>
      <c r="AO72">
        <f t="shared" si="70"/>
        <v>239.96276807391405</v>
      </c>
      <c r="AP72">
        <f t="shared" si="71"/>
        <v>-0.43937417905003245</v>
      </c>
      <c r="AQ72">
        <f t="shared" si="72"/>
        <v>2.8546496704204412</v>
      </c>
      <c r="AR72">
        <f t="shared" si="73"/>
        <v>38.971225081899703</v>
      </c>
      <c r="AS72">
        <f t="shared" si="74"/>
        <v>26.192728339651168</v>
      </c>
      <c r="AT72">
        <f t="shared" si="75"/>
        <v>22.561014175415039</v>
      </c>
      <c r="AU72">
        <f t="shared" si="76"/>
        <v>2.7456666707314232</v>
      </c>
      <c r="AV72">
        <f t="shared" si="77"/>
        <v>0.23240243892201212</v>
      </c>
      <c r="AW72">
        <f t="shared" si="78"/>
        <v>0.93602732367453423</v>
      </c>
      <c r="AX72">
        <f t="shared" si="79"/>
        <v>1.809639347056889</v>
      </c>
      <c r="AY72">
        <f t="shared" si="80"/>
        <v>0.14647926878057582</v>
      </c>
      <c r="AZ72">
        <f t="shared" si="81"/>
        <v>18.579944470376713</v>
      </c>
      <c r="BA72">
        <f t="shared" si="82"/>
        <v>0.65745305971238865</v>
      </c>
      <c r="BB72">
        <f t="shared" si="83"/>
        <v>35.027276922796624</v>
      </c>
      <c r="BC72">
        <f t="shared" si="84"/>
        <v>379.92774051143425</v>
      </c>
      <c r="BD72">
        <f t="shared" si="85"/>
        <v>1.6005280839730813E-2</v>
      </c>
    </row>
    <row r="73" spans="1:114" x14ac:dyDescent="0.25">
      <c r="A73" s="1">
        <v>54</v>
      </c>
      <c r="B73" s="1" t="s">
        <v>106</v>
      </c>
      <c r="C73" s="1">
        <v>1457.9999992623925</v>
      </c>
      <c r="D73" s="1">
        <v>0</v>
      </c>
      <c r="E73">
        <f t="shared" si="58"/>
        <v>17.330601314423635</v>
      </c>
      <c r="F73">
        <f t="shared" si="59"/>
        <v>0.2467767125451307</v>
      </c>
      <c r="G73">
        <f t="shared" si="60"/>
        <v>253.84079314538542</v>
      </c>
      <c r="H73">
        <f t="shared" si="61"/>
        <v>6.2500219457103192</v>
      </c>
      <c r="I73">
        <f t="shared" si="62"/>
        <v>1.91905229424655</v>
      </c>
      <c r="J73">
        <f t="shared" si="63"/>
        <v>23.206075668334961</v>
      </c>
      <c r="K73" s="1">
        <v>3.3907274749999998</v>
      </c>
      <c r="L73">
        <f t="shared" si="64"/>
        <v>1.9929055714649611</v>
      </c>
      <c r="M73" s="1">
        <v>1</v>
      </c>
      <c r="N73">
        <f t="shared" si="65"/>
        <v>3.9858111429299221</v>
      </c>
      <c r="O73" s="1">
        <v>21.919919967651367</v>
      </c>
      <c r="P73" s="1">
        <v>23.206075668334961</v>
      </c>
      <c r="Q73" s="1">
        <v>21.121282577514648</v>
      </c>
      <c r="R73" s="1">
        <v>399.19976806640625</v>
      </c>
      <c r="S73" s="1">
        <v>385.8094482421875</v>
      </c>
      <c r="T73" s="1">
        <v>8.593597412109375</v>
      </c>
      <c r="U73" s="1">
        <v>12.778618812561035</v>
      </c>
      <c r="V73" s="1">
        <v>23.838739395141602</v>
      </c>
      <c r="W73" s="1">
        <v>35.448036193847656</v>
      </c>
      <c r="X73" s="1">
        <v>499.90939331054687</v>
      </c>
      <c r="Y73" s="1">
        <v>1499.809814453125</v>
      </c>
      <c r="Z73" s="1">
        <v>9.6380844116210937</v>
      </c>
      <c r="AA73" s="1">
        <v>73.249862670898437</v>
      </c>
      <c r="AB73" s="1">
        <v>0.7038271427154541</v>
      </c>
      <c r="AC73" s="1">
        <v>0.28707623481750488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66"/>
        <v>1.4743425916603543</v>
      </c>
      <c r="AL73">
        <f t="shared" si="67"/>
        <v>6.2500219457103188E-3</v>
      </c>
      <c r="AM73">
        <f t="shared" si="68"/>
        <v>296.35607566833494</v>
      </c>
      <c r="AN73">
        <f t="shared" si="69"/>
        <v>295.06991996765134</v>
      </c>
      <c r="AO73">
        <f t="shared" si="70"/>
        <v>239.96956494876213</v>
      </c>
      <c r="AP73">
        <f t="shared" si="71"/>
        <v>-0.43983897767176167</v>
      </c>
      <c r="AQ73">
        <f t="shared" si="72"/>
        <v>2.8550843673904049</v>
      </c>
      <c r="AR73">
        <f t="shared" si="73"/>
        <v>38.97733406297165</v>
      </c>
      <c r="AS73">
        <f t="shared" si="74"/>
        <v>26.198715250410615</v>
      </c>
      <c r="AT73">
        <f t="shared" si="75"/>
        <v>22.562997817993164</v>
      </c>
      <c r="AU73">
        <f t="shared" si="76"/>
        <v>2.7459974370755167</v>
      </c>
      <c r="AV73">
        <f t="shared" si="77"/>
        <v>0.232388648331459</v>
      </c>
      <c r="AW73">
        <f t="shared" si="78"/>
        <v>0.93603207314385506</v>
      </c>
      <c r="AX73">
        <f t="shared" si="79"/>
        <v>1.8099653639316617</v>
      </c>
      <c r="AY73">
        <f t="shared" si="80"/>
        <v>0.14647050334316589</v>
      </c>
      <c r="AZ73">
        <f t="shared" si="81"/>
        <v>18.593803238171418</v>
      </c>
      <c r="BA73">
        <f t="shared" si="82"/>
        <v>0.65794343373892628</v>
      </c>
      <c r="BB73">
        <f t="shared" si="83"/>
        <v>35.022165065384151</v>
      </c>
      <c r="BC73">
        <f t="shared" si="84"/>
        <v>379.9395485064781</v>
      </c>
      <c r="BD73">
        <f t="shared" si="85"/>
        <v>1.5975046090937788E-2</v>
      </c>
    </row>
    <row r="74" spans="1:114" x14ac:dyDescent="0.25">
      <c r="A74" s="1">
        <v>55</v>
      </c>
      <c r="B74" s="1" t="s">
        <v>107</v>
      </c>
      <c r="C74" s="1">
        <v>1458.4999992512167</v>
      </c>
      <c r="D74" s="1">
        <v>0</v>
      </c>
      <c r="E74">
        <f t="shared" si="58"/>
        <v>17.308169028790406</v>
      </c>
      <c r="F74">
        <f t="shared" si="59"/>
        <v>0.24689164277745479</v>
      </c>
      <c r="G74">
        <f t="shared" si="60"/>
        <v>254.07028585760017</v>
      </c>
      <c r="H74">
        <f t="shared" si="61"/>
        <v>6.2544287056021926</v>
      </c>
      <c r="I74">
        <f t="shared" si="62"/>
        <v>1.919558426431542</v>
      </c>
      <c r="J74">
        <f t="shared" si="63"/>
        <v>23.210411071777344</v>
      </c>
      <c r="K74" s="1">
        <v>3.3907274749999998</v>
      </c>
      <c r="L74">
        <f t="shared" si="64"/>
        <v>1.9929055714649611</v>
      </c>
      <c r="M74" s="1">
        <v>1</v>
      </c>
      <c r="N74">
        <f t="shared" si="65"/>
        <v>3.9858111429299221</v>
      </c>
      <c r="O74" s="1">
        <v>21.921075820922852</v>
      </c>
      <c r="P74" s="1">
        <v>23.210411071777344</v>
      </c>
      <c r="Q74" s="1">
        <v>21.121576309204102</v>
      </c>
      <c r="R74" s="1">
        <v>399.21884155273438</v>
      </c>
      <c r="S74" s="1">
        <v>385.84274291992187</v>
      </c>
      <c r="T74" s="1">
        <v>8.5940046310424805</v>
      </c>
      <c r="U74" s="1">
        <v>12.781868934631348</v>
      </c>
      <c r="V74" s="1">
        <v>23.838285446166992</v>
      </c>
      <c r="W74" s="1">
        <v>35.454700469970703</v>
      </c>
      <c r="X74" s="1">
        <v>499.92062377929687</v>
      </c>
      <c r="Y74" s="1">
        <v>1499.7669677734375</v>
      </c>
      <c r="Z74" s="1">
        <v>9.669856071472168</v>
      </c>
      <c r="AA74" s="1">
        <v>73.250167846679688</v>
      </c>
      <c r="AB74" s="1">
        <v>0.7038271427154541</v>
      </c>
      <c r="AC74" s="1">
        <v>0.28707623481750488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66"/>
        <v>1.4743757127791488</v>
      </c>
      <c r="AL74">
        <f t="shared" si="67"/>
        <v>6.2544287056021924E-3</v>
      </c>
      <c r="AM74">
        <f t="shared" si="68"/>
        <v>296.36041107177732</v>
      </c>
      <c r="AN74">
        <f t="shared" si="69"/>
        <v>295.07107582092283</v>
      </c>
      <c r="AO74">
        <f t="shared" si="70"/>
        <v>239.96270948016536</v>
      </c>
      <c r="AP74">
        <f t="shared" si="71"/>
        <v>-0.44192260396174876</v>
      </c>
      <c r="AQ74">
        <f t="shared" si="72"/>
        <v>2.8558324712875489</v>
      </c>
      <c r="AR74">
        <f t="shared" si="73"/>
        <v>38.987384674190871</v>
      </c>
      <c r="AS74">
        <f t="shared" si="74"/>
        <v>26.205515739559523</v>
      </c>
      <c r="AT74">
        <f t="shared" si="75"/>
        <v>22.565743446350098</v>
      </c>
      <c r="AU74">
        <f t="shared" si="76"/>
        <v>2.7464553197519415</v>
      </c>
      <c r="AV74">
        <f t="shared" si="77"/>
        <v>0.23249056470526422</v>
      </c>
      <c r="AW74">
        <f t="shared" si="78"/>
        <v>0.93627404485600707</v>
      </c>
      <c r="AX74">
        <f t="shared" si="79"/>
        <v>1.8101812748959345</v>
      </c>
      <c r="AY74">
        <f t="shared" si="80"/>
        <v>0.14653528261824519</v>
      </c>
      <c r="AZ74">
        <f t="shared" si="81"/>
        <v>18.610691083923104</v>
      </c>
      <c r="BA74">
        <f t="shared" si="82"/>
        <v>0.65848144229663563</v>
      </c>
      <c r="BB74">
        <f t="shared" si="83"/>
        <v>35.0233743649923</v>
      </c>
      <c r="BC74">
        <f t="shared" si="84"/>
        <v>379.98044103180706</v>
      </c>
      <c r="BD74">
        <f t="shared" si="85"/>
        <v>1.5953202270670271E-2</v>
      </c>
    </row>
    <row r="75" spans="1:114" x14ac:dyDescent="0.25">
      <c r="A75" s="1">
        <v>56</v>
      </c>
      <c r="B75" s="1" t="s">
        <v>107</v>
      </c>
      <c r="C75" s="1">
        <v>1458.9999992400408</v>
      </c>
      <c r="D75" s="1">
        <v>0</v>
      </c>
      <c r="E75">
        <f t="shared" si="58"/>
        <v>17.339680743512972</v>
      </c>
      <c r="F75">
        <f t="shared" si="59"/>
        <v>0.24696113959058394</v>
      </c>
      <c r="G75">
        <f t="shared" si="60"/>
        <v>253.90412547589494</v>
      </c>
      <c r="H75">
        <f t="shared" si="61"/>
        <v>6.2563568704476387</v>
      </c>
      <c r="I75">
        <f t="shared" si="62"/>
        <v>1.9196301247346137</v>
      </c>
      <c r="J75">
        <f t="shared" si="63"/>
        <v>23.211450576782227</v>
      </c>
      <c r="K75" s="1">
        <v>3.3907274749999998</v>
      </c>
      <c r="L75">
        <f t="shared" si="64"/>
        <v>1.9929055714649611</v>
      </c>
      <c r="M75" s="1">
        <v>1</v>
      </c>
      <c r="N75">
        <f t="shared" si="65"/>
        <v>3.9858111429299221</v>
      </c>
      <c r="O75" s="1">
        <v>21.922641754150391</v>
      </c>
      <c r="P75" s="1">
        <v>23.211450576782227</v>
      </c>
      <c r="Q75" s="1">
        <v>21.121688842773438</v>
      </c>
      <c r="R75" s="1">
        <v>399.25582885742187</v>
      </c>
      <c r="S75" s="1">
        <v>385.85733032226562</v>
      </c>
      <c r="T75" s="1">
        <v>8.5940942764282227</v>
      </c>
      <c r="U75" s="1">
        <v>12.783387184143066</v>
      </c>
      <c r="V75" s="1">
        <v>23.836166381835938</v>
      </c>
      <c r="W75" s="1">
        <v>35.455387115478516</v>
      </c>
      <c r="X75" s="1">
        <v>499.9034423828125</v>
      </c>
      <c r="Y75" s="1">
        <v>1499.7733154296875</v>
      </c>
      <c r="Z75" s="1">
        <v>9.6858110427856445</v>
      </c>
      <c r="AA75" s="1">
        <v>73.249893188476563</v>
      </c>
      <c r="AB75" s="1">
        <v>0.7038271427154541</v>
      </c>
      <c r="AC75" s="1">
        <v>0.28707623481750488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66"/>
        <v>1.4743250410675144</v>
      </c>
      <c r="AL75">
        <f t="shared" si="67"/>
        <v>6.2563568704476387E-3</v>
      </c>
      <c r="AM75">
        <f t="shared" si="68"/>
        <v>296.3614505767822</v>
      </c>
      <c r="AN75">
        <f t="shared" si="69"/>
        <v>295.07264175415037</v>
      </c>
      <c r="AO75">
        <f t="shared" si="70"/>
        <v>239.96372510514266</v>
      </c>
      <c r="AP75">
        <f t="shared" si="71"/>
        <v>-0.4426114418468588</v>
      </c>
      <c r="AQ75">
        <f t="shared" si="72"/>
        <v>2.8560118705600335</v>
      </c>
      <c r="AR75">
        <f t="shared" si="73"/>
        <v>38.989980001900292</v>
      </c>
      <c r="AS75">
        <f t="shared" si="74"/>
        <v>26.206592817757226</v>
      </c>
      <c r="AT75">
        <f t="shared" si="75"/>
        <v>22.567046165466309</v>
      </c>
      <c r="AU75">
        <f t="shared" si="76"/>
        <v>2.7466725948520305</v>
      </c>
      <c r="AV75">
        <f t="shared" si="77"/>
        <v>0.23255218952262469</v>
      </c>
      <c r="AW75">
        <f t="shared" si="78"/>
        <v>0.93638174582541978</v>
      </c>
      <c r="AX75">
        <f t="shared" si="79"/>
        <v>1.8102908490266107</v>
      </c>
      <c r="AY75">
        <f t="shared" si="80"/>
        <v>0.14657445232759825</v>
      </c>
      <c r="AZ75">
        <f t="shared" si="81"/>
        <v>18.598450071222857</v>
      </c>
      <c r="BA75">
        <f t="shared" si="82"/>
        <v>0.65802592181891639</v>
      </c>
      <c r="BB75">
        <f t="shared" si="83"/>
        <v>35.025958645843147</v>
      </c>
      <c r="BC75">
        <f t="shared" si="84"/>
        <v>379.98435537078933</v>
      </c>
      <c r="BD75">
        <f t="shared" si="85"/>
        <v>1.5983261733546E-2</v>
      </c>
    </row>
    <row r="76" spans="1:114" x14ac:dyDescent="0.25">
      <c r="A76" s="1">
        <v>57</v>
      </c>
      <c r="B76" s="1" t="s">
        <v>108</v>
      </c>
      <c r="C76" s="1">
        <v>1459.4999992288649</v>
      </c>
      <c r="D76" s="1">
        <v>0</v>
      </c>
      <c r="E76">
        <f t="shared" si="58"/>
        <v>17.341863062524563</v>
      </c>
      <c r="F76">
        <f t="shared" si="59"/>
        <v>0.24698720222825232</v>
      </c>
      <c r="G76">
        <f t="shared" si="60"/>
        <v>253.92891637206267</v>
      </c>
      <c r="H76">
        <f t="shared" si="61"/>
        <v>6.2565824474529554</v>
      </c>
      <c r="I76">
        <f t="shared" si="62"/>
        <v>1.9195065152300588</v>
      </c>
      <c r="J76">
        <f t="shared" si="63"/>
        <v>23.211008071899414</v>
      </c>
      <c r="K76" s="1">
        <v>3.3907274749999998</v>
      </c>
      <c r="L76">
        <f t="shared" si="64"/>
        <v>1.9929055714649611</v>
      </c>
      <c r="M76" s="1">
        <v>1</v>
      </c>
      <c r="N76">
        <f t="shared" si="65"/>
        <v>3.9858111429299221</v>
      </c>
      <c r="O76" s="1">
        <v>21.924379348754883</v>
      </c>
      <c r="P76" s="1">
        <v>23.211008071899414</v>
      </c>
      <c r="Q76" s="1">
        <v>21.12127685546875</v>
      </c>
      <c r="R76" s="1">
        <v>399.28543090820312</v>
      </c>
      <c r="S76" s="1">
        <v>385.88540649414062</v>
      </c>
      <c r="T76" s="1">
        <v>8.5946483612060547</v>
      </c>
      <c r="U76" s="1">
        <v>12.784048080444336</v>
      </c>
      <c r="V76" s="1">
        <v>23.835147857666016</v>
      </c>
      <c r="W76" s="1">
        <v>35.453418731689453</v>
      </c>
      <c r="X76" s="1">
        <v>499.90838623046875</v>
      </c>
      <c r="Y76" s="1">
        <v>1499.71826171875</v>
      </c>
      <c r="Z76" s="1">
        <v>9.7334709167480469</v>
      </c>
      <c r="AA76" s="1">
        <v>73.249801635742188</v>
      </c>
      <c r="AB76" s="1">
        <v>0.7038271427154541</v>
      </c>
      <c r="AC76" s="1">
        <v>0.28707623481750488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66"/>
        <v>1.4743396215600273</v>
      </c>
      <c r="AL76">
        <f t="shared" si="67"/>
        <v>6.256582447452955E-3</v>
      </c>
      <c r="AM76">
        <f t="shared" si="68"/>
        <v>296.36100807189939</v>
      </c>
      <c r="AN76">
        <f t="shared" si="69"/>
        <v>295.07437934875486</v>
      </c>
      <c r="AO76">
        <f t="shared" si="70"/>
        <v>239.95491651158954</v>
      </c>
      <c r="AP76">
        <f t="shared" si="71"/>
        <v>-0.44256373874688615</v>
      </c>
      <c r="AQ76">
        <f t="shared" si="72"/>
        <v>2.8559355012243972</v>
      </c>
      <c r="AR76">
        <f t="shared" si="73"/>
        <v>38.988986146698934</v>
      </c>
      <c r="AS76">
        <f t="shared" si="74"/>
        <v>26.204938066254599</v>
      </c>
      <c r="AT76">
        <f t="shared" si="75"/>
        <v>22.567693710327148</v>
      </c>
      <c r="AU76">
        <f t="shared" si="76"/>
        <v>2.7467806017607677</v>
      </c>
      <c r="AV76">
        <f t="shared" si="77"/>
        <v>0.23257529948917677</v>
      </c>
      <c r="AW76">
        <f t="shared" si="78"/>
        <v>0.93642898599433833</v>
      </c>
      <c r="AX76">
        <f t="shared" si="79"/>
        <v>1.8103516157664292</v>
      </c>
      <c r="AY76">
        <f t="shared" si="80"/>
        <v>0.14658914143340815</v>
      </c>
      <c r="AZ76">
        <f t="shared" si="81"/>
        <v>18.600242753832557</v>
      </c>
      <c r="BA76">
        <f t="shared" si="82"/>
        <v>0.65804228949486954</v>
      </c>
      <c r="BB76">
        <f t="shared" si="83"/>
        <v>35.02881630037664</v>
      </c>
      <c r="BC76">
        <f t="shared" si="84"/>
        <v>380.01169238805818</v>
      </c>
      <c r="BD76">
        <f t="shared" si="85"/>
        <v>1.5985427493192299E-2</v>
      </c>
    </row>
    <row r="77" spans="1:114" x14ac:dyDescent="0.25">
      <c r="A77" s="1">
        <v>58</v>
      </c>
      <c r="B77" s="1" t="s">
        <v>108</v>
      </c>
      <c r="C77" s="1">
        <v>1459.999999217689</v>
      </c>
      <c r="D77" s="1">
        <v>0</v>
      </c>
      <c r="E77">
        <f t="shared" si="58"/>
        <v>17.436180421012534</v>
      </c>
      <c r="F77">
        <f t="shared" si="59"/>
        <v>0.24702568385250359</v>
      </c>
      <c r="G77">
        <f t="shared" si="60"/>
        <v>253.28638383481021</v>
      </c>
      <c r="H77">
        <f t="shared" si="61"/>
        <v>6.2585738990536068</v>
      </c>
      <c r="I77">
        <f t="shared" si="62"/>
        <v>1.9198375646993318</v>
      </c>
      <c r="J77">
        <f t="shared" si="63"/>
        <v>23.213714599609375</v>
      </c>
      <c r="K77" s="1">
        <v>3.3907274749999998</v>
      </c>
      <c r="L77">
        <f t="shared" si="64"/>
        <v>1.9929055714649611</v>
      </c>
      <c r="M77" s="1">
        <v>1</v>
      </c>
      <c r="N77">
        <f t="shared" si="65"/>
        <v>3.9858111429299221</v>
      </c>
      <c r="O77" s="1">
        <v>21.925508499145508</v>
      </c>
      <c r="P77" s="1">
        <v>23.213714599609375</v>
      </c>
      <c r="Q77" s="1">
        <v>21.121543884277344</v>
      </c>
      <c r="R77" s="1">
        <v>399.32098388671875</v>
      </c>
      <c r="S77" s="1">
        <v>385.856689453125</v>
      </c>
      <c r="T77" s="1">
        <v>8.5951480865478516</v>
      </c>
      <c r="U77" s="1">
        <v>12.785841941833496</v>
      </c>
      <c r="V77" s="1">
        <v>23.835010528564453</v>
      </c>
      <c r="W77" s="1">
        <v>35.456127166748047</v>
      </c>
      <c r="X77" s="1">
        <v>499.91217041015625</v>
      </c>
      <c r="Y77" s="1">
        <v>1499.7010498046875</v>
      </c>
      <c r="Z77" s="1">
        <v>9.6836585998535156</v>
      </c>
      <c r="AA77" s="1">
        <v>73.250167846679688</v>
      </c>
      <c r="AB77" s="1">
        <v>0.7038271427154541</v>
      </c>
      <c r="AC77" s="1">
        <v>0.28707623481750488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66"/>
        <v>1.4743507819370125</v>
      </c>
      <c r="AL77">
        <f t="shared" si="67"/>
        <v>6.2585738990536066E-3</v>
      </c>
      <c r="AM77">
        <f t="shared" si="68"/>
        <v>296.36371459960935</v>
      </c>
      <c r="AN77">
        <f t="shared" si="69"/>
        <v>295.07550849914549</v>
      </c>
      <c r="AO77">
        <f t="shared" si="70"/>
        <v>239.9521626054011</v>
      </c>
      <c r="AP77">
        <f t="shared" si="71"/>
        <v>-0.4435166304487671</v>
      </c>
      <c r="AQ77">
        <f t="shared" si="72"/>
        <v>2.8564026329997523</v>
      </c>
      <c r="AR77">
        <f t="shared" si="73"/>
        <v>38.995168433996</v>
      </c>
      <c r="AS77">
        <f t="shared" si="74"/>
        <v>26.209326492162504</v>
      </c>
      <c r="AT77">
        <f t="shared" si="75"/>
        <v>22.569611549377441</v>
      </c>
      <c r="AU77">
        <f t="shared" si="76"/>
        <v>2.7471005085321343</v>
      </c>
      <c r="AV77">
        <f t="shared" si="77"/>
        <v>0.23260942095838619</v>
      </c>
      <c r="AW77">
        <f t="shared" si="78"/>
        <v>0.93656506830042052</v>
      </c>
      <c r="AX77">
        <f t="shared" si="79"/>
        <v>1.8105354402317138</v>
      </c>
      <c r="AY77">
        <f t="shared" si="80"/>
        <v>0.1466108296913195</v>
      </c>
      <c r="AZ77">
        <f t="shared" si="81"/>
        <v>18.553270129178387</v>
      </c>
      <c r="BA77">
        <f t="shared" si="82"/>
        <v>0.65642605339768301</v>
      </c>
      <c r="BB77">
        <f t="shared" si="83"/>
        <v>35.028562782338845</v>
      </c>
      <c r="BC77">
        <f t="shared" si="84"/>
        <v>379.95102992128278</v>
      </c>
      <c r="BD77">
        <f t="shared" si="85"/>
        <v>1.6074817343913014E-2</v>
      </c>
    </row>
    <row r="78" spans="1:114" x14ac:dyDescent="0.25">
      <c r="A78" s="1">
        <v>59</v>
      </c>
      <c r="B78" s="1" t="s">
        <v>109</v>
      </c>
      <c r="C78" s="1">
        <v>1460.4999992065132</v>
      </c>
      <c r="D78" s="1">
        <v>0</v>
      </c>
      <c r="E78">
        <f t="shared" si="58"/>
        <v>17.536043299354624</v>
      </c>
      <c r="F78">
        <f t="shared" si="59"/>
        <v>0.24711789311489937</v>
      </c>
      <c r="G78">
        <f t="shared" si="60"/>
        <v>252.61430837316792</v>
      </c>
      <c r="H78">
        <f t="shared" si="61"/>
        <v>6.2614478360837431</v>
      </c>
      <c r="I78">
        <f t="shared" si="62"/>
        <v>1.9200452246260995</v>
      </c>
      <c r="J78">
        <f t="shared" si="63"/>
        <v>23.215307235717773</v>
      </c>
      <c r="K78" s="1">
        <v>3.3907274749999998</v>
      </c>
      <c r="L78">
        <f t="shared" si="64"/>
        <v>1.9929055714649611</v>
      </c>
      <c r="M78" s="1">
        <v>1</v>
      </c>
      <c r="N78">
        <f t="shared" si="65"/>
        <v>3.9858111429299221</v>
      </c>
      <c r="O78" s="1">
        <v>21.926460266113281</v>
      </c>
      <c r="P78" s="1">
        <v>23.215307235717773</v>
      </c>
      <c r="Q78" s="1">
        <v>21.121793746948242</v>
      </c>
      <c r="R78" s="1">
        <v>399.34213256835937</v>
      </c>
      <c r="S78" s="1">
        <v>385.8094482421875</v>
      </c>
      <c r="T78" s="1">
        <v>8.5940771102905273</v>
      </c>
      <c r="U78" s="1">
        <v>12.786724090576172</v>
      </c>
      <c r="V78" s="1">
        <v>23.830724716186523</v>
      </c>
      <c r="W78" s="1">
        <v>35.456615447998047</v>
      </c>
      <c r="X78" s="1">
        <v>499.90829467773437</v>
      </c>
      <c r="Y78" s="1">
        <v>1499.606689453125</v>
      </c>
      <c r="Z78" s="1">
        <v>9.6666450500488281</v>
      </c>
      <c r="AA78" s="1">
        <v>73.250373840332031</v>
      </c>
      <c r="AB78" s="1">
        <v>0.7038271427154541</v>
      </c>
      <c r="AC78" s="1">
        <v>0.28707623481750488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66"/>
        <v>1.4743393515509067</v>
      </c>
      <c r="AL78">
        <f t="shared" si="67"/>
        <v>6.2614478360837429E-3</v>
      </c>
      <c r="AM78">
        <f t="shared" si="68"/>
        <v>296.36530723571775</v>
      </c>
      <c r="AN78">
        <f t="shared" si="69"/>
        <v>295.07646026611326</v>
      </c>
      <c r="AO78">
        <f t="shared" si="70"/>
        <v>239.93706494948856</v>
      </c>
      <c r="AP78">
        <f t="shared" si="71"/>
        <v>-0.44482839620544667</v>
      </c>
      <c r="AQ78">
        <f t="shared" si="72"/>
        <v>2.8566775444539836</v>
      </c>
      <c r="AR78">
        <f t="shared" si="73"/>
        <v>38.998811810583312</v>
      </c>
      <c r="AS78">
        <f t="shared" si="74"/>
        <v>26.21208772000714</v>
      </c>
      <c r="AT78">
        <f t="shared" si="75"/>
        <v>22.570883750915527</v>
      </c>
      <c r="AU78">
        <f t="shared" si="76"/>
        <v>2.7473127371758426</v>
      </c>
      <c r="AV78">
        <f t="shared" si="77"/>
        <v>0.23269117993886013</v>
      </c>
      <c r="AW78">
        <f t="shared" si="78"/>
        <v>0.9366323198278842</v>
      </c>
      <c r="AX78">
        <f t="shared" si="79"/>
        <v>1.8106804173479585</v>
      </c>
      <c r="AY78">
        <f t="shared" si="80"/>
        <v>0.14666279748079705</v>
      </c>
      <c r="AZ78">
        <f t="shared" si="81"/>
        <v>18.504092525751467</v>
      </c>
      <c r="BA78">
        <f t="shared" si="82"/>
        <v>0.65476444271678946</v>
      </c>
      <c r="BB78">
        <f t="shared" si="83"/>
        <v>35.02905272528416</v>
      </c>
      <c r="BC78">
        <f t="shared" si="84"/>
        <v>379.8699650089888</v>
      </c>
      <c r="BD78">
        <f t="shared" si="85"/>
        <v>1.6170559452138411E-2</v>
      </c>
    </row>
    <row r="79" spans="1:114" x14ac:dyDescent="0.25">
      <c r="A79" s="1">
        <v>60</v>
      </c>
      <c r="B79" s="1" t="s">
        <v>109</v>
      </c>
      <c r="C79" s="1">
        <v>1460.9999991953373</v>
      </c>
      <c r="D79" s="1">
        <v>0</v>
      </c>
      <c r="E79">
        <f t="shared" si="58"/>
        <v>17.53152808824326</v>
      </c>
      <c r="F79">
        <f t="shared" si="59"/>
        <v>0.24708821948841236</v>
      </c>
      <c r="G79">
        <f t="shared" si="60"/>
        <v>252.62815852555534</v>
      </c>
      <c r="H79">
        <f t="shared" si="61"/>
        <v>6.2612928276450566</v>
      </c>
      <c r="I79">
        <f t="shared" si="62"/>
        <v>1.9202288876502216</v>
      </c>
      <c r="J79">
        <f t="shared" si="63"/>
        <v>23.216653823852539</v>
      </c>
      <c r="K79" s="1">
        <v>3.3907274749999998</v>
      </c>
      <c r="L79">
        <f t="shared" si="64"/>
        <v>1.9929055714649611</v>
      </c>
      <c r="M79" s="1">
        <v>1</v>
      </c>
      <c r="N79">
        <f t="shared" si="65"/>
        <v>3.9858111429299221</v>
      </c>
      <c r="O79" s="1">
        <v>21.927955627441406</v>
      </c>
      <c r="P79" s="1">
        <v>23.216653823852539</v>
      </c>
      <c r="Q79" s="1">
        <v>21.121326446533203</v>
      </c>
      <c r="R79" s="1">
        <v>399.33758544921875</v>
      </c>
      <c r="S79" s="1">
        <v>385.8076171875</v>
      </c>
      <c r="T79" s="1">
        <v>8.5946111679077148</v>
      </c>
      <c r="U79" s="1">
        <v>12.787274360656738</v>
      </c>
      <c r="V79" s="1">
        <v>23.83024787902832</v>
      </c>
      <c r="W79" s="1">
        <v>35.455230712890625</v>
      </c>
      <c r="X79" s="1">
        <v>499.89370727539062</v>
      </c>
      <c r="Y79" s="1">
        <v>1499.5699462890625</v>
      </c>
      <c r="Z79" s="1">
        <v>9.7238016128540039</v>
      </c>
      <c r="AA79" s="1">
        <v>73.25103759765625</v>
      </c>
      <c r="AB79" s="1">
        <v>0.7038271427154541</v>
      </c>
      <c r="AC79" s="1">
        <v>0.28707623481750488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66"/>
        <v>1.4742963300976897</v>
      </c>
      <c r="AL79">
        <f t="shared" si="67"/>
        <v>6.2612928276450566E-3</v>
      </c>
      <c r="AM79">
        <f t="shared" si="68"/>
        <v>296.36665382385252</v>
      </c>
      <c r="AN79">
        <f t="shared" si="69"/>
        <v>295.07795562744138</v>
      </c>
      <c r="AO79">
        <f t="shared" si="70"/>
        <v>239.93118604336996</v>
      </c>
      <c r="AP79">
        <f t="shared" si="71"/>
        <v>-0.44480661126745169</v>
      </c>
      <c r="AQ79">
        <f t="shared" si="72"/>
        <v>2.8569100026142342</v>
      </c>
      <c r="AR79">
        <f t="shared" si="73"/>
        <v>39.00163187184183</v>
      </c>
      <c r="AS79">
        <f t="shared" si="74"/>
        <v>26.214357511185092</v>
      </c>
      <c r="AT79">
        <f t="shared" si="75"/>
        <v>22.572304725646973</v>
      </c>
      <c r="AU79">
        <f t="shared" si="76"/>
        <v>2.7475498011230024</v>
      </c>
      <c r="AV79">
        <f t="shared" si="77"/>
        <v>0.23266486967953021</v>
      </c>
      <c r="AW79">
        <f t="shared" si="78"/>
        <v>0.93668111496401252</v>
      </c>
      <c r="AX79">
        <f t="shared" si="79"/>
        <v>1.8108686861589898</v>
      </c>
      <c r="AY79">
        <f t="shared" si="80"/>
        <v>0.14664607407295313</v>
      </c>
      <c r="AZ79">
        <f t="shared" si="81"/>
        <v>18.50527473838212</v>
      </c>
      <c r="BA79">
        <f t="shared" si="82"/>
        <v>0.65480344936471202</v>
      </c>
      <c r="BB79">
        <f t="shared" si="83"/>
        <v>35.027557020202018</v>
      </c>
      <c r="BC79">
        <f t="shared" si="84"/>
        <v>379.86966326283647</v>
      </c>
      <c r="BD79">
        <f t="shared" si="85"/>
        <v>1.6165718380552016E-2</v>
      </c>
      <c r="BE79">
        <f>AVERAGE(E65:E79)</f>
        <v>17.452142551892614</v>
      </c>
      <c r="BF79">
        <f>AVERAGE(O65:O79)</f>
        <v>21.919430923461913</v>
      </c>
      <c r="BG79">
        <f>AVERAGE(P65:P79)</f>
        <v>23.204016749064127</v>
      </c>
      <c r="BH79" t="e">
        <f>AVERAGE(B65:B79)</f>
        <v>#DIV/0!</v>
      </c>
      <c r="BI79">
        <f t="shared" ref="BI79:DJ79" si="86">AVERAGE(C65:C79)</f>
        <v>1457.566665938745</v>
      </c>
      <c r="BJ79">
        <f t="shared" si="86"/>
        <v>0</v>
      </c>
      <c r="BK79">
        <f t="shared" si="86"/>
        <v>17.452142551892614</v>
      </c>
      <c r="BL79">
        <f t="shared" si="86"/>
        <v>0.24679388896892826</v>
      </c>
      <c r="BM79">
        <f t="shared" si="86"/>
        <v>253.02683435136478</v>
      </c>
      <c r="BN79">
        <f t="shared" si="86"/>
        <v>6.2491815810995366</v>
      </c>
      <c r="BO79">
        <f t="shared" si="86"/>
        <v>1.9186765092994771</v>
      </c>
      <c r="BP79">
        <f t="shared" si="86"/>
        <v>23.204016749064127</v>
      </c>
      <c r="BQ79">
        <f t="shared" si="86"/>
        <v>3.3907274749999989</v>
      </c>
      <c r="BR79">
        <f t="shared" si="86"/>
        <v>1.9929055714649602</v>
      </c>
      <c r="BS79">
        <f t="shared" si="86"/>
        <v>1</v>
      </c>
      <c r="BT79">
        <f t="shared" si="86"/>
        <v>3.9858111429299203</v>
      </c>
      <c r="BU79">
        <f t="shared" si="86"/>
        <v>21.919430923461913</v>
      </c>
      <c r="BV79">
        <f t="shared" si="86"/>
        <v>23.204016749064127</v>
      </c>
      <c r="BW79">
        <f t="shared" si="86"/>
        <v>21.121211624145509</v>
      </c>
      <c r="BX79">
        <f t="shared" si="86"/>
        <v>399.27036132812498</v>
      </c>
      <c r="BY79">
        <f t="shared" si="86"/>
        <v>385.79729614257815</v>
      </c>
      <c r="BZ79">
        <f t="shared" si="86"/>
        <v>8.5942409515380866</v>
      </c>
      <c r="CA79">
        <f t="shared" si="86"/>
        <v>12.778877321879069</v>
      </c>
      <c r="CB79">
        <f t="shared" si="86"/>
        <v>23.841287104288735</v>
      </c>
      <c r="CC79">
        <f t="shared" si="86"/>
        <v>35.449884541829427</v>
      </c>
      <c r="CD79">
        <f t="shared" si="86"/>
        <v>499.88800659179685</v>
      </c>
      <c r="CE79">
        <f t="shared" si="86"/>
        <v>1499.7076253255209</v>
      </c>
      <c r="CF79">
        <f t="shared" si="86"/>
        <v>9.6271083196004223</v>
      </c>
      <c r="CG79">
        <f t="shared" si="86"/>
        <v>73.250018310546878</v>
      </c>
      <c r="CH79">
        <f t="shared" si="86"/>
        <v>0.7038271427154541</v>
      </c>
      <c r="CI79">
        <f t="shared" si="86"/>
        <v>0.28707623481750488</v>
      </c>
      <c r="CJ79">
        <f t="shared" si="86"/>
        <v>1</v>
      </c>
      <c r="CK79">
        <f t="shared" si="86"/>
        <v>-0.21956524252891541</v>
      </c>
      <c r="CL79">
        <f t="shared" si="86"/>
        <v>2.737391471862793</v>
      </c>
      <c r="CM79">
        <f t="shared" si="86"/>
        <v>1</v>
      </c>
      <c r="CN79">
        <f t="shared" si="86"/>
        <v>0</v>
      </c>
      <c r="CO79">
        <f t="shared" si="86"/>
        <v>0.15999999642372131</v>
      </c>
      <c r="CP79">
        <f t="shared" si="86"/>
        <v>111115</v>
      </c>
      <c r="CQ79">
        <f t="shared" si="86"/>
        <v>1.47427951752978</v>
      </c>
      <c r="CR79">
        <f t="shared" si="86"/>
        <v>6.2491815810995378E-3</v>
      </c>
      <c r="CS79">
        <f t="shared" si="86"/>
        <v>296.3540167490641</v>
      </c>
      <c r="CT79">
        <f t="shared" si="86"/>
        <v>295.06943092346194</v>
      </c>
      <c r="CU79">
        <f t="shared" si="86"/>
        <v>239.95321468871091</v>
      </c>
      <c r="CV79">
        <f t="shared" si="86"/>
        <v>-0.43950210491399155</v>
      </c>
      <c r="CW79">
        <f t="shared" si="86"/>
        <v>2.8547295084747035</v>
      </c>
      <c r="CX79">
        <f t="shared" si="86"/>
        <v>38.972406677629834</v>
      </c>
      <c r="CY79">
        <f t="shared" si="86"/>
        <v>26.193529355750773</v>
      </c>
      <c r="CZ79">
        <f t="shared" si="86"/>
        <v>22.56172383626302</v>
      </c>
      <c r="DA79">
        <f t="shared" si="86"/>
        <v>2.7457852066836654</v>
      </c>
      <c r="DB79">
        <f t="shared" si="86"/>
        <v>0.23240387195678902</v>
      </c>
      <c r="DC79">
        <f t="shared" si="86"/>
        <v>0.93605299917522689</v>
      </c>
      <c r="DD79">
        <f t="shared" si="86"/>
        <v>1.8097322075084392</v>
      </c>
      <c r="DE79">
        <f t="shared" si="86"/>
        <v>0.14648018034536353</v>
      </c>
      <c r="DF79">
        <f t="shared" si="86"/>
        <v>18.534220292385037</v>
      </c>
      <c r="DG79">
        <f t="shared" si="86"/>
        <v>0.65585416095312754</v>
      </c>
      <c r="DH79">
        <f t="shared" si="86"/>
        <v>35.027234876032985</v>
      </c>
      <c r="DI79">
        <f t="shared" si="86"/>
        <v>379.88623021391589</v>
      </c>
      <c r="DJ79">
        <f t="shared" si="86"/>
        <v>1.6091692036670328E-2</v>
      </c>
    </row>
    <row r="80" spans="1:114" x14ac:dyDescent="0.25">
      <c r="A80" s="1" t="s">
        <v>9</v>
      </c>
      <c r="B80" s="1" t="s">
        <v>110</v>
      </c>
    </row>
    <row r="81" spans="1:114" x14ac:dyDescent="0.25">
      <c r="A81" s="1" t="s">
        <v>9</v>
      </c>
      <c r="B81" s="1" t="s">
        <v>111</v>
      </c>
    </row>
    <row r="82" spans="1:114" x14ac:dyDescent="0.25">
      <c r="A82" s="1">
        <v>61</v>
      </c>
      <c r="B82" s="1" t="s">
        <v>112</v>
      </c>
      <c r="C82" s="1">
        <v>1689.4999975301325</v>
      </c>
      <c r="D82" s="1">
        <v>0</v>
      </c>
      <c r="E82">
        <f t="shared" ref="E82:E96" si="87">(R82-S82*(1000-T82)/(1000-U82))*AK82</f>
        <v>17.795594181576476</v>
      </c>
      <c r="F82">
        <f t="shared" ref="F82:F96" si="88">IF(AV82&lt;&gt;0,1/(1/AV82-1/N82),0)</f>
        <v>0.22909203440603604</v>
      </c>
      <c r="G82">
        <f t="shared" ref="G82:G96" si="89">((AY82-AL82/2)*S82-E82)/(AY82+AL82/2)</f>
        <v>240.21063546956248</v>
      </c>
      <c r="H82">
        <f t="shared" ref="H82:H96" si="90">AL82*1000</f>
        <v>6.663346813704508</v>
      </c>
      <c r="I82">
        <f t="shared" ref="I82:I96" si="91">(AQ82-AW82)</f>
        <v>2.1814814070473112</v>
      </c>
      <c r="J82">
        <f t="shared" ref="J82:J96" si="92">(P82+AP82*D82)</f>
        <v>26.203758239746094</v>
      </c>
      <c r="K82" s="1">
        <v>3.3907274749999998</v>
      </c>
      <c r="L82">
        <f t="shared" ref="L82:L96" si="93">(K82*AE82+AF82)</f>
        <v>1.9929055714649611</v>
      </c>
      <c r="M82" s="1">
        <v>1</v>
      </c>
      <c r="N82">
        <f t="shared" ref="N82:N96" si="94">L82*(M82+1)*(M82+1)/(M82*M82+1)</f>
        <v>3.9858111429299221</v>
      </c>
      <c r="O82" s="1">
        <v>26.097517013549805</v>
      </c>
      <c r="P82" s="1">
        <v>26.203758239746094</v>
      </c>
      <c r="Q82" s="1">
        <v>26.003667831420898</v>
      </c>
      <c r="R82" s="1">
        <v>399.71139526367188</v>
      </c>
      <c r="S82" s="1">
        <v>385.899169921875</v>
      </c>
      <c r="T82" s="1">
        <v>12.39940357208252</v>
      </c>
      <c r="U82" s="1">
        <v>16.8421630859375</v>
      </c>
      <c r="V82" s="1">
        <v>26.762111663818359</v>
      </c>
      <c r="W82" s="1">
        <v>36.351093292236328</v>
      </c>
      <c r="X82" s="1">
        <v>499.98358154296875</v>
      </c>
      <c r="Y82" s="1">
        <v>1499.862060546875</v>
      </c>
      <c r="Z82" s="1">
        <v>11.080702781677246</v>
      </c>
      <c r="AA82" s="1">
        <v>73.249229431152344</v>
      </c>
      <c r="AB82" s="1">
        <v>0.5737307071685791</v>
      </c>
      <c r="AC82" s="1">
        <v>0.24900937080383301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ref="AK82:AK96" si="95">X82*0.000001/(K82*0.0001)</f>
        <v>1.4745613890510876</v>
      </c>
      <c r="AL82">
        <f t="shared" ref="AL82:AL96" si="96">(U82-T82)/(1000-U82)*AK82</f>
        <v>6.663346813704508E-3</v>
      </c>
      <c r="AM82">
        <f t="shared" ref="AM82:AM96" si="97">(P82+273.15)</f>
        <v>299.35375823974607</v>
      </c>
      <c r="AN82">
        <f t="shared" ref="AN82:AN96" si="98">(O82+273.15)</f>
        <v>299.24751701354978</v>
      </c>
      <c r="AO82">
        <f t="shared" ref="AO82:AO96" si="99">(Y82*AG82+Z82*AH82)*AI82</f>
        <v>239.97792432357528</v>
      </c>
      <c r="AP82">
        <f t="shared" ref="AP82:AP96" si="100">((AO82+0.00000010773*(AN82^4-AM82^4))-AL82*44100)/(L82*51.4+0.00000043092*AM82^3)</f>
        <v>-0.48338144933241467</v>
      </c>
      <c r="AQ82">
        <f t="shared" ref="AQ82:AQ96" si="101">0.61365*EXP(17.502*J82/(240.97+J82))</f>
        <v>3.4151568750460317</v>
      </c>
      <c r="AR82">
        <f t="shared" ref="AR82:AR96" si="102">AQ82*1000/AA82</f>
        <v>46.623792517243757</v>
      </c>
      <c r="AS82">
        <f t="shared" ref="AS82:AS96" si="103">(AR82-U82)</f>
        <v>29.781629431306257</v>
      </c>
      <c r="AT82">
        <f t="shared" ref="AT82:AT96" si="104">IF(D82,P82,(O82+P82)/2)</f>
        <v>26.150637626647949</v>
      </c>
      <c r="AU82">
        <f t="shared" ref="AU82:AU96" si="105">0.61365*EXP(17.502*AT82/(240.97+AT82))</f>
        <v>3.4044529842075542</v>
      </c>
      <c r="AV82">
        <f t="shared" ref="AV82:AV96" si="106">IF(AS82&lt;&gt;0,(1000-(AR82+U82)/2)/AS82*AL82,0)</f>
        <v>0.21664022756252307</v>
      </c>
      <c r="AW82">
        <f t="shared" ref="AW82:AW96" si="107">U82*AA82/1000</f>
        <v>1.2336754679987207</v>
      </c>
      <c r="AX82">
        <f t="shared" ref="AX82:AX96" si="108">(AU82-AW82)</f>
        <v>2.1707775162088332</v>
      </c>
      <c r="AY82">
        <f t="shared" ref="AY82:AY96" si="109">1/(1.6/F82+1.37/N82)</f>
        <v>0.13646638456972265</v>
      </c>
      <c r="AZ82">
        <f t="shared" ref="AZ82:AZ96" si="110">G82*AA82*0.001</f>
        <v>17.595243949312884</v>
      </c>
      <c r="BA82">
        <f t="shared" ref="BA82:BA96" si="111">G82/S82</f>
        <v>0.62246994601774586</v>
      </c>
      <c r="BB82">
        <f t="shared" ref="BB82:BB96" si="112">(1-AL82*AA82/AQ82/F82)*100</f>
        <v>37.615768181914547</v>
      </c>
      <c r="BC82">
        <f t="shared" ref="BC82:BC96" si="113">(S82-E82/(N82/1.35))</f>
        <v>379.87177642940048</v>
      </c>
      <c r="BD82">
        <f t="shared" ref="BD82:BD96" si="114">E82*BB82/100/BC82</f>
        <v>1.7621602522977006E-2</v>
      </c>
    </row>
    <row r="83" spans="1:114" x14ac:dyDescent="0.25">
      <c r="A83" s="1">
        <v>62</v>
      </c>
      <c r="B83" s="1" t="s">
        <v>113</v>
      </c>
      <c r="C83" s="1">
        <v>1689.4999975301325</v>
      </c>
      <c r="D83" s="1">
        <v>0</v>
      </c>
      <c r="E83">
        <f t="shared" si="87"/>
        <v>17.795594181576476</v>
      </c>
      <c r="F83">
        <f t="shared" si="88"/>
        <v>0.22909203440603604</v>
      </c>
      <c r="G83">
        <f t="shared" si="89"/>
        <v>240.21063546956248</v>
      </c>
      <c r="H83">
        <f t="shared" si="90"/>
        <v>6.663346813704508</v>
      </c>
      <c r="I83">
        <f t="shared" si="91"/>
        <v>2.1814814070473112</v>
      </c>
      <c r="J83">
        <f t="shared" si="92"/>
        <v>26.203758239746094</v>
      </c>
      <c r="K83" s="1">
        <v>3.3907274749999998</v>
      </c>
      <c r="L83">
        <f t="shared" si="93"/>
        <v>1.9929055714649611</v>
      </c>
      <c r="M83" s="1">
        <v>1</v>
      </c>
      <c r="N83">
        <f t="shared" si="94"/>
        <v>3.9858111429299221</v>
      </c>
      <c r="O83" s="1">
        <v>26.097517013549805</v>
      </c>
      <c r="P83" s="1">
        <v>26.203758239746094</v>
      </c>
      <c r="Q83" s="1">
        <v>26.003667831420898</v>
      </c>
      <c r="R83" s="1">
        <v>399.71139526367188</v>
      </c>
      <c r="S83" s="1">
        <v>385.899169921875</v>
      </c>
      <c r="T83" s="1">
        <v>12.39940357208252</v>
      </c>
      <c r="U83" s="1">
        <v>16.8421630859375</v>
      </c>
      <c r="V83" s="1">
        <v>26.762111663818359</v>
      </c>
      <c r="W83" s="1">
        <v>36.351093292236328</v>
      </c>
      <c r="X83" s="1">
        <v>499.98358154296875</v>
      </c>
      <c r="Y83" s="1">
        <v>1499.862060546875</v>
      </c>
      <c r="Z83" s="1">
        <v>11.080702781677246</v>
      </c>
      <c r="AA83" s="1">
        <v>73.249229431152344</v>
      </c>
      <c r="AB83" s="1">
        <v>0.5737307071685791</v>
      </c>
      <c r="AC83" s="1">
        <v>0.24900937080383301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1.4745613890510876</v>
      </c>
      <c r="AL83">
        <f t="shared" si="96"/>
        <v>6.663346813704508E-3</v>
      </c>
      <c r="AM83">
        <f t="shared" si="97"/>
        <v>299.35375823974607</v>
      </c>
      <c r="AN83">
        <f t="shared" si="98"/>
        <v>299.24751701354978</v>
      </c>
      <c r="AO83">
        <f t="shared" si="99"/>
        <v>239.97792432357528</v>
      </c>
      <c r="AP83">
        <f t="shared" si="100"/>
        <v>-0.48338144933241467</v>
      </c>
      <c r="AQ83">
        <f t="shared" si="101"/>
        <v>3.4151568750460317</v>
      </c>
      <c r="AR83">
        <f t="shared" si="102"/>
        <v>46.623792517243757</v>
      </c>
      <c r="AS83">
        <f t="shared" si="103"/>
        <v>29.781629431306257</v>
      </c>
      <c r="AT83">
        <f t="shared" si="104"/>
        <v>26.150637626647949</v>
      </c>
      <c r="AU83">
        <f t="shared" si="105"/>
        <v>3.4044529842075542</v>
      </c>
      <c r="AV83">
        <f t="shared" si="106"/>
        <v>0.21664022756252307</v>
      </c>
      <c r="AW83">
        <f t="shared" si="107"/>
        <v>1.2336754679987207</v>
      </c>
      <c r="AX83">
        <f t="shared" si="108"/>
        <v>2.1707775162088332</v>
      </c>
      <c r="AY83">
        <f t="shared" si="109"/>
        <v>0.13646638456972265</v>
      </c>
      <c r="AZ83">
        <f t="shared" si="110"/>
        <v>17.595243949312884</v>
      </c>
      <c r="BA83">
        <f t="shared" si="111"/>
        <v>0.62246994601774586</v>
      </c>
      <c r="BB83">
        <f t="shared" si="112"/>
        <v>37.615768181914547</v>
      </c>
      <c r="BC83">
        <f t="shared" si="113"/>
        <v>379.87177642940048</v>
      </c>
      <c r="BD83">
        <f t="shared" si="114"/>
        <v>1.7621602522977006E-2</v>
      </c>
    </row>
    <row r="84" spans="1:114" x14ac:dyDescent="0.25">
      <c r="A84" s="1">
        <v>63</v>
      </c>
      <c r="B84" s="1" t="s">
        <v>113</v>
      </c>
      <c r="C84" s="1">
        <v>1689.9999975189567</v>
      </c>
      <c r="D84" s="1">
        <v>0</v>
      </c>
      <c r="E84">
        <f t="shared" si="87"/>
        <v>17.767797815134465</v>
      </c>
      <c r="F84">
        <f t="shared" si="88"/>
        <v>0.22912176418215388</v>
      </c>
      <c r="G84">
        <f t="shared" si="89"/>
        <v>240.42232108281863</v>
      </c>
      <c r="H84">
        <f t="shared" si="90"/>
        <v>6.665501778586072</v>
      </c>
      <c r="I84">
        <f t="shared" si="91"/>
        <v>2.181905688215517</v>
      </c>
      <c r="J84">
        <f t="shared" si="92"/>
        <v>26.205730438232422</v>
      </c>
      <c r="K84" s="1">
        <v>3.3907274749999998</v>
      </c>
      <c r="L84">
        <f t="shared" si="93"/>
        <v>1.9929055714649611</v>
      </c>
      <c r="M84" s="1">
        <v>1</v>
      </c>
      <c r="N84">
        <f t="shared" si="94"/>
        <v>3.9858111429299221</v>
      </c>
      <c r="O84" s="1">
        <v>26.099004745483398</v>
      </c>
      <c r="P84" s="1">
        <v>26.205730438232422</v>
      </c>
      <c r="Q84" s="1">
        <v>26.003646850585938</v>
      </c>
      <c r="R84" s="1">
        <v>399.6942138671875</v>
      </c>
      <c r="S84" s="1">
        <v>385.8992919921875</v>
      </c>
      <c r="T84" s="1">
        <v>12.397347450256348</v>
      </c>
      <c r="U84" s="1">
        <v>16.841861724853516</v>
      </c>
      <c r="V84" s="1">
        <v>26.755226135253906</v>
      </c>
      <c r="W84" s="1">
        <v>36.347114562988281</v>
      </c>
      <c r="X84" s="1">
        <v>499.94796752929687</v>
      </c>
      <c r="Y84" s="1">
        <v>1499.87353515625</v>
      </c>
      <c r="Z84" s="1">
        <v>11.016040802001953</v>
      </c>
      <c r="AA84" s="1">
        <v>73.248977661132812</v>
      </c>
      <c r="AB84" s="1">
        <v>0.5737307071685791</v>
      </c>
      <c r="AC84" s="1">
        <v>0.24900937080383301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95"/>
        <v>1.4744563555031709</v>
      </c>
      <c r="AL84">
        <f t="shared" si="96"/>
        <v>6.6655017785860722E-3</v>
      </c>
      <c r="AM84">
        <f t="shared" si="97"/>
        <v>299.3557304382324</v>
      </c>
      <c r="AN84">
        <f t="shared" si="98"/>
        <v>299.24900474548338</v>
      </c>
      <c r="AO84">
        <f t="shared" si="99"/>
        <v>239.97976026103424</v>
      </c>
      <c r="AP84">
        <f t="shared" si="100"/>
        <v>-0.48424732924948594</v>
      </c>
      <c r="AQ84">
        <f t="shared" si="101"/>
        <v>3.4155548414712</v>
      </c>
      <c r="AR84">
        <f t="shared" si="102"/>
        <v>46.629385836241553</v>
      </c>
      <c r="AS84">
        <f t="shared" si="103"/>
        <v>29.787524111388038</v>
      </c>
      <c r="AT84">
        <f t="shared" si="104"/>
        <v>26.15236759185791</v>
      </c>
      <c r="AU84">
        <f t="shared" si="105"/>
        <v>3.40480111294359</v>
      </c>
      <c r="AV84">
        <f t="shared" si="106"/>
        <v>0.21666681318320391</v>
      </c>
      <c r="AW84">
        <f t="shared" si="107"/>
        <v>1.2336491532556828</v>
      </c>
      <c r="AX84">
        <f t="shared" si="108"/>
        <v>2.171151959687907</v>
      </c>
      <c r="AY84">
        <f t="shared" si="109"/>
        <v>0.13648326332326002</v>
      </c>
      <c r="AZ84">
        <f t="shared" si="110"/>
        <v>17.610689226233081</v>
      </c>
      <c r="BA84">
        <f t="shared" si="111"/>
        <v>0.62301830055621343</v>
      </c>
      <c r="BB84">
        <f t="shared" si="112"/>
        <v>37.61117467030607</v>
      </c>
      <c r="BC84">
        <f t="shared" si="113"/>
        <v>379.88131316923722</v>
      </c>
      <c r="BD84">
        <f t="shared" si="114"/>
        <v>1.7591487761178488E-2</v>
      </c>
    </row>
    <row r="85" spans="1:114" x14ac:dyDescent="0.25">
      <c r="A85" s="1">
        <v>64</v>
      </c>
      <c r="B85" s="1" t="s">
        <v>114</v>
      </c>
      <c r="C85" s="1">
        <v>1690.4999975077808</v>
      </c>
      <c r="D85" s="1">
        <v>0</v>
      </c>
      <c r="E85">
        <f t="shared" si="87"/>
        <v>17.68577475503697</v>
      </c>
      <c r="F85">
        <f t="shared" si="88"/>
        <v>0.22915546241600152</v>
      </c>
      <c r="G85">
        <f t="shared" si="89"/>
        <v>241.03752706780949</v>
      </c>
      <c r="H85">
        <f t="shared" si="90"/>
        <v>6.6673364904161581</v>
      </c>
      <c r="I85">
        <f t="shared" si="91"/>
        <v>2.1822098929409304</v>
      </c>
      <c r="J85">
        <f t="shared" si="92"/>
        <v>26.207151412963867</v>
      </c>
      <c r="K85" s="1">
        <v>3.3907274749999998</v>
      </c>
      <c r="L85">
        <f t="shared" si="93"/>
        <v>1.9929055714649611</v>
      </c>
      <c r="M85" s="1">
        <v>1</v>
      </c>
      <c r="N85">
        <f t="shared" si="94"/>
        <v>3.9858111429299221</v>
      </c>
      <c r="O85" s="1">
        <v>26.100624084472656</v>
      </c>
      <c r="P85" s="1">
        <v>26.207151412963867</v>
      </c>
      <c r="Q85" s="1">
        <v>26.003789901733398</v>
      </c>
      <c r="R85" s="1">
        <v>399.65359497070312</v>
      </c>
      <c r="S85" s="1">
        <v>385.91278076171875</v>
      </c>
      <c r="T85" s="1">
        <v>12.395483016967773</v>
      </c>
      <c r="U85" s="1">
        <v>16.84153938293457</v>
      </c>
      <c r="V85" s="1">
        <v>26.748777389526367</v>
      </c>
      <c r="W85" s="1">
        <v>36.343124389648438</v>
      </c>
      <c r="X85" s="1">
        <v>499.91229248046875</v>
      </c>
      <c r="Y85" s="1">
        <v>1499.868896484375</v>
      </c>
      <c r="Z85" s="1">
        <v>10.975739479064941</v>
      </c>
      <c r="AA85" s="1">
        <v>73.249343872070312</v>
      </c>
      <c r="AB85" s="1">
        <v>0.5737307071685791</v>
      </c>
      <c r="AC85" s="1">
        <v>0.24900937080383301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95"/>
        <v>1.4743511419491733</v>
      </c>
      <c r="AL85">
        <f t="shared" si="96"/>
        <v>6.6673364904161585E-3</v>
      </c>
      <c r="AM85">
        <f t="shared" si="97"/>
        <v>299.35715141296384</v>
      </c>
      <c r="AN85">
        <f t="shared" si="98"/>
        <v>299.25062408447263</v>
      </c>
      <c r="AO85">
        <f t="shared" si="99"/>
        <v>239.97901807355083</v>
      </c>
      <c r="AP85">
        <f t="shared" si="100"/>
        <v>-0.48494297168313555</v>
      </c>
      <c r="AQ85">
        <f t="shared" si="101"/>
        <v>3.4158416025365197</v>
      </c>
      <c r="AR85">
        <f t="shared" si="102"/>
        <v>46.633067573987738</v>
      </c>
      <c r="AS85">
        <f t="shared" si="103"/>
        <v>29.791528191053168</v>
      </c>
      <c r="AT85">
        <f t="shared" si="104"/>
        <v>26.153887748718262</v>
      </c>
      <c r="AU85">
        <f t="shared" si="105"/>
        <v>3.40510704665666</v>
      </c>
      <c r="AV85">
        <f t="shared" si="106"/>
        <v>0.21669694711282228</v>
      </c>
      <c r="AW85">
        <f t="shared" si="107"/>
        <v>1.2336317095955891</v>
      </c>
      <c r="AX85">
        <f t="shared" si="108"/>
        <v>2.1714753370610707</v>
      </c>
      <c r="AY85">
        <f t="shared" si="109"/>
        <v>0.13650239487658689</v>
      </c>
      <c r="AZ85">
        <f t="shared" si="110"/>
        <v>17.655840706263433</v>
      </c>
      <c r="BA85">
        <f t="shared" si="111"/>
        <v>0.62459068236104298</v>
      </c>
      <c r="BB85">
        <f t="shared" si="112"/>
        <v>37.608105201051423</v>
      </c>
      <c r="BC85">
        <f t="shared" si="113"/>
        <v>379.92258326787834</v>
      </c>
      <c r="BD85">
        <f t="shared" si="114"/>
        <v>1.7506947647820046E-2</v>
      </c>
    </row>
    <row r="86" spans="1:114" x14ac:dyDescent="0.25">
      <c r="A86" s="1">
        <v>65</v>
      </c>
      <c r="B86" s="1" t="s">
        <v>114</v>
      </c>
      <c r="C86" s="1">
        <v>1690.9999974966049</v>
      </c>
      <c r="D86" s="1">
        <v>0</v>
      </c>
      <c r="E86">
        <f t="shared" si="87"/>
        <v>17.696329919415565</v>
      </c>
      <c r="F86">
        <f t="shared" si="88"/>
        <v>0.22916329121955256</v>
      </c>
      <c r="G86">
        <f t="shared" si="89"/>
        <v>240.94898197433108</v>
      </c>
      <c r="H86">
        <f t="shared" si="90"/>
        <v>6.6688405064839777</v>
      </c>
      <c r="I86">
        <f t="shared" si="91"/>
        <v>2.1826296398955431</v>
      </c>
      <c r="J86">
        <f t="shared" si="92"/>
        <v>26.209194183349609</v>
      </c>
      <c r="K86" s="1">
        <v>3.3907274749999998</v>
      </c>
      <c r="L86">
        <f t="shared" si="93"/>
        <v>1.9929055714649611</v>
      </c>
      <c r="M86" s="1">
        <v>1</v>
      </c>
      <c r="N86">
        <f t="shared" si="94"/>
        <v>3.9858111429299221</v>
      </c>
      <c r="O86" s="1">
        <v>26.101633071899414</v>
      </c>
      <c r="P86" s="1">
        <v>26.209194183349609</v>
      </c>
      <c r="Q86" s="1">
        <v>26.003810882568359</v>
      </c>
      <c r="R86" s="1">
        <v>399.64688110351562</v>
      </c>
      <c r="S86" s="1">
        <v>385.89776611328125</v>
      </c>
      <c r="T86" s="1">
        <v>12.394082069396973</v>
      </c>
      <c r="U86" s="1">
        <v>16.841405868530273</v>
      </c>
      <c r="V86" s="1">
        <v>26.744209289550781</v>
      </c>
      <c r="W86" s="1">
        <v>36.340736389160156</v>
      </c>
      <c r="X86" s="1">
        <v>499.88262939453125</v>
      </c>
      <c r="Y86" s="1">
        <v>1499.89501953125</v>
      </c>
      <c r="Z86" s="1">
        <v>11.012771606445313</v>
      </c>
      <c r="AA86" s="1">
        <v>73.249481201171875</v>
      </c>
      <c r="AB86" s="1">
        <v>0.5737307071685791</v>
      </c>
      <c r="AC86" s="1">
        <v>0.24900937080383301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95"/>
        <v>1.4742636589940963</v>
      </c>
      <c r="AL86">
        <f t="shared" si="96"/>
        <v>6.6688405064839777E-3</v>
      </c>
      <c r="AM86">
        <f t="shared" si="97"/>
        <v>299.35919418334959</v>
      </c>
      <c r="AN86">
        <f t="shared" si="98"/>
        <v>299.25163307189939</v>
      </c>
      <c r="AO86">
        <f t="shared" si="99"/>
        <v>239.98319776095741</v>
      </c>
      <c r="AP86">
        <f t="shared" si="100"/>
        <v>-0.48559208364543921</v>
      </c>
      <c r="AQ86">
        <f t="shared" si="101"/>
        <v>3.4162538824637569</v>
      </c>
      <c r="AR86">
        <f t="shared" si="102"/>
        <v>46.638608580467356</v>
      </c>
      <c r="AS86">
        <f t="shared" si="103"/>
        <v>29.797202711937082</v>
      </c>
      <c r="AT86">
        <f t="shared" si="104"/>
        <v>26.155413627624512</v>
      </c>
      <c r="AU86">
        <f t="shared" si="105"/>
        <v>3.4054141560820272</v>
      </c>
      <c r="AV86">
        <f t="shared" si="106"/>
        <v>0.21670394778508295</v>
      </c>
      <c r="AW86">
        <f t="shared" si="107"/>
        <v>1.233624242568214</v>
      </c>
      <c r="AX86">
        <f t="shared" si="108"/>
        <v>2.1717899135138135</v>
      </c>
      <c r="AY86">
        <f t="shared" si="109"/>
        <v>0.13650683949821976</v>
      </c>
      <c r="AZ86">
        <f t="shared" si="110"/>
        <v>17.649387925570267</v>
      </c>
      <c r="BA86">
        <f t="shared" si="111"/>
        <v>0.62438553195355861</v>
      </c>
      <c r="BB86">
        <f t="shared" si="112"/>
        <v>37.603576831160936</v>
      </c>
      <c r="BC86">
        <f t="shared" si="113"/>
        <v>379.90399356999671</v>
      </c>
      <c r="BD86">
        <f t="shared" si="114"/>
        <v>1.7516143894699753E-2</v>
      </c>
    </row>
    <row r="87" spans="1:114" x14ac:dyDescent="0.25">
      <c r="A87" s="1">
        <v>66</v>
      </c>
      <c r="B87" s="1" t="s">
        <v>115</v>
      </c>
      <c r="C87" s="1">
        <v>1691.499997485429</v>
      </c>
      <c r="D87" s="1">
        <v>0</v>
      </c>
      <c r="E87">
        <f t="shared" si="87"/>
        <v>17.76230511244129</v>
      </c>
      <c r="F87">
        <f t="shared" si="88"/>
        <v>0.22913380398751443</v>
      </c>
      <c r="G87">
        <f t="shared" si="89"/>
        <v>240.4272187382542</v>
      </c>
      <c r="H87">
        <f t="shared" si="90"/>
        <v>6.6694837944060215</v>
      </c>
      <c r="I87">
        <f t="shared" si="91"/>
        <v>2.1830976459215146</v>
      </c>
      <c r="J87">
        <f t="shared" si="92"/>
        <v>26.211328506469727</v>
      </c>
      <c r="K87" s="1">
        <v>3.3907274749999998</v>
      </c>
      <c r="L87">
        <f t="shared" si="93"/>
        <v>1.9929055714649611</v>
      </c>
      <c r="M87" s="1">
        <v>1</v>
      </c>
      <c r="N87">
        <f t="shared" si="94"/>
        <v>3.9858111429299221</v>
      </c>
      <c r="O87" s="1">
        <v>26.102777481079102</v>
      </c>
      <c r="P87" s="1">
        <v>26.211328506469727</v>
      </c>
      <c r="Q87" s="1">
        <v>26.003667831420898</v>
      </c>
      <c r="R87" s="1">
        <v>399.65960693359375</v>
      </c>
      <c r="S87" s="1">
        <v>385.86508178710937</v>
      </c>
      <c r="T87" s="1">
        <v>12.392952919006348</v>
      </c>
      <c r="U87" s="1">
        <v>16.840913772583008</v>
      </c>
      <c r="V87" s="1">
        <v>26.739936828613281</v>
      </c>
      <c r="W87" s="1">
        <v>36.337181091308594</v>
      </c>
      <c r="X87" s="1">
        <v>499.8594970703125</v>
      </c>
      <c r="Y87" s="1">
        <v>1499.8760986328125</v>
      </c>
      <c r="Z87" s="1">
        <v>10.936381340026855</v>
      </c>
      <c r="AA87" s="1">
        <v>73.249412536621094</v>
      </c>
      <c r="AB87" s="1">
        <v>0.5737307071685791</v>
      </c>
      <c r="AC87" s="1">
        <v>0.24900937080383301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95"/>
        <v>1.4741954366896222</v>
      </c>
      <c r="AL87">
        <f t="shared" si="96"/>
        <v>6.6694837944060214E-3</v>
      </c>
      <c r="AM87">
        <f t="shared" si="97"/>
        <v>299.3613285064697</v>
      </c>
      <c r="AN87">
        <f t="shared" si="98"/>
        <v>299.25277748107908</v>
      </c>
      <c r="AO87">
        <f t="shared" si="99"/>
        <v>239.98017041727508</v>
      </c>
      <c r="AP87">
        <f t="shared" si="100"/>
        <v>-0.48596696121373562</v>
      </c>
      <c r="AQ87">
        <f t="shared" si="101"/>
        <v>3.4166846863431108</v>
      </c>
      <c r="AR87">
        <f t="shared" si="102"/>
        <v>46.6445336286477</v>
      </c>
      <c r="AS87">
        <f t="shared" si="103"/>
        <v>29.803619856064692</v>
      </c>
      <c r="AT87">
        <f t="shared" si="104"/>
        <v>26.157052993774414</v>
      </c>
      <c r="AU87">
        <f t="shared" si="105"/>
        <v>3.4057441337259364</v>
      </c>
      <c r="AV87">
        <f t="shared" si="106"/>
        <v>0.21667757957865569</v>
      </c>
      <c r="AW87">
        <f t="shared" si="107"/>
        <v>1.2335870404215965</v>
      </c>
      <c r="AX87">
        <f t="shared" si="108"/>
        <v>2.1721570933043397</v>
      </c>
      <c r="AY87">
        <f t="shared" si="109"/>
        <v>0.13649009873192805</v>
      </c>
      <c r="AZ87">
        <f t="shared" si="110"/>
        <v>17.611152530390822</v>
      </c>
      <c r="BA87">
        <f t="shared" si="111"/>
        <v>0.62308622906413547</v>
      </c>
      <c r="BB87">
        <f t="shared" si="112"/>
        <v>37.597455118396653</v>
      </c>
      <c r="BC87">
        <f t="shared" si="113"/>
        <v>379.84896335050706</v>
      </c>
      <c r="BD87">
        <f t="shared" si="114"/>
        <v>1.7581131810225522E-2</v>
      </c>
    </row>
    <row r="88" spans="1:114" x14ac:dyDescent="0.25">
      <c r="A88" s="1">
        <v>67</v>
      </c>
      <c r="B88" s="1" t="s">
        <v>115</v>
      </c>
      <c r="C88" s="1">
        <v>1691.9999974742532</v>
      </c>
      <c r="D88" s="1">
        <v>0</v>
      </c>
      <c r="E88">
        <f t="shared" si="87"/>
        <v>17.822539151546881</v>
      </c>
      <c r="F88">
        <f t="shared" si="88"/>
        <v>0.22911755293069183</v>
      </c>
      <c r="G88">
        <f t="shared" si="89"/>
        <v>239.96385613277076</v>
      </c>
      <c r="H88">
        <f t="shared" si="90"/>
        <v>6.67028709709371</v>
      </c>
      <c r="I88">
        <f t="shared" si="91"/>
        <v>2.1835135540399477</v>
      </c>
      <c r="J88">
        <f t="shared" si="92"/>
        <v>26.212934494018555</v>
      </c>
      <c r="K88" s="1">
        <v>3.3907274749999998</v>
      </c>
      <c r="L88">
        <f t="shared" si="93"/>
        <v>1.9929055714649611</v>
      </c>
      <c r="M88" s="1">
        <v>1</v>
      </c>
      <c r="N88">
        <f t="shared" si="94"/>
        <v>3.9858111429299221</v>
      </c>
      <c r="O88" s="1">
        <v>26.103717803955078</v>
      </c>
      <c r="P88" s="1">
        <v>26.212934494018555</v>
      </c>
      <c r="Q88" s="1">
        <v>26.003652572631836</v>
      </c>
      <c r="R88" s="1">
        <v>399.67947387695312</v>
      </c>
      <c r="S88" s="1">
        <v>385.84286499023437</v>
      </c>
      <c r="T88" s="1">
        <v>12.390725135803223</v>
      </c>
      <c r="U88" s="1">
        <v>16.83958625793457</v>
      </c>
      <c r="V88" s="1">
        <v>26.7337646484375</v>
      </c>
      <c r="W88" s="1">
        <v>36.332462310791016</v>
      </c>
      <c r="X88" s="1">
        <v>499.8192138671875</v>
      </c>
      <c r="Y88" s="1">
        <v>1499.8480224609375</v>
      </c>
      <c r="Z88" s="1">
        <v>10.914017677307129</v>
      </c>
      <c r="AA88" s="1">
        <v>73.249740600585937</v>
      </c>
      <c r="AB88" s="1">
        <v>0.5737307071685791</v>
      </c>
      <c r="AC88" s="1">
        <v>0.24900937080383301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95"/>
        <v>1.4740766326765542</v>
      </c>
      <c r="AL88">
        <f t="shared" si="96"/>
        <v>6.6702870970937102E-3</v>
      </c>
      <c r="AM88">
        <f t="shared" si="97"/>
        <v>299.36293449401853</v>
      </c>
      <c r="AN88">
        <f t="shared" si="98"/>
        <v>299.25371780395506</v>
      </c>
      <c r="AO88">
        <f t="shared" si="99"/>
        <v>239.97567822987548</v>
      </c>
      <c r="AP88">
        <f t="shared" si="100"/>
        <v>-0.48638394765448018</v>
      </c>
      <c r="AQ88">
        <f t="shared" si="101"/>
        <v>3.4170088792548468</v>
      </c>
      <c r="AR88">
        <f t="shared" si="102"/>
        <v>46.64875057902271</v>
      </c>
      <c r="AS88">
        <f t="shared" si="103"/>
        <v>29.80916432108814</v>
      </c>
      <c r="AT88">
        <f t="shared" si="104"/>
        <v>26.158326148986816</v>
      </c>
      <c r="AU88">
        <f t="shared" si="105"/>
        <v>3.4060004183498789</v>
      </c>
      <c r="AV88">
        <f t="shared" si="106"/>
        <v>0.21666304732719197</v>
      </c>
      <c r="AW88">
        <f t="shared" si="107"/>
        <v>1.233495325214899</v>
      </c>
      <c r="AX88">
        <f t="shared" si="108"/>
        <v>2.1725050931349799</v>
      </c>
      <c r="AY88">
        <f t="shared" si="109"/>
        <v>0.13648087244403359</v>
      </c>
      <c r="AZ88">
        <f t="shared" si="110"/>
        <v>17.577290215241781</v>
      </c>
      <c r="BA88">
        <f t="shared" si="111"/>
        <v>0.6219211961813631</v>
      </c>
      <c r="BB88">
        <f t="shared" si="112"/>
        <v>37.591154537775438</v>
      </c>
      <c r="BC88">
        <f t="shared" si="113"/>
        <v>379.80634519745217</v>
      </c>
      <c r="BD88">
        <f t="shared" si="114"/>
        <v>1.7639774373781218E-2</v>
      </c>
    </row>
    <row r="89" spans="1:114" x14ac:dyDescent="0.25">
      <c r="A89" s="1">
        <v>68</v>
      </c>
      <c r="B89" s="1" t="s">
        <v>116</v>
      </c>
      <c r="C89" s="1">
        <v>1692.4999974630773</v>
      </c>
      <c r="D89" s="1">
        <v>0</v>
      </c>
      <c r="E89">
        <f t="shared" si="87"/>
        <v>17.85979673918094</v>
      </c>
      <c r="F89">
        <f t="shared" si="88"/>
        <v>0.2291311986408443</v>
      </c>
      <c r="G89">
        <f t="shared" si="89"/>
        <v>239.71077449586653</v>
      </c>
      <c r="H89">
        <f t="shared" si="90"/>
        <v>6.6720895544377559</v>
      </c>
      <c r="I89">
        <f t="shared" si="91"/>
        <v>2.1839756944250333</v>
      </c>
      <c r="J89">
        <f t="shared" si="92"/>
        <v>26.21497917175293</v>
      </c>
      <c r="K89" s="1">
        <v>3.3907274749999998</v>
      </c>
      <c r="L89">
        <f t="shared" si="93"/>
        <v>1.9929055714649611</v>
      </c>
      <c r="M89" s="1">
        <v>1</v>
      </c>
      <c r="N89">
        <f t="shared" si="94"/>
        <v>3.9858111429299221</v>
      </c>
      <c r="O89" s="1">
        <v>26.104127883911133</v>
      </c>
      <c r="P89" s="1">
        <v>26.21497917175293</v>
      </c>
      <c r="Q89" s="1">
        <v>26.003293991088867</v>
      </c>
      <c r="R89" s="1">
        <v>399.7154541015625</v>
      </c>
      <c r="S89" s="1">
        <v>385.8526611328125</v>
      </c>
      <c r="T89" s="1">
        <v>12.388714790344238</v>
      </c>
      <c r="U89" s="1">
        <v>16.838907241821289</v>
      </c>
      <c r="V89" s="1">
        <v>26.728786468505859</v>
      </c>
      <c r="W89" s="1">
        <v>36.330123901367188</v>
      </c>
      <c r="X89" s="1">
        <v>499.8050537109375</v>
      </c>
      <c r="Y89" s="1">
        <v>1499.819580078125</v>
      </c>
      <c r="Z89" s="1">
        <v>10.85547924041748</v>
      </c>
      <c r="AA89" s="1">
        <v>73.249763488769531</v>
      </c>
      <c r="AB89" s="1">
        <v>0.5737307071685791</v>
      </c>
      <c r="AC89" s="1">
        <v>0.24900937080383301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95"/>
        <v>1.4740348712658999</v>
      </c>
      <c r="AL89">
        <f t="shared" si="96"/>
        <v>6.6720895544377561E-3</v>
      </c>
      <c r="AM89">
        <f t="shared" si="97"/>
        <v>299.36497917175291</v>
      </c>
      <c r="AN89">
        <f t="shared" si="98"/>
        <v>299.25412788391111</v>
      </c>
      <c r="AO89">
        <f t="shared" si="99"/>
        <v>239.9711274487272</v>
      </c>
      <c r="AP89">
        <f t="shared" si="100"/>
        <v>-0.48728596455870765</v>
      </c>
      <c r="AQ89">
        <f t="shared" si="101"/>
        <v>3.4174216672977713</v>
      </c>
      <c r="AR89">
        <f t="shared" si="102"/>
        <v>46.654371352635451</v>
      </c>
      <c r="AS89">
        <f t="shared" si="103"/>
        <v>29.815464110814162</v>
      </c>
      <c r="AT89">
        <f t="shared" si="104"/>
        <v>26.159553527832031</v>
      </c>
      <c r="AU89">
        <f t="shared" si="105"/>
        <v>3.4062475041906786</v>
      </c>
      <c r="AV89">
        <f t="shared" si="106"/>
        <v>0.21667524979599612</v>
      </c>
      <c r="AW89">
        <f t="shared" si="107"/>
        <v>1.2334459728727378</v>
      </c>
      <c r="AX89">
        <f t="shared" si="108"/>
        <v>2.1728015313179405</v>
      </c>
      <c r="AY89">
        <f t="shared" si="109"/>
        <v>0.13648861959050687</v>
      </c>
      <c r="AZ89">
        <f t="shared" si="110"/>
        <v>17.558757537531992</v>
      </c>
      <c r="BA89">
        <f t="shared" si="111"/>
        <v>0.62124950438881854</v>
      </c>
      <c r="BB89">
        <f t="shared" si="112"/>
        <v>37.585528420485744</v>
      </c>
      <c r="BC89">
        <f t="shared" si="113"/>
        <v>379.80352214120165</v>
      </c>
      <c r="BD89">
        <f t="shared" si="114"/>
        <v>1.7674135672576044E-2</v>
      </c>
    </row>
    <row r="90" spans="1:114" x14ac:dyDescent="0.25">
      <c r="A90" s="1">
        <v>69</v>
      </c>
      <c r="B90" s="1" t="s">
        <v>116</v>
      </c>
      <c r="C90" s="1">
        <v>1692.9999974519014</v>
      </c>
      <c r="D90" s="1">
        <v>0</v>
      </c>
      <c r="E90">
        <f t="shared" si="87"/>
        <v>17.867128776124218</v>
      </c>
      <c r="F90">
        <f t="shared" si="88"/>
        <v>0.22916191382205378</v>
      </c>
      <c r="G90">
        <f t="shared" si="89"/>
        <v>239.66448566580479</v>
      </c>
      <c r="H90">
        <f t="shared" si="90"/>
        <v>6.6740610635492263</v>
      </c>
      <c r="I90">
        <f t="shared" si="91"/>
        <v>2.184350581901108</v>
      </c>
      <c r="J90">
        <f t="shared" si="92"/>
        <v>26.21672248840332</v>
      </c>
      <c r="K90" s="1">
        <v>3.3907274749999998</v>
      </c>
      <c r="L90">
        <f t="shared" si="93"/>
        <v>1.9929055714649611</v>
      </c>
      <c r="M90" s="1">
        <v>1</v>
      </c>
      <c r="N90">
        <f t="shared" si="94"/>
        <v>3.9858111429299221</v>
      </c>
      <c r="O90" s="1">
        <v>26.105453491210937</v>
      </c>
      <c r="P90" s="1">
        <v>26.21672248840332</v>
      </c>
      <c r="Q90" s="1">
        <v>26.003330230712891</v>
      </c>
      <c r="R90" s="1">
        <v>399.71322631835937</v>
      </c>
      <c r="S90" s="1">
        <v>385.8446044921875</v>
      </c>
      <c r="T90" s="1">
        <v>12.386878967285156</v>
      </c>
      <c r="U90" s="1">
        <v>16.838508605957031</v>
      </c>
      <c r="V90" s="1">
        <v>26.722866058349609</v>
      </c>
      <c r="W90" s="1">
        <v>36.326602935791016</v>
      </c>
      <c r="X90" s="1">
        <v>499.79153442382812</v>
      </c>
      <c r="Y90" s="1">
        <v>1499.872314453125</v>
      </c>
      <c r="Z90" s="1">
        <v>10.870274543762207</v>
      </c>
      <c r="AA90" s="1">
        <v>73.250137329101563</v>
      </c>
      <c r="AB90" s="1">
        <v>0.5737307071685791</v>
      </c>
      <c r="AC90" s="1">
        <v>0.24900937080383301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95"/>
        <v>1.47399499991909</v>
      </c>
      <c r="AL90">
        <f t="shared" si="96"/>
        <v>6.674061063549226E-3</v>
      </c>
      <c r="AM90">
        <f t="shared" si="97"/>
        <v>299.3667224884033</v>
      </c>
      <c r="AN90">
        <f t="shared" si="98"/>
        <v>299.25545349121091</v>
      </c>
      <c r="AO90">
        <f t="shared" si="99"/>
        <v>239.97956494853861</v>
      </c>
      <c r="AP90">
        <f t="shared" si="100"/>
        <v>-0.48801628340216102</v>
      </c>
      <c r="AQ90">
        <f t="shared" si="101"/>
        <v>3.4177736497047189</v>
      </c>
      <c r="AR90">
        <f t="shared" si="102"/>
        <v>46.658938458356594</v>
      </c>
      <c r="AS90">
        <f t="shared" si="103"/>
        <v>29.820429852399563</v>
      </c>
      <c r="AT90">
        <f t="shared" si="104"/>
        <v>26.161087989807129</v>
      </c>
      <c r="AU90">
        <f t="shared" si="105"/>
        <v>3.4065564315068113</v>
      </c>
      <c r="AV90">
        <f t="shared" si="106"/>
        <v>0.21670271609065611</v>
      </c>
      <c r="AW90">
        <f t="shared" si="107"/>
        <v>1.2334230678036111</v>
      </c>
      <c r="AX90">
        <f t="shared" si="108"/>
        <v>2.1731333637032</v>
      </c>
      <c r="AY90">
        <f t="shared" si="109"/>
        <v>0.13650605751377046</v>
      </c>
      <c r="AZ90">
        <f t="shared" si="110"/>
        <v>17.555456487928694</v>
      </c>
      <c r="BA90">
        <f t="shared" si="111"/>
        <v>0.62114250886371403</v>
      </c>
      <c r="BB90">
        <f t="shared" si="112"/>
        <v>37.581564153977929</v>
      </c>
      <c r="BC90">
        <f t="shared" si="113"/>
        <v>379.79298212905746</v>
      </c>
      <c r="BD90">
        <f t="shared" si="114"/>
        <v>1.7680017218409887E-2</v>
      </c>
    </row>
    <row r="91" spans="1:114" x14ac:dyDescent="0.25">
      <c r="A91" s="1">
        <v>70</v>
      </c>
      <c r="B91" s="1" t="s">
        <v>117</v>
      </c>
      <c r="C91" s="1">
        <v>1693.4999974407256</v>
      </c>
      <c r="D91" s="1">
        <v>0</v>
      </c>
      <c r="E91">
        <f t="shared" si="87"/>
        <v>17.823799587285656</v>
      </c>
      <c r="F91">
        <f t="shared" si="88"/>
        <v>0.2290608139351637</v>
      </c>
      <c r="G91">
        <f t="shared" si="89"/>
        <v>239.93520763135089</v>
      </c>
      <c r="H91">
        <f t="shared" si="90"/>
        <v>6.672360835859557</v>
      </c>
      <c r="I91">
        <f t="shared" si="91"/>
        <v>2.1846905637327501</v>
      </c>
      <c r="J91">
        <f t="shared" si="92"/>
        <v>26.217596054077148</v>
      </c>
      <c r="K91" s="1">
        <v>3.3907274749999998</v>
      </c>
      <c r="L91">
        <f t="shared" si="93"/>
        <v>1.9929055714649611</v>
      </c>
      <c r="M91" s="1">
        <v>1</v>
      </c>
      <c r="N91">
        <f t="shared" si="94"/>
        <v>3.9858111429299221</v>
      </c>
      <c r="O91" s="1">
        <v>26.106922149658203</v>
      </c>
      <c r="P91" s="1">
        <v>26.217596054077148</v>
      </c>
      <c r="Q91" s="1">
        <v>26.003192901611328</v>
      </c>
      <c r="R91" s="1">
        <v>399.70089721679687</v>
      </c>
      <c r="S91" s="1">
        <v>385.8624267578125</v>
      </c>
      <c r="T91" s="1">
        <v>12.386006355285645</v>
      </c>
      <c r="U91" s="1">
        <v>16.836385726928711</v>
      </c>
      <c r="V91" s="1">
        <v>26.718488693237305</v>
      </c>
      <c r="W91" s="1">
        <v>36.318630218505859</v>
      </c>
      <c r="X91" s="1">
        <v>499.8056640625</v>
      </c>
      <c r="Y91" s="1">
        <v>1499.9063720703125</v>
      </c>
      <c r="Z91" s="1">
        <v>10.937124252319336</v>
      </c>
      <c r="AA91" s="1">
        <v>73.249656677246094</v>
      </c>
      <c r="AB91" s="1">
        <v>0.5737307071685791</v>
      </c>
      <c r="AC91" s="1">
        <v>0.24900937080383301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95"/>
        <v>1.4740366713267039</v>
      </c>
      <c r="AL91">
        <f t="shared" si="96"/>
        <v>6.6723608358595574E-3</v>
      </c>
      <c r="AM91">
        <f t="shared" si="97"/>
        <v>299.36759605407713</v>
      </c>
      <c r="AN91">
        <f t="shared" si="98"/>
        <v>299.25692214965818</v>
      </c>
      <c r="AO91">
        <f t="shared" si="99"/>
        <v>239.98501416716681</v>
      </c>
      <c r="AP91">
        <f t="shared" si="100"/>
        <v>-0.48725012250911054</v>
      </c>
      <c r="AQ91">
        <f t="shared" si="101"/>
        <v>3.4179500379159644</v>
      </c>
      <c r="AR91">
        <f t="shared" si="102"/>
        <v>46.661652667891609</v>
      </c>
      <c r="AS91">
        <f t="shared" si="103"/>
        <v>29.825266940962898</v>
      </c>
      <c r="AT91">
        <f t="shared" si="104"/>
        <v>26.162259101867676</v>
      </c>
      <c r="AU91">
        <f t="shared" si="105"/>
        <v>3.4067922234482499</v>
      </c>
      <c r="AV91">
        <f t="shared" si="106"/>
        <v>0.21661230849594632</v>
      </c>
      <c r="AW91">
        <f t="shared" si="107"/>
        <v>1.2332594741832146</v>
      </c>
      <c r="AX91">
        <f t="shared" si="108"/>
        <v>2.1735327492650356</v>
      </c>
      <c r="AY91">
        <f t="shared" si="109"/>
        <v>0.1364486592694269</v>
      </c>
      <c r="AZ91">
        <f t="shared" si="110"/>
        <v>17.575171583780211</v>
      </c>
      <c r="BA91">
        <f t="shared" si="111"/>
        <v>0.62181542174860893</v>
      </c>
      <c r="BB91">
        <f t="shared" si="112"/>
        <v>37.573554355128913</v>
      </c>
      <c r="BC91">
        <f t="shared" si="113"/>
        <v>379.82548005362224</v>
      </c>
      <c r="BD91">
        <f t="shared" si="114"/>
        <v>1.7631874052084547E-2</v>
      </c>
    </row>
    <row r="92" spans="1:114" x14ac:dyDescent="0.25">
      <c r="A92" s="1">
        <v>71</v>
      </c>
      <c r="B92" s="1" t="s">
        <v>117</v>
      </c>
      <c r="C92" s="1">
        <v>1693.9999974295497</v>
      </c>
      <c r="D92" s="1">
        <v>0</v>
      </c>
      <c r="E92">
        <f t="shared" si="87"/>
        <v>17.882245215897832</v>
      </c>
      <c r="F92">
        <f t="shared" si="88"/>
        <v>0.2289724217249485</v>
      </c>
      <c r="G92">
        <f t="shared" si="89"/>
        <v>239.46345985116398</v>
      </c>
      <c r="H92">
        <f t="shared" si="90"/>
        <v>6.6719069005329619</v>
      </c>
      <c r="I92">
        <f t="shared" si="91"/>
        <v>2.1853298104899403</v>
      </c>
      <c r="J92">
        <f t="shared" si="92"/>
        <v>26.220458984375</v>
      </c>
      <c r="K92" s="1">
        <v>3.3907274749999998</v>
      </c>
      <c r="L92">
        <f t="shared" si="93"/>
        <v>1.9929055714649611</v>
      </c>
      <c r="M92" s="1">
        <v>1</v>
      </c>
      <c r="N92">
        <f t="shared" si="94"/>
        <v>3.9858111429299221</v>
      </c>
      <c r="O92" s="1">
        <v>26.108152389526367</v>
      </c>
      <c r="P92" s="1">
        <v>26.220458984375</v>
      </c>
      <c r="Q92" s="1">
        <v>26.003286361694336</v>
      </c>
      <c r="R92" s="1">
        <v>399.73867797851562</v>
      </c>
      <c r="S92" s="1">
        <v>385.8602294921875</v>
      </c>
      <c r="T92" s="1">
        <v>12.385336875915527</v>
      </c>
      <c r="U92" s="1">
        <v>16.835563659667969</v>
      </c>
      <c r="V92" s="1">
        <v>26.715082168579102</v>
      </c>
      <c r="W92" s="1">
        <v>36.314189910888672</v>
      </c>
      <c r="X92" s="1">
        <v>499.78921508789062</v>
      </c>
      <c r="Y92" s="1">
        <v>1499.8463134765625</v>
      </c>
      <c r="Z92" s="1">
        <v>10.966800689697266</v>
      </c>
      <c r="AA92" s="1">
        <v>73.249603271484375</v>
      </c>
      <c r="AB92" s="1">
        <v>0.5737307071685791</v>
      </c>
      <c r="AC92" s="1">
        <v>0.24900937080383301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95"/>
        <v>1.4739881596880344</v>
      </c>
      <c r="AL92">
        <f t="shared" si="96"/>
        <v>6.6719069005329616E-3</v>
      </c>
      <c r="AM92">
        <f t="shared" si="97"/>
        <v>299.37045898437498</v>
      </c>
      <c r="AN92">
        <f t="shared" si="98"/>
        <v>299.25815238952634</v>
      </c>
      <c r="AO92">
        <f t="shared" si="99"/>
        <v>239.9754047923816</v>
      </c>
      <c r="AP92">
        <f t="shared" si="100"/>
        <v>-0.48732312065264977</v>
      </c>
      <c r="AQ92">
        <f t="shared" si="101"/>
        <v>3.418528169412439</v>
      </c>
      <c r="AR92">
        <f t="shared" si="102"/>
        <v>46.669579311472553</v>
      </c>
      <c r="AS92">
        <f t="shared" si="103"/>
        <v>29.834015651804584</v>
      </c>
      <c r="AT92">
        <f t="shared" si="104"/>
        <v>26.164305686950684</v>
      </c>
      <c r="AU92">
        <f t="shared" si="105"/>
        <v>3.407204317525709</v>
      </c>
      <c r="AV92">
        <f t="shared" si="106"/>
        <v>0.21653326106430354</v>
      </c>
      <c r="AW92">
        <f t="shared" si="107"/>
        <v>1.2331983589224984</v>
      </c>
      <c r="AX92">
        <f t="shared" si="108"/>
        <v>2.1740059586032103</v>
      </c>
      <c r="AY92">
        <f t="shared" si="109"/>
        <v>0.1363984737085388</v>
      </c>
      <c r="AZ92">
        <f t="shared" si="110"/>
        <v>17.540603432114789</v>
      </c>
      <c r="BA92">
        <f t="shared" si="111"/>
        <v>0.62059637544483548</v>
      </c>
      <c r="BB92">
        <f t="shared" si="112"/>
        <v>37.564310236724808</v>
      </c>
      <c r="BC92">
        <f t="shared" si="113"/>
        <v>379.80348716903859</v>
      </c>
      <c r="BD92">
        <f t="shared" si="114"/>
        <v>1.768636228240333E-2</v>
      </c>
    </row>
    <row r="93" spans="1:114" x14ac:dyDescent="0.25">
      <c r="A93" s="1">
        <v>72</v>
      </c>
      <c r="B93" s="1" t="s">
        <v>118</v>
      </c>
      <c r="C93" s="1">
        <v>1694.4999974183738</v>
      </c>
      <c r="D93" s="1">
        <v>0</v>
      </c>
      <c r="E93">
        <f t="shared" si="87"/>
        <v>17.886916753508061</v>
      </c>
      <c r="F93">
        <f t="shared" si="88"/>
        <v>0.22900216488334257</v>
      </c>
      <c r="G93">
        <f t="shared" si="89"/>
        <v>239.44190798496456</v>
      </c>
      <c r="H93">
        <f t="shared" si="90"/>
        <v>6.6744799604098084</v>
      </c>
      <c r="I93">
        <f t="shared" si="91"/>
        <v>2.1858878086385056</v>
      </c>
      <c r="J93">
        <f t="shared" si="92"/>
        <v>26.223396301269531</v>
      </c>
      <c r="K93" s="1">
        <v>3.3907274749999998</v>
      </c>
      <c r="L93">
        <f t="shared" si="93"/>
        <v>1.9929055714649611</v>
      </c>
      <c r="M93" s="1">
        <v>1</v>
      </c>
      <c r="N93">
        <f t="shared" si="94"/>
        <v>3.9858111429299221</v>
      </c>
      <c r="O93" s="1">
        <v>26.109678268432617</v>
      </c>
      <c r="P93" s="1">
        <v>26.223396301269531</v>
      </c>
      <c r="Q93" s="1">
        <v>26.003120422363281</v>
      </c>
      <c r="R93" s="1">
        <v>399.74188232421875</v>
      </c>
      <c r="S93" s="1">
        <v>385.86016845703125</v>
      </c>
      <c r="T93" s="1">
        <v>12.38433837890625</v>
      </c>
      <c r="U93" s="1">
        <v>16.836093902587891</v>
      </c>
      <c r="V93" s="1">
        <v>26.710441589355469</v>
      </c>
      <c r="W93" s="1">
        <v>36.31195068359375</v>
      </c>
      <c r="X93" s="1">
        <v>499.80999755859375</v>
      </c>
      <c r="Y93" s="1">
        <v>1499.8486328125</v>
      </c>
      <c r="Z93" s="1">
        <v>10.965816497802734</v>
      </c>
      <c r="AA93" s="1">
        <v>73.2493896484375</v>
      </c>
      <c r="AB93" s="1">
        <v>0.5737307071685791</v>
      </c>
      <c r="AC93" s="1">
        <v>0.24900937080383301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95"/>
        <v>1.4740494517584128</v>
      </c>
      <c r="AL93">
        <f t="shared" si="96"/>
        <v>6.6744799604098086E-3</v>
      </c>
      <c r="AM93">
        <f t="shared" si="97"/>
        <v>299.37339630126951</v>
      </c>
      <c r="AN93">
        <f t="shared" si="98"/>
        <v>299.25967826843259</v>
      </c>
      <c r="AO93">
        <f t="shared" si="99"/>
        <v>239.9757758861233</v>
      </c>
      <c r="AP93">
        <f t="shared" si="100"/>
        <v>-0.48845712776838673</v>
      </c>
      <c r="AQ93">
        <f t="shared" si="101"/>
        <v>3.4191214110668491</v>
      </c>
      <c r="AR93">
        <f t="shared" si="102"/>
        <v>46.677814347355223</v>
      </c>
      <c r="AS93">
        <f t="shared" si="103"/>
        <v>29.841720444767333</v>
      </c>
      <c r="AT93">
        <f t="shared" si="104"/>
        <v>26.166537284851074</v>
      </c>
      <c r="AU93">
        <f t="shared" si="105"/>
        <v>3.407653714828597</v>
      </c>
      <c r="AV93">
        <f t="shared" si="106"/>
        <v>0.2165598601615551</v>
      </c>
      <c r="AW93">
        <f t="shared" si="107"/>
        <v>1.2332336024283432</v>
      </c>
      <c r="AX93">
        <f t="shared" si="108"/>
        <v>2.174420112400254</v>
      </c>
      <c r="AY93">
        <f t="shared" si="109"/>
        <v>0.13641536088680667</v>
      </c>
      <c r="AZ93">
        <f t="shared" si="110"/>
        <v>17.538973616155989</v>
      </c>
      <c r="BA93">
        <f t="shared" si="111"/>
        <v>0.62054061952660033</v>
      </c>
      <c r="BB93">
        <f t="shared" si="112"/>
        <v>37.559361823301352</v>
      </c>
      <c r="BC93">
        <f t="shared" si="113"/>
        <v>379.8018438773359</v>
      </c>
      <c r="BD93">
        <f t="shared" si="114"/>
        <v>1.7688728716789937E-2</v>
      </c>
    </row>
    <row r="94" spans="1:114" x14ac:dyDescent="0.25">
      <c r="A94" s="1">
        <v>73</v>
      </c>
      <c r="B94" s="1" t="s">
        <v>118</v>
      </c>
      <c r="C94" s="1">
        <v>1694.999997407198</v>
      </c>
      <c r="D94" s="1">
        <v>0</v>
      </c>
      <c r="E94">
        <f t="shared" si="87"/>
        <v>17.850854831896235</v>
      </c>
      <c r="F94">
        <f t="shared" si="88"/>
        <v>0.22901610261416019</v>
      </c>
      <c r="G94">
        <f t="shared" si="89"/>
        <v>239.76026103934754</v>
      </c>
      <c r="H94">
        <f t="shared" si="90"/>
        <v>6.675705021177639</v>
      </c>
      <c r="I94">
        <f t="shared" si="91"/>
        <v>2.186157167195435</v>
      </c>
      <c r="J94">
        <f t="shared" si="92"/>
        <v>26.224576950073242</v>
      </c>
      <c r="K94" s="1">
        <v>3.3907274749999998</v>
      </c>
      <c r="L94">
        <f t="shared" si="93"/>
        <v>1.9929055714649611</v>
      </c>
      <c r="M94" s="1">
        <v>1</v>
      </c>
      <c r="N94">
        <f t="shared" si="94"/>
        <v>3.9858111429299221</v>
      </c>
      <c r="O94" s="1">
        <v>26.110990524291992</v>
      </c>
      <c r="P94" s="1">
        <v>26.224576950073242</v>
      </c>
      <c r="Q94" s="1">
        <v>26.003017425537109</v>
      </c>
      <c r="R94" s="1">
        <v>399.77511596679687</v>
      </c>
      <c r="S94" s="1">
        <v>385.91769409179687</v>
      </c>
      <c r="T94" s="1">
        <v>12.38325023651123</v>
      </c>
      <c r="U94" s="1">
        <v>16.835693359375</v>
      </c>
      <c r="V94" s="1">
        <v>26.705987930297852</v>
      </c>
      <c r="W94" s="1">
        <v>36.308223724365234</v>
      </c>
      <c r="X94" s="1">
        <v>499.82473754882812</v>
      </c>
      <c r="Y94" s="1">
        <v>1499.8155517578125</v>
      </c>
      <c r="Z94" s="1">
        <v>11.083386421203613</v>
      </c>
      <c r="AA94" s="1">
        <v>73.249298095703125</v>
      </c>
      <c r="AB94" s="1">
        <v>0.5737307071685791</v>
      </c>
      <c r="AC94" s="1">
        <v>0.24900937080383301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95"/>
        <v>1.4740929232268307</v>
      </c>
      <c r="AL94">
        <f t="shared" si="96"/>
        <v>6.6757050211776392E-3</v>
      </c>
      <c r="AM94">
        <f t="shared" si="97"/>
        <v>299.37457695007322</v>
      </c>
      <c r="AN94">
        <f t="shared" si="98"/>
        <v>299.26099052429197</v>
      </c>
      <c r="AO94">
        <f t="shared" si="99"/>
        <v>239.97048291749161</v>
      </c>
      <c r="AP94">
        <f t="shared" si="100"/>
        <v>-0.4889636906897013</v>
      </c>
      <c r="AQ94">
        <f t="shared" si="101"/>
        <v>3.4193598887241441</v>
      </c>
      <c r="AR94">
        <f t="shared" si="102"/>
        <v>46.681128387832665</v>
      </c>
      <c r="AS94">
        <f t="shared" si="103"/>
        <v>29.845435028457665</v>
      </c>
      <c r="AT94">
        <f t="shared" si="104"/>
        <v>26.167783737182617</v>
      </c>
      <c r="AU94">
        <f t="shared" si="105"/>
        <v>3.4079047468783181</v>
      </c>
      <c r="AV94">
        <f t="shared" si="106"/>
        <v>0.21657232444697008</v>
      </c>
      <c r="AW94">
        <f t="shared" si="107"/>
        <v>1.2332027215287089</v>
      </c>
      <c r="AX94">
        <f t="shared" si="108"/>
        <v>2.1747020253496094</v>
      </c>
      <c r="AY94">
        <f t="shared" si="109"/>
        <v>0.13642327419704681</v>
      </c>
      <c r="AZ94">
        <f t="shared" si="110"/>
        <v>17.562270832374764</v>
      </c>
      <c r="BA94">
        <f t="shared" si="111"/>
        <v>0.62127304528907301</v>
      </c>
      <c r="BB94">
        <f t="shared" si="112"/>
        <v>37.556135403338331</v>
      </c>
      <c r="BC94">
        <f t="shared" si="113"/>
        <v>379.87158373711878</v>
      </c>
      <c r="BD94">
        <f t="shared" si="114"/>
        <v>1.7648309319076953E-2</v>
      </c>
    </row>
    <row r="95" spans="1:114" x14ac:dyDescent="0.25">
      <c r="A95" s="1">
        <v>74</v>
      </c>
      <c r="B95" s="1" t="s">
        <v>119</v>
      </c>
      <c r="C95" s="1">
        <v>1695.4999973960221</v>
      </c>
      <c r="D95" s="1">
        <v>0</v>
      </c>
      <c r="E95">
        <f t="shared" si="87"/>
        <v>17.870390327600298</v>
      </c>
      <c r="F95">
        <f t="shared" si="88"/>
        <v>0.22900925720872328</v>
      </c>
      <c r="G95">
        <f t="shared" si="89"/>
        <v>239.63500572814922</v>
      </c>
      <c r="H95">
        <f t="shared" si="90"/>
        <v>6.6768249990040029</v>
      </c>
      <c r="I95">
        <f t="shared" si="91"/>
        <v>2.1865750828594983</v>
      </c>
      <c r="J95">
        <f t="shared" si="92"/>
        <v>26.226530075073242</v>
      </c>
      <c r="K95" s="1">
        <v>3.3907274749999998</v>
      </c>
      <c r="L95">
        <f t="shared" si="93"/>
        <v>1.9929055714649611</v>
      </c>
      <c r="M95" s="1">
        <v>1</v>
      </c>
      <c r="N95">
        <f t="shared" si="94"/>
        <v>3.9858111429299221</v>
      </c>
      <c r="O95" s="1">
        <v>26.112575531005859</v>
      </c>
      <c r="P95" s="1">
        <v>26.226530075073242</v>
      </c>
      <c r="Q95" s="1">
        <v>26.003429412841797</v>
      </c>
      <c r="R95" s="1">
        <v>399.81057739257812</v>
      </c>
      <c r="S95" s="1">
        <v>385.93984985351562</v>
      </c>
      <c r="T95" s="1">
        <v>12.382328987121582</v>
      </c>
      <c r="U95" s="1">
        <v>16.835411071777344</v>
      </c>
      <c r="V95" s="1">
        <v>26.701440811157227</v>
      </c>
      <c r="W95" s="1">
        <v>36.304134368896484</v>
      </c>
      <c r="X95" s="1">
        <v>499.83700561523437</v>
      </c>
      <c r="Y95" s="1">
        <v>1499.81591796875</v>
      </c>
      <c r="Z95" s="1">
        <v>11.164091110229492</v>
      </c>
      <c r="AA95" s="1">
        <v>73.249137878417969</v>
      </c>
      <c r="AB95" s="1">
        <v>0.5737307071685791</v>
      </c>
      <c r="AC95" s="1">
        <v>0.24900937080383301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95"/>
        <v>1.4741291044489926</v>
      </c>
      <c r="AL95">
        <f t="shared" si="96"/>
        <v>6.6768249990040033E-3</v>
      </c>
      <c r="AM95">
        <f t="shared" si="97"/>
        <v>299.37653007507322</v>
      </c>
      <c r="AN95">
        <f t="shared" si="98"/>
        <v>299.26257553100584</v>
      </c>
      <c r="AO95">
        <f t="shared" si="99"/>
        <v>239.9705415112403</v>
      </c>
      <c r="AP95">
        <f t="shared" si="100"/>
        <v>-0.48943298897190007</v>
      </c>
      <c r="AQ95">
        <f t="shared" si="101"/>
        <v>3.4197544296959617</v>
      </c>
      <c r="AR95">
        <f t="shared" si="102"/>
        <v>46.686616781377218</v>
      </c>
      <c r="AS95">
        <f t="shared" si="103"/>
        <v>29.851205709599874</v>
      </c>
      <c r="AT95">
        <f t="shared" si="104"/>
        <v>26.169552803039551</v>
      </c>
      <c r="AU95">
        <f t="shared" si="105"/>
        <v>3.408261059572359</v>
      </c>
      <c r="AV95">
        <f t="shared" si="106"/>
        <v>0.21656620272280355</v>
      </c>
      <c r="AW95">
        <f t="shared" si="107"/>
        <v>1.2331793468364631</v>
      </c>
      <c r="AX95">
        <f t="shared" si="108"/>
        <v>2.1750817127358957</v>
      </c>
      <c r="AY95">
        <f t="shared" si="109"/>
        <v>0.1364193876434186</v>
      </c>
      <c r="AZ95">
        <f t="shared" si="110"/>
        <v>17.553057575076686</v>
      </c>
      <c r="BA95">
        <f t="shared" si="111"/>
        <v>0.62091283348714377</v>
      </c>
      <c r="BB95">
        <f t="shared" si="112"/>
        <v>37.551134635580766</v>
      </c>
      <c r="BC95">
        <f t="shared" si="113"/>
        <v>379.88712279818242</v>
      </c>
      <c r="BD95">
        <f t="shared" si="114"/>
        <v>1.7664548043619808E-2</v>
      </c>
    </row>
    <row r="96" spans="1:114" x14ac:dyDescent="0.25">
      <c r="A96" s="1">
        <v>75</v>
      </c>
      <c r="B96" s="1" t="s">
        <v>119</v>
      </c>
      <c r="C96" s="1">
        <v>1695.9999973848462</v>
      </c>
      <c r="D96" s="1">
        <v>0</v>
      </c>
      <c r="E96">
        <f t="shared" si="87"/>
        <v>17.932611277221252</v>
      </c>
      <c r="F96">
        <f t="shared" si="88"/>
        <v>0.22904578123576413</v>
      </c>
      <c r="G96">
        <f t="shared" si="89"/>
        <v>239.21052170262413</v>
      </c>
      <c r="H96">
        <f t="shared" si="90"/>
        <v>6.6782039745559727</v>
      </c>
      <c r="I96">
        <f t="shared" si="91"/>
        <v>2.1866909191457733</v>
      </c>
      <c r="J96">
        <f t="shared" si="92"/>
        <v>26.227245330810547</v>
      </c>
      <c r="K96" s="1">
        <v>3.3907274749999998</v>
      </c>
      <c r="L96">
        <f t="shared" si="93"/>
        <v>1.9929055714649611</v>
      </c>
      <c r="M96" s="1">
        <v>1</v>
      </c>
      <c r="N96">
        <f t="shared" si="94"/>
        <v>3.9858111429299221</v>
      </c>
      <c r="O96" s="1">
        <v>26.113719940185547</v>
      </c>
      <c r="P96" s="1">
        <v>26.227245330810547</v>
      </c>
      <c r="Q96" s="1">
        <v>26.003496170043945</v>
      </c>
      <c r="R96" s="1">
        <v>399.85504150390625</v>
      </c>
      <c r="S96" s="1">
        <v>385.94198608398437</v>
      </c>
      <c r="T96" s="1">
        <v>12.38190746307373</v>
      </c>
      <c r="U96" s="1">
        <v>16.835826873779297</v>
      </c>
      <c r="V96" s="1">
        <v>26.698686599731445</v>
      </c>
      <c r="W96" s="1">
        <v>36.302524566650391</v>
      </c>
      <c r="X96" s="1">
        <v>499.84603881835937</v>
      </c>
      <c r="Y96" s="1">
        <v>1499.826171875</v>
      </c>
      <c r="Z96" s="1">
        <v>11.193822860717773</v>
      </c>
      <c r="AA96" s="1">
        <v>73.249031066894531</v>
      </c>
      <c r="AB96" s="1">
        <v>0.5737307071685791</v>
      </c>
      <c r="AC96" s="1">
        <v>0.24900937080383301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95"/>
        <v>1.4741557453488925</v>
      </c>
      <c r="AL96">
        <f t="shared" si="96"/>
        <v>6.678203974555973E-3</v>
      </c>
      <c r="AM96">
        <f t="shared" si="97"/>
        <v>299.37724533081052</v>
      </c>
      <c r="AN96">
        <f t="shared" si="98"/>
        <v>299.26371994018552</v>
      </c>
      <c r="AO96">
        <f t="shared" si="99"/>
        <v>239.97218213620363</v>
      </c>
      <c r="AP96">
        <f t="shared" si="100"/>
        <v>-0.48990830156794346</v>
      </c>
      <c r="AQ96">
        <f t="shared" si="101"/>
        <v>3.4198989248600906</v>
      </c>
      <c r="AR96">
        <f t="shared" si="102"/>
        <v>46.688657515986456</v>
      </c>
      <c r="AS96">
        <f t="shared" si="103"/>
        <v>29.852830642207159</v>
      </c>
      <c r="AT96">
        <f t="shared" si="104"/>
        <v>26.170482635498047</v>
      </c>
      <c r="AU96">
        <f t="shared" si="105"/>
        <v>3.4084483528732918</v>
      </c>
      <c r="AV96">
        <f t="shared" si="106"/>
        <v>0.21659886527970565</v>
      </c>
      <c r="AW96">
        <f t="shared" si="107"/>
        <v>1.2332080057143175</v>
      </c>
      <c r="AX96">
        <f t="shared" si="108"/>
        <v>2.1752403471589741</v>
      </c>
      <c r="AY96">
        <f t="shared" si="109"/>
        <v>0.13644012443227924</v>
      </c>
      <c r="AZ96">
        <f t="shared" si="110"/>
        <v>17.521938935723565</v>
      </c>
      <c r="BA96">
        <f t="shared" si="111"/>
        <v>0.61980953181541076</v>
      </c>
      <c r="BB96">
        <f t="shared" si="112"/>
        <v>37.550926960518773</v>
      </c>
      <c r="BC96">
        <f t="shared" si="113"/>
        <v>379.86818470300551</v>
      </c>
      <c r="BD96">
        <f t="shared" si="114"/>
        <v>1.7726837976936336E-2</v>
      </c>
      <c r="BE96">
        <f>AVERAGE(E82:E96)</f>
        <v>17.819978575029506</v>
      </c>
      <c r="BF96">
        <f>AVERAGE(O82:O96)</f>
        <v>26.104960759480793</v>
      </c>
      <c r="BG96">
        <f>AVERAGE(P82:P96)</f>
        <v>26.215024058024088</v>
      </c>
      <c r="BH96" t="e">
        <f>AVERAGE(B82:B96)</f>
        <v>#DIV/0!</v>
      </c>
      <c r="BI96">
        <f t="shared" ref="BI96:DJ96" si="115">AVERAGE(C82:C96)</f>
        <v>1692.5333307956655</v>
      </c>
      <c r="BJ96">
        <f t="shared" si="115"/>
        <v>0</v>
      </c>
      <c r="BK96">
        <f t="shared" si="115"/>
        <v>17.819978575029506</v>
      </c>
      <c r="BL96">
        <f t="shared" si="115"/>
        <v>0.22908503984086581</v>
      </c>
      <c r="BM96">
        <f t="shared" si="115"/>
        <v>240.00285333562536</v>
      </c>
      <c r="BN96">
        <f t="shared" si="115"/>
        <v>6.670918373594791</v>
      </c>
      <c r="BO96">
        <f t="shared" si="115"/>
        <v>2.1839984575664082</v>
      </c>
      <c r="BP96">
        <f t="shared" si="115"/>
        <v>26.215024058024088</v>
      </c>
      <c r="BQ96">
        <f t="shared" si="115"/>
        <v>3.3907274749999989</v>
      </c>
      <c r="BR96">
        <f t="shared" si="115"/>
        <v>1.9929055714649602</v>
      </c>
      <c r="BS96">
        <f t="shared" si="115"/>
        <v>1</v>
      </c>
      <c r="BT96">
        <f t="shared" si="115"/>
        <v>3.9858111429299203</v>
      </c>
      <c r="BU96">
        <f t="shared" si="115"/>
        <v>26.104960759480793</v>
      </c>
      <c r="BV96">
        <f t="shared" si="115"/>
        <v>26.215024058024088</v>
      </c>
      <c r="BW96">
        <f t="shared" si="115"/>
        <v>26.003471374511719</v>
      </c>
      <c r="BX96">
        <f t="shared" si="115"/>
        <v>399.72049560546873</v>
      </c>
      <c r="BY96">
        <f t="shared" si="115"/>
        <v>385.88638305664062</v>
      </c>
      <c r="BZ96">
        <f t="shared" si="115"/>
        <v>12.389877319335937</v>
      </c>
      <c r="CA96">
        <f t="shared" si="115"/>
        <v>16.838801574707031</v>
      </c>
      <c r="CB96">
        <f t="shared" si="115"/>
        <v>26.729861195882162</v>
      </c>
      <c r="CC96">
        <f t="shared" si="115"/>
        <v>36.327945709228516</v>
      </c>
      <c r="CD96">
        <f t="shared" si="115"/>
        <v>499.8598673502604</v>
      </c>
      <c r="CE96">
        <f t="shared" si="115"/>
        <v>1499.8557698567708</v>
      </c>
      <c r="CF96">
        <f t="shared" si="115"/>
        <v>11.003543472290039</v>
      </c>
      <c r="CG96">
        <f t="shared" si="115"/>
        <v>73.249428812662757</v>
      </c>
      <c r="CH96">
        <f t="shared" si="115"/>
        <v>0.5737307071685791</v>
      </c>
      <c r="CI96">
        <f t="shared" si="115"/>
        <v>0.24900937080383301</v>
      </c>
      <c r="CJ96">
        <f t="shared" si="115"/>
        <v>1</v>
      </c>
      <c r="CK96">
        <f t="shared" si="115"/>
        <v>-0.21956524252891541</v>
      </c>
      <c r="CL96">
        <f t="shared" si="115"/>
        <v>2.737391471862793</v>
      </c>
      <c r="CM96">
        <f t="shared" si="115"/>
        <v>1</v>
      </c>
      <c r="CN96">
        <f t="shared" si="115"/>
        <v>0</v>
      </c>
      <c r="CO96">
        <f t="shared" si="115"/>
        <v>0.15999999642372131</v>
      </c>
      <c r="CP96">
        <f t="shared" si="115"/>
        <v>111115</v>
      </c>
      <c r="CQ96">
        <f t="shared" si="115"/>
        <v>1.4741965287265097</v>
      </c>
      <c r="CR96">
        <f t="shared" si="115"/>
        <v>6.6709183735947919E-3</v>
      </c>
      <c r="CS96">
        <f t="shared" si="115"/>
        <v>299.36502405802406</v>
      </c>
      <c r="CT96">
        <f t="shared" si="115"/>
        <v>299.25496075948081</v>
      </c>
      <c r="CU96">
        <f t="shared" si="115"/>
        <v>239.9769178131811</v>
      </c>
      <c r="CV96">
        <f t="shared" si="115"/>
        <v>-0.48670225281544438</v>
      </c>
      <c r="CW96">
        <f t="shared" si="115"/>
        <v>3.4174310547226292</v>
      </c>
      <c r="CX96">
        <f t="shared" si="115"/>
        <v>46.654712670384157</v>
      </c>
      <c r="CY96">
        <f t="shared" si="115"/>
        <v>29.815911095677119</v>
      </c>
      <c r="CZ96">
        <f t="shared" si="115"/>
        <v>26.159992408752441</v>
      </c>
      <c r="DA96">
        <f t="shared" si="115"/>
        <v>3.4063360791331481</v>
      </c>
      <c r="DB96">
        <f t="shared" si="115"/>
        <v>0.21663397187799596</v>
      </c>
      <c r="DC96">
        <f t="shared" si="115"/>
        <v>1.2334325971562212</v>
      </c>
      <c r="DD96">
        <f t="shared" si="115"/>
        <v>2.1729034819769266</v>
      </c>
      <c r="DE96">
        <f t="shared" si="115"/>
        <v>0.13646241301701786</v>
      </c>
      <c r="DF96">
        <f t="shared" si="115"/>
        <v>17.580071900200789</v>
      </c>
      <c r="DG96">
        <f t="shared" si="115"/>
        <v>0.62195211151440055</v>
      </c>
      <c r="DH96">
        <f t="shared" si="115"/>
        <v>37.58436791410508</v>
      </c>
      <c r="DI96">
        <f t="shared" si="115"/>
        <v>379.8507305348291</v>
      </c>
      <c r="DJ96">
        <f t="shared" si="115"/>
        <v>1.7631966921037062E-2</v>
      </c>
    </row>
    <row r="97" spans="1:56" x14ac:dyDescent="0.25">
      <c r="A97" s="1" t="s">
        <v>9</v>
      </c>
      <c r="B97" s="1" t="s">
        <v>120</v>
      </c>
    </row>
    <row r="98" spans="1:56" x14ac:dyDescent="0.25">
      <c r="A98" s="1" t="s">
        <v>9</v>
      </c>
      <c r="B98" s="1" t="s">
        <v>121</v>
      </c>
    </row>
    <row r="99" spans="1:56" x14ac:dyDescent="0.25">
      <c r="A99" s="1">
        <v>76</v>
      </c>
      <c r="B99" s="1" t="s">
        <v>122</v>
      </c>
      <c r="C99" s="1">
        <v>1895.9999994635582</v>
      </c>
      <c r="D99" s="1">
        <v>0</v>
      </c>
      <c r="E99">
        <f t="shared" ref="E99:E113" si="116">(R99-S99*(1000-T99)/(1000-U99))*AK99</f>
        <v>16.422044855281129</v>
      </c>
      <c r="F99">
        <f t="shared" ref="F99:F113" si="117">IF(AV99&lt;&gt;0,1/(1/AV99-1/N99),0)</f>
        <v>0.19807246730638312</v>
      </c>
      <c r="G99">
        <f t="shared" ref="G99:G113" si="118">((AY99-AL99/2)*S99-E99)/(AY99+AL99/2)</f>
        <v>232.30965725821139</v>
      </c>
      <c r="H99">
        <f t="shared" ref="H99:H113" si="119">AL99*1000</f>
        <v>6.792773563971247</v>
      </c>
      <c r="I99">
        <f t="shared" ref="I99:I113" si="120">(AQ99-AW99)</f>
        <v>2.5358108872975844</v>
      </c>
      <c r="J99">
        <f t="shared" ref="J99:J113" si="121">(P99+AP99*D99)</f>
        <v>29.185846328735352</v>
      </c>
      <c r="K99" s="1">
        <v>3.3907274749999998</v>
      </c>
      <c r="L99">
        <f t="shared" ref="L99:L113" si="122">(K99*AE99+AF99)</f>
        <v>1.9929055714649611</v>
      </c>
      <c r="M99" s="1">
        <v>1</v>
      </c>
      <c r="N99">
        <f t="shared" ref="N99:N113" si="123">L99*(M99+1)*(M99+1)/(M99*M99+1)</f>
        <v>3.9858111429299221</v>
      </c>
      <c r="O99" s="1">
        <v>30.396274566650391</v>
      </c>
      <c r="P99" s="1">
        <v>29.185846328735352</v>
      </c>
      <c r="Q99" s="1">
        <v>31.078666687011719</v>
      </c>
      <c r="R99" s="1">
        <v>401.29098510742187</v>
      </c>
      <c r="S99" s="1">
        <v>388.36209106445312</v>
      </c>
      <c r="T99" s="1">
        <v>16.371002197265625</v>
      </c>
      <c r="U99" s="1">
        <v>20.882472991943359</v>
      </c>
      <c r="V99" s="1">
        <v>27.510126113891602</v>
      </c>
      <c r="W99" s="1">
        <v>35.091281890869141</v>
      </c>
      <c r="X99" s="1">
        <v>499.86956787109375</v>
      </c>
      <c r="Y99" s="1">
        <v>1501.3663330078125</v>
      </c>
      <c r="Z99" s="1">
        <v>10.928791999816895</v>
      </c>
      <c r="AA99" s="1">
        <v>73.239204406738281</v>
      </c>
      <c r="AB99" s="1">
        <v>1.1211245059967041</v>
      </c>
      <c r="AC99" s="1">
        <v>0.21754574775695801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ref="AK99:AK113" si="124">X99*0.000001/(K99*0.0001)</f>
        <v>1.474225137692889</v>
      </c>
      <c r="AL99">
        <f t="shared" ref="AL99:AL113" si="125">(U99-T99)/(1000-U99)*AK99</f>
        <v>6.7927735639712467E-3</v>
      </c>
      <c r="AM99">
        <f t="shared" ref="AM99:AM113" si="126">(P99+273.15)</f>
        <v>302.33584632873533</v>
      </c>
      <c r="AN99">
        <f t="shared" ref="AN99:AN113" si="127">(O99+273.15)</f>
        <v>303.54627456665037</v>
      </c>
      <c r="AO99">
        <f t="shared" ref="AO99:AO113" si="128">(Y99*AG99+Z99*AH99)*AI99</f>
        <v>240.21860791194558</v>
      </c>
      <c r="AP99">
        <f t="shared" ref="AP99:AP113" si="129">((AO99+0.00000010773*(AN99^4-AM99^4))-AL99*44100)/(L99*51.4+0.00000043092*AM99^3)</f>
        <v>-0.3921605917854335</v>
      </c>
      <c r="AQ99">
        <f t="shared" ref="AQ99:AQ113" si="130">0.61365*EXP(17.502*J99/(240.97+J99))</f>
        <v>4.0652265952727156</v>
      </c>
      <c r="AR99">
        <f t="shared" ref="AR99:AR113" si="131">AQ99*1000/AA99</f>
        <v>55.506154500207813</v>
      </c>
      <c r="AS99">
        <f t="shared" ref="AS99:AS113" si="132">(AR99-U99)</f>
        <v>34.623681508264454</v>
      </c>
      <c r="AT99">
        <f t="shared" ref="AT99:AT113" si="133">IF(D99,P99,(O99+P99)/2)</f>
        <v>29.791060447692871</v>
      </c>
      <c r="AU99">
        <f t="shared" ref="AU99:AU113" si="134">0.61365*EXP(17.502*AT99/(240.97+AT99))</f>
        <v>4.2095853759849682</v>
      </c>
      <c r="AV99">
        <f t="shared" ref="AV99:AV113" si="135">IF(AS99&lt;&gt;0,(1000-(AR99+U99)/2)/AS99*AL99,0)</f>
        <v>0.18869536556080602</v>
      </c>
      <c r="AW99">
        <f t="shared" ref="AW99:AW113" si="136">U99*AA99/1000</f>
        <v>1.5294157079751312</v>
      </c>
      <c r="AX99">
        <f t="shared" ref="AX99:AX113" si="137">(AU99-AW99)</f>
        <v>2.680169668009837</v>
      </c>
      <c r="AY99">
        <f t="shared" ref="AY99:AY113" si="138">1/(1.6/F99+1.37/N99)</f>
        <v>0.11874269260192064</v>
      </c>
      <c r="AZ99">
        <f t="shared" ref="AZ99:AZ113" si="139">G99*AA99*0.001</f>
        <v>17.014174473593457</v>
      </c>
      <c r="BA99">
        <f t="shared" ref="BA99:BA113" si="140">G99/S99</f>
        <v>0.59817799574999442</v>
      </c>
      <c r="BB99">
        <f t="shared" ref="BB99:BB113" si="141">(1-AL99*AA99/AQ99/F99)*100</f>
        <v>38.215165731458967</v>
      </c>
      <c r="BC99">
        <f t="shared" ref="BC99:BC113" si="142">(S99-E99/(N99/1.35))</f>
        <v>382.79992071577652</v>
      </c>
      <c r="BD99">
        <f t="shared" ref="BD99:BD113" si="143">E99*BB99/100/BC99</f>
        <v>1.6394234476866155E-2</v>
      </c>
    </row>
    <row r="100" spans="1:56" x14ac:dyDescent="0.25">
      <c r="A100" s="1">
        <v>77</v>
      </c>
      <c r="B100" s="1" t="s">
        <v>123</v>
      </c>
      <c r="C100" s="1">
        <v>1895.9999994635582</v>
      </c>
      <c r="D100" s="1">
        <v>0</v>
      </c>
      <c r="E100">
        <f t="shared" si="116"/>
        <v>16.422044855281129</v>
      </c>
      <c r="F100">
        <f t="shared" si="117"/>
        <v>0.19807246730638312</v>
      </c>
      <c r="G100">
        <f t="shared" si="118"/>
        <v>232.30965725821139</v>
      </c>
      <c r="H100">
        <f t="shared" si="119"/>
        <v>6.792773563971247</v>
      </c>
      <c r="I100">
        <f t="shared" si="120"/>
        <v>2.5358108872975844</v>
      </c>
      <c r="J100">
        <f t="shared" si="121"/>
        <v>29.185846328735352</v>
      </c>
      <c r="K100" s="1">
        <v>3.3907274749999998</v>
      </c>
      <c r="L100">
        <f t="shared" si="122"/>
        <v>1.9929055714649611</v>
      </c>
      <c r="M100" s="1">
        <v>1</v>
      </c>
      <c r="N100">
        <f t="shared" si="123"/>
        <v>3.9858111429299221</v>
      </c>
      <c r="O100" s="1">
        <v>30.396274566650391</v>
      </c>
      <c r="P100" s="1">
        <v>29.185846328735352</v>
      </c>
      <c r="Q100" s="1">
        <v>31.078666687011719</v>
      </c>
      <c r="R100" s="1">
        <v>401.29098510742187</v>
      </c>
      <c r="S100" s="1">
        <v>388.36209106445312</v>
      </c>
      <c r="T100" s="1">
        <v>16.371002197265625</v>
      </c>
      <c r="U100" s="1">
        <v>20.882472991943359</v>
      </c>
      <c r="V100" s="1">
        <v>27.510126113891602</v>
      </c>
      <c r="W100" s="1">
        <v>35.091281890869141</v>
      </c>
      <c r="X100" s="1">
        <v>499.86956787109375</v>
      </c>
      <c r="Y100" s="1">
        <v>1501.3663330078125</v>
      </c>
      <c r="Z100" s="1">
        <v>10.928791999816895</v>
      </c>
      <c r="AA100" s="1">
        <v>73.239204406738281</v>
      </c>
      <c r="AB100" s="1">
        <v>1.1211245059967041</v>
      </c>
      <c r="AC100" s="1">
        <v>0.21754574775695801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1.474225137692889</v>
      </c>
      <c r="AL100">
        <f t="shared" si="125"/>
        <v>6.7927735639712467E-3</v>
      </c>
      <c r="AM100">
        <f t="shared" si="126"/>
        <v>302.33584632873533</v>
      </c>
      <c r="AN100">
        <f t="shared" si="127"/>
        <v>303.54627456665037</v>
      </c>
      <c r="AO100">
        <f t="shared" si="128"/>
        <v>240.21860791194558</v>
      </c>
      <c r="AP100">
        <f t="shared" si="129"/>
        <v>-0.3921605917854335</v>
      </c>
      <c r="AQ100">
        <f t="shared" si="130"/>
        <v>4.0652265952727156</v>
      </c>
      <c r="AR100">
        <f t="shared" si="131"/>
        <v>55.506154500207813</v>
      </c>
      <c r="AS100">
        <f t="shared" si="132"/>
        <v>34.623681508264454</v>
      </c>
      <c r="AT100">
        <f t="shared" si="133"/>
        <v>29.791060447692871</v>
      </c>
      <c r="AU100">
        <f t="shared" si="134"/>
        <v>4.2095853759849682</v>
      </c>
      <c r="AV100">
        <f t="shared" si="135"/>
        <v>0.18869536556080602</v>
      </c>
      <c r="AW100">
        <f t="shared" si="136"/>
        <v>1.5294157079751312</v>
      </c>
      <c r="AX100">
        <f t="shared" si="137"/>
        <v>2.680169668009837</v>
      </c>
      <c r="AY100">
        <f t="shared" si="138"/>
        <v>0.11874269260192064</v>
      </c>
      <c r="AZ100">
        <f t="shared" si="139"/>
        <v>17.014174473593457</v>
      </c>
      <c r="BA100">
        <f t="shared" si="140"/>
        <v>0.59817799574999442</v>
      </c>
      <c r="BB100">
        <f t="shared" si="141"/>
        <v>38.215165731458967</v>
      </c>
      <c r="BC100">
        <f t="shared" si="142"/>
        <v>382.79992071577652</v>
      </c>
      <c r="BD100">
        <f t="shared" si="143"/>
        <v>1.6394234476866155E-2</v>
      </c>
    </row>
    <row r="101" spans="1:56" x14ac:dyDescent="0.25">
      <c r="A101" s="1">
        <v>78</v>
      </c>
      <c r="B101" s="1" t="s">
        <v>123</v>
      </c>
      <c r="C101" s="1">
        <v>1896.4999994523823</v>
      </c>
      <c r="D101" s="1">
        <v>0</v>
      </c>
      <c r="E101">
        <f t="shared" si="116"/>
        <v>16.493023379777174</v>
      </c>
      <c r="F101">
        <f t="shared" si="117"/>
        <v>0.1980245724622629</v>
      </c>
      <c r="G101">
        <f t="shared" si="118"/>
        <v>231.70674449649977</v>
      </c>
      <c r="H101">
        <f t="shared" si="119"/>
        <v>6.7930015444748779</v>
      </c>
      <c r="I101">
        <f t="shared" si="120"/>
        <v>2.5364632165218839</v>
      </c>
      <c r="J101">
        <f t="shared" si="121"/>
        <v>29.188571929931641</v>
      </c>
      <c r="K101" s="1">
        <v>3.3907274749999998</v>
      </c>
      <c r="L101">
        <f t="shared" si="122"/>
        <v>1.9929055714649611</v>
      </c>
      <c r="M101" s="1">
        <v>1</v>
      </c>
      <c r="N101">
        <f t="shared" si="123"/>
        <v>3.9858111429299221</v>
      </c>
      <c r="O101" s="1">
        <v>30.397434234619141</v>
      </c>
      <c r="P101" s="1">
        <v>29.188571929931641</v>
      </c>
      <c r="Q101" s="1">
        <v>31.079553604125977</v>
      </c>
      <c r="R101" s="1">
        <v>401.35430908203125</v>
      </c>
      <c r="S101" s="1">
        <v>388.37704467773437</v>
      </c>
      <c r="T101" s="1">
        <v>16.370698928833008</v>
      </c>
      <c r="U101" s="1">
        <v>20.882354736328125</v>
      </c>
      <c r="V101" s="1">
        <v>27.507730484008789</v>
      </c>
      <c r="W101" s="1">
        <v>35.088676452636719</v>
      </c>
      <c r="X101" s="1">
        <v>499.86590576171875</v>
      </c>
      <c r="Y101" s="1">
        <v>1501.3748779296875</v>
      </c>
      <c r="Z101" s="1">
        <v>10.894915580749512</v>
      </c>
      <c r="AA101" s="1">
        <v>73.239044189453125</v>
      </c>
      <c r="AB101" s="1">
        <v>1.1211245059967041</v>
      </c>
      <c r="AC101" s="1">
        <v>0.21754574775695801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24"/>
        <v>1.4742143373280647</v>
      </c>
      <c r="AL101">
        <f t="shared" si="125"/>
        <v>6.7930015444748783E-3</v>
      </c>
      <c r="AM101">
        <f t="shared" si="126"/>
        <v>302.33857192993162</v>
      </c>
      <c r="AN101">
        <f t="shared" si="127"/>
        <v>303.54743423461912</v>
      </c>
      <c r="AO101">
        <f t="shared" si="128"/>
        <v>240.21997509941502</v>
      </c>
      <c r="AP101">
        <f t="shared" si="129"/>
        <v>-0.39239709265394623</v>
      </c>
      <c r="AQ101">
        <f t="shared" si="130"/>
        <v>4.0658669178356552</v>
      </c>
      <c r="AR101">
        <f t="shared" si="131"/>
        <v>55.515018837741266</v>
      </c>
      <c r="AS101">
        <f t="shared" si="132"/>
        <v>34.632664101413141</v>
      </c>
      <c r="AT101">
        <f t="shared" si="133"/>
        <v>29.793003082275391</v>
      </c>
      <c r="AU101">
        <f t="shared" si="134"/>
        <v>4.2100558437082105</v>
      </c>
      <c r="AV101">
        <f t="shared" si="135"/>
        <v>0.18865189772874122</v>
      </c>
      <c r="AW101">
        <f t="shared" si="136"/>
        <v>1.5294037013137713</v>
      </c>
      <c r="AX101">
        <f t="shared" si="137"/>
        <v>2.6806521423944392</v>
      </c>
      <c r="AY101">
        <f t="shared" si="138"/>
        <v>0.11871515167229577</v>
      </c>
      <c r="AZ101">
        <f t="shared" si="139"/>
        <v>16.96998049917347</v>
      </c>
      <c r="BA101">
        <f t="shared" si="140"/>
        <v>0.59660257389507731</v>
      </c>
      <c r="BB101">
        <f t="shared" si="141"/>
        <v>38.208016305446222</v>
      </c>
      <c r="BC101">
        <f t="shared" si="142"/>
        <v>382.79083380013316</v>
      </c>
      <c r="BD101">
        <f t="shared" si="143"/>
        <v>1.6462403238988239E-2</v>
      </c>
    </row>
    <row r="102" spans="1:56" x14ac:dyDescent="0.25">
      <c r="A102" s="1">
        <v>79</v>
      </c>
      <c r="B102" s="1" t="s">
        <v>124</v>
      </c>
      <c r="C102" s="1">
        <v>1896.9999994412065</v>
      </c>
      <c r="D102" s="1">
        <v>0</v>
      </c>
      <c r="E102">
        <f t="shared" si="116"/>
        <v>16.537967450925837</v>
      </c>
      <c r="F102">
        <f t="shared" si="117"/>
        <v>0.19809167926217783</v>
      </c>
      <c r="G102">
        <f t="shared" si="118"/>
        <v>231.39895765892575</v>
      </c>
      <c r="H102">
        <f t="shared" si="119"/>
        <v>6.7958653790119206</v>
      </c>
      <c r="I102">
        <f t="shared" si="120"/>
        <v>2.5366960795148241</v>
      </c>
      <c r="J102">
        <f t="shared" si="121"/>
        <v>29.189678192138672</v>
      </c>
      <c r="K102" s="1">
        <v>3.3907274749999998</v>
      </c>
      <c r="L102">
        <f t="shared" si="122"/>
        <v>1.9929055714649611</v>
      </c>
      <c r="M102" s="1">
        <v>1</v>
      </c>
      <c r="N102">
        <f t="shared" si="123"/>
        <v>3.9858111429299221</v>
      </c>
      <c r="O102" s="1">
        <v>30.397880554199219</v>
      </c>
      <c r="P102" s="1">
        <v>29.189678192138672</v>
      </c>
      <c r="Q102" s="1">
        <v>31.080022811889648</v>
      </c>
      <c r="R102" s="1">
        <v>401.4052734375</v>
      </c>
      <c r="S102" s="1">
        <v>388.39602661132812</v>
      </c>
      <c r="T102" s="1">
        <v>16.369039535522461</v>
      </c>
      <c r="U102" s="1">
        <v>20.882822036743164</v>
      </c>
      <c r="V102" s="1">
        <v>27.504110336303711</v>
      </c>
      <c r="W102" s="1">
        <v>35.088401794433594</v>
      </c>
      <c r="X102" s="1">
        <v>499.84078979492187</v>
      </c>
      <c r="Y102" s="1">
        <v>1501.38671875</v>
      </c>
      <c r="Z102" s="1">
        <v>10.921338081359863</v>
      </c>
      <c r="AA102" s="1">
        <v>73.238700866699219</v>
      </c>
      <c r="AB102" s="1">
        <v>1.1211245059967041</v>
      </c>
      <c r="AC102" s="1">
        <v>0.21754574775695801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24"/>
        <v>1.4741402648259776</v>
      </c>
      <c r="AL102">
        <f t="shared" si="125"/>
        <v>6.7958653790119207E-3</v>
      </c>
      <c r="AM102">
        <f t="shared" si="126"/>
        <v>302.33967819213865</v>
      </c>
      <c r="AN102">
        <f t="shared" si="127"/>
        <v>303.5478805541992</v>
      </c>
      <c r="AO102">
        <f t="shared" si="128"/>
        <v>240.22186963062268</v>
      </c>
      <c r="AP102">
        <f t="shared" si="129"/>
        <v>-0.39355276327112299</v>
      </c>
      <c r="AQ102">
        <f t="shared" si="130"/>
        <v>4.0661268359163714</v>
      </c>
      <c r="AR102">
        <f t="shared" si="131"/>
        <v>55.518827993919153</v>
      </c>
      <c r="AS102">
        <f t="shared" si="132"/>
        <v>34.636005957175989</v>
      </c>
      <c r="AT102">
        <f t="shared" si="133"/>
        <v>29.793779373168945</v>
      </c>
      <c r="AU102">
        <f t="shared" si="134"/>
        <v>4.2102438588440743</v>
      </c>
      <c r="AV102">
        <f t="shared" si="135"/>
        <v>0.18871280143911448</v>
      </c>
      <c r="AW102">
        <f t="shared" si="136"/>
        <v>1.529430756401547</v>
      </c>
      <c r="AX102">
        <f t="shared" si="137"/>
        <v>2.680813102442527</v>
      </c>
      <c r="AY102">
        <f t="shared" si="138"/>
        <v>0.11875373988301628</v>
      </c>
      <c r="AZ102">
        <f t="shared" si="139"/>
        <v>16.94735904084806</v>
      </c>
      <c r="BA102">
        <f t="shared" si="140"/>
        <v>0.59578096016540627</v>
      </c>
      <c r="BB102">
        <f t="shared" si="141"/>
        <v>38.207147448805642</v>
      </c>
      <c r="BC102">
        <f t="shared" si="142"/>
        <v>382.79459311181262</v>
      </c>
      <c r="BD102">
        <f t="shared" si="143"/>
        <v>1.6506726382013077E-2</v>
      </c>
    </row>
    <row r="103" spans="1:56" x14ac:dyDescent="0.25">
      <c r="A103" s="1">
        <v>80</v>
      </c>
      <c r="B103" s="1" t="s">
        <v>124</v>
      </c>
      <c r="C103" s="1">
        <v>1897.4999994300306</v>
      </c>
      <c r="D103" s="1">
        <v>0</v>
      </c>
      <c r="E103">
        <f t="shared" si="116"/>
        <v>16.535726407283871</v>
      </c>
      <c r="F103">
        <f t="shared" si="117"/>
        <v>0.19810524574772945</v>
      </c>
      <c r="G103">
        <f t="shared" si="118"/>
        <v>231.45670787232285</v>
      </c>
      <c r="H103">
        <f t="shared" si="119"/>
        <v>6.7969738607551449</v>
      </c>
      <c r="I103">
        <f t="shared" si="120"/>
        <v>2.5369194924874163</v>
      </c>
      <c r="J103">
        <f t="shared" si="121"/>
        <v>29.190685272216797</v>
      </c>
      <c r="K103" s="1">
        <v>3.3907274749999998</v>
      </c>
      <c r="L103">
        <f t="shared" si="122"/>
        <v>1.9929055714649611</v>
      </c>
      <c r="M103" s="1">
        <v>1</v>
      </c>
      <c r="N103">
        <f t="shared" si="123"/>
        <v>3.9858111429299221</v>
      </c>
      <c r="O103" s="1">
        <v>30.398296356201172</v>
      </c>
      <c r="P103" s="1">
        <v>29.190685272216797</v>
      </c>
      <c r="Q103" s="1">
        <v>31.079790115356445</v>
      </c>
      <c r="R103" s="1">
        <v>401.43875122070312</v>
      </c>
      <c r="S103" s="1">
        <v>388.43011474609375</v>
      </c>
      <c r="T103" s="1">
        <v>16.368486404418945</v>
      </c>
      <c r="U103" s="1">
        <v>20.883163452148437</v>
      </c>
      <c r="V103" s="1">
        <v>27.502313613891602</v>
      </c>
      <c r="W103" s="1">
        <v>35.087867736816406</v>
      </c>
      <c r="X103" s="1">
        <v>499.82308959960937</v>
      </c>
      <c r="Y103" s="1">
        <v>1501.4134521484375</v>
      </c>
      <c r="Z103" s="1">
        <v>10.875753402709961</v>
      </c>
      <c r="AA103" s="1">
        <v>73.238136291503906</v>
      </c>
      <c r="AB103" s="1">
        <v>1.1211245059967041</v>
      </c>
      <c r="AC103" s="1">
        <v>0.21754574775695801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24"/>
        <v>1.4740880630626598</v>
      </c>
      <c r="AL103">
        <f t="shared" si="125"/>
        <v>6.7969738607551447E-3</v>
      </c>
      <c r="AM103">
        <f t="shared" si="126"/>
        <v>302.34068527221677</v>
      </c>
      <c r="AN103">
        <f t="shared" si="127"/>
        <v>303.54829635620115</v>
      </c>
      <c r="AO103">
        <f t="shared" si="128"/>
        <v>240.22614697427707</v>
      </c>
      <c r="AP103">
        <f t="shared" si="129"/>
        <v>-0.39400352290097196</v>
      </c>
      <c r="AQ103">
        <f t="shared" si="130"/>
        <v>4.0663634635936168</v>
      </c>
      <c r="AR103">
        <f t="shared" si="131"/>
        <v>55.522486910488752</v>
      </c>
      <c r="AS103">
        <f t="shared" si="132"/>
        <v>34.639323458340314</v>
      </c>
      <c r="AT103">
        <f t="shared" si="133"/>
        <v>29.794490814208984</v>
      </c>
      <c r="AU103">
        <f t="shared" si="134"/>
        <v>4.2104161739826296</v>
      </c>
      <c r="AV103">
        <f t="shared" si="135"/>
        <v>0.18872511365451328</v>
      </c>
      <c r="AW103">
        <f t="shared" si="136"/>
        <v>1.5294439711062005</v>
      </c>
      <c r="AX103">
        <f t="shared" si="137"/>
        <v>2.6809722028764291</v>
      </c>
      <c r="AY103">
        <f t="shared" si="138"/>
        <v>0.11876154084657793</v>
      </c>
      <c r="AZ103">
        <f t="shared" si="139"/>
        <v>16.951457916735986</v>
      </c>
      <c r="BA103">
        <f t="shared" si="140"/>
        <v>0.59587735112561968</v>
      </c>
      <c r="BB103">
        <f t="shared" si="141"/>
        <v>38.205373198945225</v>
      </c>
      <c r="BC103">
        <f t="shared" si="142"/>
        <v>382.82944029130169</v>
      </c>
      <c r="BD103">
        <f t="shared" si="143"/>
        <v>1.6502220885238648E-2</v>
      </c>
    </row>
    <row r="104" spans="1:56" x14ac:dyDescent="0.25">
      <c r="A104" s="1">
        <v>81</v>
      </c>
      <c r="B104" s="1" t="s">
        <v>125</v>
      </c>
      <c r="C104" s="1">
        <v>1897.9999994188547</v>
      </c>
      <c r="D104" s="1">
        <v>0</v>
      </c>
      <c r="E104">
        <f t="shared" si="116"/>
        <v>16.59099941964195</v>
      </c>
      <c r="F104">
        <f t="shared" si="117"/>
        <v>0.19804866849521716</v>
      </c>
      <c r="G104">
        <f t="shared" si="118"/>
        <v>230.95331498510004</v>
      </c>
      <c r="H104">
        <f t="shared" si="119"/>
        <v>6.7965197000869493</v>
      </c>
      <c r="I104">
        <f t="shared" si="120"/>
        <v>2.5374198912807264</v>
      </c>
      <c r="J104">
        <f t="shared" si="121"/>
        <v>29.192153930664063</v>
      </c>
      <c r="K104" s="1">
        <v>3.3907274749999998</v>
      </c>
      <c r="L104">
        <f t="shared" si="122"/>
        <v>1.9929055714649611</v>
      </c>
      <c r="M104" s="1">
        <v>1</v>
      </c>
      <c r="N104">
        <f t="shared" si="123"/>
        <v>3.9858111429299221</v>
      </c>
      <c r="O104" s="1">
        <v>30.40032958984375</v>
      </c>
      <c r="P104" s="1">
        <v>29.192153930664063</v>
      </c>
      <c r="Q104" s="1">
        <v>31.080852508544922</v>
      </c>
      <c r="R104" s="1">
        <v>401.46585083007812</v>
      </c>
      <c r="S104" s="1">
        <v>388.41937255859375</v>
      </c>
      <c r="T104" s="1">
        <v>16.366615295410156</v>
      </c>
      <c r="U104" s="1">
        <v>20.88117790222168</v>
      </c>
      <c r="V104" s="1">
        <v>27.495794296264648</v>
      </c>
      <c r="W104" s="1">
        <v>35.080226898193359</v>
      </c>
      <c r="X104" s="1">
        <v>499.80337524414062</v>
      </c>
      <c r="Y104" s="1">
        <v>1501.4439697265625</v>
      </c>
      <c r="Z104" s="1">
        <v>10.885478019714355</v>
      </c>
      <c r="AA104" s="1">
        <v>73.237663269042969</v>
      </c>
      <c r="AB104" s="1">
        <v>1.1211245059967041</v>
      </c>
      <c r="AC104" s="1">
        <v>0.21754574775695801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24"/>
        <v>1.4740299210986887</v>
      </c>
      <c r="AL104">
        <f t="shared" si="125"/>
        <v>6.7965197000869493E-3</v>
      </c>
      <c r="AM104">
        <f t="shared" si="126"/>
        <v>302.34215393066404</v>
      </c>
      <c r="AN104">
        <f t="shared" si="127"/>
        <v>303.55032958984373</v>
      </c>
      <c r="AO104">
        <f t="shared" si="128"/>
        <v>240.23102978666793</v>
      </c>
      <c r="AP104">
        <f t="shared" si="129"/>
        <v>-0.39372371305264176</v>
      </c>
      <c r="AQ104">
        <f t="shared" si="130"/>
        <v>4.0667085671446186</v>
      </c>
      <c r="AR104">
        <f t="shared" si="131"/>
        <v>55.527557620255024</v>
      </c>
      <c r="AS104">
        <f t="shared" si="132"/>
        <v>34.646379718033344</v>
      </c>
      <c r="AT104">
        <f t="shared" si="133"/>
        <v>29.796241760253906</v>
      </c>
      <c r="AU104">
        <f t="shared" si="134"/>
        <v>4.210840289431947</v>
      </c>
      <c r="AV104">
        <f t="shared" si="135"/>
        <v>0.18867376664367352</v>
      </c>
      <c r="AW104">
        <f t="shared" si="136"/>
        <v>1.5292886758638924</v>
      </c>
      <c r="AX104">
        <f t="shared" si="137"/>
        <v>2.6815516135680548</v>
      </c>
      <c r="AY104">
        <f t="shared" si="138"/>
        <v>0.11872900766064694</v>
      </c>
      <c r="AZ104">
        <f t="shared" si="139"/>
        <v>16.914481113747975</v>
      </c>
      <c r="BA104">
        <f t="shared" si="140"/>
        <v>0.5945978272498762</v>
      </c>
      <c r="BB104">
        <f t="shared" si="141"/>
        <v>38.197494535868735</v>
      </c>
      <c r="BC104">
        <f t="shared" si="142"/>
        <v>382.79997705455781</v>
      </c>
      <c r="BD104">
        <f t="shared" si="143"/>
        <v>1.6555241579496043E-2</v>
      </c>
    </row>
    <row r="105" spans="1:56" x14ac:dyDescent="0.25">
      <c r="A105" s="1">
        <v>82</v>
      </c>
      <c r="B105" s="1" t="s">
        <v>125</v>
      </c>
      <c r="C105" s="1">
        <v>1898.4999994076788</v>
      </c>
      <c r="D105" s="1">
        <v>0</v>
      </c>
      <c r="E105">
        <f t="shared" si="116"/>
        <v>16.637422527067748</v>
      </c>
      <c r="F105">
        <f t="shared" si="117"/>
        <v>0.19803745680232562</v>
      </c>
      <c r="G105">
        <f t="shared" si="118"/>
        <v>230.56724466441813</v>
      </c>
      <c r="H105">
        <f t="shared" si="119"/>
        <v>6.797603331312164</v>
      </c>
      <c r="I105">
        <f t="shared" si="120"/>
        <v>2.537951825379885</v>
      </c>
      <c r="J105">
        <f t="shared" si="121"/>
        <v>29.19450569152832</v>
      </c>
      <c r="K105" s="1">
        <v>3.3907274749999998</v>
      </c>
      <c r="L105">
        <f t="shared" si="122"/>
        <v>1.9929055714649611</v>
      </c>
      <c r="M105" s="1">
        <v>1</v>
      </c>
      <c r="N105">
        <f t="shared" si="123"/>
        <v>3.9858111429299221</v>
      </c>
      <c r="O105" s="1">
        <v>30.402097702026367</v>
      </c>
      <c r="P105" s="1">
        <v>29.19450569152832</v>
      </c>
      <c r="Q105" s="1">
        <v>31.080215454101563</v>
      </c>
      <c r="R105" s="1">
        <v>401.5040283203125</v>
      </c>
      <c r="S105" s="1">
        <v>388.4248046875</v>
      </c>
      <c r="T105" s="1">
        <v>16.365848541259766</v>
      </c>
      <c r="U105" s="1">
        <v>20.881454467773438</v>
      </c>
      <c r="V105" s="1">
        <v>27.491729736328125</v>
      </c>
      <c r="W105" s="1">
        <v>35.077144622802734</v>
      </c>
      <c r="X105" s="1">
        <v>499.76742553710937</v>
      </c>
      <c r="Y105" s="1">
        <v>1501.4395751953125</v>
      </c>
      <c r="Z105" s="1">
        <v>10.740209579467773</v>
      </c>
      <c r="AA105" s="1">
        <v>73.237686157226563</v>
      </c>
      <c r="AB105" s="1">
        <v>1.1211245059967041</v>
      </c>
      <c r="AC105" s="1">
        <v>0.21754574775695801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24"/>
        <v>1.4739238975173297</v>
      </c>
      <c r="AL105">
        <f t="shared" si="125"/>
        <v>6.7976033313121636E-3</v>
      </c>
      <c r="AM105">
        <f t="shared" si="126"/>
        <v>302.3445056915283</v>
      </c>
      <c r="AN105">
        <f t="shared" si="127"/>
        <v>303.55209770202634</v>
      </c>
      <c r="AO105">
        <f t="shared" si="128"/>
        <v>240.23032666168365</v>
      </c>
      <c r="AP105">
        <f t="shared" si="129"/>
        <v>-0.39420540822512973</v>
      </c>
      <c r="AQ105">
        <f t="shared" si="130"/>
        <v>4.0672612341970922</v>
      </c>
      <c r="AR105">
        <f t="shared" si="131"/>
        <v>55.535086478094094</v>
      </c>
      <c r="AS105">
        <f t="shared" si="132"/>
        <v>34.653632010320656</v>
      </c>
      <c r="AT105">
        <f t="shared" si="133"/>
        <v>29.798301696777344</v>
      </c>
      <c r="AU105">
        <f t="shared" si="134"/>
        <v>4.2113392964556313</v>
      </c>
      <c r="AV105">
        <f t="shared" si="135"/>
        <v>0.18866359124245738</v>
      </c>
      <c r="AW105">
        <f t="shared" si="136"/>
        <v>1.5293094088172074</v>
      </c>
      <c r="AX105">
        <f t="shared" si="137"/>
        <v>2.6820298876384241</v>
      </c>
      <c r="AY105">
        <f t="shared" si="138"/>
        <v>0.11872256059635394</v>
      </c>
      <c r="AZ105">
        <f t="shared" si="139"/>
        <v>16.886211502869127</v>
      </c>
      <c r="BA105">
        <f t="shared" si="140"/>
        <v>0.59359557340813174</v>
      </c>
      <c r="BB105">
        <f t="shared" si="141"/>
        <v>38.192521691121584</v>
      </c>
      <c r="BC105">
        <f t="shared" si="142"/>
        <v>382.78968560982315</v>
      </c>
      <c r="BD105">
        <f t="shared" si="143"/>
        <v>1.6599849594617279E-2</v>
      </c>
    </row>
    <row r="106" spans="1:56" x14ac:dyDescent="0.25">
      <c r="A106" s="1">
        <v>83</v>
      </c>
      <c r="B106" s="1" t="s">
        <v>126</v>
      </c>
      <c r="C106" s="1">
        <v>1898.999999396503</v>
      </c>
      <c r="D106" s="1">
        <v>0</v>
      </c>
      <c r="E106">
        <f t="shared" si="116"/>
        <v>16.682911343687522</v>
      </c>
      <c r="F106">
        <f t="shared" si="117"/>
        <v>0.19803002669014247</v>
      </c>
      <c r="G106">
        <f t="shared" si="118"/>
        <v>230.15880810617642</v>
      </c>
      <c r="H106">
        <f t="shared" si="119"/>
        <v>6.799722989909351</v>
      </c>
      <c r="I106">
        <f t="shared" si="120"/>
        <v>2.5388221675414</v>
      </c>
      <c r="J106">
        <f t="shared" si="121"/>
        <v>29.197879791259766</v>
      </c>
      <c r="K106" s="1">
        <v>3.3907274749999998</v>
      </c>
      <c r="L106">
        <f t="shared" si="122"/>
        <v>1.9929055714649611</v>
      </c>
      <c r="M106" s="1">
        <v>1</v>
      </c>
      <c r="N106">
        <f t="shared" si="123"/>
        <v>3.9858111429299221</v>
      </c>
      <c r="O106" s="1">
        <v>30.403264999389648</v>
      </c>
      <c r="P106" s="1">
        <v>29.197879791259766</v>
      </c>
      <c r="Q106" s="1">
        <v>31.080305099487305</v>
      </c>
      <c r="R106" s="1">
        <v>401.50869750976562</v>
      </c>
      <c r="S106" s="1">
        <v>388.39828491210937</v>
      </c>
      <c r="T106" s="1">
        <v>16.363409042358398</v>
      </c>
      <c r="U106" s="1">
        <v>20.880390167236328</v>
      </c>
      <c r="V106" s="1">
        <v>27.485805511474609</v>
      </c>
      <c r="W106" s="1">
        <v>35.073028564453125</v>
      </c>
      <c r="X106" s="1">
        <v>499.7716064453125</v>
      </c>
      <c r="Y106" s="1">
        <v>1501.5006103515625</v>
      </c>
      <c r="Z106" s="1">
        <v>10.69251537322998</v>
      </c>
      <c r="AA106" s="1">
        <v>73.237716674804687</v>
      </c>
      <c r="AB106" s="1">
        <v>1.1211245059967041</v>
      </c>
      <c r="AC106" s="1">
        <v>0.21754574775695801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24"/>
        <v>1.4739362279338373</v>
      </c>
      <c r="AL106">
        <f t="shared" si="125"/>
        <v>6.7997229899093509E-3</v>
      </c>
      <c r="AM106">
        <f t="shared" si="126"/>
        <v>302.34787979125974</v>
      </c>
      <c r="AN106">
        <f t="shared" si="127"/>
        <v>303.55326499938963</v>
      </c>
      <c r="AO106">
        <f t="shared" si="128"/>
        <v>240.24009228646537</v>
      </c>
      <c r="AP106">
        <f t="shared" si="129"/>
        <v>-0.39516451862591373</v>
      </c>
      <c r="AQ106">
        <f t="shared" si="130"/>
        <v>4.068054266668832</v>
      </c>
      <c r="AR106">
        <f t="shared" si="131"/>
        <v>55.545891534714215</v>
      </c>
      <c r="AS106">
        <f t="shared" si="132"/>
        <v>34.665501367477887</v>
      </c>
      <c r="AT106">
        <f t="shared" si="133"/>
        <v>29.800572395324707</v>
      </c>
      <c r="AU106">
        <f t="shared" si="134"/>
        <v>4.2118894190116709</v>
      </c>
      <c r="AV106">
        <f t="shared" si="135"/>
        <v>0.18865684786211831</v>
      </c>
      <c r="AW106">
        <f t="shared" si="136"/>
        <v>1.529232099127432</v>
      </c>
      <c r="AX106">
        <f t="shared" si="137"/>
        <v>2.6826573198842389</v>
      </c>
      <c r="AY106">
        <f t="shared" si="138"/>
        <v>0.11871828803953136</v>
      </c>
      <c r="AZ106">
        <f t="shared" si="139"/>
        <v>16.85630557829089</v>
      </c>
      <c r="BA106">
        <f t="shared" si="140"/>
        <v>0.59258451194824158</v>
      </c>
      <c r="BB106">
        <f t="shared" si="141"/>
        <v>38.182956154664296</v>
      </c>
      <c r="BC106">
        <f t="shared" si="142"/>
        <v>382.74775870643907</v>
      </c>
      <c r="BD106">
        <f t="shared" si="143"/>
        <v>1.6642889680687653E-2</v>
      </c>
    </row>
    <row r="107" spans="1:56" x14ac:dyDescent="0.25">
      <c r="A107" s="1">
        <v>84</v>
      </c>
      <c r="B107" s="1" t="s">
        <v>126</v>
      </c>
      <c r="C107" s="1">
        <v>1899.4999993853271</v>
      </c>
      <c r="D107" s="1">
        <v>0</v>
      </c>
      <c r="E107">
        <f t="shared" si="116"/>
        <v>16.663416146603911</v>
      </c>
      <c r="F107">
        <f t="shared" si="117"/>
        <v>0.19795113658688662</v>
      </c>
      <c r="G107">
        <f t="shared" si="118"/>
        <v>230.23973498831015</v>
      </c>
      <c r="H107">
        <f t="shared" si="119"/>
        <v>6.8004956927309452</v>
      </c>
      <c r="I107">
        <f t="shared" si="120"/>
        <v>2.5400493967166398</v>
      </c>
      <c r="J107">
        <f t="shared" si="121"/>
        <v>29.203149795532227</v>
      </c>
      <c r="K107" s="1">
        <v>3.3907274749999998</v>
      </c>
      <c r="L107">
        <f t="shared" si="122"/>
        <v>1.9929055714649611</v>
      </c>
      <c r="M107" s="1">
        <v>1</v>
      </c>
      <c r="N107">
        <f t="shared" si="123"/>
        <v>3.9858111429299221</v>
      </c>
      <c r="O107" s="1">
        <v>30.405189514160156</v>
      </c>
      <c r="P107" s="1">
        <v>29.203149795532227</v>
      </c>
      <c r="Q107" s="1">
        <v>31.080171585083008</v>
      </c>
      <c r="R107" s="1">
        <v>401.4771728515625</v>
      </c>
      <c r="S107" s="1">
        <v>388.37921142578125</v>
      </c>
      <c r="T107" s="1">
        <v>16.362850189208984</v>
      </c>
      <c r="U107" s="1">
        <v>20.880571365356445</v>
      </c>
      <c r="V107" s="1">
        <v>27.481807708740234</v>
      </c>
      <c r="W107" s="1">
        <v>35.069431304931641</v>
      </c>
      <c r="X107" s="1">
        <v>499.74642944335937</v>
      </c>
      <c r="Y107" s="1">
        <v>1501.494873046875</v>
      </c>
      <c r="Z107" s="1">
        <v>10.681906700134277</v>
      </c>
      <c r="AA107" s="1">
        <v>73.237640380859375</v>
      </c>
      <c r="AB107" s="1">
        <v>1.1211245059967041</v>
      </c>
      <c r="AC107" s="1">
        <v>0.21754574775695801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24"/>
        <v>1.4738619754256699</v>
      </c>
      <c r="AL107">
        <f t="shared" si="125"/>
        <v>6.8004956927309448E-3</v>
      </c>
      <c r="AM107">
        <f t="shared" si="126"/>
        <v>302.3531497955322</v>
      </c>
      <c r="AN107">
        <f t="shared" si="127"/>
        <v>303.55518951416013</v>
      </c>
      <c r="AO107">
        <f t="shared" si="128"/>
        <v>240.23917431773589</v>
      </c>
      <c r="AP107">
        <f t="shared" si="129"/>
        <v>-0.39581447100764844</v>
      </c>
      <c r="AQ107">
        <f t="shared" si="130"/>
        <v>4.069293173319485</v>
      </c>
      <c r="AR107">
        <f t="shared" si="131"/>
        <v>55.562865654298072</v>
      </c>
      <c r="AS107">
        <f t="shared" si="132"/>
        <v>34.682294288941627</v>
      </c>
      <c r="AT107">
        <f t="shared" si="133"/>
        <v>29.804169654846191</v>
      </c>
      <c r="AU107">
        <f t="shared" si="134"/>
        <v>4.2127610559503568</v>
      </c>
      <c r="AV107">
        <f t="shared" si="135"/>
        <v>0.18858524773897486</v>
      </c>
      <c r="AW107">
        <f t="shared" si="136"/>
        <v>1.5292437766028453</v>
      </c>
      <c r="AX107">
        <f t="shared" si="137"/>
        <v>2.6835172793475115</v>
      </c>
      <c r="AY107">
        <f t="shared" si="138"/>
        <v>0.11867292285041674</v>
      </c>
      <c r="AZ107">
        <f t="shared" si="139"/>
        <v>16.862214912458224</v>
      </c>
      <c r="BA107">
        <f t="shared" si="140"/>
        <v>0.59282198484073256</v>
      </c>
      <c r="BB107">
        <f t="shared" si="141"/>
        <v>38.17018688804967</v>
      </c>
      <c r="BC107">
        <f t="shared" si="142"/>
        <v>382.73528827156503</v>
      </c>
      <c r="BD107">
        <f t="shared" si="143"/>
        <v>1.6618423437817876E-2</v>
      </c>
    </row>
    <row r="108" spans="1:56" x14ac:dyDescent="0.25">
      <c r="A108" s="1">
        <v>85</v>
      </c>
      <c r="B108" s="1" t="s">
        <v>127</v>
      </c>
      <c r="C108" s="1">
        <v>1899.9999993741512</v>
      </c>
      <c r="D108" s="1">
        <v>0</v>
      </c>
      <c r="E108">
        <f t="shared" si="116"/>
        <v>16.658694155371407</v>
      </c>
      <c r="F108">
        <f t="shared" si="117"/>
        <v>0.19786157767086202</v>
      </c>
      <c r="G108">
        <f t="shared" si="118"/>
        <v>230.21352629653364</v>
      </c>
      <c r="H108">
        <f t="shared" si="119"/>
        <v>6.8007930904396368</v>
      </c>
      <c r="I108">
        <f t="shared" si="120"/>
        <v>2.5412453826579453</v>
      </c>
      <c r="J108">
        <f t="shared" si="121"/>
        <v>29.208061218261719</v>
      </c>
      <c r="K108" s="1">
        <v>3.3907274749999998</v>
      </c>
      <c r="L108">
        <f t="shared" si="122"/>
        <v>1.9929055714649611</v>
      </c>
      <c r="M108" s="1">
        <v>1</v>
      </c>
      <c r="N108">
        <f t="shared" si="123"/>
        <v>3.9858111429299221</v>
      </c>
      <c r="O108" s="1">
        <v>30.406305313110352</v>
      </c>
      <c r="P108" s="1">
        <v>29.208061218261719</v>
      </c>
      <c r="Q108" s="1">
        <v>31.080669403076172</v>
      </c>
      <c r="R108" s="1">
        <v>401.47662353515625</v>
      </c>
      <c r="S108" s="1">
        <v>388.3819580078125</v>
      </c>
      <c r="T108" s="1">
        <v>16.362075805664062</v>
      </c>
      <c r="U108" s="1">
        <v>20.879934310913086</v>
      </c>
      <c r="V108" s="1">
        <v>27.478849411010742</v>
      </c>
      <c r="W108" s="1">
        <v>35.066249847412109</v>
      </c>
      <c r="X108" s="1">
        <v>499.75341796875</v>
      </c>
      <c r="Y108" s="1">
        <v>1501.4884033203125</v>
      </c>
      <c r="Z108" s="1">
        <v>10.695663452148438</v>
      </c>
      <c r="AA108" s="1">
        <v>73.237907409667969</v>
      </c>
      <c r="AB108" s="1">
        <v>1.1211245059967041</v>
      </c>
      <c r="AC108" s="1">
        <v>0.21754574775695801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24"/>
        <v>1.4738825861218765</v>
      </c>
      <c r="AL108">
        <f t="shared" si="125"/>
        <v>6.800793090439637E-3</v>
      </c>
      <c r="AM108">
        <f t="shared" si="126"/>
        <v>302.3580612182617</v>
      </c>
      <c r="AN108">
        <f t="shared" si="127"/>
        <v>303.55630531311033</v>
      </c>
      <c r="AO108">
        <f t="shared" si="128"/>
        <v>240.23813916150903</v>
      </c>
      <c r="AP108">
        <f t="shared" si="129"/>
        <v>-0.39633019808586401</v>
      </c>
      <c r="AQ108">
        <f t="shared" si="130"/>
        <v>4.0704480784405472</v>
      </c>
      <c r="AR108">
        <f t="shared" si="131"/>
        <v>55.578432295612217</v>
      </c>
      <c r="AS108">
        <f t="shared" si="132"/>
        <v>34.698497984699131</v>
      </c>
      <c r="AT108">
        <f t="shared" si="133"/>
        <v>29.807183265686035</v>
      </c>
      <c r="AU108">
        <f t="shared" si="134"/>
        <v>4.2134913924356363</v>
      </c>
      <c r="AV108">
        <f t="shared" si="135"/>
        <v>0.18850396140092093</v>
      </c>
      <c r="AW108">
        <f t="shared" si="136"/>
        <v>1.5292026957826019</v>
      </c>
      <c r="AX108">
        <f t="shared" si="137"/>
        <v>2.6842886966530344</v>
      </c>
      <c r="AY108">
        <f t="shared" si="138"/>
        <v>0.11862142084924375</v>
      </c>
      <c r="AZ108">
        <f t="shared" si="139"/>
        <v>16.860356923358694</v>
      </c>
      <c r="BA108">
        <f t="shared" si="140"/>
        <v>0.592750310744102</v>
      </c>
      <c r="BB108">
        <f t="shared" si="141"/>
        <v>38.156821599883372</v>
      </c>
      <c r="BC108">
        <f t="shared" si="142"/>
        <v>382.73963419885757</v>
      </c>
      <c r="BD108">
        <f t="shared" si="143"/>
        <v>1.660770832641988E-2</v>
      </c>
    </row>
    <row r="109" spans="1:56" x14ac:dyDescent="0.25">
      <c r="A109" s="1">
        <v>86</v>
      </c>
      <c r="B109" s="1" t="s">
        <v>127</v>
      </c>
      <c r="C109" s="1">
        <v>1900.4999993629754</v>
      </c>
      <c r="D109" s="1">
        <v>0</v>
      </c>
      <c r="E109">
        <f t="shared" si="116"/>
        <v>16.639484286501773</v>
      </c>
      <c r="F109">
        <f t="shared" si="117"/>
        <v>0.19784000686002973</v>
      </c>
      <c r="G109">
        <f t="shared" si="118"/>
        <v>230.34053495161965</v>
      </c>
      <c r="H109">
        <f t="shared" si="119"/>
        <v>6.8005792472726334</v>
      </c>
      <c r="I109">
        <f t="shared" si="120"/>
        <v>2.5414256669396242</v>
      </c>
      <c r="J109">
        <f t="shared" si="121"/>
        <v>29.208597183227539</v>
      </c>
      <c r="K109" s="1">
        <v>3.3907274749999998</v>
      </c>
      <c r="L109">
        <f t="shared" si="122"/>
        <v>1.9929055714649611</v>
      </c>
      <c r="M109" s="1">
        <v>1</v>
      </c>
      <c r="N109">
        <f t="shared" si="123"/>
        <v>3.9858111429299221</v>
      </c>
      <c r="O109" s="1">
        <v>30.408174514770508</v>
      </c>
      <c r="P109" s="1">
        <v>29.208597183227539</v>
      </c>
      <c r="Q109" s="1">
        <v>31.080072402954102</v>
      </c>
      <c r="R109" s="1">
        <v>401.44769287109375</v>
      </c>
      <c r="S109" s="1">
        <v>388.36618041992187</v>
      </c>
      <c r="T109" s="1">
        <v>16.361490249633789</v>
      </c>
      <c r="U109" s="1">
        <v>20.879213333129883</v>
      </c>
      <c r="V109" s="1">
        <v>27.474897384643555</v>
      </c>
      <c r="W109" s="1">
        <v>35.061248779296875</v>
      </c>
      <c r="X109" s="1">
        <v>499.7530517578125</v>
      </c>
      <c r="Y109" s="1">
        <v>1501.5224609375</v>
      </c>
      <c r="Z109" s="1">
        <v>10.70842170715332</v>
      </c>
      <c r="AA109" s="1">
        <v>73.237838745117187</v>
      </c>
      <c r="AB109" s="1">
        <v>1.1211245059967041</v>
      </c>
      <c r="AC109" s="1">
        <v>0.21754574775695801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24"/>
        <v>1.4738815060853938</v>
      </c>
      <c r="AL109">
        <f t="shared" si="125"/>
        <v>6.8005792472726331E-3</v>
      </c>
      <c r="AM109">
        <f t="shared" si="126"/>
        <v>302.35859718322752</v>
      </c>
      <c r="AN109">
        <f t="shared" si="127"/>
        <v>303.55817451477049</v>
      </c>
      <c r="AO109">
        <f t="shared" si="128"/>
        <v>240.24358838013723</v>
      </c>
      <c r="AP109">
        <f t="shared" si="129"/>
        <v>-0.39605864328128759</v>
      </c>
      <c r="AQ109">
        <f t="shared" si="130"/>
        <v>4.0705741261562913</v>
      </c>
      <c r="AR109">
        <f t="shared" si="131"/>
        <v>55.580205477154102</v>
      </c>
      <c r="AS109">
        <f t="shared" si="132"/>
        <v>34.700992144024219</v>
      </c>
      <c r="AT109">
        <f t="shared" si="133"/>
        <v>29.808385848999023</v>
      </c>
      <c r="AU109">
        <f t="shared" si="134"/>
        <v>4.2137828644760473</v>
      </c>
      <c r="AV109">
        <f t="shared" si="135"/>
        <v>0.18848438257086267</v>
      </c>
      <c r="AW109">
        <f t="shared" si="136"/>
        <v>1.5291484592166671</v>
      </c>
      <c r="AX109">
        <f t="shared" si="137"/>
        <v>2.6846344052593802</v>
      </c>
      <c r="AY109">
        <f t="shared" si="138"/>
        <v>0.11860901599426388</v>
      </c>
      <c r="AZ109">
        <f t="shared" si="139"/>
        <v>16.86964295525075</v>
      </c>
      <c r="BA109">
        <f t="shared" si="140"/>
        <v>0.5931014248011075</v>
      </c>
      <c r="BB109">
        <f t="shared" si="141"/>
        <v>38.153996682750069</v>
      </c>
      <c r="BC109">
        <f t="shared" si="142"/>
        <v>382.73036302134216</v>
      </c>
      <c r="BD109">
        <f t="shared" si="143"/>
        <v>1.6587730935641989E-2</v>
      </c>
    </row>
    <row r="110" spans="1:56" x14ac:dyDescent="0.25">
      <c r="A110" s="1">
        <v>87</v>
      </c>
      <c r="B110" s="1" t="s">
        <v>128</v>
      </c>
      <c r="C110" s="1">
        <v>1900.9999993517995</v>
      </c>
      <c r="D110" s="1">
        <v>0</v>
      </c>
      <c r="E110">
        <f t="shared" si="116"/>
        <v>16.590258866550126</v>
      </c>
      <c r="F110">
        <f t="shared" si="117"/>
        <v>0.19773988638162732</v>
      </c>
      <c r="G110">
        <f t="shared" si="118"/>
        <v>230.70597810713505</v>
      </c>
      <c r="H110">
        <f t="shared" si="119"/>
        <v>6.7990985911429238</v>
      </c>
      <c r="I110">
        <f t="shared" si="120"/>
        <v>2.5421013446373042</v>
      </c>
      <c r="J110">
        <f t="shared" si="121"/>
        <v>29.211164474487305</v>
      </c>
      <c r="K110" s="1">
        <v>3.3907274749999998</v>
      </c>
      <c r="L110">
        <f t="shared" si="122"/>
        <v>1.9929055714649611</v>
      </c>
      <c r="M110" s="1">
        <v>1</v>
      </c>
      <c r="N110">
        <f t="shared" si="123"/>
        <v>3.9858111429299221</v>
      </c>
      <c r="O110" s="1">
        <v>30.409500122070313</v>
      </c>
      <c r="P110" s="1">
        <v>29.211164474487305</v>
      </c>
      <c r="Q110" s="1">
        <v>31.079492568969727</v>
      </c>
      <c r="R110" s="1">
        <v>401.44808959960937</v>
      </c>
      <c r="S110" s="1">
        <v>388.4007568359375</v>
      </c>
      <c r="T110" s="1">
        <v>16.361576080322266</v>
      </c>
      <c r="U110" s="1">
        <v>20.878129959106445</v>
      </c>
      <c r="V110" s="1">
        <v>27.473091125488281</v>
      </c>
      <c r="W110" s="1">
        <v>35.056941986083984</v>
      </c>
      <c r="X110" s="1">
        <v>499.77413940429688</v>
      </c>
      <c r="Y110" s="1">
        <v>1501.521728515625</v>
      </c>
      <c r="Z110" s="1">
        <v>10.713719367980957</v>
      </c>
      <c r="AA110" s="1">
        <v>73.238197326660156</v>
      </c>
      <c r="AB110" s="1">
        <v>1.1211245059967041</v>
      </c>
      <c r="AC110" s="1">
        <v>0.21754574775695801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24"/>
        <v>1.4739436981861742</v>
      </c>
      <c r="AL110">
        <f t="shared" si="125"/>
        <v>6.7990985911429236E-3</v>
      </c>
      <c r="AM110">
        <f t="shared" si="126"/>
        <v>302.36116447448728</v>
      </c>
      <c r="AN110">
        <f t="shared" si="127"/>
        <v>303.55950012207029</v>
      </c>
      <c r="AO110">
        <f t="shared" si="128"/>
        <v>240.24347119263984</v>
      </c>
      <c r="AP110">
        <f t="shared" si="129"/>
        <v>-0.39561527300160759</v>
      </c>
      <c r="AQ110">
        <f t="shared" si="130"/>
        <v>4.0711779463939974</v>
      </c>
      <c r="AR110">
        <f t="shared" si="131"/>
        <v>55.588177959044437</v>
      </c>
      <c r="AS110">
        <f t="shared" si="132"/>
        <v>34.710047999937991</v>
      </c>
      <c r="AT110">
        <f t="shared" si="133"/>
        <v>29.810332298278809</v>
      </c>
      <c r="AU110">
        <f t="shared" si="134"/>
        <v>4.2142546657415627</v>
      </c>
      <c r="AV110">
        <f t="shared" si="135"/>
        <v>0.18839350518721568</v>
      </c>
      <c r="AW110">
        <f t="shared" si="136"/>
        <v>1.529076601756693</v>
      </c>
      <c r="AX110">
        <f t="shared" si="137"/>
        <v>2.6851780639848695</v>
      </c>
      <c r="AY110">
        <f t="shared" si="138"/>
        <v>0.11855143766909525</v>
      </c>
      <c r="AZ110">
        <f t="shared" si="139"/>
        <v>16.896489949050494</v>
      </c>
      <c r="BA110">
        <f t="shared" si="140"/>
        <v>0.59398951739063288</v>
      </c>
      <c r="BB110">
        <f t="shared" si="141"/>
        <v>38.145027338169868</v>
      </c>
      <c r="BC110">
        <f t="shared" si="142"/>
        <v>382.78161215830505</v>
      </c>
      <c r="BD110">
        <f t="shared" si="143"/>
        <v>1.6532556891738853E-2</v>
      </c>
    </row>
    <row r="111" spans="1:56" x14ac:dyDescent="0.25">
      <c r="A111" s="1">
        <v>88</v>
      </c>
      <c r="B111" s="1" t="s">
        <v>128</v>
      </c>
      <c r="C111" s="1">
        <v>1901.4999993406236</v>
      </c>
      <c r="D111" s="1">
        <v>0</v>
      </c>
      <c r="E111">
        <f t="shared" si="116"/>
        <v>16.644371191421168</v>
      </c>
      <c r="F111">
        <f t="shared" si="117"/>
        <v>0.19768267168678491</v>
      </c>
      <c r="G111">
        <f t="shared" si="118"/>
        <v>230.20356410505366</v>
      </c>
      <c r="H111">
        <f t="shared" si="119"/>
        <v>6.79934465405469</v>
      </c>
      <c r="I111">
        <f t="shared" si="120"/>
        <v>2.5428930746670435</v>
      </c>
      <c r="J111">
        <f t="shared" si="121"/>
        <v>29.214132308959961</v>
      </c>
      <c r="K111" s="1">
        <v>3.3907274749999998</v>
      </c>
      <c r="L111">
        <f t="shared" si="122"/>
        <v>1.9929055714649611</v>
      </c>
      <c r="M111" s="1">
        <v>1</v>
      </c>
      <c r="N111">
        <f t="shared" si="123"/>
        <v>3.9858111429299221</v>
      </c>
      <c r="O111" s="1">
        <v>30.411819458007812</v>
      </c>
      <c r="P111" s="1">
        <v>29.214132308959961</v>
      </c>
      <c r="Q111" s="1">
        <v>31.079999923706055</v>
      </c>
      <c r="R111" s="1">
        <v>401.46804809570312</v>
      </c>
      <c r="S111" s="1">
        <v>388.38446044921875</v>
      </c>
      <c r="T111" s="1">
        <v>16.360206604003906</v>
      </c>
      <c r="U111" s="1">
        <v>20.876775741577148</v>
      </c>
      <c r="V111" s="1">
        <v>27.467245101928711</v>
      </c>
      <c r="W111" s="1">
        <v>35.050140380859375</v>
      </c>
      <c r="X111" s="1">
        <v>499.79122924804687</v>
      </c>
      <c r="Y111" s="1">
        <v>1501.5478515625</v>
      </c>
      <c r="Z111" s="1">
        <v>10.783771514892578</v>
      </c>
      <c r="AA111" s="1">
        <v>73.23846435546875</v>
      </c>
      <c r="AB111" s="1">
        <v>1.1211245059967041</v>
      </c>
      <c r="AC111" s="1">
        <v>0.21754574775695801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24"/>
        <v>1.473994099888688</v>
      </c>
      <c r="AL111">
        <f t="shared" si="125"/>
        <v>6.7993446540546903E-3</v>
      </c>
      <c r="AM111">
        <f t="shared" si="126"/>
        <v>302.36413230895994</v>
      </c>
      <c r="AN111">
        <f t="shared" si="127"/>
        <v>303.56181945800779</v>
      </c>
      <c r="AO111">
        <f t="shared" si="128"/>
        <v>240.24765088004642</v>
      </c>
      <c r="AP111">
        <f t="shared" si="129"/>
        <v>-0.39573707785010465</v>
      </c>
      <c r="AQ111">
        <f t="shared" si="130"/>
        <v>4.0718760706736559</v>
      </c>
      <c r="AR111">
        <f t="shared" si="131"/>
        <v>55.597507491561799</v>
      </c>
      <c r="AS111">
        <f t="shared" si="132"/>
        <v>34.720731749984651</v>
      </c>
      <c r="AT111">
        <f t="shared" si="133"/>
        <v>29.812975883483887</v>
      </c>
      <c r="AU111">
        <f t="shared" si="134"/>
        <v>4.2148955200251716</v>
      </c>
      <c r="AV111">
        <f t="shared" si="135"/>
        <v>0.18834157058399634</v>
      </c>
      <c r="AW111">
        <f t="shared" si="136"/>
        <v>1.5289829960066126</v>
      </c>
      <c r="AX111">
        <f t="shared" si="137"/>
        <v>2.6859125240185593</v>
      </c>
      <c r="AY111">
        <f t="shared" si="138"/>
        <v>0.11851853298099221</v>
      </c>
      <c r="AZ111">
        <f t="shared" si="139"/>
        <v>16.859755524209838</v>
      </c>
      <c r="BA111">
        <f t="shared" si="140"/>
        <v>0.5927208411963556</v>
      </c>
      <c r="BB111">
        <f t="shared" si="141"/>
        <v>38.135268575444215</v>
      </c>
      <c r="BC111">
        <f t="shared" si="142"/>
        <v>382.7469878488734</v>
      </c>
      <c r="BD111">
        <f t="shared" si="143"/>
        <v>1.6583737711996234E-2</v>
      </c>
    </row>
    <row r="112" spans="1:56" x14ac:dyDescent="0.25">
      <c r="A112" s="1">
        <v>89</v>
      </c>
      <c r="B112" s="1" t="s">
        <v>129</v>
      </c>
      <c r="C112" s="1">
        <v>1901.9999993294477</v>
      </c>
      <c r="D112" s="1">
        <v>0</v>
      </c>
      <c r="E112">
        <f t="shared" si="116"/>
        <v>16.588115491267502</v>
      </c>
      <c r="F112">
        <f t="shared" si="117"/>
        <v>0.19759704999505448</v>
      </c>
      <c r="G112">
        <f t="shared" si="118"/>
        <v>230.63719509597064</v>
      </c>
      <c r="H112">
        <f t="shared" si="119"/>
        <v>6.8004766422552301</v>
      </c>
      <c r="I112">
        <f t="shared" si="120"/>
        <v>2.5443625715193496</v>
      </c>
      <c r="J112">
        <f t="shared" si="121"/>
        <v>29.220592498779297</v>
      </c>
      <c r="K112" s="1">
        <v>3.3907274749999998</v>
      </c>
      <c r="L112">
        <f t="shared" si="122"/>
        <v>1.9929055714649611</v>
      </c>
      <c r="M112" s="1">
        <v>1</v>
      </c>
      <c r="N112">
        <f t="shared" si="123"/>
        <v>3.9858111429299221</v>
      </c>
      <c r="O112" s="1">
        <v>30.413022994995117</v>
      </c>
      <c r="P112" s="1">
        <v>29.220592498779297</v>
      </c>
      <c r="Q112" s="1">
        <v>31.0794677734375</v>
      </c>
      <c r="R112" s="1">
        <v>401.47152709960937</v>
      </c>
      <c r="S112" s="1">
        <v>388.42556762695312</v>
      </c>
      <c r="T112" s="1">
        <v>16.359935760498047</v>
      </c>
      <c r="U112" s="1">
        <v>20.87727165222168</v>
      </c>
      <c r="V112" s="1">
        <v>27.46514892578125</v>
      </c>
      <c r="W112" s="1">
        <v>35.048877716064453</v>
      </c>
      <c r="X112" s="1">
        <v>499.78933715820312</v>
      </c>
      <c r="Y112" s="1">
        <v>1501.473388671875</v>
      </c>
      <c r="Z112" s="1">
        <v>10.753888130187988</v>
      </c>
      <c r="AA112" s="1">
        <v>73.239143371582031</v>
      </c>
      <c r="AB112" s="1">
        <v>1.1211245059967041</v>
      </c>
      <c r="AC112" s="1">
        <v>0.21754574775695801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24"/>
        <v>1.4739885197001954</v>
      </c>
      <c r="AL112">
        <f t="shared" si="125"/>
        <v>6.8004766422552305E-3</v>
      </c>
      <c r="AM112">
        <f t="shared" si="126"/>
        <v>302.37059249877927</v>
      </c>
      <c r="AN112">
        <f t="shared" si="127"/>
        <v>303.56302299499509</v>
      </c>
      <c r="AO112">
        <f t="shared" si="128"/>
        <v>240.23573681781272</v>
      </c>
      <c r="AP112">
        <f t="shared" si="129"/>
        <v>-0.39682132389461644</v>
      </c>
      <c r="AQ112">
        <f t="shared" si="130"/>
        <v>4.0733960632638784</v>
      </c>
      <c r="AR112">
        <f t="shared" si="131"/>
        <v>55.617745862991917</v>
      </c>
      <c r="AS112">
        <f t="shared" si="132"/>
        <v>34.740474210770238</v>
      </c>
      <c r="AT112">
        <f t="shared" si="133"/>
        <v>29.816807746887207</v>
      </c>
      <c r="AU112">
        <f t="shared" si="134"/>
        <v>4.2158245858623706</v>
      </c>
      <c r="AV112">
        <f t="shared" si="135"/>
        <v>0.18826384788659642</v>
      </c>
      <c r="AW112">
        <f t="shared" si="136"/>
        <v>1.529033491744529</v>
      </c>
      <c r="AX112">
        <f t="shared" si="137"/>
        <v>2.6867910941178419</v>
      </c>
      <c r="AY112">
        <f t="shared" si="138"/>
        <v>0.11846928972279401</v>
      </c>
      <c r="AZ112">
        <f t="shared" si="139"/>
        <v>16.891670598453331</v>
      </c>
      <c r="BA112">
        <f t="shared" si="140"/>
        <v>0.59377449457054376</v>
      </c>
      <c r="BB112">
        <f t="shared" si="141"/>
        <v>38.12068272554707</v>
      </c>
      <c r="BC112">
        <f t="shared" si="142"/>
        <v>382.80714891362953</v>
      </c>
      <c r="BD112">
        <f t="shared" si="143"/>
        <v>1.6518769031662314E-2</v>
      </c>
    </row>
    <row r="113" spans="1:114" x14ac:dyDescent="0.25">
      <c r="A113" s="1">
        <v>90</v>
      </c>
      <c r="B113" s="1" t="s">
        <v>129</v>
      </c>
      <c r="C113" s="1">
        <v>1902.4999993182719</v>
      </c>
      <c r="D113" s="1">
        <v>0</v>
      </c>
      <c r="E113">
        <f t="shared" si="116"/>
        <v>16.664884337388429</v>
      </c>
      <c r="F113">
        <f t="shared" si="117"/>
        <v>0.19751277475314627</v>
      </c>
      <c r="G113">
        <f t="shared" si="118"/>
        <v>229.93235755088571</v>
      </c>
      <c r="H113">
        <f t="shared" si="119"/>
        <v>6.8002980089219003</v>
      </c>
      <c r="I113">
        <f t="shared" si="120"/>
        <v>2.5453232527352867</v>
      </c>
      <c r="J113">
        <f t="shared" si="121"/>
        <v>29.224374771118164</v>
      </c>
      <c r="K113" s="1">
        <v>3.3907274749999998</v>
      </c>
      <c r="L113">
        <f t="shared" si="122"/>
        <v>1.9929055714649611</v>
      </c>
      <c r="M113" s="1">
        <v>1</v>
      </c>
      <c r="N113">
        <f t="shared" si="123"/>
        <v>3.9858111429299221</v>
      </c>
      <c r="O113" s="1">
        <v>30.414421081542969</v>
      </c>
      <c r="P113" s="1">
        <v>29.224374771118164</v>
      </c>
      <c r="Q113" s="1">
        <v>31.080879211425781</v>
      </c>
      <c r="R113" s="1">
        <v>401.5093994140625</v>
      </c>
      <c r="S113" s="1">
        <v>388.41250610351562</v>
      </c>
      <c r="T113" s="1">
        <v>16.359382629394531</v>
      </c>
      <c r="U113" s="1">
        <v>20.876245498657227</v>
      </c>
      <c r="V113" s="1">
        <v>27.462106704711914</v>
      </c>
      <c r="W113" s="1">
        <v>35.044460296630859</v>
      </c>
      <c r="X113" s="1">
        <v>499.82907104492187</v>
      </c>
      <c r="Y113" s="1">
        <v>1501.24853515625</v>
      </c>
      <c r="Z113" s="1">
        <v>10.960700035095215</v>
      </c>
      <c r="AA113" s="1">
        <v>73.239364624023438</v>
      </c>
      <c r="AB113" s="1">
        <v>1.1211245059967041</v>
      </c>
      <c r="AC113" s="1">
        <v>0.21754574775695801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24"/>
        <v>1.4741057036585397</v>
      </c>
      <c r="AL113">
        <f t="shared" si="125"/>
        <v>6.8002980089219003E-3</v>
      </c>
      <c r="AM113">
        <f t="shared" si="126"/>
        <v>302.37437477111814</v>
      </c>
      <c r="AN113">
        <f t="shared" si="127"/>
        <v>303.56442108154295</v>
      </c>
      <c r="AO113">
        <f t="shared" si="128"/>
        <v>240.19976025611686</v>
      </c>
      <c r="AP113">
        <f t="shared" si="129"/>
        <v>-0.39731216284470022</v>
      </c>
      <c r="AQ113">
        <f t="shared" si="130"/>
        <v>4.0742862087920715</v>
      </c>
      <c r="AR113">
        <f t="shared" si="131"/>
        <v>55.629731766619592</v>
      </c>
      <c r="AS113">
        <f t="shared" si="132"/>
        <v>34.753486267962366</v>
      </c>
      <c r="AT113">
        <f t="shared" si="133"/>
        <v>29.819397926330566</v>
      </c>
      <c r="AU113">
        <f t="shared" si="134"/>
        <v>4.2164526966221736</v>
      </c>
      <c r="AV113">
        <f t="shared" si="135"/>
        <v>0.18818734431593223</v>
      </c>
      <c r="AW113">
        <f t="shared" si="136"/>
        <v>1.5289629560567846</v>
      </c>
      <c r="AX113">
        <f t="shared" si="137"/>
        <v>2.6874897405653888</v>
      </c>
      <c r="AY113">
        <f t="shared" si="138"/>
        <v>0.11842081914583771</v>
      </c>
      <c r="AZ113">
        <f t="shared" si="139"/>
        <v>16.84009977353065</v>
      </c>
      <c r="BA113">
        <f t="shared" si="140"/>
        <v>0.59197979966589065</v>
      </c>
      <c r="BB113">
        <f t="shared" si="141"/>
        <v>38.10924379844608</v>
      </c>
      <c r="BC113">
        <f t="shared" si="142"/>
        <v>382.76808567095679</v>
      </c>
      <c r="BD113">
        <f t="shared" si="143"/>
        <v>1.6591930306132874E-2</v>
      </c>
      <c r="BE113">
        <f>AVERAGE(E99:E113)</f>
        <v>16.584757647603379</v>
      </c>
      <c r="BF113">
        <f>AVERAGE(O99:O113)</f>
        <v>30.404019037882488</v>
      </c>
      <c r="BG113">
        <f>AVERAGE(P99:P113)</f>
        <v>29.201015981038413</v>
      </c>
      <c r="BH113" t="e">
        <f>AVERAGE(B99:B113)</f>
        <v>#DIV/0!</v>
      </c>
      <c r="BI113">
        <f t="shared" ref="BI113:DJ113" si="144">AVERAGE(C99:C113)</f>
        <v>1899.0333327290912</v>
      </c>
      <c r="BJ113">
        <f t="shared" si="144"/>
        <v>0</v>
      </c>
      <c r="BK113">
        <f t="shared" si="144"/>
        <v>16.584757647603379</v>
      </c>
      <c r="BL113">
        <f t="shared" si="144"/>
        <v>0.1979111792004675</v>
      </c>
      <c r="BM113">
        <f t="shared" si="144"/>
        <v>230.87559889302491</v>
      </c>
      <c r="BN113">
        <f t="shared" si="144"/>
        <v>6.7977546573540577</v>
      </c>
      <c r="BO113">
        <f t="shared" si="144"/>
        <v>2.5395530091462999</v>
      </c>
      <c r="BP113">
        <f t="shared" si="144"/>
        <v>29.201015981038413</v>
      </c>
      <c r="BQ113">
        <f t="shared" si="144"/>
        <v>3.3907274749999989</v>
      </c>
      <c r="BR113">
        <f t="shared" si="144"/>
        <v>1.9929055714649602</v>
      </c>
      <c r="BS113">
        <f t="shared" si="144"/>
        <v>1</v>
      </c>
      <c r="BT113">
        <f t="shared" si="144"/>
        <v>3.9858111429299203</v>
      </c>
      <c r="BU113">
        <f t="shared" si="144"/>
        <v>30.404019037882488</v>
      </c>
      <c r="BV113">
        <f t="shared" si="144"/>
        <v>29.201015981038413</v>
      </c>
      <c r="BW113">
        <f t="shared" si="144"/>
        <v>31.079921722412109</v>
      </c>
      <c r="BX113">
        <f t="shared" si="144"/>
        <v>401.43716227213542</v>
      </c>
      <c r="BY113">
        <f t="shared" si="144"/>
        <v>388.39469807942709</v>
      </c>
      <c r="BZ113">
        <f t="shared" si="144"/>
        <v>16.364907964070639</v>
      </c>
      <c r="CA113">
        <f t="shared" si="144"/>
        <v>20.88029670715332</v>
      </c>
      <c r="CB113">
        <f t="shared" si="144"/>
        <v>27.487392171223959</v>
      </c>
      <c r="CC113">
        <f t="shared" si="144"/>
        <v>35.071684010823567</v>
      </c>
      <c r="CD113">
        <f t="shared" si="144"/>
        <v>499.80320027669273</v>
      </c>
      <c r="CE113">
        <f t="shared" si="144"/>
        <v>1501.4392740885417</v>
      </c>
      <c r="CF113">
        <f t="shared" si="144"/>
        <v>10.811057662963867</v>
      </c>
      <c r="CG113">
        <f t="shared" si="144"/>
        <v>73.238394165039068</v>
      </c>
      <c r="CH113">
        <f t="shared" si="144"/>
        <v>1.1211245059967041</v>
      </c>
      <c r="CI113">
        <f t="shared" si="144"/>
        <v>0.21754574775695801</v>
      </c>
      <c r="CJ113">
        <f t="shared" si="144"/>
        <v>1</v>
      </c>
      <c r="CK113">
        <f t="shared" si="144"/>
        <v>-0.21956524252891541</v>
      </c>
      <c r="CL113">
        <f t="shared" si="144"/>
        <v>2.737391471862793</v>
      </c>
      <c r="CM113">
        <f t="shared" si="144"/>
        <v>1</v>
      </c>
      <c r="CN113">
        <f t="shared" si="144"/>
        <v>0</v>
      </c>
      <c r="CO113">
        <f t="shared" si="144"/>
        <v>0.15999999642372131</v>
      </c>
      <c r="CP113">
        <f t="shared" si="144"/>
        <v>111115</v>
      </c>
      <c r="CQ113">
        <f t="shared" si="144"/>
        <v>1.4740294050812583</v>
      </c>
      <c r="CR113">
        <f t="shared" si="144"/>
        <v>6.7977546573540579E-3</v>
      </c>
      <c r="CS113">
        <f t="shared" si="144"/>
        <v>302.35101598103842</v>
      </c>
      <c r="CT113">
        <f t="shared" si="144"/>
        <v>303.55401903788248</v>
      </c>
      <c r="CU113">
        <f t="shared" si="144"/>
        <v>240.2302784846014</v>
      </c>
      <c r="CV113">
        <f t="shared" si="144"/>
        <v>-0.39473715681776145</v>
      </c>
      <c r="CW113">
        <f t="shared" si="144"/>
        <v>4.0687924095294363</v>
      </c>
      <c r="CX113">
        <f t="shared" si="144"/>
        <v>55.555456325527345</v>
      </c>
      <c r="CY113">
        <f t="shared" si="144"/>
        <v>34.675159618374032</v>
      </c>
      <c r="CZ113">
        <f t="shared" si="144"/>
        <v>29.802517509460451</v>
      </c>
      <c r="DA113">
        <f t="shared" si="144"/>
        <v>4.2123612276344939</v>
      </c>
      <c r="DB113">
        <f t="shared" si="144"/>
        <v>0.18854897395844863</v>
      </c>
      <c r="DC113">
        <f t="shared" si="144"/>
        <v>1.5292394003831362</v>
      </c>
      <c r="DD113">
        <f t="shared" si="144"/>
        <v>2.6831218272513584</v>
      </c>
      <c r="DE113">
        <f t="shared" si="144"/>
        <v>0.11864994087432713</v>
      </c>
      <c r="DF113">
        <f t="shared" si="144"/>
        <v>16.908958349010963</v>
      </c>
      <c r="DG113">
        <f t="shared" si="144"/>
        <v>0.59443554416678046</v>
      </c>
      <c r="DH113">
        <f t="shared" si="144"/>
        <v>38.174337893737331</v>
      </c>
      <c r="DI113">
        <f t="shared" si="144"/>
        <v>382.77741667261006</v>
      </c>
      <c r="DJ113">
        <f t="shared" si="144"/>
        <v>1.653991046374555E-2</v>
      </c>
    </row>
    <row r="114" spans="1:114" x14ac:dyDescent="0.25">
      <c r="A114" s="1" t="s">
        <v>9</v>
      </c>
      <c r="B114" s="1" t="s">
        <v>130</v>
      </c>
    </row>
    <row r="115" spans="1:114" x14ac:dyDescent="0.25">
      <c r="A115" s="1" t="s">
        <v>9</v>
      </c>
      <c r="B115" s="1" t="s">
        <v>131</v>
      </c>
    </row>
    <row r="116" spans="1:114" x14ac:dyDescent="0.25">
      <c r="A116" s="1">
        <v>91</v>
      </c>
      <c r="B116" s="1" t="s">
        <v>132</v>
      </c>
      <c r="C116" s="1">
        <v>2112.9999992847443</v>
      </c>
      <c r="D116" s="1">
        <v>0</v>
      </c>
      <c r="E116">
        <f t="shared" ref="E116:E130" si="145">(R116-S116*(1000-T116)/(1000-U116))*AK116</f>
        <v>15.316483328387417</v>
      </c>
      <c r="F116">
        <f t="shared" ref="F116:F130" si="146">IF(AV116&lt;&gt;0,1/(1/AV116-1/N116),0)</f>
        <v>0.16846869979471571</v>
      </c>
      <c r="G116">
        <f t="shared" ref="G116:G130" si="147">((AY116-AL116/2)*S116-E116)/(AY116+AL116/2)</f>
        <v>218.20766135410713</v>
      </c>
      <c r="H116">
        <f t="shared" ref="H116:H130" si="148">AL116*1000</f>
        <v>6.5312346077900525</v>
      </c>
      <c r="I116">
        <f t="shared" ref="I116:I130" si="149">(AQ116-AW116)</f>
        <v>2.8245365591660678</v>
      </c>
      <c r="J116">
        <f t="shared" ref="J116:J130" si="150">(P116+AP116*D116)</f>
        <v>31.945283889770508</v>
      </c>
      <c r="K116" s="1">
        <v>3.3907274749999998</v>
      </c>
      <c r="L116">
        <f t="shared" ref="L116:L130" si="151">(K116*AE116+AF116)</f>
        <v>1.9929055714649611</v>
      </c>
      <c r="M116" s="1">
        <v>1</v>
      </c>
      <c r="N116">
        <f t="shared" ref="N116:N130" si="152">L116*(M116+1)*(M116+1)/(M116*M116+1)</f>
        <v>3.9858111429299221</v>
      </c>
      <c r="O116" s="1">
        <v>34.515102386474609</v>
      </c>
      <c r="P116" s="1">
        <v>31.945283889770508</v>
      </c>
      <c r="Q116" s="1">
        <v>35.965412139892578</v>
      </c>
      <c r="R116" s="1">
        <v>400.54522705078125</v>
      </c>
      <c r="S116" s="1">
        <v>388.43331909179687</v>
      </c>
      <c r="T116" s="1">
        <v>22.11309814453125</v>
      </c>
      <c r="U116" s="1">
        <v>26.426845550537109</v>
      </c>
      <c r="V116" s="1">
        <v>29.45905876159668</v>
      </c>
      <c r="W116" s="1">
        <v>35.205833435058594</v>
      </c>
      <c r="X116" s="1">
        <v>499.80667114257812</v>
      </c>
      <c r="Y116" s="1">
        <v>1498.976806640625</v>
      </c>
      <c r="Z116" s="1">
        <v>11.634599685668945</v>
      </c>
      <c r="AA116" s="1">
        <v>73.250450134277344</v>
      </c>
      <c r="AB116" s="1">
        <v>1.1415407657623291</v>
      </c>
      <c r="AC116" s="1">
        <v>0.14752697944641113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ref="AK116:AK130" si="153">X116*0.000001/(K116*0.0001)</f>
        <v>1.4740396414270307</v>
      </c>
      <c r="AL116">
        <f t="shared" ref="AL116:AL130" si="154">(U116-T116)/(1000-U116)*AK116</f>
        <v>6.5312346077900521E-3</v>
      </c>
      <c r="AM116">
        <f t="shared" ref="AM116:AM130" si="155">(P116+273.15)</f>
        <v>305.09528388977049</v>
      </c>
      <c r="AN116">
        <f t="shared" ref="AN116:AN130" si="156">(O116+273.15)</f>
        <v>307.66510238647459</v>
      </c>
      <c r="AO116">
        <f t="shared" ref="AO116:AO130" si="157">(Y116*AG116+Z116*AH116)*AI116</f>
        <v>239.83628370174119</v>
      </c>
      <c r="AP116">
        <f t="shared" ref="AP116:AP130" si="158">((AO116+0.00000010773*(AN116^4-AM116^4))-AL116*44100)/(L116*51.4+0.00000043092*AM116^3)</f>
        <v>-0.1425152924051277</v>
      </c>
      <c r="AQ116">
        <f t="shared" ref="AQ116:AQ130" si="159">0.61365*EXP(17.502*J116/(240.97+J116))</f>
        <v>4.7603148913719355</v>
      </c>
      <c r="AR116">
        <f t="shared" ref="AR116:AR130" si="160">AQ116*1000/AA116</f>
        <v>64.986834656246828</v>
      </c>
      <c r="AS116">
        <f t="shared" ref="AS116:AS130" si="161">(AR116-U116)</f>
        <v>38.559989105709718</v>
      </c>
      <c r="AT116">
        <f t="shared" ref="AT116:AT130" si="162">IF(D116,P116,(O116+P116)/2)</f>
        <v>33.230193138122559</v>
      </c>
      <c r="AU116">
        <f t="shared" ref="AU116:AU130" si="163">0.61365*EXP(17.502*AT116/(240.97+AT116))</f>
        <v>5.1178204076783187</v>
      </c>
      <c r="AV116">
        <f t="shared" ref="AV116:AV130" si="164">IF(AS116&lt;&gt;0,(1000-(AR116+U116)/2)/AS116*AL116,0)</f>
        <v>0.16163678093392284</v>
      </c>
      <c r="AW116">
        <f t="shared" ref="AW116:AW130" si="165">U116*AA116/1000</f>
        <v>1.9357783322058677</v>
      </c>
      <c r="AX116">
        <f t="shared" ref="AX116:AX130" si="166">(AU116-AW116)</f>
        <v>3.182042075472451</v>
      </c>
      <c r="AY116">
        <f t="shared" ref="AY116:AY130" si="167">1/(1.6/F116+1.37/N116)</f>
        <v>0.10161535482528822</v>
      </c>
      <c r="AZ116">
        <f t="shared" ref="AZ116:AZ130" si="168">G116*AA116*0.001</f>
        <v>15.983809416936301</v>
      </c>
      <c r="BA116">
        <f t="shared" ref="BA116:BA130" si="169">G116/S116</f>
        <v>0.56176350129876218</v>
      </c>
      <c r="BB116">
        <f t="shared" ref="BB116:BB130" si="170">(1-AL116*AA116/AQ116/F116)*100</f>
        <v>40.344474447305089</v>
      </c>
      <c r="BC116">
        <f t="shared" ref="BC116:BC130" si="171">(S116-E116/(N116/1.35))</f>
        <v>383.2456040315887</v>
      </c>
      <c r="BD116">
        <f t="shared" ref="BD116:BD130" si="172">E116*BB116/100/BC116</f>
        <v>1.6123745811152675E-2</v>
      </c>
    </row>
    <row r="117" spans="1:114" x14ac:dyDescent="0.25">
      <c r="A117" s="1">
        <v>92</v>
      </c>
      <c r="B117" s="1" t="s">
        <v>132</v>
      </c>
      <c r="C117" s="1">
        <v>2112.9999992847443</v>
      </c>
      <c r="D117" s="1">
        <v>0</v>
      </c>
      <c r="E117">
        <f t="shared" si="145"/>
        <v>15.316483328387417</v>
      </c>
      <c r="F117">
        <f t="shared" si="146"/>
        <v>0.16846869979471571</v>
      </c>
      <c r="G117">
        <f t="shared" si="147"/>
        <v>218.20766135410713</v>
      </c>
      <c r="H117">
        <f t="shared" si="148"/>
        <v>6.5312346077900525</v>
      </c>
      <c r="I117">
        <f t="shared" si="149"/>
        <v>2.8245365591660678</v>
      </c>
      <c r="J117">
        <f t="shared" si="150"/>
        <v>31.945283889770508</v>
      </c>
      <c r="K117" s="1">
        <v>3.3907274749999998</v>
      </c>
      <c r="L117">
        <f t="shared" si="151"/>
        <v>1.9929055714649611</v>
      </c>
      <c r="M117" s="1">
        <v>1</v>
      </c>
      <c r="N117">
        <f t="shared" si="152"/>
        <v>3.9858111429299221</v>
      </c>
      <c r="O117" s="1">
        <v>34.515102386474609</v>
      </c>
      <c r="P117" s="1">
        <v>31.945283889770508</v>
      </c>
      <c r="Q117" s="1">
        <v>35.965412139892578</v>
      </c>
      <c r="R117" s="1">
        <v>400.54522705078125</v>
      </c>
      <c r="S117" s="1">
        <v>388.43331909179687</v>
      </c>
      <c r="T117" s="1">
        <v>22.11309814453125</v>
      </c>
      <c r="U117" s="1">
        <v>26.426845550537109</v>
      </c>
      <c r="V117" s="1">
        <v>29.45905876159668</v>
      </c>
      <c r="W117" s="1">
        <v>35.205833435058594</v>
      </c>
      <c r="X117" s="1">
        <v>499.80667114257812</v>
      </c>
      <c r="Y117" s="1">
        <v>1498.976806640625</v>
      </c>
      <c r="Z117" s="1">
        <v>11.634599685668945</v>
      </c>
      <c r="AA117" s="1">
        <v>73.250450134277344</v>
      </c>
      <c r="AB117" s="1">
        <v>1.1415407657623291</v>
      </c>
      <c r="AC117" s="1">
        <v>0.14752697944641113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1.4740396414270307</v>
      </c>
      <c r="AL117">
        <f t="shared" si="154"/>
        <v>6.5312346077900521E-3</v>
      </c>
      <c r="AM117">
        <f t="shared" si="155"/>
        <v>305.09528388977049</v>
      </c>
      <c r="AN117">
        <f t="shared" si="156"/>
        <v>307.66510238647459</v>
      </c>
      <c r="AO117">
        <f t="shared" si="157"/>
        <v>239.83628370174119</v>
      </c>
      <c r="AP117">
        <f t="shared" si="158"/>
        <v>-0.1425152924051277</v>
      </c>
      <c r="AQ117">
        <f t="shared" si="159"/>
        <v>4.7603148913719355</v>
      </c>
      <c r="AR117">
        <f t="shared" si="160"/>
        <v>64.986834656246828</v>
      </c>
      <c r="AS117">
        <f t="shared" si="161"/>
        <v>38.559989105709718</v>
      </c>
      <c r="AT117">
        <f t="shared" si="162"/>
        <v>33.230193138122559</v>
      </c>
      <c r="AU117">
        <f t="shared" si="163"/>
        <v>5.1178204076783187</v>
      </c>
      <c r="AV117">
        <f t="shared" si="164"/>
        <v>0.16163678093392284</v>
      </c>
      <c r="AW117">
        <f t="shared" si="165"/>
        <v>1.9357783322058677</v>
      </c>
      <c r="AX117">
        <f t="shared" si="166"/>
        <v>3.182042075472451</v>
      </c>
      <c r="AY117">
        <f t="shared" si="167"/>
        <v>0.10161535482528822</v>
      </c>
      <c r="AZ117">
        <f t="shared" si="168"/>
        <v>15.983809416936301</v>
      </c>
      <c r="BA117">
        <f t="shared" si="169"/>
        <v>0.56176350129876218</v>
      </c>
      <c r="BB117">
        <f t="shared" si="170"/>
        <v>40.344474447305089</v>
      </c>
      <c r="BC117">
        <f t="shared" si="171"/>
        <v>383.2456040315887</v>
      </c>
      <c r="BD117">
        <f t="shared" si="172"/>
        <v>1.6123745811152675E-2</v>
      </c>
    </row>
    <row r="118" spans="1:114" x14ac:dyDescent="0.25">
      <c r="A118" s="1">
        <v>93</v>
      </c>
      <c r="B118" s="1" t="s">
        <v>132</v>
      </c>
      <c r="C118" s="1">
        <v>2113.4999992735684</v>
      </c>
      <c r="D118" s="1">
        <v>0</v>
      </c>
      <c r="E118">
        <f t="shared" si="145"/>
        <v>15.2875473030888</v>
      </c>
      <c r="F118">
        <f t="shared" si="146"/>
        <v>0.16837013852113178</v>
      </c>
      <c r="G118">
        <f t="shared" si="147"/>
        <v>218.40228872931831</v>
      </c>
      <c r="H118">
        <f t="shared" si="148"/>
        <v>6.5287657336904612</v>
      </c>
      <c r="I118">
        <f t="shared" si="149"/>
        <v>2.8250498056741757</v>
      </c>
      <c r="J118">
        <f t="shared" si="150"/>
        <v>31.946849822998047</v>
      </c>
      <c r="K118" s="1">
        <v>3.3907274749999998</v>
      </c>
      <c r="L118">
        <f t="shared" si="151"/>
        <v>1.9929055714649611</v>
      </c>
      <c r="M118" s="1">
        <v>1</v>
      </c>
      <c r="N118">
        <f t="shared" si="152"/>
        <v>3.9858111429299221</v>
      </c>
      <c r="O118" s="1">
        <v>34.516719818115234</v>
      </c>
      <c r="P118" s="1">
        <v>31.946849822998047</v>
      </c>
      <c r="Q118" s="1">
        <v>35.965652465820312</v>
      </c>
      <c r="R118" s="1">
        <v>400.530517578125</v>
      </c>
      <c r="S118" s="1">
        <v>388.438232421875</v>
      </c>
      <c r="T118" s="1">
        <v>22.113235473632812</v>
      </c>
      <c r="U118" s="1">
        <v>26.42558479309082</v>
      </c>
      <c r="V118" s="1">
        <v>29.456611633300781</v>
      </c>
      <c r="W118" s="1">
        <v>35.201007843017578</v>
      </c>
      <c r="X118" s="1">
        <v>499.78036499023437</v>
      </c>
      <c r="Y118" s="1">
        <v>1498.9925537109375</v>
      </c>
      <c r="Z118" s="1">
        <v>11.613479614257812</v>
      </c>
      <c r="AA118" s="1">
        <v>73.250495910644531</v>
      </c>
      <c r="AB118" s="1">
        <v>1.1415407657623291</v>
      </c>
      <c r="AC118" s="1">
        <v>0.14752697944641113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1.4739620588063755</v>
      </c>
      <c r="AL118">
        <f t="shared" si="154"/>
        <v>6.5287657336904614E-3</v>
      </c>
      <c r="AM118">
        <f t="shared" si="155"/>
        <v>305.09684982299802</v>
      </c>
      <c r="AN118">
        <f t="shared" si="156"/>
        <v>307.66671981811521</v>
      </c>
      <c r="AO118">
        <f t="shared" si="157"/>
        <v>239.83880323293488</v>
      </c>
      <c r="AP118">
        <f t="shared" si="158"/>
        <v>-0.14153373575948158</v>
      </c>
      <c r="AQ118">
        <f t="shared" si="159"/>
        <v>4.7607369964968651</v>
      </c>
      <c r="AR118">
        <f t="shared" si="160"/>
        <v>64.99255653237222</v>
      </c>
      <c r="AS118">
        <f t="shared" si="161"/>
        <v>38.566971739281399</v>
      </c>
      <c r="AT118">
        <f t="shared" si="162"/>
        <v>33.231784820556641</v>
      </c>
      <c r="AU118">
        <f t="shared" si="163"/>
        <v>5.1182773627231182</v>
      </c>
      <c r="AV118">
        <f t="shared" si="164"/>
        <v>0.16154604933845582</v>
      </c>
      <c r="AW118">
        <f t="shared" si="165"/>
        <v>1.9356871908226894</v>
      </c>
      <c r="AX118">
        <f t="shared" si="166"/>
        <v>3.1825901719004288</v>
      </c>
      <c r="AY118">
        <f t="shared" si="167"/>
        <v>0.10155798079061161</v>
      </c>
      <c r="AZ118">
        <f t="shared" si="168"/>
        <v>15.998075957442337</v>
      </c>
      <c r="BA118">
        <f t="shared" si="169"/>
        <v>0.56225744661538868</v>
      </c>
      <c r="BB118">
        <f t="shared" si="170"/>
        <v>40.337369728427873</v>
      </c>
      <c r="BC118">
        <f t="shared" si="171"/>
        <v>383.26031803529446</v>
      </c>
      <c r="BD118">
        <f t="shared" si="172"/>
        <v>1.6089832909566577E-2</v>
      </c>
    </row>
    <row r="119" spans="1:114" x14ac:dyDescent="0.25">
      <c r="A119" s="1">
        <v>94</v>
      </c>
      <c r="B119" s="1" t="s">
        <v>133</v>
      </c>
      <c r="C119" s="1">
        <v>2113.9999992623925</v>
      </c>
      <c r="D119" s="1">
        <v>0</v>
      </c>
      <c r="E119">
        <f t="shared" si="145"/>
        <v>15.273260411277905</v>
      </c>
      <c r="F119">
        <f t="shared" si="146"/>
        <v>0.16848155603524498</v>
      </c>
      <c r="G119">
        <f t="shared" si="147"/>
        <v>218.64285203682883</v>
      </c>
      <c r="H119">
        <f t="shared" si="148"/>
        <v>6.5308290705841801</v>
      </c>
      <c r="I119">
        <f t="shared" si="149"/>
        <v>2.8241556947399786</v>
      </c>
      <c r="J119">
        <f t="shared" si="150"/>
        <v>31.943977355957031</v>
      </c>
      <c r="K119" s="1">
        <v>3.3907274749999998</v>
      </c>
      <c r="L119">
        <f t="shared" si="151"/>
        <v>1.9929055714649611</v>
      </c>
      <c r="M119" s="1">
        <v>1</v>
      </c>
      <c r="N119">
        <f t="shared" si="152"/>
        <v>3.9858111429299221</v>
      </c>
      <c r="O119" s="1">
        <v>34.518180847167969</v>
      </c>
      <c r="P119" s="1">
        <v>31.943977355957031</v>
      </c>
      <c r="Q119" s="1">
        <v>35.966007232666016</v>
      </c>
      <c r="R119" s="1">
        <v>400.52676391601562</v>
      </c>
      <c r="S119" s="1">
        <v>388.44375610351562</v>
      </c>
      <c r="T119" s="1">
        <v>22.11363410949707</v>
      </c>
      <c r="U119" s="1">
        <v>26.427284240722656</v>
      </c>
      <c r="V119" s="1">
        <v>29.454683303833008</v>
      </c>
      <c r="W119" s="1">
        <v>35.200332641601563</v>
      </c>
      <c r="X119" s="1">
        <v>499.78668212890625</v>
      </c>
      <c r="Y119" s="1">
        <v>1498.9991455078125</v>
      </c>
      <c r="Z119" s="1">
        <v>11.631510734558105</v>
      </c>
      <c r="AA119" s="1">
        <v>73.250320434570313</v>
      </c>
      <c r="AB119" s="1">
        <v>1.1415407657623291</v>
      </c>
      <c r="AC119" s="1">
        <v>0.14752697944641113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53"/>
        <v>1.4739806894356977</v>
      </c>
      <c r="AL119">
        <f t="shared" si="154"/>
        <v>6.5308290705841801E-3</v>
      </c>
      <c r="AM119">
        <f t="shared" si="155"/>
        <v>305.09397735595701</v>
      </c>
      <c r="AN119">
        <f t="shared" si="156"/>
        <v>307.66818084716795</v>
      </c>
      <c r="AO119">
        <f t="shared" si="157"/>
        <v>239.8398579204113</v>
      </c>
      <c r="AP119">
        <f t="shared" si="158"/>
        <v>-0.14185202236526062</v>
      </c>
      <c r="AQ119">
        <f t="shared" si="159"/>
        <v>4.7599627335883836</v>
      </c>
      <c r="AR119">
        <f t="shared" si="160"/>
        <v>64.982142130560973</v>
      </c>
      <c r="AS119">
        <f t="shared" si="161"/>
        <v>38.554857889838317</v>
      </c>
      <c r="AT119">
        <f t="shared" si="162"/>
        <v>33.2310791015625</v>
      </c>
      <c r="AU119">
        <f t="shared" si="163"/>
        <v>5.1180747539496085</v>
      </c>
      <c r="AV119">
        <f t="shared" si="164"/>
        <v>0.1616486155611353</v>
      </c>
      <c r="AW119">
        <f t="shared" si="165"/>
        <v>1.9358070388484048</v>
      </c>
      <c r="AX119">
        <f t="shared" si="166"/>
        <v>3.1822677151012035</v>
      </c>
      <c r="AY119">
        <f t="shared" si="167"/>
        <v>0.10162283846794867</v>
      </c>
      <c r="AZ119">
        <f t="shared" si="168"/>
        <v>16.015658972426056</v>
      </c>
      <c r="BA119">
        <f t="shared" si="169"/>
        <v>0.56286875152798987</v>
      </c>
      <c r="BB119">
        <f t="shared" si="170"/>
        <v>40.348423117928903</v>
      </c>
      <c r="BC119">
        <f t="shared" si="171"/>
        <v>383.2706807078589</v>
      </c>
      <c r="BD119">
        <f t="shared" si="172"/>
        <v>1.6078766378017851E-2</v>
      </c>
    </row>
    <row r="120" spans="1:114" x14ac:dyDescent="0.25">
      <c r="A120" s="1">
        <v>95</v>
      </c>
      <c r="B120" s="1" t="s">
        <v>133</v>
      </c>
      <c r="C120" s="1">
        <v>2114.4999992512167</v>
      </c>
      <c r="D120" s="1">
        <v>0</v>
      </c>
      <c r="E120">
        <f t="shared" si="145"/>
        <v>15.316719637254566</v>
      </c>
      <c r="F120">
        <f t="shared" si="146"/>
        <v>0.16853734612538571</v>
      </c>
      <c r="G120">
        <f t="shared" si="147"/>
        <v>218.27425462663953</v>
      </c>
      <c r="H120">
        <f t="shared" si="148"/>
        <v>6.530865168006458</v>
      </c>
      <c r="I120">
        <f t="shared" si="149"/>
        <v>2.8233119473576158</v>
      </c>
      <c r="J120">
        <f t="shared" si="150"/>
        <v>31.940797805786133</v>
      </c>
      <c r="K120" s="1">
        <v>3.3907274749999998</v>
      </c>
      <c r="L120">
        <f t="shared" si="151"/>
        <v>1.9929055714649611</v>
      </c>
      <c r="M120" s="1">
        <v>1</v>
      </c>
      <c r="N120">
        <f t="shared" si="152"/>
        <v>3.9858111429299221</v>
      </c>
      <c r="O120" s="1">
        <v>34.519081115722656</v>
      </c>
      <c r="P120" s="1">
        <v>31.940797805786133</v>
      </c>
      <c r="Q120" s="1">
        <v>35.965694427490234</v>
      </c>
      <c r="R120" s="1">
        <v>400.548828125</v>
      </c>
      <c r="S120" s="1">
        <v>388.43646240234375</v>
      </c>
      <c r="T120" s="1">
        <v>22.113286972045898</v>
      </c>
      <c r="U120" s="1">
        <v>26.426925659179688</v>
      </c>
      <c r="V120" s="1">
        <v>29.452943801879883</v>
      </c>
      <c r="W120" s="1">
        <v>35.198329925537109</v>
      </c>
      <c r="X120" s="1">
        <v>499.79095458984375</v>
      </c>
      <c r="Y120" s="1">
        <v>1499.021484375</v>
      </c>
      <c r="Z120" s="1">
        <v>11.710905075073242</v>
      </c>
      <c r="AA120" s="1">
        <v>73.250816345214844</v>
      </c>
      <c r="AB120" s="1">
        <v>1.1415407657623291</v>
      </c>
      <c r="AC120" s="1">
        <v>0.14752697944641113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53"/>
        <v>1.4739932898613262</v>
      </c>
      <c r="AL120">
        <f t="shared" si="154"/>
        <v>6.530865168006458E-3</v>
      </c>
      <c r="AM120">
        <f t="shared" si="155"/>
        <v>305.09079780578611</v>
      </c>
      <c r="AN120">
        <f t="shared" si="156"/>
        <v>307.66908111572263</v>
      </c>
      <c r="AO120">
        <f t="shared" si="157"/>
        <v>239.84343213908141</v>
      </c>
      <c r="AP120">
        <f t="shared" si="158"/>
        <v>-0.14139737096243626</v>
      </c>
      <c r="AQ120">
        <f t="shared" si="159"/>
        <v>4.7591058253868326</v>
      </c>
      <c r="AR120">
        <f t="shared" si="160"/>
        <v>64.97000392402758</v>
      </c>
      <c r="AS120">
        <f t="shared" si="161"/>
        <v>38.543078264847892</v>
      </c>
      <c r="AT120">
        <f t="shared" si="162"/>
        <v>33.229939460754395</v>
      </c>
      <c r="AU120">
        <f t="shared" si="163"/>
        <v>5.1177475828916004</v>
      </c>
      <c r="AV120">
        <f t="shared" si="164"/>
        <v>0.16169997147715362</v>
      </c>
      <c r="AW120">
        <f t="shared" si="165"/>
        <v>1.935793878029217</v>
      </c>
      <c r="AX120">
        <f t="shared" si="166"/>
        <v>3.1819537048623836</v>
      </c>
      <c r="AY120">
        <f t="shared" si="167"/>
        <v>0.10165531352593772</v>
      </c>
      <c r="AZ120">
        <f t="shared" si="168"/>
        <v>15.988767338544635</v>
      </c>
      <c r="BA120">
        <f t="shared" si="169"/>
        <v>0.56193039468202743</v>
      </c>
      <c r="BB120">
        <f t="shared" si="170"/>
        <v>40.356698738770056</v>
      </c>
      <c r="BC120">
        <f t="shared" si="171"/>
        <v>383.24866730398043</v>
      </c>
      <c r="BD120">
        <f t="shared" si="172"/>
        <v>1.6128751194758977E-2</v>
      </c>
    </row>
    <row r="121" spans="1:114" x14ac:dyDescent="0.25">
      <c r="A121" s="1">
        <v>96</v>
      </c>
      <c r="B121" s="1" t="s">
        <v>134</v>
      </c>
      <c r="C121" s="1">
        <v>2114.9999992400408</v>
      </c>
      <c r="D121" s="1">
        <v>0</v>
      </c>
      <c r="E121">
        <f t="shared" si="145"/>
        <v>15.320715879319879</v>
      </c>
      <c r="F121">
        <f t="shared" si="146"/>
        <v>0.16843326344145573</v>
      </c>
      <c r="G121">
        <f t="shared" si="147"/>
        <v>218.14188928361926</v>
      </c>
      <c r="H121">
        <f t="shared" si="148"/>
        <v>6.5286594015752799</v>
      </c>
      <c r="I121">
        <f t="shared" si="149"/>
        <v>2.824006734897011</v>
      </c>
      <c r="J121">
        <f t="shared" si="150"/>
        <v>31.942935943603516</v>
      </c>
      <c r="K121" s="1">
        <v>3.3907274749999998</v>
      </c>
      <c r="L121">
        <f t="shared" si="151"/>
        <v>1.9929055714649611</v>
      </c>
      <c r="M121" s="1">
        <v>1</v>
      </c>
      <c r="N121">
        <f t="shared" si="152"/>
        <v>3.9858111429299221</v>
      </c>
      <c r="O121" s="1">
        <v>34.520870208740234</v>
      </c>
      <c r="P121" s="1">
        <v>31.942935943603516</v>
      </c>
      <c r="Q121" s="1">
        <v>35.9669189453125</v>
      </c>
      <c r="R121" s="1">
        <v>400.5479736328125</v>
      </c>
      <c r="S121" s="1">
        <v>388.43399047851562</v>
      </c>
      <c r="T121" s="1">
        <v>22.113437652587891</v>
      </c>
      <c r="U121" s="1">
        <v>26.425447463989258</v>
      </c>
      <c r="V121" s="1">
        <v>29.450061798095703</v>
      </c>
      <c r="W121" s="1">
        <v>35.192676544189453</v>
      </c>
      <c r="X121" s="1">
        <v>499.8116455078125</v>
      </c>
      <c r="Y121" s="1">
        <v>1499.086669921875</v>
      </c>
      <c r="Z121" s="1">
        <v>11.717427253723145</v>
      </c>
      <c r="AA121" s="1">
        <v>73.25042724609375</v>
      </c>
      <c r="AB121" s="1">
        <v>1.1415407657623291</v>
      </c>
      <c r="AC121" s="1">
        <v>0.14752697944641113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53"/>
        <v>1.474054311922584</v>
      </c>
      <c r="AL121">
        <f t="shared" si="154"/>
        <v>6.52865940157528E-3</v>
      </c>
      <c r="AM121">
        <f t="shared" si="155"/>
        <v>305.09293594360349</v>
      </c>
      <c r="AN121">
        <f t="shared" si="156"/>
        <v>307.67087020874021</v>
      </c>
      <c r="AO121">
        <f t="shared" si="157"/>
        <v>239.85386182634829</v>
      </c>
      <c r="AP121">
        <f t="shared" si="158"/>
        <v>-0.14049019290017373</v>
      </c>
      <c r="AQ121">
        <f t="shared" si="159"/>
        <v>4.7596820518034288</v>
      </c>
      <c r="AR121">
        <f t="shared" si="160"/>
        <v>64.978215564705124</v>
      </c>
      <c r="AS121">
        <f t="shared" si="161"/>
        <v>38.552768100715866</v>
      </c>
      <c r="AT121">
        <f t="shared" si="162"/>
        <v>33.231903076171875</v>
      </c>
      <c r="AU121">
        <f t="shared" si="163"/>
        <v>5.1183113140650356</v>
      </c>
      <c r="AV121">
        <f t="shared" si="164"/>
        <v>0.16160416012966503</v>
      </c>
      <c r="AW121">
        <f t="shared" si="165"/>
        <v>1.9356753169064178</v>
      </c>
      <c r="AX121">
        <f t="shared" si="166"/>
        <v>3.1826359971586178</v>
      </c>
      <c r="AY121">
        <f t="shared" si="167"/>
        <v>0.10159472704848693</v>
      </c>
      <c r="AZ121">
        <f t="shared" si="168"/>
        <v>15.978986590295191</v>
      </c>
      <c r="BA121">
        <f t="shared" si="169"/>
        <v>0.56159320407281588</v>
      </c>
      <c r="BB121">
        <f t="shared" si="170"/>
        <v>40.347538610249821</v>
      </c>
      <c r="BC121">
        <f t="shared" si="171"/>
        <v>383.24484184718381</v>
      </c>
      <c r="BD121">
        <f t="shared" si="172"/>
        <v>1.6129458455281978E-2</v>
      </c>
    </row>
    <row r="122" spans="1:114" x14ac:dyDescent="0.25">
      <c r="A122" s="1">
        <v>97</v>
      </c>
      <c r="B122" s="1" t="s">
        <v>134</v>
      </c>
      <c r="C122" s="1">
        <v>2115.4999992288649</v>
      </c>
      <c r="D122" s="1">
        <v>0</v>
      </c>
      <c r="E122">
        <f t="shared" si="145"/>
        <v>15.258420116771363</v>
      </c>
      <c r="F122">
        <f t="shared" si="146"/>
        <v>0.16842019384920756</v>
      </c>
      <c r="G122">
        <f t="shared" si="147"/>
        <v>218.72674323555623</v>
      </c>
      <c r="H122">
        <f t="shared" si="148"/>
        <v>6.5305421335421103</v>
      </c>
      <c r="I122">
        <f t="shared" si="149"/>
        <v>2.8249985695358646</v>
      </c>
      <c r="J122">
        <f t="shared" si="150"/>
        <v>31.94651985168457</v>
      </c>
      <c r="K122" s="1">
        <v>3.3907274749999998</v>
      </c>
      <c r="L122">
        <f t="shared" si="151"/>
        <v>1.9929055714649611</v>
      </c>
      <c r="M122" s="1">
        <v>1</v>
      </c>
      <c r="N122">
        <f t="shared" si="152"/>
        <v>3.9858111429299221</v>
      </c>
      <c r="O122" s="1">
        <v>34.521934509277344</v>
      </c>
      <c r="P122" s="1">
        <v>31.94651985168457</v>
      </c>
      <c r="Q122" s="1">
        <v>35.966236114501953</v>
      </c>
      <c r="R122" s="1">
        <v>400.51480102539062</v>
      </c>
      <c r="S122" s="1">
        <v>388.44308471679687</v>
      </c>
      <c r="T122" s="1">
        <v>22.112157821655273</v>
      </c>
      <c r="U122" s="1">
        <v>26.42521858215332</v>
      </c>
      <c r="V122" s="1">
        <v>29.446477890014648</v>
      </c>
      <c r="W122" s="1">
        <v>35.19012451171875</v>
      </c>
      <c r="X122" s="1">
        <v>499.83407592773437</v>
      </c>
      <c r="Y122" s="1">
        <v>1499.04736328125</v>
      </c>
      <c r="Z122" s="1">
        <v>11.816056251525879</v>
      </c>
      <c r="AA122" s="1">
        <v>73.250083923339844</v>
      </c>
      <c r="AB122" s="1">
        <v>1.1415407657623291</v>
      </c>
      <c r="AC122" s="1">
        <v>0.14752697944641113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53"/>
        <v>1.474120464157133</v>
      </c>
      <c r="AL122">
        <f t="shared" si="154"/>
        <v>6.53054213354211E-3</v>
      </c>
      <c r="AM122">
        <f t="shared" si="155"/>
        <v>305.09651985168455</v>
      </c>
      <c r="AN122">
        <f t="shared" si="156"/>
        <v>307.67193450927732</v>
      </c>
      <c r="AO122">
        <f t="shared" si="157"/>
        <v>239.84757276398886</v>
      </c>
      <c r="AP122">
        <f t="shared" si="158"/>
        <v>-0.14153453750011552</v>
      </c>
      <c r="AQ122">
        <f t="shared" si="159"/>
        <v>4.7606480483711948</v>
      </c>
      <c r="AR122">
        <f t="shared" si="160"/>
        <v>64.991707768600918</v>
      </c>
      <c r="AS122">
        <f t="shared" si="161"/>
        <v>38.566489186447598</v>
      </c>
      <c r="AT122">
        <f t="shared" si="162"/>
        <v>33.234227180480957</v>
      </c>
      <c r="AU122">
        <f t="shared" si="163"/>
        <v>5.1189786072189039</v>
      </c>
      <c r="AV122">
        <f t="shared" si="164"/>
        <v>0.16159212882425952</v>
      </c>
      <c r="AW122">
        <f t="shared" si="165"/>
        <v>1.9356494788353302</v>
      </c>
      <c r="AX122">
        <f t="shared" si="166"/>
        <v>3.1833291283835736</v>
      </c>
      <c r="AY122">
        <f t="shared" si="167"/>
        <v>0.10158711906069606</v>
      </c>
      <c r="AZ122">
        <f t="shared" si="168"/>
        <v>16.0217522982833</v>
      </c>
      <c r="BA122">
        <f t="shared" si="169"/>
        <v>0.5630856921935522</v>
      </c>
      <c r="BB122">
        <f t="shared" si="170"/>
        <v>40.33809394274769</v>
      </c>
      <c r="BC122">
        <f t="shared" si="171"/>
        <v>383.27503575035757</v>
      </c>
      <c r="BD122">
        <f t="shared" si="172"/>
        <v>1.6058848781613094E-2</v>
      </c>
    </row>
    <row r="123" spans="1:114" x14ac:dyDescent="0.25">
      <c r="A123" s="1">
        <v>98</v>
      </c>
      <c r="B123" s="1" t="s">
        <v>135</v>
      </c>
      <c r="C123" s="1">
        <v>2115.999999217689</v>
      </c>
      <c r="D123" s="1">
        <v>0</v>
      </c>
      <c r="E123">
        <f t="shared" si="145"/>
        <v>15.25226987596997</v>
      </c>
      <c r="F123">
        <f t="shared" si="146"/>
        <v>0.16847387618574769</v>
      </c>
      <c r="G123">
        <f t="shared" si="147"/>
        <v>218.82813328324858</v>
      </c>
      <c r="H123">
        <f t="shared" si="148"/>
        <v>6.5331621509167155</v>
      </c>
      <c r="I123">
        <f t="shared" si="149"/>
        <v>2.8252330557136127</v>
      </c>
      <c r="J123">
        <f t="shared" si="150"/>
        <v>31.947439193725586</v>
      </c>
      <c r="K123" s="1">
        <v>3.3907274749999998</v>
      </c>
      <c r="L123">
        <f t="shared" si="151"/>
        <v>1.9929055714649611</v>
      </c>
      <c r="M123" s="1">
        <v>1</v>
      </c>
      <c r="N123">
        <f t="shared" si="152"/>
        <v>3.9858111429299221</v>
      </c>
      <c r="O123" s="1">
        <v>34.523605346679688</v>
      </c>
      <c r="P123" s="1">
        <v>31.947439193725586</v>
      </c>
      <c r="Q123" s="1">
        <v>35.966590881347656</v>
      </c>
      <c r="R123" s="1">
        <v>400.51019287109375</v>
      </c>
      <c r="S123" s="1">
        <v>388.44284057617187</v>
      </c>
      <c r="T123" s="1">
        <v>22.111190795898438</v>
      </c>
      <c r="U123" s="1">
        <v>26.425664901733398</v>
      </c>
      <c r="V123" s="1">
        <v>29.442161560058594</v>
      </c>
      <c r="W123" s="1">
        <v>35.187099456787109</v>
      </c>
      <c r="X123" s="1">
        <v>499.87057495117187</v>
      </c>
      <c r="Y123" s="1">
        <v>1499.0814208984375</v>
      </c>
      <c r="Z123" s="1">
        <v>11.751439094543457</v>
      </c>
      <c r="AA123" s="1">
        <v>73.249351501464844</v>
      </c>
      <c r="AB123" s="1">
        <v>1.1415407657623291</v>
      </c>
      <c r="AC123" s="1">
        <v>0.14752697944641113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53"/>
        <v>1.474228107793216</v>
      </c>
      <c r="AL123">
        <f t="shared" si="154"/>
        <v>6.5331621509167152E-3</v>
      </c>
      <c r="AM123">
        <f t="shared" si="155"/>
        <v>305.09743919372556</v>
      </c>
      <c r="AN123">
        <f t="shared" si="156"/>
        <v>307.67360534667966</v>
      </c>
      <c r="AO123">
        <f t="shared" si="157"/>
        <v>239.85302198261707</v>
      </c>
      <c r="AP123">
        <f t="shared" si="158"/>
        <v>-0.14240970833882616</v>
      </c>
      <c r="AQ123">
        <f t="shared" si="159"/>
        <v>4.7608958727606048</v>
      </c>
      <c r="AR123">
        <f t="shared" si="160"/>
        <v>64.995740920182712</v>
      </c>
      <c r="AS123">
        <f t="shared" si="161"/>
        <v>38.570076018449313</v>
      </c>
      <c r="AT123">
        <f t="shared" si="162"/>
        <v>33.235522270202637</v>
      </c>
      <c r="AU123">
        <f t="shared" si="163"/>
        <v>5.1193504841689546</v>
      </c>
      <c r="AV123">
        <f t="shared" si="164"/>
        <v>0.16164154599500583</v>
      </c>
      <c r="AW123">
        <f t="shared" si="165"/>
        <v>1.9356628170469921</v>
      </c>
      <c r="AX123">
        <f t="shared" si="166"/>
        <v>3.1836876671219625</v>
      </c>
      <c r="AY123">
        <f t="shared" si="167"/>
        <v>0.10161836801739091</v>
      </c>
      <c r="AZ123">
        <f t="shared" si="168"/>
        <v>16.029018853274074</v>
      </c>
      <c r="BA123">
        <f t="shared" si="169"/>
        <v>0.56334706274586976</v>
      </c>
      <c r="BB123">
        <f t="shared" si="170"/>
        <v>40.336878627964779</v>
      </c>
      <c r="BC123">
        <f t="shared" si="171"/>
        <v>383.27687470518896</v>
      </c>
      <c r="BD123">
        <f t="shared" si="172"/>
        <v>1.6051815264387901E-2</v>
      </c>
    </row>
    <row r="124" spans="1:114" x14ac:dyDescent="0.25">
      <c r="A124" s="1">
        <v>99</v>
      </c>
      <c r="B124" s="1" t="s">
        <v>135</v>
      </c>
      <c r="C124" s="1">
        <v>2116.4999992065132</v>
      </c>
      <c r="D124" s="1">
        <v>0</v>
      </c>
      <c r="E124">
        <f t="shared" si="145"/>
        <v>15.266772467796882</v>
      </c>
      <c r="F124">
        <f t="shared" si="146"/>
        <v>0.16838249377766523</v>
      </c>
      <c r="G124">
        <f t="shared" si="147"/>
        <v>218.60189532204495</v>
      </c>
      <c r="H124">
        <f t="shared" si="148"/>
        <v>6.5292670153921595</v>
      </c>
      <c r="I124">
        <f t="shared" si="149"/>
        <v>2.8250167829260895</v>
      </c>
      <c r="J124">
        <f t="shared" si="150"/>
        <v>31.946123123168945</v>
      </c>
      <c r="K124" s="1">
        <v>3.3907274749999998</v>
      </c>
      <c r="L124">
        <f t="shared" si="151"/>
        <v>1.9929055714649611</v>
      </c>
      <c r="M124" s="1">
        <v>1</v>
      </c>
      <c r="N124">
        <f t="shared" si="152"/>
        <v>3.9858111429299221</v>
      </c>
      <c r="O124" s="1">
        <v>34.525192260742188</v>
      </c>
      <c r="P124" s="1">
        <v>31.946123123168945</v>
      </c>
      <c r="Q124" s="1">
        <v>35.967227935791016</v>
      </c>
      <c r="R124" s="1">
        <v>400.504150390625</v>
      </c>
      <c r="S124" s="1">
        <v>388.42886352539062</v>
      </c>
      <c r="T124" s="1">
        <v>22.112262725830078</v>
      </c>
      <c r="U124" s="1">
        <v>26.423881530761719</v>
      </c>
      <c r="V124" s="1">
        <v>29.44087028503418</v>
      </c>
      <c r="W124" s="1">
        <v>35.181476593017578</v>
      </c>
      <c r="X124" s="1">
        <v>499.904296875</v>
      </c>
      <c r="Y124" s="1">
        <v>1499.1051025390625</v>
      </c>
      <c r="Z124" s="1">
        <v>11.702764511108398</v>
      </c>
      <c r="AA124" s="1">
        <v>73.249053955078125</v>
      </c>
      <c r="AB124" s="1">
        <v>1.1415407657623291</v>
      </c>
      <c r="AC124" s="1">
        <v>0.14752697944641113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53"/>
        <v>1.4743275611526403</v>
      </c>
      <c r="AL124">
        <f t="shared" si="154"/>
        <v>6.5292670153921598E-3</v>
      </c>
      <c r="AM124">
        <f t="shared" si="155"/>
        <v>305.09612312316892</v>
      </c>
      <c r="AN124">
        <f t="shared" si="156"/>
        <v>307.67519226074216</v>
      </c>
      <c r="AO124">
        <f t="shared" si="157"/>
        <v>239.85681104503237</v>
      </c>
      <c r="AP124">
        <f t="shared" si="158"/>
        <v>-0.14056477022859654</v>
      </c>
      <c r="AQ124">
        <f t="shared" si="159"/>
        <v>4.7605411068754471</v>
      </c>
      <c r="AR124">
        <f t="shared" si="160"/>
        <v>64.991161657800689</v>
      </c>
      <c r="AS124">
        <f t="shared" si="161"/>
        <v>38.56728012703897</v>
      </c>
      <c r="AT124">
        <f t="shared" si="162"/>
        <v>33.235657691955566</v>
      </c>
      <c r="AU124">
        <f t="shared" si="163"/>
        <v>5.1193893710393832</v>
      </c>
      <c r="AV124">
        <f t="shared" si="164"/>
        <v>0.16155742333312609</v>
      </c>
      <c r="AW124">
        <f t="shared" si="165"/>
        <v>1.9355243239493576</v>
      </c>
      <c r="AX124">
        <f t="shared" si="166"/>
        <v>3.1838650470900256</v>
      </c>
      <c r="AY124">
        <f t="shared" si="167"/>
        <v>0.10156517310418899</v>
      </c>
      <c r="AZ124">
        <f t="shared" si="168"/>
        <v>16.012382025126811</v>
      </c>
      <c r="BA124">
        <f t="shared" si="169"/>
        <v>0.56278489023191625</v>
      </c>
      <c r="BB124">
        <f t="shared" si="170"/>
        <v>40.335886437780765</v>
      </c>
      <c r="BC124">
        <f t="shared" si="171"/>
        <v>383.25798560557644</v>
      </c>
      <c r="BD124">
        <f t="shared" si="172"/>
        <v>1.6067474747055423E-2</v>
      </c>
    </row>
    <row r="125" spans="1:114" x14ac:dyDescent="0.25">
      <c r="A125" s="1">
        <v>100</v>
      </c>
      <c r="B125" s="1" t="s">
        <v>136</v>
      </c>
      <c r="C125" s="1">
        <v>2117.4999991841614</v>
      </c>
      <c r="D125" s="1">
        <v>0</v>
      </c>
      <c r="E125">
        <f t="shared" si="145"/>
        <v>15.291984325576459</v>
      </c>
      <c r="F125">
        <f t="shared" si="146"/>
        <v>0.16835013795292475</v>
      </c>
      <c r="G125">
        <f t="shared" si="147"/>
        <v>218.33336174724539</v>
      </c>
      <c r="H125">
        <f t="shared" si="148"/>
        <v>6.532722584797936</v>
      </c>
      <c r="I125">
        <f t="shared" si="149"/>
        <v>2.8269892223316706</v>
      </c>
      <c r="J125">
        <f t="shared" si="150"/>
        <v>31.953580856323242</v>
      </c>
      <c r="K125" s="1">
        <v>3.3907274749999998</v>
      </c>
      <c r="L125">
        <f t="shared" si="151"/>
        <v>1.9929055714649611</v>
      </c>
      <c r="M125" s="1">
        <v>1</v>
      </c>
      <c r="N125">
        <f t="shared" si="152"/>
        <v>3.9858111429299221</v>
      </c>
      <c r="O125" s="1">
        <v>34.528182983398437</v>
      </c>
      <c r="P125" s="1">
        <v>31.953580856323242</v>
      </c>
      <c r="Q125" s="1">
        <v>35.967605590820312</v>
      </c>
      <c r="R125" s="1">
        <v>400.5347900390625</v>
      </c>
      <c r="S125" s="1">
        <v>388.44223022460937</v>
      </c>
      <c r="T125" s="1">
        <v>22.110811233520508</v>
      </c>
      <c r="U125" s="1">
        <v>26.42442512512207</v>
      </c>
      <c r="V125" s="1">
        <v>29.43402099609375</v>
      </c>
      <c r="W125" s="1">
        <v>35.176326751708984</v>
      </c>
      <c r="X125" s="1">
        <v>499.937255859375</v>
      </c>
      <c r="Y125" s="1">
        <v>1499.1153564453125</v>
      </c>
      <c r="Z125" s="1">
        <v>11.648727416992188</v>
      </c>
      <c r="AA125" s="1">
        <v>73.248992919921875</v>
      </c>
      <c r="AB125" s="1">
        <v>1.1415407657623291</v>
      </c>
      <c r="AC125" s="1">
        <v>0.14752697944641113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53"/>
        <v>1.4744247644360597</v>
      </c>
      <c r="AL125">
        <f t="shared" si="154"/>
        <v>6.5327225847979361E-3</v>
      </c>
      <c r="AM125">
        <f t="shared" si="155"/>
        <v>305.10358085632322</v>
      </c>
      <c r="AN125">
        <f t="shared" si="156"/>
        <v>307.67818298339841</v>
      </c>
      <c r="AO125">
        <f t="shared" si="157"/>
        <v>239.8584516699957</v>
      </c>
      <c r="AP125">
        <f t="shared" si="158"/>
        <v>-0.14234684069667533</v>
      </c>
      <c r="AQ125">
        <f t="shared" si="159"/>
        <v>4.7625517512347431</v>
      </c>
      <c r="AR125">
        <f t="shared" si="160"/>
        <v>65.01866525921136</v>
      </c>
      <c r="AS125">
        <f t="shared" si="161"/>
        <v>38.59424013408929</v>
      </c>
      <c r="AT125">
        <f t="shared" si="162"/>
        <v>33.24088191986084</v>
      </c>
      <c r="AU125">
        <f t="shared" si="163"/>
        <v>5.1208897241031694</v>
      </c>
      <c r="AV125">
        <f t="shared" si="164"/>
        <v>0.1615276370839297</v>
      </c>
      <c r="AW125">
        <f t="shared" si="165"/>
        <v>1.9355625289030722</v>
      </c>
      <c r="AX125">
        <f t="shared" si="166"/>
        <v>3.185327195200097</v>
      </c>
      <c r="AY125">
        <f t="shared" si="167"/>
        <v>0.1015463378657674</v>
      </c>
      <c r="AZ125">
        <f t="shared" si="168"/>
        <v>15.99269886880672</v>
      </c>
      <c r="BA125">
        <f t="shared" si="169"/>
        <v>0.56207421531124013</v>
      </c>
      <c r="BB125">
        <f t="shared" si="170"/>
        <v>40.318093265215936</v>
      </c>
      <c r="BC125">
        <f t="shared" si="171"/>
        <v>383.26281301209366</v>
      </c>
      <c r="BD125">
        <f t="shared" si="172"/>
        <v>1.6086706805790659E-2</v>
      </c>
    </row>
    <row r="126" spans="1:114" x14ac:dyDescent="0.25">
      <c r="A126" s="1">
        <v>101</v>
      </c>
      <c r="B126" s="1" t="s">
        <v>137</v>
      </c>
      <c r="C126" s="1">
        <v>2118.4999991618097</v>
      </c>
      <c r="D126" s="1">
        <v>0</v>
      </c>
      <c r="E126">
        <f t="shared" si="145"/>
        <v>15.271422945380536</v>
      </c>
      <c r="F126">
        <f t="shared" si="146"/>
        <v>0.16808975818576347</v>
      </c>
      <c r="G126">
        <f t="shared" si="147"/>
        <v>218.32355891477724</v>
      </c>
      <c r="H126">
        <f t="shared" si="148"/>
        <v>6.5331079346644421</v>
      </c>
      <c r="I126">
        <f t="shared" si="149"/>
        <v>2.8312699821330458</v>
      </c>
      <c r="J126">
        <f t="shared" si="150"/>
        <v>31.968912124633789</v>
      </c>
      <c r="K126" s="1">
        <v>3.3907274749999998</v>
      </c>
      <c r="L126">
        <f t="shared" si="151"/>
        <v>1.9929055714649611</v>
      </c>
      <c r="M126" s="1">
        <v>1</v>
      </c>
      <c r="N126">
        <f t="shared" si="152"/>
        <v>3.9858111429299221</v>
      </c>
      <c r="O126" s="1">
        <v>34.530662536621094</v>
      </c>
      <c r="P126" s="1">
        <v>31.968912124633789</v>
      </c>
      <c r="Q126" s="1">
        <v>35.968025207519531</v>
      </c>
      <c r="R126" s="1">
        <v>400.56494140625</v>
      </c>
      <c r="S126" s="1">
        <v>388.4862060546875</v>
      </c>
      <c r="T126" s="1">
        <v>22.108694076538086</v>
      </c>
      <c r="U126" s="1">
        <v>26.422508239746094</v>
      </c>
      <c r="V126" s="1">
        <v>29.427078247070313</v>
      </c>
      <c r="W126" s="1">
        <v>35.168846130371094</v>
      </c>
      <c r="X126" s="1">
        <v>499.94451904296875</v>
      </c>
      <c r="Y126" s="1">
        <v>1499.0811767578125</v>
      </c>
      <c r="Z126" s="1">
        <v>11.607375144958496</v>
      </c>
      <c r="AA126" s="1">
        <v>73.248817443847656</v>
      </c>
      <c r="AB126" s="1">
        <v>1.1415407657623291</v>
      </c>
      <c r="AC126" s="1">
        <v>0.14752697944641113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53"/>
        <v>1.474446185159628</v>
      </c>
      <c r="AL126">
        <f t="shared" si="154"/>
        <v>6.533107934664442E-3</v>
      </c>
      <c r="AM126">
        <f t="shared" si="155"/>
        <v>305.11891212463377</v>
      </c>
      <c r="AN126">
        <f t="shared" si="156"/>
        <v>307.68066253662107</v>
      </c>
      <c r="AO126">
        <f t="shared" si="157"/>
        <v>239.85298292011794</v>
      </c>
      <c r="AP126">
        <f t="shared" si="158"/>
        <v>-0.1439053931778855</v>
      </c>
      <c r="AQ126">
        <f t="shared" si="159"/>
        <v>4.7666874645947681</v>
      </c>
      <c r="AR126">
        <f t="shared" si="160"/>
        <v>65.075282181161455</v>
      </c>
      <c r="AS126">
        <f t="shared" si="161"/>
        <v>38.652773941415361</v>
      </c>
      <c r="AT126">
        <f t="shared" si="162"/>
        <v>33.249787330627441</v>
      </c>
      <c r="AU126">
        <f t="shared" si="163"/>
        <v>5.1234481628741841</v>
      </c>
      <c r="AV126">
        <f t="shared" si="164"/>
        <v>0.16128791878719723</v>
      </c>
      <c r="AW126">
        <f t="shared" si="165"/>
        <v>1.9354174824617221</v>
      </c>
      <c r="AX126">
        <f t="shared" si="166"/>
        <v>3.1880306804124618</v>
      </c>
      <c r="AY126">
        <f t="shared" si="167"/>
        <v>0.10139475425750344</v>
      </c>
      <c r="AZ126">
        <f t="shared" si="168"/>
        <v>15.991942510639635</v>
      </c>
      <c r="BA126">
        <f t="shared" si="169"/>
        <v>0.56198535626781987</v>
      </c>
      <c r="BB126">
        <f t="shared" si="170"/>
        <v>40.274125011928788</v>
      </c>
      <c r="BC126">
        <f t="shared" si="171"/>
        <v>383.31375301138831</v>
      </c>
      <c r="BD126">
        <f t="shared" si="172"/>
        <v>1.6045424720099212E-2</v>
      </c>
    </row>
    <row r="127" spans="1:114" x14ac:dyDescent="0.25">
      <c r="A127" s="1">
        <v>102</v>
      </c>
      <c r="B127" s="1" t="s">
        <v>138</v>
      </c>
      <c r="C127" s="1">
        <v>2118.9999991506338</v>
      </c>
      <c r="D127" s="1">
        <v>0</v>
      </c>
      <c r="E127">
        <f t="shared" si="145"/>
        <v>15.267390277136411</v>
      </c>
      <c r="F127">
        <f t="shared" si="146"/>
        <v>0.1681166600355001</v>
      </c>
      <c r="G127">
        <f t="shared" si="147"/>
        <v>218.39031636913128</v>
      </c>
      <c r="H127">
        <f t="shared" si="148"/>
        <v>6.5340269427213711</v>
      </c>
      <c r="I127">
        <f t="shared" si="149"/>
        <v>2.8312559552785848</v>
      </c>
      <c r="J127">
        <f t="shared" si="150"/>
        <v>31.968723297119141</v>
      </c>
      <c r="K127" s="1">
        <v>3.3907274749999998</v>
      </c>
      <c r="L127">
        <f t="shared" si="151"/>
        <v>1.9929055714649611</v>
      </c>
      <c r="M127" s="1">
        <v>1</v>
      </c>
      <c r="N127">
        <f t="shared" si="152"/>
        <v>3.9858111429299221</v>
      </c>
      <c r="O127" s="1">
        <v>34.531936645507812</v>
      </c>
      <c r="P127" s="1">
        <v>31.968723297119141</v>
      </c>
      <c r="Q127" s="1">
        <v>35.967124938964844</v>
      </c>
      <c r="R127" s="1">
        <v>400.56814575195312</v>
      </c>
      <c r="S127" s="1">
        <v>388.49200439453125</v>
      </c>
      <c r="T127" s="1">
        <v>22.107440948486328</v>
      </c>
      <c r="U127" s="1">
        <v>26.421819686889648</v>
      </c>
      <c r="V127" s="1">
        <v>29.423532485961914</v>
      </c>
      <c r="W127" s="1">
        <v>35.165683746337891</v>
      </c>
      <c r="X127" s="1">
        <v>499.94976806640625</v>
      </c>
      <c r="Y127" s="1">
        <v>1499.083740234375</v>
      </c>
      <c r="Z127" s="1">
        <v>11.622066497802734</v>
      </c>
      <c r="AA127" s="1">
        <v>73.24932861328125</v>
      </c>
      <c r="AB127" s="1">
        <v>1.1415407657623291</v>
      </c>
      <c r="AC127" s="1">
        <v>0.14752697944641113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53"/>
        <v>1.4744616656825429</v>
      </c>
      <c r="AL127">
        <f t="shared" si="154"/>
        <v>6.5340269427213707E-3</v>
      </c>
      <c r="AM127">
        <f t="shared" si="155"/>
        <v>305.11872329711912</v>
      </c>
      <c r="AN127">
        <f t="shared" si="156"/>
        <v>307.68193664550779</v>
      </c>
      <c r="AO127">
        <f t="shared" si="157"/>
        <v>239.85339307635877</v>
      </c>
      <c r="AP127">
        <f t="shared" si="158"/>
        <v>-0.14409564983956186</v>
      </c>
      <c r="AQ127">
        <f t="shared" si="159"/>
        <v>4.7666365080844288</v>
      </c>
      <c r="AR127">
        <f t="shared" si="160"/>
        <v>65.074132395804142</v>
      </c>
      <c r="AS127">
        <f t="shared" si="161"/>
        <v>38.652312708914494</v>
      </c>
      <c r="AT127">
        <f t="shared" si="162"/>
        <v>33.250329971313477</v>
      </c>
      <c r="AU127">
        <f t="shared" si="163"/>
        <v>5.1236040942557484</v>
      </c>
      <c r="AV127">
        <f t="shared" si="164"/>
        <v>0.1613126873325284</v>
      </c>
      <c r="AW127">
        <f t="shared" si="165"/>
        <v>1.9353805528058439</v>
      </c>
      <c r="AX127">
        <f t="shared" si="166"/>
        <v>3.1882235414499043</v>
      </c>
      <c r="AY127">
        <f t="shared" si="167"/>
        <v>0.1014104162918484</v>
      </c>
      <c r="AZ127">
        <f t="shared" si="168"/>
        <v>15.996944049680954</v>
      </c>
      <c r="BA127">
        <f t="shared" si="169"/>
        <v>0.56214880589240135</v>
      </c>
      <c r="BB127">
        <f t="shared" si="170"/>
        <v>40.274226760110047</v>
      </c>
      <c r="BC127">
        <f t="shared" si="171"/>
        <v>383.32091722180002</v>
      </c>
      <c r="BD127">
        <f t="shared" si="172"/>
        <v>1.6040928382228183E-2</v>
      </c>
    </row>
    <row r="128" spans="1:114" x14ac:dyDescent="0.25">
      <c r="A128" s="1">
        <v>103</v>
      </c>
      <c r="B128" s="1" t="s">
        <v>138</v>
      </c>
      <c r="C128" s="1">
        <v>2118.9999991506338</v>
      </c>
      <c r="D128" s="1">
        <v>0</v>
      </c>
      <c r="E128">
        <f t="shared" si="145"/>
        <v>15.267390277136411</v>
      </c>
      <c r="F128">
        <f t="shared" si="146"/>
        <v>0.1681166600355001</v>
      </c>
      <c r="G128">
        <f t="shared" si="147"/>
        <v>218.39031636913128</v>
      </c>
      <c r="H128">
        <f t="shared" si="148"/>
        <v>6.5340269427213711</v>
      </c>
      <c r="I128">
        <f t="shared" si="149"/>
        <v>2.8312559552785848</v>
      </c>
      <c r="J128">
        <f t="shared" si="150"/>
        <v>31.968723297119141</v>
      </c>
      <c r="K128" s="1">
        <v>3.3907274749999998</v>
      </c>
      <c r="L128">
        <f t="shared" si="151"/>
        <v>1.9929055714649611</v>
      </c>
      <c r="M128" s="1">
        <v>1</v>
      </c>
      <c r="N128">
        <f t="shared" si="152"/>
        <v>3.9858111429299221</v>
      </c>
      <c r="O128" s="1">
        <v>34.531936645507812</v>
      </c>
      <c r="P128" s="1">
        <v>31.968723297119141</v>
      </c>
      <c r="Q128" s="1">
        <v>35.967124938964844</v>
      </c>
      <c r="R128" s="1">
        <v>400.56814575195312</v>
      </c>
      <c r="S128" s="1">
        <v>388.49200439453125</v>
      </c>
      <c r="T128" s="1">
        <v>22.107440948486328</v>
      </c>
      <c r="U128" s="1">
        <v>26.421819686889648</v>
      </c>
      <c r="V128" s="1">
        <v>29.423532485961914</v>
      </c>
      <c r="W128" s="1">
        <v>35.165683746337891</v>
      </c>
      <c r="X128" s="1">
        <v>499.94976806640625</v>
      </c>
      <c r="Y128" s="1">
        <v>1499.083740234375</v>
      </c>
      <c r="Z128" s="1">
        <v>11.622066497802734</v>
      </c>
      <c r="AA128" s="1">
        <v>73.24932861328125</v>
      </c>
      <c r="AB128" s="1">
        <v>1.1415407657623291</v>
      </c>
      <c r="AC128" s="1">
        <v>0.14752697944641113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53"/>
        <v>1.4744616656825429</v>
      </c>
      <c r="AL128">
        <f t="shared" si="154"/>
        <v>6.5340269427213707E-3</v>
      </c>
      <c r="AM128">
        <f t="shared" si="155"/>
        <v>305.11872329711912</v>
      </c>
      <c r="AN128">
        <f t="shared" si="156"/>
        <v>307.68193664550779</v>
      </c>
      <c r="AO128">
        <f t="shared" si="157"/>
        <v>239.85339307635877</v>
      </c>
      <c r="AP128">
        <f t="shared" si="158"/>
        <v>-0.14409564983956186</v>
      </c>
      <c r="AQ128">
        <f t="shared" si="159"/>
        <v>4.7666365080844288</v>
      </c>
      <c r="AR128">
        <f t="shared" si="160"/>
        <v>65.074132395804142</v>
      </c>
      <c r="AS128">
        <f t="shared" si="161"/>
        <v>38.652312708914494</v>
      </c>
      <c r="AT128">
        <f t="shared" si="162"/>
        <v>33.250329971313477</v>
      </c>
      <c r="AU128">
        <f t="shared" si="163"/>
        <v>5.1236040942557484</v>
      </c>
      <c r="AV128">
        <f t="shared" si="164"/>
        <v>0.1613126873325284</v>
      </c>
      <c r="AW128">
        <f t="shared" si="165"/>
        <v>1.9353805528058439</v>
      </c>
      <c r="AX128">
        <f t="shared" si="166"/>
        <v>3.1882235414499043</v>
      </c>
      <c r="AY128">
        <f t="shared" si="167"/>
        <v>0.1014104162918484</v>
      </c>
      <c r="AZ128">
        <f t="shared" si="168"/>
        <v>15.996944049680954</v>
      </c>
      <c r="BA128">
        <f t="shared" si="169"/>
        <v>0.56214880589240135</v>
      </c>
      <c r="BB128">
        <f t="shared" si="170"/>
        <v>40.274226760110047</v>
      </c>
      <c r="BC128">
        <f t="shared" si="171"/>
        <v>383.32091722180002</v>
      </c>
      <c r="BD128">
        <f t="shared" si="172"/>
        <v>1.6040928382228183E-2</v>
      </c>
    </row>
    <row r="129" spans="1:114" x14ac:dyDescent="0.25">
      <c r="A129" s="1">
        <v>104</v>
      </c>
      <c r="B129" s="1" t="s">
        <v>139</v>
      </c>
      <c r="C129" s="1">
        <v>2119.4999991394579</v>
      </c>
      <c r="D129" s="1">
        <v>0</v>
      </c>
      <c r="E129">
        <f t="shared" si="145"/>
        <v>15.319630775001349</v>
      </c>
      <c r="F129">
        <f t="shared" si="146"/>
        <v>0.16810500032607298</v>
      </c>
      <c r="G129">
        <f t="shared" si="147"/>
        <v>217.86038316779101</v>
      </c>
      <c r="H129">
        <f t="shared" si="148"/>
        <v>6.5342271786750681</v>
      </c>
      <c r="I129">
        <f t="shared" si="149"/>
        <v>2.8315379429513832</v>
      </c>
      <c r="J129">
        <f t="shared" si="150"/>
        <v>31.969303131103516</v>
      </c>
      <c r="K129" s="1">
        <v>3.3907274749999998</v>
      </c>
      <c r="L129">
        <f t="shared" si="151"/>
        <v>1.9929055714649611</v>
      </c>
      <c r="M129" s="1">
        <v>1</v>
      </c>
      <c r="N129">
        <f t="shared" si="152"/>
        <v>3.9858111429299221</v>
      </c>
      <c r="O129" s="1">
        <v>34.533489227294922</v>
      </c>
      <c r="P129" s="1">
        <v>31.969303131103516</v>
      </c>
      <c r="Q129" s="1">
        <v>35.968585968017578</v>
      </c>
      <c r="R129" s="1">
        <v>400.58334350585937</v>
      </c>
      <c r="S129" s="1">
        <v>388.47149658203125</v>
      </c>
      <c r="T129" s="1">
        <v>22.105409622192383</v>
      </c>
      <c r="U129" s="1">
        <v>26.420040130615234</v>
      </c>
      <c r="V129" s="1">
        <v>29.418365478515625</v>
      </c>
      <c r="W129" s="1">
        <v>35.160369873046875</v>
      </c>
      <c r="X129" s="1">
        <v>499.93682861328125</v>
      </c>
      <c r="Y129" s="1">
        <v>1499.1922607421875</v>
      </c>
      <c r="Z129" s="1">
        <v>11.599845886230469</v>
      </c>
      <c r="AA129" s="1">
        <v>73.24951171875</v>
      </c>
      <c r="AB129" s="1">
        <v>1.1415407657623291</v>
      </c>
      <c r="AC129" s="1">
        <v>0.14752697944641113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53"/>
        <v>1.4744235043934968</v>
      </c>
      <c r="AL129">
        <f t="shared" si="154"/>
        <v>6.5342271786750679E-3</v>
      </c>
      <c r="AM129">
        <f t="shared" si="155"/>
        <v>305.11930313110349</v>
      </c>
      <c r="AN129">
        <f t="shared" si="156"/>
        <v>307.6834892272949</v>
      </c>
      <c r="AO129">
        <f t="shared" si="157"/>
        <v>239.87075635722067</v>
      </c>
      <c r="AP129">
        <f t="shared" si="158"/>
        <v>-0.143913108822777</v>
      </c>
      <c r="AQ129">
        <f t="shared" si="159"/>
        <v>4.7667929821087291</v>
      </c>
      <c r="AR129">
        <f t="shared" si="160"/>
        <v>65.076105905134</v>
      </c>
      <c r="AS129">
        <f t="shared" si="161"/>
        <v>38.656065774518765</v>
      </c>
      <c r="AT129">
        <f t="shared" si="162"/>
        <v>33.251396179199219</v>
      </c>
      <c r="AU129">
        <f t="shared" si="163"/>
        <v>5.123910488152351</v>
      </c>
      <c r="AV129">
        <f t="shared" si="164"/>
        <v>0.16130195227212785</v>
      </c>
      <c r="AW129">
        <f t="shared" si="165"/>
        <v>1.935255039157346</v>
      </c>
      <c r="AX129">
        <f t="shared" si="166"/>
        <v>3.188655448995005</v>
      </c>
      <c r="AY129">
        <f t="shared" si="167"/>
        <v>0.10140362812693865</v>
      </c>
      <c r="AZ129">
        <f t="shared" si="168"/>
        <v>15.958166689900475</v>
      </c>
      <c r="BA129">
        <f t="shared" si="169"/>
        <v>0.56081433280082804</v>
      </c>
      <c r="BB129">
        <f t="shared" si="170"/>
        <v>40.27006520514508</v>
      </c>
      <c r="BC129">
        <f t="shared" si="171"/>
        <v>383.28271547710187</v>
      </c>
      <c r="BD129">
        <f t="shared" si="172"/>
        <v>1.6095756612977446E-2</v>
      </c>
    </row>
    <row r="130" spans="1:114" x14ac:dyDescent="0.25">
      <c r="A130" s="1">
        <v>105</v>
      </c>
      <c r="B130" s="1" t="s">
        <v>139</v>
      </c>
      <c r="C130" s="1">
        <v>2119.9999991282821</v>
      </c>
      <c r="D130" s="1">
        <v>0</v>
      </c>
      <c r="E130">
        <f t="shared" si="145"/>
        <v>15.304232115311319</v>
      </c>
      <c r="F130">
        <f t="shared" si="146"/>
        <v>0.16803689245742082</v>
      </c>
      <c r="G130">
        <f t="shared" si="147"/>
        <v>217.96634281402476</v>
      </c>
      <c r="H130">
        <f t="shared" si="148"/>
        <v>6.5340747188959929</v>
      </c>
      <c r="I130">
        <f t="shared" si="149"/>
        <v>2.832584927379362</v>
      </c>
      <c r="J130">
        <f t="shared" si="150"/>
        <v>31.972929000854492</v>
      </c>
      <c r="K130" s="1">
        <v>3.3907274749999998</v>
      </c>
      <c r="L130">
        <f t="shared" si="151"/>
        <v>1.9929055714649611</v>
      </c>
      <c r="M130" s="1">
        <v>1</v>
      </c>
      <c r="N130">
        <f t="shared" si="152"/>
        <v>3.9858111429299221</v>
      </c>
      <c r="O130" s="1">
        <v>34.534732818603516</v>
      </c>
      <c r="P130" s="1">
        <v>31.972929000854492</v>
      </c>
      <c r="Q130" s="1">
        <v>35.968982696533203</v>
      </c>
      <c r="R130" s="1">
        <v>400.59759521484375</v>
      </c>
      <c r="S130" s="1">
        <v>388.49603271484375</v>
      </c>
      <c r="T130" s="1">
        <v>22.104269027709961</v>
      </c>
      <c r="U130" s="1">
        <v>26.41883659362793</v>
      </c>
      <c r="V130" s="1">
        <v>29.41511344909668</v>
      </c>
      <c r="W130" s="1">
        <v>35.156696319580078</v>
      </c>
      <c r="X130" s="1">
        <v>499.93307495117187</v>
      </c>
      <c r="Y130" s="1">
        <v>1499.134521484375</v>
      </c>
      <c r="Z130" s="1">
        <v>11.652716636657715</v>
      </c>
      <c r="AA130" s="1">
        <v>73.250259399414063</v>
      </c>
      <c r="AB130" s="1">
        <v>1.1415407657623291</v>
      </c>
      <c r="AC130" s="1">
        <v>0.14752697944641113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53"/>
        <v>1.4744124340195517</v>
      </c>
      <c r="AL130">
        <f t="shared" si="154"/>
        <v>6.534074718895993E-3</v>
      </c>
      <c r="AM130">
        <f t="shared" si="155"/>
        <v>305.12292900085447</v>
      </c>
      <c r="AN130">
        <f t="shared" si="156"/>
        <v>307.68473281860349</v>
      </c>
      <c r="AO130">
        <f t="shared" si="157"/>
        <v>239.86151807617716</v>
      </c>
      <c r="AP130">
        <f t="shared" si="158"/>
        <v>-0.14418540881884334</v>
      </c>
      <c r="AQ130">
        <f t="shared" si="159"/>
        <v>4.7677715608933404</v>
      </c>
      <c r="AR130">
        <f t="shared" si="160"/>
        <v>65.088801049781381</v>
      </c>
      <c r="AS130">
        <f t="shared" si="161"/>
        <v>38.669964456153451</v>
      </c>
      <c r="AT130">
        <f t="shared" si="162"/>
        <v>33.253830909729004</v>
      </c>
      <c r="AU130">
        <f t="shared" si="163"/>
        <v>5.124610211255721</v>
      </c>
      <c r="AV130">
        <f t="shared" si="164"/>
        <v>0.16123924435229128</v>
      </c>
      <c r="AW130">
        <f t="shared" si="165"/>
        <v>1.9351866335139785</v>
      </c>
      <c r="AX130">
        <f t="shared" si="166"/>
        <v>3.1894235777417426</v>
      </c>
      <c r="AY130">
        <f t="shared" si="167"/>
        <v>0.10136397575880832</v>
      </c>
      <c r="AZ130">
        <f t="shared" si="168"/>
        <v>15.966091151468925</v>
      </c>
      <c r="BA130">
        <f t="shared" si="169"/>
        <v>0.56105165679777258</v>
      </c>
      <c r="BB130">
        <f t="shared" si="170"/>
        <v>40.258904363880376</v>
      </c>
      <c r="BC130">
        <f t="shared" si="171"/>
        <v>383.31246715822715</v>
      </c>
      <c r="BD130">
        <f t="shared" si="172"/>
        <v>1.607387366397902E-2</v>
      </c>
      <c r="BE130">
        <f>AVERAGE(E116:E130)</f>
        <v>15.28871487091978</v>
      </c>
      <c r="BF130">
        <f>AVERAGE(O116:O130)</f>
        <v>34.524448649088541</v>
      </c>
      <c r="BG130">
        <f>AVERAGE(P116:P130)</f>
        <v>31.953825505574546</v>
      </c>
      <c r="BH130" t="e">
        <f>AVERAGE(B116:B130)</f>
        <v>#DIV/0!</v>
      </c>
      <c r="BI130">
        <f t="shared" ref="BI130:DJ130" si="173">AVERAGE(C116:C130)</f>
        <v>2116.2999992109835</v>
      </c>
      <c r="BJ130">
        <f t="shared" si="173"/>
        <v>0</v>
      </c>
      <c r="BK130">
        <f t="shared" si="173"/>
        <v>15.28871487091978</v>
      </c>
      <c r="BL130">
        <f t="shared" si="173"/>
        <v>0.16832342510123016</v>
      </c>
      <c r="BM130">
        <f t="shared" si="173"/>
        <v>218.35317724050472</v>
      </c>
      <c r="BN130">
        <f t="shared" si="173"/>
        <v>6.5317830794509097</v>
      </c>
      <c r="BO130">
        <f t="shared" si="173"/>
        <v>2.8270493129686076</v>
      </c>
      <c r="BP130">
        <f t="shared" si="173"/>
        <v>31.953825505574546</v>
      </c>
      <c r="BQ130">
        <f t="shared" si="173"/>
        <v>3.3907274749999989</v>
      </c>
      <c r="BR130">
        <f t="shared" si="173"/>
        <v>1.9929055714649602</v>
      </c>
      <c r="BS130">
        <f t="shared" si="173"/>
        <v>1</v>
      </c>
      <c r="BT130">
        <f t="shared" si="173"/>
        <v>3.9858111429299203</v>
      </c>
      <c r="BU130">
        <f t="shared" si="173"/>
        <v>34.524448649088541</v>
      </c>
      <c r="BV130">
        <f t="shared" si="173"/>
        <v>31.953825505574546</v>
      </c>
      <c r="BW130">
        <f t="shared" si="173"/>
        <v>35.966840108235679</v>
      </c>
      <c r="BX130">
        <f t="shared" si="173"/>
        <v>400.54604288736977</v>
      </c>
      <c r="BY130">
        <f t="shared" si="173"/>
        <v>388.45425618489583</v>
      </c>
      <c r="BZ130">
        <f t="shared" si="173"/>
        <v>22.11063117980957</v>
      </c>
      <c r="CA130">
        <f t="shared" si="173"/>
        <v>26.424209849039713</v>
      </c>
      <c r="CB130">
        <f t="shared" si="173"/>
        <v>29.44023806254069</v>
      </c>
      <c r="CC130">
        <f t="shared" si="173"/>
        <v>35.183754730224607</v>
      </c>
      <c r="CD130">
        <f t="shared" si="173"/>
        <v>499.86954345703123</v>
      </c>
      <c r="CE130">
        <f t="shared" si="173"/>
        <v>1499.0652099609374</v>
      </c>
      <c r="CF130">
        <f t="shared" si="173"/>
        <v>11.664371999104818</v>
      </c>
      <c r="CG130">
        <f t="shared" si="173"/>
        <v>73.249845886230474</v>
      </c>
      <c r="CH130">
        <f t="shared" si="173"/>
        <v>1.1415407657623291</v>
      </c>
      <c r="CI130">
        <f t="shared" si="173"/>
        <v>0.14752697944641113</v>
      </c>
      <c r="CJ130">
        <f t="shared" si="173"/>
        <v>1</v>
      </c>
      <c r="CK130">
        <f t="shared" si="173"/>
        <v>-0.21956524252891541</v>
      </c>
      <c r="CL130">
        <f t="shared" si="173"/>
        <v>2.737391471862793</v>
      </c>
      <c r="CM130">
        <f t="shared" si="173"/>
        <v>1</v>
      </c>
      <c r="CN130">
        <f t="shared" si="173"/>
        <v>0</v>
      </c>
      <c r="CO130">
        <f t="shared" si="173"/>
        <v>0.15999999642372131</v>
      </c>
      <c r="CP130">
        <f t="shared" si="173"/>
        <v>111115</v>
      </c>
      <c r="CQ130">
        <f t="shared" si="173"/>
        <v>1.4742250656904572</v>
      </c>
      <c r="CR130">
        <f t="shared" si="173"/>
        <v>6.5317830794509087E-3</v>
      </c>
      <c r="CS130">
        <f t="shared" si="173"/>
        <v>305.10382550557455</v>
      </c>
      <c r="CT130">
        <f t="shared" si="173"/>
        <v>307.67444864908856</v>
      </c>
      <c r="CU130">
        <f t="shared" si="173"/>
        <v>239.85042823267503</v>
      </c>
      <c r="CV130">
        <f t="shared" si="173"/>
        <v>-0.14249033160403002</v>
      </c>
      <c r="CW130">
        <f t="shared" si="173"/>
        <v>4.7626186128684713</v>
      </c>
      <c r="CX130">
        <f t="shared" si="173"/>
        <v>65.018821133176019</v>
      </c>
      <c r="CY130">
        <f t="shared" si="173"/>
        <v>38.59461128413632</v>
      </c>
      <c r="CZ130">
        <f t="shared" si="173"/>
        <v>33.239137077331542</v>
      </c>
      <c r="DA130">
        <f t="shared" si="173"/>
        <v>5.1203891377540121</v>
      </c>
      <c r="DB130">
        <f t="shared" si="173"/>
        <v>0.1615030389124833</v>
      </c>
      <c r="DC130">
        <f t="shared" si="173"/>
        <v>1.9355692998998635</v>
      </c>
      <c r="DD130">
        <f t="shared" si="173"/>
        <v>3.1848198378541475</v>
      </c>
      <c r="DE130">
        <f t="shared" si="173"/>
        <v>0.10153078388390346</v>
      </c>
      <c r="DF130">
        <f t="shared" si="173"/>
        <v>15.994336545962847</v>
      </c>
      <c r="DG130">
        <f t="shared" si="173"/>
        <v>0.56210784117530321</v>
      </c>
      <c r="DH130">
        <f t="shared" si="173"/>
        <v>40.317298630991353</v>
      </c>
      <c r="DI130">
        <f t="shared" si="173"/>
        <v>383.27594634140206</v>
      </c>
      <c r="DJ130">
        <f t="shared" si="173"/>
        <v>1.6082403861352654E-2</v>
      </c>
    </row>
    <row r="131" spans="1:114" x14ac:dyDescent="0.25">
      <c r="A131" s="1" t="s">
        <v>9</v>
      </c>
      <c r="B131" s="1" t="s">
        <v>140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stm-rpoga3_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2015-06-26T23:24:40Z</dcterms:created>
  <dcterms:modified xsi:type="dcterms:W3CDTF">2015-07-22T14:57:08Z</dcterms:modified>
</cp:coreProperties>
</file>