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poga4_" sheetId="1" r:id="rId1"/>
  </sheets>
  <calcPr calcId="152511"/>
</workbook>
</file>

<file path=xl/calcChain.xml><?xml version="1.0" encoding="utf-8"?>
<calcChain xmlns="http://schemas.openxmlformats.org/spreadsheetml/2006/main">
  <c r="DJ135" i="1" l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135" i="1" l="1"/>
  <c r="BF135" i="1"/>
  <c r="BG117" i="1"/>
  <c r="BF117" i="1"/>
  <c r="BG100" i="1"/>
  <c r="BF100" i="1"/>
  <c r="BG83" i="1"/>
  <c r="BF83" i="1"/>
  <c r="BG65" i="1"/>
  <c r="BF65" i="1"/>
  <c r="BG48" i="1"/>
  <c r="BF48" i="1"/>
  <c r="BG31" i="1"/>
  <c r="BF31" i="1"/>
  <c r="L17" i="1" l="1"/>
  <c r="N17" i="1" s="1"/>
  <c r="AK17" i="1"/>
  <c r="E17" i="1" s="1"/>
  <c r="AL17" i="1"/>
  <c r="H17" i="1" s="1"/>
  <c r="AM17" i="1"/>
  <c r="AN17" i="1"/>
  <c r="AO17" i="1"/>
  <c r="AP17" i="1" s="1"/>
  <c r="J17" i="1" s="1"/>
  <c r="AQ17" i="1" s="1"/>
  <c r="AT17" i="1"/>
  <c r="AU17" i="1" s="1"/>
  <c r="AW17" i="1"/>
  <c r="L18" i="1"/>
  <c r="N18" i="1"/>
  <c r="AK18" i="1"/>
  <c r="E18" i="1" s="1"/>
  <c r="BC18" i="1" s="1"/>
  <c r="AL18" i="1"/>
  <c r="H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M19" i="1"/>
  <c r="AN19" i="1"/>
  <c r="AO19" i="1"/>
  <c r="AT19" i="1"/>
  <c r="AU19" i="1" s="1"/>
  <c r="AW19" i="1"/>
  <c r="L20" i="1"/>
  <c r="N20" i="1" s="1"/>
  <c r="AK20" i="1"/>
  <c r="E20" i="1" s="1"/>
  <c r="AL20" i="1"/>
  <c r="H20" i="1" s="1"/>
  <c r="AM20" i="1"/>
  <c r="AN20" i="1"/>
  <c r="AO20" i="1"/>
  <c r="AP20" i="1" s="1"/>
  <c r="J20" i="1" s="1"/>
  <c r="AQ20" i="1" s="1"/>
  <c r="AT20" i="1"/>
  <c r="AU20" i="1" s="1"/>
  <c r="AW20" i="1"/>
  <c r="AX20" i="1" s="1"/>
  <c r="L21" i="1"/>
  <c r="N21" i="1" s="1"/>
  <c r="AK21" i="1"/>
  <c r="E21" i="1" s="1"/>
  <c r="AM21" i="1"/>
  <c r="AN21" i="1"/>
  <c r="AO21" i="1"/>
  <c r="AT21" i="1"/>
  <c r="AU21" i="1" s="1"/>
  <c r="AW21" i="1"/>
  <c r="L22" i="1"/>
  <c r="N22" i="1"/>
  <c r="AK22" i="1"/>
  <c r="E22" i="1" s="1"/>
  <c r="BC22" i="1" s="1"/>
  <c r="AL22" i="1"/>
  <c r="H22" i="1" s="1"/>
  <c r="AM22" i="1"/>
  <c r="AN22" i="1"/>
  <c r="AO22" i="1"/>
  <c r="AT22" i="1"/>
  <c r="AU22" i="1" s="1"/>
  <c r="AX22" i="1" s="1"/>
  <c r="AW22" i="1"/>
  <c r="L23" i="1"/>
  <c r="N23" i="1" s="1"/>
  <c r="AK23" i="1"/>
  <c r="E23" i="1" s="1"/>
  <c r="AL23" i="1"/>
  <c r="H23" i="1" s="1"/>
  <c r="AM23" i="1"/>
  <c r="AN23" i="1"/>
  <c r="AO23" i="1"/>
  <c r="AT23" i="1"/>
  <c r="AU23" i="1" s="1"/>
  <c r="AX23" i="1" s="1"/>
  <c r="AW23" i="1"/>
  <c r="L24" i="1"/>
  <c r="N24" i="1"/>
  <c r="AK24" i="1"/>
  <c r="E24" i="1" s="1"/>
  <c r="BC24" i="1" s="1"/>
  <c r="AM24" i="1"/>
  <c r="AN24" i="1"/>
  <c r="AO24" i="1"/>
  <c r="AT24" i="1"/>
  <c r="AU24" i="1" s="1"/>
  <c r="AW24" i="1"/>
  <c r="AX24" i="1"/>
  <c r="L25" i="1"/>
  <c r="N25" i="1"/>
  <c r="AK25" i="1"/>
  <c r="E25" i="1" s="1"/>
  <c r="AL25" i="1"/>
  <c r="AM25" i="1"/>
  <c r="AP25" i="1" s="1"/>
  <c r="J25" i="1" s="1"/>
  <c r="AQ25" i="1" s="1"/>
  <c r="AN25" i="1"/>
  <c r="AO25" i="1"/>
  <c r="AT25" i="1"/>
  <c r="AU25" i="1" s="1"/>
  <c r="AW25" i="1"/>
  <c r="L26" i="1"/>
  <c r="N26" i="1"/>
  <c r="AK26" i="1"/>
  <c r="E26" i="1" s="1"/>
  <c r="AM26" i="1"/>
  <c r="AN26" i="1"/>
  <c r="AO26" i="1"/>
  <c r="AT26" i="1"/>
  <c r="AU26" i="1" s="1"/>
  <c r="AW26" i="1"/>
  <c r="L27" i="1"/>
  <c r="N27" i="1"/>
  <c r="AK27" i="1"/>
  <c r="E27" i="1" s="1"/>
  <c r="BC27" i="1" s="1"/>
  <c r="AM27" i="1"/>
  <c r="AN27" i="1"/>
  <c r="AO27" i="1"/>
  <c r="AT27" i="1"/>
  <c r="AU27" i="1" s="1"/>
  <c r="AW27" i="1"/>
  <c r="AX27" i="1"/>
  <c r="L28" i="1"/>
  <c r="N28" i="1" s="1"/>
  <c r="AK28" i="1"/>
  <c r="E28" i="1" s="1"/>
  <c r="AL28" i="1"/>
  <c r="H28" i="1" s="1"/>
  <c r="AM28" i="1"/>
  <c r="AN28" i="1"/>
  <c r="AO28" i="1"/>
  <c r="AT28" i="1"/>
  <c r="AU28" i="1" s="1"/>
  <c r="AW28" i="1"/>
  <c r="L29" i="1"/>
  <c r="N29" i="1" s="1"/>
  <c r="AK29" i="1"/>
  <c r="E29" i="1" s="1"/>
  <c r="AL29" i="1"/>
  <c r="H29" i="1" s="1"/>
  <c r="AM29" i="1"/>
  <c r="AN29" i="1"/>
  <c r="AP29" i="1" s="1"/>
  <c r="J29" i="1" s="1"/>
  <c r="AQ29" i="1" s="1"/>
  <c r="AO29" i="1"/>
  <c r="AT29" i="1"/>
  <c r="AU29" i="1" s="1"/>
  <c r="AX29" i="1" s="1"/>
  <c r="AW29" i="1"/>
  <c r="L30" i="1"/>
  <c r="N30" i="1"/>
  <c r="BC30" i="1" s="1"/>
  <c r="AK30" i="1"/>
  <c r="E30" i="1" s="1"/>
  <c r="AL30" i="1"/>
  <c r="H30" i="1" s="1"/>
  <c r="AM30" i="1"/>
  <c r="AN30" i="1"/>
  <c r="AO30" i="1"/>
  <c r="AT30" i="1"/>
  <c r="AU30" i="1" s="1"/>
  <c r="AW30" i="1"/>
  <c r="L31" i="1"/>
  <c r="N31" i="1"/>
  <c r="AK31" i="1"/>
  <c r="E31" i="1" s="1"/>
  <c r="AM31" i="1"/>
  <c r="AN31" i="1"/>
  <c r="AO31" i="1"/>
  <c r="AT31" i="1"/>
  <c r="AU31" i="1" s="1"/>
  <c r="AX31" i="1" s="1"/>
  <c r="AW31" i="1"/>
  <c r="L34" i="1"/>
  <c r="N34" i="1"/>
  <c r="AK34" i="1"/>
  <c r="E34" i="1" s="1"/>
  <c r="AM34" i="1"/>
  <c r="AN34" i="1"/>
  <c r="AO34" i="1"/>
  <c r="AT34" i="1"/>
  <c r="AU34" i="1" s="1"/>
  <c r="AW34" i="1"/>
  <c r="L35" i="1"/>
  <c r="N35" i="1" s="1"/>
  <c r="AK35" i="1"/>
  <c r="E35" i="1" s="1"/>
  <c r="AL35" i="1"/>
  <c r="H35" i="1" s="1"/>
  <c r="AM35" i="1"/>
  <c r="AN35" i="1"/>
  <c r="AO35" i="1"/>
  <c r="AT35" i="1"/>
  <c r="AU35" i="1" s="1"/>
  <c r="AX35" i="1" s="1"/>
  <c r="AW35" i="1"/>
  <c r="L36" i="1"/>
  <c r="N36" i="1"/>
  <c r="AK36" i="1"/>
  <c r="E36" i="1" s="1"/>
  <c r="AL36" i="1"/>
  <c r="H36" i="1" s="1"/>
  <c r="AM36" i="1"/>
  <c r="AN36" i="1"/>
  <c r="AO36" i="1"/>
  <c r="AT36" i="1"/>
  <c r="AU36" i="1" s="1"/>
  <c r="AW36" i="1"/>
  <c r="L37" i="1"/>
  <c r="N37" i="1" s="1"/>
  <c r="AK37" i="1"/>
  <c r="E37" i="1" s="1"/>
  <c r="AL37" i="1"/>
  <c r="H37" i="1" s="1"/>
  <c r="AM37" i="1"/>
  <c r="AP37" i="1" s="1"/>
  <c r="J37" i="1" s="1"/>
  <c r="AQ37" i="1" s="1"/>
  <c r="AN37" i="1"/>
  <c r="AO37" i="1"/>
  <c r="AT37" i="1"/>
  <c r="AU37" i="1" s="1"/>
  <c r="AX37" i="1" s="1"/>
  <c r="AW37" i="1"/>
  <c r="L38" i="1"/>
  <c r="N38" i="1"/>
  <c r="AK38" i="1"/>
  <c r="E38" i="1" s="1"/>
  <c r="AL38" i="1"/>
  <c r="H38" i="1" s="1"/>
  <c r="AM38" i="1"/>
  <c r="AN38" i="1"/>
  <c r="AO38" i="1"/>
  <c r="AT38" i="1"/>
  <c r="AU38" i="1" s="1"/>
  <c r="AW38" i="1"/>
  <c r="L39" i="1"/>
  <c r="N39" i="1" s="1"/>
  <c r="AK39" i="1"/>
  <c r="E39" i="1" s="1"/>
  <c r="AL39" i="1"/>
  <c r="H39" i="1" s="1"/>
  <c r="AM39" i="1"/>
  <c r="AP39" i="1" s="1"/>
  <c r="J39" i="1" s="1"/>
  <c r="AQ39" i="1" s="1"/>
  <c r="AN39" i="1"/>
  <c r="AO39" i="1"/>
  <c r="AT39" i="1"/>
  <c r="AU39" i="1" s="1"/>
  <c r="AX39" i="1" s="1"/>
  <c r="AW39" i="1"/>
  <c r="L40" i="1"/>
  <c r="N40" i="1"/>
  <c r="AK40" i="1"/>
  <c r="E40" i="1" s="1"/>
  <c r="AL40" i="1"/>
  <c r="H40" i="1" s="1"/>
  <c r="AM40" i="1"/>
  <c r="AN40" i="1"/>
  <c r="AO40" i="1"/>
  <c r="AT40" i="1"/>
  <c r="AU40" i="1" s="1"/>
  <c r="AW40" i="1"/>
  <c r="L41" i="1"/>
  <c r="N41" i="1" s="1"/>
  <c r="AK41" i="1"/>
  <c r="E41" i="1" s="1"/>
  <c r="AL41" i="1"/>
  <c r="H41" i="1" s="1"/>
  <c r="AM41" i="1"/>
  <c r="AN41" i="1"/>
  <c r="AO41" i="1"/>
  <c r="AT41" i="1"/>
  <c r="AU41" i="1" s="1"/>
  <c r="AX41" i="1" s="1"/>
  <c r="AW41" i="1"/>
  <c r="L42" i="1"/>
  <c r="N42" i="1"/>
  <c r="AK42" i="1"/>
  <c r="E42" i="1" s="1"/>
  <c r="AL42" i="1"/>
  <c r="H42" i="1" s="1"/>
  <c r="AM42" i="1"/>
  <c r="AN42" i="1"/>
  <c r="AO42" i="1"/>
  <c r="AT42" i="1"/>
  <c r="AU42" i="1" s="1"/>
  <c r="AW42" i="1"/>
  <c r="L43" i="1"/>
  <c r="N43" i="1"/>
  <c r="AK43" i="1"/>
  <c r="E43" i="1" s="1"/>
  <c r="AL43" i="1"/>
  <c r="H43" i="1" s="1"/>
  <c r="AM43" i="1"/>
  <c r="AN43" i="1"/>
  <c r="AO43" i="1"/>
  <c r="AT43" i="1"/>
  <c r="AU43" i="1" s="1"/>
  <c r="AX43" i="1" s="1"/>
  <c r="AW43" i="1"/>
  <c r="L44" i="1"/>
  <c r="N44" i="1"/>
  <c r="AK44" i="1"/>
  <c r="E44" i="1" s="1"/>
  <c r="AL44" i="1"/>
  <c r="H44" i="1" s="1"/>
  <c r="AM44" i="1"/>
  <c r="AN44" i="1"/>
  <c r="AO44" i="1"/>
  <c r="AP44" i="1"/>
  <c r="J44" i="1" s="1"/>
  <c r="AQ44" i="1" s="1"/>
  <c r="AT44" i="1"/>
  <c r="AU44" i="1" s="1"/>
  <c r="AW44" i="1"/>
  <c r="L45" i="1"/>
  <c r="N45" i="1"/>
  <c r="AK45" i="1"/>
  <c r="E45" i="1" s="1"/>
  <c r="AM45" i="1"/>
  <c r="AN45" i="1"/>
  <c r="AO45" i="1"/>
  <c r="AT45" i="1"/>
  <c r="AU45" i="1" s="1"/>
  <c r="AX45" i="1" s="1"/>
  <c r="AW45" i="1"/>
  <c r="L46" i="1"/>
  <c r="N46" i="1"/>
  <c r="AK46" i="1"/>
  <c r="E46" i="1" s="1"/>
  <c r="AL46" i="1"/>
  <c r="H46" i="1" s="1"/>
  <c r="AM46" i="1"/>
  <c r="AN46" i="1"/>
  <c r="AO46" i="1"/>
  <c r="AP46" i="1"/>
  <c r="J46" i="1" s="1"/>
  <c r="AQ46" i="1" s="1"/>
  <c r="I46" i="1" s="1"/>
  <c r="AR46" i="1"/>
  <c r="AS46" i="1" s="1"/>
  <c r="AV46" i="1" s="1"/>
  <c r="F46" i="1" s="1"/>
  <c r="AY46" i="1" s="1"/>
  <c r="G46" i="1" s="1"/>
  <c r="BA46" i="1" s="1"/>
  <c r="AT46" i="1"/>
  <c r="AU46" i="1" s="1"/>
  <c r="AX46" i="1" s="1"/>
  <c r="AW46" i="1"/>
  <c r="L47" i="1"/>
  <c r="N47" i="1" s="1"/>
  <c r="AK47" i="1"/>
  <c r="E47" i="1" s="1"/>
  <c r="AL47" i="1"/>
  <c r="H47" i="1" s="1"/>
  <c r="AM47" i="1"/>
  <c r="AN47" i="1"/>
  <c r="AO47" i="1"/>
  <c r="AT47" i="1"/>
  <c r="AU47" i="1" s="1"/>
  <c r="AW47" i="1"/>
  <c r="L48" i="1"/>
  <c r="N48" i="1" s="1"/>
  <c r="AK48" i="1"/>
  <c r="E48" i="1" s="1"/>
  <c r="AL48" i="1"/>
  <c r="H48" i="1" s="1"/>
  <c r="AM48" i="1"/>
  <c r="AP48" i="1" s="1"/>
  <c r="J48" i="1" s="1"/>
  <c r="AQ48" i="1" s="1"/>
  <c r="AN48" i="1"/>
  <c r="AO48" i="1"/>
  <c r="AT48" i="1"/>
  <c r="AU48" i="1" s="1"/>
  <c r="AX48" i="1" s="1"/>
  <c r="AW48" i="1"/>
  <c r="L51" i="1"/>
  <c r="N51" i="1" s="1"/>
  <c r="AK51" i="1"/>
  <c r="AL51" i="1" s="1"/>
  <c r="AM51" i="1"/>
  <c r="AN51" i="1"/>
  <c r="AO51" i="1"/>
  <c r="AT51" i="1"/>
  <c r="AU51" i="1"/>
  <c r="AW51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 s="1"/>
  <c r="AX53" i="1" s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X55" i="1" s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P57" i="1" s="1"/>
  <c r="J57" i="1" s="1"/>
  <c r="AQ57" i="1" s="1"/>
  <c r="AT57" i="1"/>
  <c r="AU57" i="1"/>
  <c r="AW57" i="1"/>
  <c r="L58" i="1"/>
  <c r="N58" i="1" s="1"/>
  <c r="AK58" i="1"/>
  <c r="AL58" i="1" s="1"/>
  <c r="AM58" i="1"/>
  <c r="AN58" i="1"/>
  <c r="AO58" i="1"/>
  <c r="AT58" i="1"/>
  <c r="AU58" i="1" s="1"/>
  <c r="AX58" i="1" s="1"/>
  <c r="AW58" i="1"/>
  <c r="L59" i="1"/>
  <c r="N59" i="1" s="1"/>
  <c r="AK59" i="1"/>
  <c r="AL59" i="1" s="1"/>
  <c r="AM59" i="1"/>
  <c r="AN59" i="1"/>
  <c r="AO59" i="1"/>
  <c r="AP59" i="1" s="1"/>
  <c r="J59" i="1" s="1"/>
  <c r="AQ59" i="1" s="1"/>
  <c r="AT59" i="1"/>
  <c r="AU59" i="1"/>
  <c r="AW59" i="1"/>
  <c r="L60" i="1"/>
  <c r="N60" i="1" s="1"/>
  <c r="AK60" i="1"/>
  <c r="AL60" i="1" s="1"/>
  <c r="AM60" i="1"/>
  <c r="AN60" i="1"/>
  <c r="AO60" i="1"/>
  <c r="AT60" i="1"/>
  <c r="AU60" i="1" s="1"/>
  <c r="AX60" i="1" s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 s="1"/>
  <c r="AX63" i="1" s="1"/>
  <c r="AW63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T65" i="1"/>
  <c r="AU65" i="1" s="1"/>
  <c r="AX65" i="1" s="1"/>
  <c r="AW65" i="1"/>
  <c r="L69" i="1"/>
  <c r="N69" i="1" s="1"/>
  <c r="AK69" i="1"/>
  <c r="AL69" i="1" s="1"/>
  <c r="AM69" i="1"/>
  <c r="AN69" i="1"/>
  <c r="AO69" i="1"/>
  <c r="AP69" i="1" s="1"/>
  <c r="J69" i="1" s="1"/>
  <c r="AQ69" i="1" s="1"/>
  <c r="AT69" i="1"/>
  <c r="AU69" i="1"/>
  <c r="AW69" i="1"/>
  <c r="L70" i="1"/>
  <c r="N70" i="1" s="1"/>
  <c r="AK70" i="1"/>
  <c r="AL70" i="1" s="1"/>
  <c r="AM70" i="1"/>
  <c r="AN70" i="1"/>
  <c r="AO70" i="1"/>
  <c r="AT70" i="1"/>
  <c r="AU70" i="1"/>
  <c r="AW70" i="1"/>
  <c r="L71" i="1"/>
  <c r="N71" i="1" s="1"/>
  <c r="AK71" i="1"/>
  <c r="AL71" i="1" s="1"/>
  <c r="AM71" i="1"/>
  <c r="AN71" i="1"/>
  <c r="AO71" i="1"/>
  <c r="AT71" i="1"/>
  <c r="AU71" i="1" s="1"/>
  <c r="AX71" i="1" s="1"/>
  <c r="AW71" i="1"/>
  <c r="L72" i="1"/>
  <c r="N72" i="1" s="1"/>
  <c r="AK72" i="1"/>
  <c r="AL72" i="1" s="1"/>
  <c r="AM72" i="1"/>
  <c r="AN72" i="1"/>
  <c r="AO72" i="1"/>
  <c r="AT72" i="1"/>
  <c r="AU72" i="1"/>
  <c r="AW72" i="1"/>
  <c r="L73" i="1"/>
  <c r="N73" i="1" s="1"/>
  <c r="AK73" i="1"/>
  <c r="AL73" i="1" s="1"/>
  <c r="AM73" i="1"/>
  <c r="AN73" i="1"/>
  <c r="AO73" i="1"/>
  <c r="AT73" i="1"/>
  <c r="AU73" i="1" s="1"/>
  <c r="AX73" i="1" s="1"/>
  <c r="AW73" i="1"/>
  <c r="L74" i="1"/>
  <c r="N74" i="1" s="1"/>
  <c r="AK74" i="1"/>
  <c r="AL74" i="1" s="1"/>
  <c r="AM74" i="1"/>
  <c r="AN74" i="1"/>
  <c r="AO74" i="1"/>
  <c r="AT74" i="1"/>
  <c r="AU74" i="1"/>
  <c r="AW74" i="1"/>
  <c r="L75" i="1"/>
  <c r="N75" i="1" s="1"/>
  <c r="AK75" i="1"/>
  <c r="AL75" i="1" s="1"/>
  <c r="AM75" i="1"/>
  <c r="AN75" i="1"/>
  <c r="AO75" i="1"/>
  <c r="AT75" i="1"/>
  <c r="AU75" i="1"/>
  <c r="AW75" i="1"/>
  <c r="L76" i="1"/>
  <c r="N76" i="1" s="1"/>
  <c r="AK76" i="1"/>
  <c r="E76" i="1" s="1"/>
  <c r="AM76" i="1"/>
  <c r="AN76" i="1"/>
  <c r="AO76" i="1"/>
  <c r="AT76" i="1"/>
  <c r="AU76" i="1" s="1"/>
  <c r="AX76" i="1" s="1"/>
  <c r="AW76" i="1"/>
  <c r="L77" i="1"/>
  <c r="N77" i="1" s="1"/>
  <c r="AK77" i="1"/>
  <c r="E77" i="1" s="1"/>
  <c r="AM77" i="1"/>
  <c r="AN77" i="1"/>
  <c r="AO77" i="1"/>
  <c r="AT77" i="1"/>
  <c r="AU77" i="1"/>
  <c r="AW77" i="1"/>
  <c r="L78" i="1"/>
  <c r="N78" i="1" s="1"/>
  <c r="AK78" i="1"/>
  <c r="E78" i="1" s="1"/>
  <c r="AM78" i="1"/>
  <c r="AN78" i="1"/>
  <c r="AO78" i="1"/>
  <c r="AT78" i="1"/>
  <c r="AU78" i="1" s="1"/>
  <c r="AX78" i="1" s="1"/>
  <c r="AW78" i="1"/>
  <c r="L79" i="1"/>
  <c r="N79" i="1" s="1"/>
  <c r="AK79" i="1"/>
  <c r="E79" i="1" s="1"/>
  <c r="AM79" i="1"/>
  <c r="AN79" i="1"/>
  <c r="AO79" i="1"/>
  <c r="AT79" i="1"/>
  <c r="AU79" i="1"/>
  <c r="AW79" i="1"/>
  <c r="L80" i="1"/>
  <c r="N80" i="1" s="1"/>
  <c r="AK80" i="1"/>
  <c r="E80" i="1" s="1"/>
  <c r="AM80" i="1"/>
  <c r="AN80" i="1"/>
  <c r="AO80" i="1"/>
  <c r="AT80" i="1"/>
  <c r="AU80" i="1"/>
  <c r="AW80" i="1"/>
  <c r="L81" i="1"/>
  <c r="N81" i="1" s="1"/>
  <c r="AK81" i="1"/>
  <c r="E81" i="1" s="1"/>
  <c r="AM81" i="1"/>
  <c r="AN81" i="1"/>
  <c r="AO81" i="1"/>
  <c r="AT81" i="1"/>
  <c r="AU81" i="1" s="1"/>
  <c r="AX81" i="1" s="1"/>
  <c r="AW81" i="1"/>
  <c r="L82" i="1"/>
  <c r="N82" i="1" s="1"/>
  <c r="AK82" i="1"/>
  <c r="E82" i="1" s="1"/>
  <c r="AM82" i="1"/>
  <c r="AN82" i="1"/>
  <c r="AO82" i="1"/>
  <c r="AT82" i="1"/>
  <c r="AU82" i="1"/>
  <c r="AW82" i="1"/>
  <c r="L83" i="1"/>
  <c r="N83" i="1" s="1"/>
  <c r="AK83" i="1"/>
  <c r="E83" i="1" s="1"/>
  <c r="AM83" i="1"/>
  <c r="AN83" i="1"/>
  <c r="AO83" i="1"/>
  <c r="AT83" i="1"/>
  <c r="AU83" i="1" s="1"/>
  <c r="AX83" i="1" s="1"/>
  <c r="AW83" i="1"/>
  <c r="L86" i="1"/>
  <c r="N86" i="1" s="1"/>
  <c r="AK86" i="1"/>
  <c r="E86" i="1" s="1"/>
  <c r="AM86" i="1"/>
  <c r="AN86" i="1"/>
  <c r="AO86" i="1"/>
  <c r="AT86" i="1"/>
  <c r="AU86" i="1"/>
  <c r="AW86" i="1"/>
  <c r="L87" i="1"/>
  <c r="N87" i="1" s="1"/>
  <c r="AK87" i="1"/>
  <c r="E87" i="1" s="1"/>
  <c r="AM87" i="1"/>
  <c r="AN87" i="1"/>
  <c r="AO87" i="1"/>
  <c r="AT87" i="1"/>
  <c r="AU87" i="1"/>
  <c r="AW87" i="1"/>
  <c r="L88" i="1"/>
  <c r="N88" i="1" s="1"/>
  <c r="AK88" i="1"/>
  <c r="E88" i="1" s="1"/>
  <c r="AM88" i="1"/>
  <c r="AN88" i="1"/>
  <c r="AO88" i="1"/>
  <c r="AT88" i="1"/>
  <c r="AU88" i="1" s="1"/>
  <c r="AX88" i="1" s="1"/>
  <c r="AW88" i="1"/>
  <c r="L89" i="1"/>
  <c r="N89" i="1" s="1"/>
  <c r="AK89" i="1"/>
  <c r="E89" i="1" s="1"/>
  <c r="AM89" i="1"/>
  <c r="AN89" i="1"/>
  <c r="AO89" i="1"/>
  <c r="AT89" i="1"/>
  <c r="AU89" i="1"/>
  <c r="AW89" i="1"/>
  <c r="L90" i="1"/>
  <c r="N90" i="1" s="1"/>
  <c r="AK90" i="1"/>
  <c r="E90" i="1" s="1"/>
  <c r="AM90" i="1"/>
  <c r="AN90" i="1"/>
  <c r="AO90" i="1"/>
  <c r="AT90" i="1"/>
  <c r="AU90" i="1" s="1"/>
  <c r="AX90" i="1" s="1"/>
  <c r="AW90" i="1"/>
  <c r="L91" i="1"/>
  <c r="N91" i="1" s="1"/>
  <c r="AK91" i="1"/>
  <c r="E91" i="1" s="1"/>
  <c r="AM91" i="1"/>
  <c r="AN91" i="1"/>
  <c r="AO91" i="1"/>
  <c r="AT91" i="1"/>
  <c r="AU91" i="1"/>
  <c r="AW91" i="1"/>
  <c r="L92" i="1"/>
  <c r="N92" i="1" s="1"/>
  <c r="AK92" i="1"/>
  <c r="AM92" i="1"/>
  <c r="AN92" i="1"/>
  <c r="AO92" i="1"/>
  <c r="AT92" i="1"/>
  <c r="AU92" i="1"/>
  <c r="AW92" i="1"/>
  <c r="L93" i="1"/>
  <c r="N93" i="1" s="1"/>
  <c r="AK93" i="1"/>
  <c r="AL93" i="1" s="1"/>
  <c r="AM93" i="1"/>
  <c r="AN93" i="1"/>
  <c r="AO93" i="1"/>
  <c r="AT93" i="1"/>
  <c r="AU93" i="1" s="1"/>
  <c r="AX93" i="1" s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 s="1"/>
  <c r="AX95" i="1" s="1"/>
  <c r="AW95" i="1"/>
  <c r="L96" i="1"/>
  <c r="N96" i="1" s="1"/>
  <c r="AK96" i="1"/>
  <c r="AL96" i="1" s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/>
  <c r="AW97" i="1"/>
  <c r="L98" i="1"/>
  <c r="N98" i="1" s="1"/>
  <c r="AK98" i="1"/>
  <c r="AL98" i="1" s="1"/>
  <c r="AM98" i="1"/>
  <c r="AN98" i="1"/>
  <c r="AO98" i="1"/>
  <c r="AT98" i="1"/>
  <c r="AU98" i="1" s="1"/>
  <c r="AX98" i="1" s="1"/>
  <c r="AW98" i="1"/>
  <c r="L99" i="1"/>
  <c r="N99" i="1" s="1"/>
  <c r="AK99" i="1"/>
  <c r="AL99" i="1" s="1"/>
  <c r="AM99" i="1"/>
  <c r="AN99" i="1"/>
  <c r="AO99" i="1"/>
  <c r="AP99" i="1" s="1"/>
  <c r="J99" i="1" s="1"/>
  <c r="AQ99" i="1" s="1"/>
  <c r="AT99" i="1"/>
  <c r="AU99" i="1"/>
  <c r="AW99" i="1"/>
  <c r="L100" i="1"/>
  <c r="N100" i="1" s="1"/>
  <c r="AK100" i="1"/>
  <c r="AL100" i="1" s="1"/>
  <c r="AM100" i="1"/>
  <c r="AN100" i="1"/>
  <c r="AO100" i="1"/>
  <c r="AT100" i="1"/>
  <c r="AU100" i="1" s="1"/>
  <c r="AX100" i="1" s="1"/>
  <c r="AW100" i="1"/>
  <c r="L103" i="1"/>
  <c r="N103" i="1" s="1"/>
  <c r="AK103" i="1"/>
  <c r="AL103" i="1" s="1"/>
  <c r="AM103" i="1"/>
  <c r="AN103" i="1"/>
  <c r="AO103" i="1"/>
  <c r="AT103" i="1"/>
  <c r="AU103" i="1"/>
  <c r="AW103" i="1"/>
  <c r="L104" i="1"/>
  <c r="N104" i="1" s="1"/>
  <c r="AK104" i="1"/>
  <c r="AL104" i="1" s="1"/>
  <c r="AM104" i="1"/>
  <c r="AN104" i="1"/>
  <c r="AO104" i="1"/>
  <c r="AP104" i="1" s="1"/>
  <c r="J104" i="1" s="1"/>
  <c r="AQ104" i="1" s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 s="1"/>
  <c r="AX105" i="1" s="1"/>
  <c r="AW105" i="1"/>
  <c r="L106" i="1"/>
  <c r="N106" i="1" s="1"/>
  <c r="AK106" i="1"/>
  <c r="AL106" i="1" s="1"/>
  <c r="H106" i="1" s="1"/>
  <c r="AM106" i="1"/>
  <c r="AN106" i="1"/>
  <c r="AO106" i="1"/>
  <c r="AT106" i="1"/>
  <c r="AU106" i="1"/>
  <c r="AW106" i="1"/>
  <c r="L107" i="1"/>
  <c r="N107" i="1" s="1"/>
  <c r="AK107" i="1"/>
  <c r="E107" i="1" s="1"/>
  <c r="AM107" i="1"/>
  <c r="AN107" i="1"/>
  <c r="AO107" i="1"/>
  <c r="AT107" i="1"/>
  <c r="AU107" i="1" s="1"/>
  <c r="AX107" i="1" s="1"/>
  <c r="AW107" i="1"/>
  <c r="L108" i="1"/>
  <c r="N108" i="1" s="1"/>
  <c r="AK108" i="1"/>
  <c r="E108" i="1" s="1"/>
  <c r="AM108" i="1"/>
  <c r="AN108" i="1"/>
  <c r="AO108" i="1"/>
  <c r="AT108" i="1"/>
  <c r="AU108" i="1" s="1"/>
  <c r="AW108" i="1"/>
  <c r="L109" i="1"/>
  <c r="N109" i="1"/>
  <c r="AK109" i="1"/>
  <c r="E109" i="1" s="1"/>
  <c r="AL109" i="1"/>
  <c r="H109" i="1" s="1"/>
  <c r="AM109" i="1"/>
  <c r="AN109" i="1"/>
  <c r="AO109" i="1"/>
  <c r="AT109" i="1"/>
  <c r="AU109" i="1" s="1"/>
  <c r="AX109" i="1" s="1"/>
  <c r="AW109" i="1"/>
  <c r="L110" i="1"/>
  <c r="N110" i="1"/>
  <c r="AK110" i="1"/>
  <c r="E110" i="1" s="1"/>
  <c r="AM110" i="1"/>
  <c r="AN110" i="1"/>
  <c r="AO110" i="1"/>
  <c r="AT110" i="1"/>
  <c r="AU110" i="1" s="1"/>
  <c r="AW110" i="1"/>
  <c r="L111" i="1"/>
  <c r="N111" i="1" s="1"/>
  <c r="AK111" i="1"/>
  <c r="E111" i="1" s="1"/>
  <c r="AL111" i="1"/>
  <c r="H111" i="1" s="1"/>
  <c r="AM111" i="1"/>
  <c r="AN111" i="1"/>
  <c r="AO111" i="1"/>
  <c r="AT111" i="1"/>
  <c r="AU111" i="1" s="1"/>
  <c r="AX111" i="1" s="1"/>
  <c r="AW111" i="1"/>
  <c r="L112" i="1"/>
  <c r="N112" i="1"/>
  <c r="AK112" i="1"/>
  <c r="E112" i="1" s="1"/>
  <c r="AM112" i="1"/>
  <c r="AN112" i="1"/>
  <c r="AO112" i="1"/>
  <c r="AT112" i="1"/>
  <c r="AU112" i="1" s="1"/>
  <c r="AW112" i="1"/>
  <c r="L113" i="1"/>
  <c r="N113" i="1"/>
  <c r="AK113" i="1"/>
  <c r="E113" i="1" s="1"/>
  <c r="BC113" i="1" s="1"/>
  <c r="AM113" i="1"/>
  <c r="AN113" i="1"/>
  <c r="AO113" i="1"/>
  <c r="AT113" i="1"/>
  <c r="AU113" i="1" s="1"/>
  <c r="AW113" i="1"/>
  <c r="AX113" i="1"/>
  <c r="L114" i="1"/>
  <c r="N114" i="1" s="1"/>
  <c r="AK114" i="1"/>
  <c r="E114" i="1" s="1"/>
  <c r="AL114" i="1"/>
  <c r="H114" i="1" s="1"/>
  <c r="AM114" i="1"/>
  <c r="AN114" i="1"/>
  <c r="AO114" i="1"/>
  <c r="AP114" i="1"/>
  <c r="J114" i="1" s="1"/>
  <c r="AQ114" i="1" s="1"/>
  <c r="AT114" i="1"/>
  <c r="AU114" i="1" s="1"/>
  <c r="AW114" i="1"/>
  <c r="H115" i="1"/>
  <c r="L115" i="1"/>
  <c r="N115" i="1" s="1"/>
  <c r="AK115" i="1"/>
  <c r="E115" i="1" s="1"/>
  <c r="AL115" i="1"/>
  <c r="AM115" i="1"/>
  <c r="AN115" i="1"/>
  <c r="AP115" i="1" s="1"/>
  <c r="J115" i="1" s="1"/>
  <c r="AQ115" i="1" s="1"/>
  <c r="AO115" i="1"/>
  <c r="AT115" i="1"/>
  <c r="AU115" i="1" s="1"/>
  <c r="AX115" i="1" s="1"/>
  <c r="AW115" i="1"/>
  <c r="L116" i="1"/>
  <c r="N116" i="1"/>
  <c r="AK116" i="1"/>
  <c r="E116" i="1" s="1"/>
  <c r="AM116" i="1"/>
  <c r="AN116" i="1"/>
  <c r="AO116" i="1"/>
  <c r="AT116" i="1"/>
  <c r="AU116" i="1" s="1"/>
  <c r="AW116" i="1"/>
  <c r="L117" i="1"/>
  <c r="N117" i="1"/>
  <c r="AK117" i="1"/>
  <c r="E117" i="1" s="1"/>
  <c r="AL117" i="1"/>
  <c r="AM117" i="1"/>
  <c r="AN117" i="1"/>
  <c r="AO117" i="1"/>
  <c r="AT117" i="1"/>
  <c r="AU117" i="1" s="1"/>
  <c r="AW117" i="1"/>
  <c r="AX117" i="1"/>
  <c r="L121" i="1"/>
  <c r="N121" i="1"/>
  <c r="AK121" i="1"/>
  <c r="E121" i="1" s="1"/>
  <c r="AM121" i="1"/>
  <c r="AN121" i="1"/>
  <c r="AO121" i="1"/>
  <c r="AT121" i="1"/>
  <c r="AU121" i="1" s="1"/>
  <c r="AW121" i="1"/>
  <c r="H122" i="1"/>
  <c r="L122" i="1"/>
  <c r="N122" i="1" s="1"/>
  <c r="AK122" i="1"/>
  <c r="E122" i="1" s="1"/>
  <c r="AL122" i="1"/>
  <c r="AM122" i="1"/>
  <c r="AN122" i="1"/>
  <c r="AO122" i="1"/>
  <c r="AT122" i="1"/>
  <c r="AU122" i="1" s="1"/>
  <c r="AW122" i="1"/>
  <c r="AX122" i="1"/>
  <c r="L123" i="1"/>
  <c r="N123" i="1"/>
  <c r="AK123" i="1"/>
  <c r="E123" i="1" s="1"/>
  <c r="AM123" i="1"/>
  <c r="AN123" i="1"/>
  <c r="AO123" i="1"/>
  <c r="AT123" i="1"/>
  <c r="AU123" i="1" s="1"/>
  <c r="AW123" i="1"/>
  <c r="H124" i="1"/>
  <c r="L124" i="1"/>
  <c r="N124" i="1" s="1"/>
  <c r="AK124" i="1"/>
  <c r="E124" i="1" s="1"/>
  <c r="AL124" i="1"/>
  <c r="AM124" i="1"/>
  <c r="AN124" i="1"/>
  <c r="AO124" i="1"/>
  <c r="AT124" i="1"/>
  <c r="AU124" i="1" s="1"/>
  <c r="AW124" i="1"/>
  <c r="AX124" i="1"/>
  <c r="L125" i="1"/>
  <c r="N125" i="1"/>
  <c r="AK125" i="1"/>
  <c r="E125" i="1" s="1"/>
  <c r="AM125" i="1"/>
  <c r="AN125" i="1"/>
  <c r="AO125" i="1"/>
  <c r="AT125" i="1"/>
  <c r="AU125" i="1" s="1"/>
  <c r="AX125" i="1" s="1"/>
  <c r="AW125" i="1"/>
  <c r="L126" i="1"/>
  <c r="N126" i="1"/>
  <c r="AK126" i="1"/>
  <c r="E126" i="1" s="1"/>
  <c r="AM126" i="1"/>
  <c r="AN126" i="1"/>
  <c r="AO126" i="1"/>
  <c r="AT126" i="1"/>
  <c r="AU126" i="1" s="1"/>
  <c r="AW126" i="1"/>
  <c r="AX126" i="1"/>
  <c r="L127" i="1"/>
  <c r="N127" i="1" s="1"/>
  <c r="AK127" i="1"/>
  <c r="E127" i="1" s="1"/>
  <c r="AL127" i="1"/>
  <c r="H127" i="1" s="1"/>
  <c r="AM127" i="1"/>
  <c r="AN127" i="1"/>
  <c r="AO127" i="1"/>
  <c r="AP127" i="1" s="1"/>
  <c r="J127" i="1" s="1"/>
  <c r="AQ127" i="1" s="1"/>
  <c r="AT127" i="1"/>
  <c r="AU127" i="1" s="1"/>
  <c r="AW127" i="1"/>
  <c r="L128" i="1"/>
  <c r="N128" i="1" s="1"/>
  <c r="AK128" i="1"/>
  <c r="E128" i="1" s="1"/>
  <c r="AM128" i="1"/>
  <c r="AN128" i="1"/>
  <c r="AO128" i="1"/>
  <c r="AT128" i="1"/>
  <c r="AU128" i="1" s="1"/>
  <c r="AW128" i="1"/>
  <c r="AX128" i="1"/>
  <c r="L129" i="1"/>
  <c r="N129" i="1" s="1"/>
  <c r="AK129" i="1"/>
  <c r="E129" i="1" s="1"/>
  <c r="AL129" i="1"/>
  <c r="H129" i="1" s="1"/>
  <c r="AM129" i="1"/>
  <c r="AN129" i="1"/>
  <c r="AO129" i="1"/>
  <c r="AT129" i="1"/>
  <c r="AU129" i="1" s="1"/>
  <c r="AX129" i="1" s="1"/>
  <c r="AW129" i="1"/>
  <c r="L130" i="1"/>
  <c r="N130" i="1" s="1"/>
  <c r="AK130" i="1"/>
  <c r="E130" i="1" s="1"/>
  <c r="AL130" i="1"/>
  <c r="H130" i="1" s="1"/>
  <c r="AM130" i="1"/>
  <c r="AN130" i="1"/>
  <c r="AO130" i="1"/>
  <c r="AP130" i="1"/>
  <c r="J130" i="1" s="1"/>
  <c r="AQ130" i="1" s="1"/>
  <c r="AT130" i="1"/>
  <c r="AU130" i="1" s="1"/>
  <c r="AX130" i="1" s="1"/>
  <c r="AW130" i="1"/>
  <c r="L131" i="1"/>
  <c r="N131" i="1"/>
  <c r="AK131" i="1"/>
  <c r="E131" i="1" s="1"/>
  <c r="AM131" i="1"/>
  <c r="AN131" i="1"/>
  <c r="AO131" i="1"/>
  <c r="AT131" i="1"/>
  <c r="AU131" i="1" s="1"/>
  <c r="AW131" i="1"/>
  <c r="L132" i="1"/>
  <c r="N132" i="1" s="1"/>
  <c r="AK132" i="1"/>
  <c r="E132" i="1" s="1"/>
  <c r="AL132" i="1"/>
  <c r="H132" i="1" s="1"/>
  <c r="AM132" i="1"/>
  <c r="AN132" i="1"/>
  <c r="AO132" i="1"/>
  <c r="AP132" i="1" s="1"/>
  <c r="J132" i="1" s="1"/>
  <c r="AQ132" i="1" s="1"/>
  <c r="AT132" i="1"/>
  <c r="AU132" i="1" s="1"/>
  <c r="AW132" i="1"/>
  <c r="AX132" i="1"/>
  <c r="L133" i="1"/>
  <c r="N133" i="1" s="1"/>
  <c r="AK133" i="1"/>
  <c r="E133" i="1" s="1"/>
  <c r="AL133" i="1"/>
  <c r="H133" i="1" s="1"/>
  <c r="AM133" i="1"/>
  <c r="AN133" i="1"/>
  <c r="AO133" i="1"/>
  <c r="AT133" i="1"/>
  <c r="AU133" i="1" s="1"/>
  <c r="AW133" i="1"/>
  <c r="L134" i="1"/>
  <c r="N134" i="1"/>
  <c r="AK134" i="1"/>
  <c r="E134" i="1" s="1"/>
  <c r="BC134" i="1" s="1"/>
  <c r="AM134" i="1"/>
  <c r="AN134" i="1"/>
  <c r="AO134" i="1"/>
  <c r="AT134" i="1"/>
  <c r="AU134" i="1" s="1"/>
  <c r="AX134" i="1" s="1"/>
  <c r="AW134" i="1"/>
  <c r="L135" i="1"/>
  <c r="N135" i="1"/>
  <c r="AK135" i="1"/>
  <c r="E135" i="1" s="1"/>
  <c r="AM135" i="1"/>
  <c r="AN135" i="1"/>
  <c r="AO135" i="1"/>
  <c r="AT135" i="1"/>
  <c r="AU135" i="1" s="1"/>
  <c r="AW135" i="1"/>
  <c r="AP36" i="1" l="1"/>
  <c r="J36" i="1" s="1"/>
  <c r="AQ36" i="1" s="1"/>
  <c r="AP64" i="1"/>
  <c r="J64" i="1" s="1"/>
  <c r="AQ64" i="1" s="1"/>
  <c r="AP38" i="1"/>
  <c r="J38" i="1" s="1"/>
  <c r="AQ38" i="1" s="1"/>
  <c r="AP23" i="1"/>
  <c r="J23" i="1" s="1"/>
  <c r="AQ23" i="1" s="1"/>
  <c r="BC124" i="1"/>
  <c r="AP117" i="1"/>
  <c r="J117" i="1" s="1"/>
  <c r="AQ117" i="1" s="1"/>
  <c r="AP40" i="1"/>
  <c r="J40" i="1" s="1"/>
  <c r="AQ40" i="1" s="1"/>
  <c r="BC117" i="1"/>
  <c r="AP72" i="1"/>
  <c r="J72" i="1" s="1"/>
  <c r="AQ72" i="1" s="1"/>
  <c r="AP42" i="1"/>
  <c r="J42" i="1" s="1"/>
  <c r="AQ42" i="1" s="1"/>
  <c r="I42" i="1" s="1"/>
  <c r="AL34" i="1"/>
  <c r="BC132" i="1"/>
  <c r="AL125" i="1"/>
  <c r="H125" i="1" s="1"/>
  <c r="AL123" i="1"/>
  <c r="H123" i="1" s="1"/>
  <c r="AP94" i="1"/>
  <c r="J94" i="1" s="1"/>
  <c r="AQ94" i="1" s="1"/>
  <c r="BB94" i="1" s="1"/>
  <c r="BC48" i="1"/>
  <c r="AP31" i="1"/>
  <c r="J31" i="1" s="1"/>
  <c r="AQ31" i="1" s="1"/>
  <c r="I31" i="1" s="1"/>
  <c r="AL134" i="1"/>
  <c r="H134" i="1" s="1"/>
  <c r="AL121" i="1"/>
  <c r="AL116" i="1"/>
  <c r="AP52" i="1"/>
  <c r="J52" i="1" s="1"/>
  <c r="AQ52" i="1" s="1"/>
  <c r="AP35" i="1"/>
  <c r="J35" i="1" s="1"/>
  <c r="AQ35" i="1" s="1"/>
  <c r="AL31" i="1"/>
  <c r="H31" i="1" s="1"/>
  <c r="AP22" i="1"/>
  <c r="J22" i="1" s="1"/>
  <c r="AQ22" i="1" s="1"/>
  <c r="AP129" i="1"/>
  <c r="J129" i="1" s="1"/>
  <c r="AQ129" i="1" s="1"/>
  <c r="I129" i="1" s="1"/>
  <c r="AP106" i="1"/>
  <c r="J106" i="1" s="1"/>
  <c r="AQ106" i="1" s="1"/>
  <c r="AP41" i="1"/>
  <c r="J41" i="1" s="1"/>
  <c r="AQ41" i="1" s="1"/>
  <c r="AP96" i="1"/>
  <c r="J96" i="1" s="1"/>
  <c r="AQ96" i="1" s="1"/>
  <c r="AP62" i="1"/>
  <c r="J62" i="1" s="1"/>
  <c r="AQ62" i="1" s="1"/>
  <c r="AR62" i="1" s="1"/>
  <c r="AS62" i="1" s="1"/>
  <c r="AV62" i="1" s="1"/>
  <c r="F62" i="1" s="1"/>
  <c r="AY62" i="1" s="1"/>
  <c r="G62" i="1" s="1"/>
  <c r="AP43" i="1"/>
  <c r="J43" i="1" s="1"/>
  <c r="AQ43" i="1" s="1"/>
  <c r="AR43" i="1" s="1"/>
  <c r="AS43" i="1" s="1"/>
  <c r="AV43" i="1" s="1"/>
  <c r="F43" i="1" s="1"/>
  <c r="AY43" i="1" s="1"/>
  <c r="G43" i="1" s="1"/>
  <c r="BC111" i="1"/>
  <c r="AP54" i="1"/>
  <c r="J54" i="1" s="1"/>
  <c r="AQ54" i="1" s="1"/>
  <c r="AP45" i="1"/>
  <c r="J45" i="1" s="1"/>
  <c r="AQ45" i="1" s="1"/>
  <c r="I45" i="1" s="1"/>
  <c r="AP28" i="1"/>
  <c r="J28" i="1" s="1"/>
  <c r="AQ28" i="1" s="1"/>
  <c r="AP124" i="1"/>
  <c r="J124" i="1" s="1"/>
  <c r="AQ124" i="1" s="1"/>
  <c r="I124" i="1" s="1"/>
  <c r="AP122" i="1"/>
  <c r="J122" i="1" s="1"/>
  <c r="AQ122" i="1" s="1"/>
  <c r="AR122" i="1" s="1"/>
  <c r="AS122" i="1" s="1"/>
  <c r="AV122" i="1" s="1"/>
  <c r="F122" i="1" s="1"/>
  <c r="AY122" i="1" s="1"/>
  <c r="G122" i="1" s="1"/>
  <c r="AP103" i="1"/>
  <c r="J103" i="1" s="1"/>
  <c r="AQ103" i="1" s="1"/>
  <c r="AR103" i="1" s="1"/>
  <c r="AS103" i="1" s="1"/>
  <c r="AV103" i="1" s="1"/>
  <c r="F103" i="1" s="1"/>
  <c r="AY103" i="1" s="1"/>
  <c r="AP70" i="1"/>
  <c r="J70" i="1" s="1"/>
  <c r="AQ70" i="1" s="1"/>
  <c r="AR70" i="1" s="1"/>
  <c r="AS70" i="1" s="1"/>
  <c r="AV70" i="1" s="1"/>
  <c r="F70" i="1" s="1"/>
  <c r="AY70" i="1" s="1"/>
  <c r="AP47" i="1"/>
  <c r="J47" i="1" s="1"/>
  <c r="AQ47" i="1" s="1"/>
  <c r="AL45" i="1"/>
  <c r="H45" i="1" s="1"/>
  <c r="AP30" i="1"/>
  <c r="J30" i="1" s="1"/>
  <c r="AQ30" i="1" s="1"/>
  <c r="BC26" i="1"/>
  <c r="AX44" i="1"/>
  <c r="AX42" i="1"/>
  <c r="AX40" i="1"/>
  <c r="AX38" i="1"/>
  <c r="AX36" i="1"/>
  <c r="AX94" i="1"/>
  <c r="AP111" i="1"/>
  <c r="J111" i="1" s="1"/>
  <c r="AQ111" i="1" s="1"/>
  <c r="AR111" i="1" s="1"/>
  <c r="AS111" i="1" s="1"/>
  <c r="AV111" i="1" s="1"/>
  <c r="F111" i="1" s="1"/>
  <c r="AP109" i="1"/>
  <c r="J109" i="1" s="1"/>
  <c r="AQ109" i="1" s="1"/>
  <c r="AR109" i="1" s="1"/>
  <c r="AS109" i="1" s="1"/>
  <c r="AV109" i="1" s="1"/>
  <c r="F109" i="1" s="1"/>
  <c r="AY109" i="1" s="1"/>
  <c r="G109" i="1" s="1"/>
  <c r="AP100" i="1"/>
  <c r="J100" i="1" s="1"/>
  <c r="AQ100" i="1" s="1"/>
  <c r="I100" i="1" s="1"/>
  <c r="AP95" i="1"/>
  <c r="J95" i="1" s="1"/>
  <c r="AQ95" i="1" s="1"/>
  <c r="AR95" i="1" s="1"/>
  <c r="AS95" i="1" s="1"/>
  <c r="AV95" i="1" s="1"/>
  <c r="F95" i="1" s="1"/>
  <c r="AY95" i="1" s="1"/>
  <c r="AP73" i="1"/>
  <c r="J73" i="1" s="1"/>
  <c r="AQ73" i="1" s="1"/>
  <c r="AP65" i="1"/>
  <c r="J65" i="1" s="1"/>
  <c r="AQ65" i="1" s="1"/>
  <c r="AR65" i="1" s="1"/>
  <c r="AS65" i="1" s="1"/>
  <c r="AV65" i="1" s="1"/>
  <c r="F65" i="1" s="1"/>
  <c r="AY65" i="1" s="1"/>
  <c r="AP60" i="1"/>
  <c r="J60" i="1" s="1"/>
  <c r="AQ60" i="1" s="1"/>
  <c r="AR60" i="1" s="1"/>
  <c r="AS60" i="1" s="1"/>
  <c r="AV60" i="1" s="1"/>
  <c r="F60" i="1" s="1"/>
  <c r="AY60" i="1" s="1"/>
  <c r="G60" i="1" s="1"/>
  <c r="AP55" i="1"/>
  <c r="J55" i="1" s="1"/>
  <c r="AQ55" i="1" s="1"/>
  <c r="AR55" i="1" s="1"/>
  <c r="AS55" i="1" s="1"/>
  <c r="AV55" i="1" s="1"/>
  <c r="F55" i="1" s="1"/>
  <c r="AY55" i="1" s="1"/>
  <c r="BB46" i="1"/>
  <c r="BD46" i="1" s="1"/>
  <c r="AX25" i="1"/>
  <c r="AP18" i="1"/>
  <c r="J18" i="1" s="1"/>
  <c r="AQ18" i="1" s="1"/>
  <c r="I18" i="1" s="1"/>
  <c r="AX123" i="1"/>
  <c r="BC115" i="1"/>
  <c r="AX104" i="1"/>
  <c r="AX97" i="1"/>
  <c r="AX92" i="1"/>
  <c r="AX87" i="1"/>
  <c r="AX80" i="1"/>
  <c r="AX70" i="1"/>
  <c r="AX62" i="1"/>
  <c r="AX57" i="1"/>
  <c r="AX52" i="1"/>
  <c r="BC29" i="1"/>
  <c r="AX121" i="1"/>
  <c r="H117" i="1"/>
  <c r="AL113" i="1"/>
  <c r="AL27" i="1"/>
  <c r="BC20" i="1"/>
  <c r="AX106" i="1"/>
  <c r="AX28" i="1"/>
  <c r="AX135" i="1"/>
  <c r="BC130" i="1"/>
  <c r="AX17" i="1"/>
  <c r="AX133" i="1"/>
  <c r="AL128" i="1"/>
  <c r="AX47" i="1"/>
  <c r="BC46" i="1"/>
  <c r="BE48" i="1"/>
  <c r="AL21" i="1"/>
  <c r="AX77" i="1"/>
  <c r="AX21" i="1"/>
  <c r="AX103" i="1"/>
  <c r="AX86" i="1"/>
  <c r="AP61" i="1"/>
  <c r="J61" i="1" s="1"/>
  <c r="AQ61" i="1" s="1"/>
  <c r="AR61" i="1" s="1"/>
  <c r="AS61" i="1" s="1"/>
  <c r="AV61" i="1" s="1"/>
  <c r="F61" i="1" s="1"/>
  <c r="AY61" i="1" s="1"/>
  <c r="AP56" i="1"/>
  <c r="J56" i="1" s="1"/>
  <c r="AQ56" i="1" s="1"/>
  <c r="AR56" i="1" s="1"/>
  <c r="AS56" i="1" s="1"/>
  <c r="AV56" i="1" s="1"/>
  <c r="F56" i="1" s="1"/>
  <c r="AY56" i="1" s="1"/>
  <c r="AP51" i="1"/>
  <c r="J51" i="1" s="1"/>
  <c r="AQ51" i="1" s="1"/>
  <c r="I51" i="1" s="1"/>
  <c r="AX64" i="1"/>
  <c r="AX54" i="1"/>
  <c r="AX110" i="1"/>
  <c r="BC128" i="1"/>
  <c r="AX131" i="1"/>
  <c r="AL126" i="1"/>
  <c r="AL19" i="1"/>
  <c r="AX116" i="1"/>
  <c r="AX99" i="1"/>
  <c r="AX82" i="1"/>
  <c r="AX51" i="1"/>
  <c r="AL135" i="1"/>
  <c r="BC126" i="1"/>
  <c r="AL112" i="1"/>
  <c r="AL110" i="1"/>
  <c r="AL108" i="1"/>
  <c r="AL26" i="1"/>
  <c r="AX59" i="1"/>
  <c r="AX112" i="1"/>
  <c r="AX91" i="1"/>
  <c r="AX30" i="1"/>
  <c r="AX89" i="1"/>
  <c r="BE135" i="1"/>
  <c r="AX26" i="1"/>
  <c r="AX96" i="1"/>
  <c r="AX69" i="1"/>
  <c r="AP105" i="1"/>
  <c r="J105" i="1" s="1"/>
  <c r="AQ105" i="1" s="1"/>
  <c r="I105" i="1" s="1"/>
  <c r="AP98" i="1"/>
  <c r="J98" i="1" s="1"/>
  <c r="AQ98" i="1" s="1"/>
  <c r="AP93" i="1"/>
  <c r="J93" i="1" s="1"/>
  <c r="AQ93" i="1" s="1"/>
  <c r="AP71" i="1"/>
  <c r="J71" i="1" s="1"/>
  <c r="AQ71" i="1" s="1"/>
  <c r="AP63" i="1"/>
  <c r="J63" i="1" s="1"/>
  <c r="AQ63" i="1" s="1"/>
  <c r="AP58" i="1"/>
  <c r="J58" i="1" s="1"/>
  <c r="AQ58" i="1" s="1"/>
  <c r="AP53" i="1"/>
  <c r="J53" i="1" s="1"/>
  <c r="AQ53" i="1" s="1"/>
  <c r="I53" i="1" s="1"/>
  <c r="BE31" i="1"/>
  <c r="AX34" i="1"/>
  <c r="AX114" i="1"/>
  <c r="AX19" i="1"/>
  <c r="AX56" i="1"/>
  <c r="AX72" i="1"/>
  <c r="AX108" i="1"/>
  <c r="AX79" i="1"/>
  <c r="AX61" i="1"/>
  <c r="AP133" i="1"/>
  <c r="J133" i="1" s="1"/>
  <c r="AQ133" i="1" s="1"/>
  <c r="AR133" i="1" s="1"/>
  <c r="AS133" i="1" s="1"/>
  <c r="AV133" i="1" s="1"/>
  <c r="F133" i="1" s="1"/>
  <c r="AY133" i="1" s="1"/>
  <c r="G133" i="1" s="1"/>
  <c r="AX127" i="1"/>
  <c r="AL131" i="1"/>
  <c r="H131" i="1" s="1"/>
  <c r="BC122" i="1"/>
  <c r="AL24" i="1"/>
  <c r="H24" i="1" s="1"/>
  <c r="I132" i="1"/>
  <c r="AR132" i="1"/>
  <c r="AS132" i="1" s="1"/>
  <c r="AV132" i="1" s="1"/>
  <c r="F132" i="1" s="1"/>
  <c r="AY132" i="1" s="1"/>
  <c r="G132" i="1" s="1"/>
  <c r="I130" i="1"/>
  <c r="AR130" i="1"/>
  <c r="AS130" i="1" s="1"/>
  <c r="AV130" i="1" s="1"/>
  <c r="F130" i="1" s="1"/>
  <c r="AY130" i="1" s="1"/>
  <c r="G130" i="1" s="1"/>
  <c r="I117" i="1"/>
  <c r="AR117" i="1"/>
  <c r="AS117" i="1" s="1"/>
  <c r="AV117" i="1" s="1"/>
  <c r="F117" i="1" s="1"/>
  <c r="AY117" i="1" s="1"/>
  <c r="G117" i="1" s="1"/>
  <c r="BB117" i="1"/>
  <c r="BD117" i="1" s="1"/>
  <c r="I115" i="1"/>
  <c r="AR115" i="1"/>
  <c r="AS115" i="1" s="1"/>
  <c r="AV115" i="1" s="1"/>
  <c r="F115" i="1" s="1"/>
  <c r="AY115" i="1" s="1"/>
  <c r="G115" i="1" s="1"/>
  <c r="I127" i="1"/>
  <c r="AR127" i="1"/>
  <c r="AS127" i="1" s="1"/>
  <c r="AV127" i="1" s="1"/>
  <c r="F127" i="1" s="1"/>
  <c r="AY127" i="1" s="1"/>
  <c r="G127" i="1" s="1"/>
  <c r="I114" i="1"/>
  <c r="AR114" i="1"/>
  <c r="AS114" i="1" s="1"/>
  <c r="AV114" i="1" s="1"/>
  <c r="F114" i="1" s="1"/>
  <c r="AY114" i="1" s="1"/>
  <c r="G114" i="1" s="1"/>
  <c r="I111" i="1"/>
  <c r="I109" i="1"/>
  <c r="AR106" i="1"/>
  <c r="AS106" i="1" s="1"/>
  <c r="AV106" i="1" s="1"/>
  <c r="F106" i="1" s="1"/>
  <c r="AY106" i="1" s="1"/>
  <c r="I106" i="1"/>
  <c r="AR105" i="1"/>
  <c r="AS105" i="1" s="1"/>
  <c r="AV105" i="1" s="1"/>
  <c r="F105" i="1" s="1"/>
  <c r="AY105" i="1" s="1"/>
  <c r="AR104" i="1"/>
  <c r="AS104" i="1" s="1"/>
  <c r="AV104" i="1" s="1"/>
  <c r="F104" i="1" s="1"/>
  <c r="AY104" i="1" s="1"/>
  <c r="I104" i="1"/>
  <c r="AR99" i="1"/>
  <c r="AS99" i="1" s="1"/>
  <c r="AV99" i="1" s="1"/>
  <c r="F99" i="1" s="1"/>
  <c r="AY99" i="1" s="1"/>
  <c r="I99" i="1"/>
  <c r="AR98" i="1"/>
  <c r="AS98" i="1" s="1"/>
  <c r="AV98" i="1" s="1"/>
  <c r="F98" i="1" s="1"/>
  <c r="AY98" i="1" s="1"/>
  <c r="I98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I96" i="1"/>
  <c r="AR94" i="1"/>
  <c r="AS94" i="1" s="1"/>
  <c r="AV94" i="1" s="1"/>
  <c r="F94" i="1" s="1"/>
  <c r="AY94" i="1" s="1"/>
  <c r="I94" i="1"/>
  <c r="AR93" i="1"/>
  <c r="AS93" i="1" s="1"/>
  <c r="AV93" i="1" s="1"/>
  <c r="F93" i="1" s="1"/>
  <c r="AY93" i="1" s="1"/>
  <c r="I93" i="1"/>
  <c r="BC135" i="1"/>
  <c r="BC133" i="1"/>
  <c r="BC131" i="1"/>
  <c r="BC129" i="1"/>
  <c r="BC127" i="1"/>
  <c r="BC125" i="1"/>
  <c r="BC123" i="1"/>
  <c r="BC121" i="1"/>
  <c r="BC116" i="1"/>
  <c r="BC114" i="1"/>
  <c r="BC112" i="1"/>
  <c r="BC110" i="1"/>
  <c r="BC109" i="1"/>
  <c r="BC108" i="1"/>
  <c r="BC107" i="1"/>
  <c r="AL107" i="1"/>
  <c r="E106" i="1"/>
  <c r="H105" i="1"/>
  <c r="E105" i="1"/>
  <c r="H104" i="1"/>
  <c r="E104" i="1"/>
  <c r="H103" i="1"/>
  <c r="E103" i="1"/>
  <c r="H100" i="1"/>
  <c r="E100" i="1"/>
  <c r="H99" i="1"/>
  <c r="BB99" i="1"/>
  <c r="E99" i="1"/>
  <c r="H98" i="1"/>
  <c r="BB98" i="1"/>
  <c r="E98" i="1"/>
  <c r="H97" i="1"/>
  <c r="E97" i="1"/>
  <c r="H96" i="1"/>
  <c r="E96" i="1"/>
  <c r="H95" i="1"/>
  <c r="E95" i="1"/>
  <c r="H94" i="1"/>
  <c r="E94" i="1"/>
  <c r="H93" i="1"/>
  <c r="E93" i="1"/>
  <c r="E92" i="1"/>
  <c r="AL92" i="1"/>
  <c r="AP92" i="1" s="1"/>
  <c r="J92" i="1" s="1"/>
  <c r="AQ92" i="1" s="1"/>
  <c r="BC91" i="1"/>
  <c r="BC90" i="1"/>
  <c r="BC89" i="1"/>
  <c r="BC88" i="1"/>
  <c r="BC87" i="1"/>
  <c r="BC86" i="1"/>
  <c r="BC83" i="1"/>
  <c r="BC82" i="1"/>
  <c r="BC81" i="1"/>
  <c r="BC80" i="1"/>
  <c r="BC79" i="1"/>
  <c r="BC78" i="1"/>
  <c r="BC77" i="1"/>
  <c r="BC76" i="1"/>
  <c r="AL91" i="1"/>
  <c r="AL90" i="1"/>
  <c r="AL89" i="1"/>
  <c r="AL88" i="1"/>
  <c r="AL87" i="1"/>
  <c r="AL86" i="1"/>
  <c r="AL83" i="1"/>
  <c r="AL82" i="1"/>
  <c r="AL81" i="1"/>
  <c r="AL80" i="1"/>
  <c r="AL79" i="1"/>
  <c r="AL78" i="1"/>
  <c r="AL77" i="1"/>
  <c r="AL76" i="1"/>
  <c r="AX75" i="1"/>
  <c r="AP75" i="1"/>
  <c r="J75" i="1" s="1"/>
  <c r="AQ75" i="1" s="1"/>
  <c r="AX74" i="1"/>
  <c r="AP74" i="1"/>
  <c r="J74" i="1" s="1"/>
  <c r="AQ74" i="1" s="1"/>
  <c r="H73" i="1"/>
  <c r="H72" i="1"/>
  <c r="H71" i="1"/>
  <c r="H70" i="1"/>
  <c r="H69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I48" i="1"/>
  <c r="AR48" i="1"/>
  <c r="AS48" i="1" s="1"/>
  <c r="AV48" i="1" s="1"/>
  <c r="F48" i="1" s="1"/>
  <c r="AY48" i="1" s="1"/>
  <c r="G48" i="1" s="1"/>
  <c r="H75" i="1"/>
  <c r="E75" i="1"/>
  <c r="H74" i="1"/>
  <c r="E74" i="1"/>
  <c r="AR73" i="1"/>
  <c r="AS73" i="1" s="1"/>
  <c r="AV73" i="1" s="1"/>
  <c r="F73" i="1" s="1"/>
  <c r="AY73" i="1" s="1"/>
  <c r="G73" i="1" s="1"/>
  <c r="I73" i="1"/>
  <c r="AR72" i="1"/>
  <c r="AS72" i="1" s="1"/>
  <c r="AV72" i="1" s="1"/>
  <c r="F72" i="1" s="1"/>
  <c r="AY72" i="1" s="1"/>
  <c r="I72" i="1"/>
  <c r="AR71" i="1"/>
  <c r="AS71" i="1" s="1"/>
  <c r="AV71" i="1" s="1"/>
  <c r="F71" i="1" s="1"/>
  <c r="AY71" i="1" s="1"/>
  <c r="I71" i="1"/>
  <c r="AR69" i="1"/>
  <c r="AS69" i="1" s="1"/>
  <c r="AV69" i="1" s="1"/>
  <c r="F69" i="1" s="1"/>
  <c r="AY69" i="1" s="1"/>
  <c r="G69" i="1" s="1"/>
  <c r="I69" i="1"/>
  <c r="AR64" i="1"/>
  <c r="AS64" i="1" s="1"/>
  <c r="AV64" i="1" s="1"/>
  <c r="F64" i="1" s="1"/>
  <c r="AY64" i="1" s="1"/>
  <c r="I64" i="1"/>
  <c r="AR63" i="1"/>
  <c r="AS63" i="1" s="1"/>
  <c r="AV63" i="1" s="1"/>
  <c r="F63" i="1" s="1"/>
  <c r="AY63" i="1" s="1"/>
  <c r="I63" i="1"/>
  <c r="AR59" i="1"/>
  <c r="AS59" i="1" s="1"/>
  <c r="AV59" i="1" s="1"/>
  <c r="F59" i="1" s="1"/>
  <c r="AY59" i="1" s="1"/>
  <c r="I59" i="1"/>
  <c r="AR58" i="1"/>
  <c r="AS58" i="1" s="1"/>
  <c r="AV58" i="1" s="1"/>
  <c r="F58" i="1" s="1"/>
  <c r="AY58" i="1" s="1"/>
  <c r="I58" i="1"/>
  <c r="AR57" i="1"/>
  <c r="AS57" i="1" s="1"/>
  <c r="AV57" i="1" s="1"/>
  <c r="F57" i="1" s="1"/>
  <c r="AY57" i="1" s="1"/>
  <c r="I57" i="1"/>
  <c r="AR54" i="1"/>
  <c r="AS54" i="1" s="1"/>
  <c r="AV54" i="1" s="1"/>
  <c r="F54" i="1" s="1"/>
  <c r="AY54" i="1" s="1"/>
  <c r="I54" i="1"/>
  <c r="AR52" i="1"/>
  <c r="AS52" i="1" s="1"/>
  <c r="AV52" i="1" s="1"/>
  <c r="F52" i="1" s="1"/>
  <c r="AY52" i="1" s="1"/>
  <c r="I52" i="1"/>
  <c r="I47" i="1"/>
  <c r="AR47" i="1"/>
  <c r="AS47" i="1" s="1"/>
  <c r="AV47" i="1" s="1"/>
  <c r="F47" i="1" s="1"/>
  <c r="AY47" i="1" s="1"/>
  <c r="G47" i="1" s="1"/>
  <c r="E73" i="1"/>
  <c r="E72" i="1"/>
  <c r="E71" i="1"/>
  <c r="E70" i="1"/>
  <c r="E69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1" i="1"/>
  <c r="I29" i="1"/>
  <c r="AR29" i="1"/>
  <c r="AS29" i="1" s="1"/>
  <c r="AV29" i="1" s="1"/>
  <c r="F29" i="1" s="1"/>
  <c r="AY29" i="1" s="1"/>
  <c r="G29" i="1" s="1"/>
  <c r="I25" i="1"/>
  <c r="AR25" i="1"/>
  <c r="AS25" i="1" s="1"/>
  <c r="AV25" i="1" s="1"/>
  <c r="F25" i="1" s="1"/>
  <c r="AY25" i="1" s="1"/>
  <c r="G25" i="1" s="1"/>
  <c r="BC47" i="1"/>
  <c r="AZ46" i="1"/>
  <c r="I44" i="1"/>
  <c r="AR44" i="1"/>
  <c r="AS44" i="1" s="1"/>
  <c r="AV44" i="1" s="1"/>
  <c r="F44" i="1" s="1"/>
  <c r="AY44" i="1" s="1"/>
  <c r="G44" i="1" s="1"/>
  <c r="AR42" i="1"/>
  <c r="AS42" i="1" s="1"/>
  <c r="AV42" i="1" s="1"/>
  <c r="F42" i="1" s="1"/>
  <c r="AY42" i="1" s="1"/>
  <c r="G42" i="1" s="1"/>
  <c r="BB42" i="1"/>
  <c r="I41" i="1"/>
  <c r="AR41" i="1"/>
  <c r="AS41" i="1" s="1"/>
  <c r="AV41" i="1" s="1"/>
  <c r="F41" i="1" s="1"/>
  <c r="AY41" i="1" s="1"/>
  <c r="G41" i="1" s="1"/>
  <c r="I40" i="1"/>
  <c r="AR40" i="1"/>
  <c r="AS40" i="1" s="1"/>
  <c r="AV40" i="1" s="1"/>
  <c r="F40" i="1" s="1"/>
  <c r="AY40" i="1" s="1"/>
  <c r="G40" i="1" s="1"/>
  <c r="I39" i="1"/>
  <c r="AR39" i="1"/>
  <c r="AS39" i="1" s="1"/>
  <c r="AV39" i="1" s="1"/>
  <c r="F39" i="1" s="1"/>
  <c r="AY39" i="1" s="1"/>
  <c r="G39" i="1" s="1"/>
  <c r="I38" i="1"/>
  <c r="AR38" i="1"/>
  <c r="AS38" i="1" s="1"/>
  <c r="AV38" i="1" s="1"/>
  <c r="F38" i="1" s="1"/>
  <c r="AY38" i="1" s="1"/>
  <c r="G38" i="1" s="1"/>
  <c r="I37" i="1"/>
  <c r="AR37" i="1"/>
  <c r="AS37" i="1" s="1"/>
  <c r="AV37" i="1" s="1"/>
  <c r="F37" i="1" s="1"/>
  <c r="AY37" i="1" s="1"/>
  <c r="G37" i="1" s="1"/>
  <c r="I36" i="1"/>
  <c r="AR36" i="1"/>
  <c r="AS36" i="1" s="1"/>
  <c r="AV36" i="1" s="1"/>
  <c r="F36" i="1" s="1"/>
  <c r="AY36" i="1" s="1"/>
  <c r="G36" i="1" s="1"/>
  <c r="I35" i="1"/>
  <c r="AR35" i="1"/>
  <c r="AS35" i="1" s="1"/>
  <c r="AV35" i="1" s="1"/>
  <c r="F35" i="1" s="1"/>
  <c r="AY35" i="1" s="1"/>
  <c r="G35" i="1" s="1"/>
  <c r="I30" i="1"/>
  <c r="AR30" i="1"/>
  <c r="AS30" i="1" s="1"/>
  <c r="AV30" i="1" s="1"/>
  <c r="F30" i="1" s="1"/>
  <c r="AY30" i="1" s="1"/>
  <c r="G30" i="1" s="1"/>
  <c r="BB30" i="1"/>
  <c r="BD30" i="1" s="1"/>
  <c r="I28" i="1"/>
  <c r="AR28" i="1"/>
  <c r="AS28" i="1" s="1"/>
  <c r="AV28" i="1" s="1"/>
  <c r="F28" i="1" s="1"/>
  <c r="AY28" i="1" s="1"/>
  <c r="G28" i="1" s="1"/>
  <c r="I23" i="1"/>
  <c r="AR23" i="1"/>
  <c r="AS23" i="1" s="1"/>
  <c r="AV23" i="1" s="1"/>
  <c r="F23" i="1" s="1"/>
  <c r="AY23" i="1" s="1"/>
  <c r="G23" i="1" s="1"/>
  <c r="I17" i="1"/>
  <c r="AR17" i="1"/>
  <c r="AS17" i="1" s="1"/>
  <c r="AV17" i="1" s="1"/>
  <c r="F17" i="1" s="1"/>
  <c r="AY17" i="1" s="1"/>
  <c r="G17" i="1" s="1"/>
  <c r="BC28" i="1"/>
  <c r="H25" i="1"/>
  <c r="I22" i="1"/>
  <c r="AR22" i="1"/>
  <c r="AS22" i="1" s="1"/>
  <c r="AV22" i="1" s="1"/>
  <c r="F22" i="1" s="1"/>
  <c r="AY22" i="1" s="1"/>
  <c r="G22" i="1" s="1"/>
  <c r="I20" i="1"/>
  <c r="AR20" i="1"/>
  <c r="AS20" i="1" s="1"/>
  <c r="AV20" i="1" s="1"/>
  <c r="F20" i="1" s="1"/>
  <c r="AY20" i="1" s="1"/>
  <c r="G20" i="1" s="1"/>
  <c r="BB20" i="1"/>
  <c r="BC25" i="1"/>
  <c r="BC23" i="1"/>
  <c r="BC21" i="1"/>
  <c r="BC19" i="1"/>
  <c r="BC17" i="1"/>
  <c r="BB40" i="1" l="1"/>
  <c r="BD40" i="1" s="1"/>
  <c r="BB114" i="1"/>
  <c r="BD114" i="1" s="1"/>
  <c r="G56" i="1"/>
  <c r="I95" i="1"/>
  <c r="I60" i="1"/>
  <c r="I61" i="1"/>
  <c r="I122" i="1"/>
  <c r="I43" i="1"/>
  <c r="I62" i="1"/>
  <c r="BE100" i="1"/>
  <c r="BB105" i="1"/>
  <c r="AP123" i="1"/>
  <c r="J123" i="1" s="1"/>
  <c r="AQ123" i="1" s="1"/>
  <c r="H34" i="1"/>
  <c r="AP34" i="1"/>
  <c r="J34" i="1" s="1"/>
  <c r="AQ34" i="1" s="1"/>
  <c r="BB93" i="1"/>
  <c r="BB127" i="1"/>
  <c r="BD127" i="1" s="1"/>
  <c r="I103" i="1"/>
  <c r="H121" i="1"/>
  <c r="AP121" i="1"/>
  <c r="J121" i="1" s="1"/>
  <c r="AQ121" i="1" s="1"/>
  <c r="I70" i="1"/>
  <c r="AR31" i="1"/>
  <c r="AS31" i="1" s="1"/>
  <c r="AV31" i="1" s="1"/>
  <c r="F31" i="1" s="1"/>
  <c r="AY31" i="1" s="1"/>
  <c r="G31" i="1" s="1"/>
  <c r="AR124" i="1"/>
  <c r="AS124" i="1" s="1"/>
  <c r="AV124" i="1" s="1"/>
  <c r="F124" i="1" s="1"/>
  <c r="AR45" i="1"/>
  <c r="AS45" i="1" s="1"/>
  <c r="AV45" i="1" s="1"/>
  <c r="F45" i="1" s="1"/>
  <c r="AY45" i="1" s="1"/>
  <c r="G45" i="1" s="1"/>
  <c r="BB95" i="1"/>
  <c r="G58" i="1"/>
  <c r="AP134" i="1"/>
  <c r="J134" i="1" s="1"/>
  <c r="AQ134" i="1" s="1"/>
  <c r="BD20" i="1"/>
  <c r="G64" i="1"/>
  <c r="AZ64" i="1" s="1"/>
  <c r="AR129" i="1"/>
  <c r="AS129" i="1" s="1"/>
  <c r="AV129" i="1" s="1"/>
  <c r="F129" i="1" s="1"/>
  <c r="AP125" i="1"/>
  <c r="J125" i="1" s="1"/>
  <c r="AQ125" i="1" s="1"/>
  <c r="BB38" i="1"/>
  <c r="BD38" i="1" s="1"/>
  <c r="H116" i="1"/>
  <c r="AP116" i="1"/>
  <c r="J116" i="1" s="1"/>
  <c r="AQ116" i="1" s="1"/>
  <c r="AR18" i="1"/>
  <c r="AS18" i="1" s="1"/>
  <c r="AV18" i="1" s="1"/>
  <c r="F18" i="1" s="1"/>
  <c r="AY18" i="1" s="1"/>
  <c r="G18" i="1" s="1"/>
  <c r="BA18" i="1" s="1"/>
  <c r="G71" i="1"/>
  <c r="BA71" i="1" s="1"/>
  <c r="BB97" i="1"/>
  <c r="BB109" i="1"/>
  <c r="BD109" i="1" s="1"/>
  <c r="BE65" i="1"/>
  <c r="H27" i="1"/>
  <c r="AP27" i="1"/>
  <c r="J27" i="1" s="1"/>
  <c r="AQ27" i="1" s="1"/>
  <c r="AR53" i="1"/>
  <c r="AS53" i="1" s="1"/>
  <c r="AV53" i="1" s="1"/>
  <c r="F53" i="1" s="1"/>
  <c r="AY53" i="1" s="1"/>
  <c r="G53" i="1" s="1"/>
  <c r="BB48" i="1"/>
  <c r="BD48" i="1" s="1"/>
  <c r="BB132" i="1"/>
  <c r="BD132" i="1" s="1"/>
  <c r="H21" i="1"/>
  <c r="AP21" i="1"/>
  <c r="J21" i="1" s="1"/>
  <c r="AQ21" i="1" s="1"/>
  <c r="I133" i="1"/>
  <c r="BD42" i="1"/>
  <c r="AR100" i="1"/>
  <c r="AS100" i="1" s="1"/>
  <c r="AV100" i="1" s="1"/>
  <c r="F100" i="1" s="1"/>
  <c r="AY100" i="1" s="1"/>
  <c r="G100" i="1" s="1"/>
  <c r="BE117" i="1"/>
  <c r="BB133" i="1"/>
  <c r="BD133" i="1" s="1"/>
  <c r="H135" i="1"/>
  <c r="AP135" i="1"/>
  <c r="J135" i="1" s="1"/>
  <c r="AQ135" i="1" s="1"/>
  <c r="H113" i="1"/>
  <c r="AP113" i="1"/>
  <c r="J113" i="1" s="1"/>
  <c r="AQ113" i="1" s="1"/>
  <c r="H108" i="1"/>
  <c r="AP108" i="1"/>
  <c r="J108" i="1" s="1"/>
  <c r="AQ108" i="1" s="1"/>
  <c r="H110" i="1"/>
  <c r="AP110" i="1"/>
  <c r="J110" i="1" s="1"/>
  <c r="AQ110" i="1" s="1"/>
  <c r="G54" i="1"/>
  <c r="AZ54" i="1" s="1"/>
  <c r="BB103" i="1"/>
  <c r="AR51" i="1"/>
  <c r="AS51" i="1" s="1"/>
  <c r="AV51" i="1" s="1"/>
  <c r="F51" i="1" s="1"/>
  <c r="AY51" i="1" s="1"/>
  <c r="G51" i="1" s="1"/>
  <c r="H26" i="1"/>
  <c r="AP26" i="1"/>
  <c r="J26" i="1" s="1"/>
  <c r="AQ26" i="1" s="1"/>
  <c r="BB28" i="1"/>
  <c r="BD28" i="1" s="1"/>
  <c r="I55" i="1"/>
  <c r="I65" i="1"/>
  <c r="G52" i="1"/>
  <c r="AZ52" i="1" s="1"/>
  <c r="BB36" i="1"/>
  <c r="BD36" i="1" s="1"/>
  <c r="BB44" i="1"/>
  <c r="BD44" i="1" s="1"/>
  <c r="H128" i="1"/>
  <c r="AP128" i="1"/>
  <c r="J128" i="1" s="1"/>
  <c r="AQ128" i="1" s="1"/>
  <c r="I56" i="1"/>
  <c r="BB104" i="1"/>
  <c r="H112" i="1"/>
  <c r="AP112" i="1"/>
  <c r="J112" i="1" s="1"/>
  <c r="AQ112" i="1" s="1"/>
  <c r="BB106" i="1"/>
  <c r="H19" i="1"/>
  <c r="AP19" i="1"/>
  <c r="J19" i="1" s="1"/>
  <c r="AQ19" i="1" s="1"/>
  <c r="AP131" i="1"/>
  <c r="J131" i="1" s="1"/>
  <c r="AQ131" i="1" s="1"/>
  <c r="BB23" i="1"/>
  <c r="BD23" i="1" s="1"/>
  <c r="BE83" i="1"/>
  <c r="BB96" i="1"/>
  <c r="H126" i="1"/>
  <c r="AP126" i="1"/>
  <c r="J126" i="1" s="1"/>
  <c r="AQ126" i="1" s="1"/>
  <c r="AP24" i="1"/>
  <c r="J24" i="1" s="1"/>
  <c r="AQ24" i="1" s="1"/>
  <c r="BA22" i="1"/>
  <c r="AZ22" i="1"/>
  <c r="BA17" i="1"/>
  <c r="AZ17" i="1"/>
  <c r="BA23" i="1"/>
  <c r="AZ23" i="1"/>
  <c r="BA28" i="1"/>
  <c r="AZ28" i="1"/>
  <c r="BA31" i="1"/>
  <c r="AZ31" i="1"/>
  <c r="BA35" i="1"/>
  <c r="AZ35" i="1"/>
  <c r="BA37" i="1"/>
  <c r="AZ37" i="1"/>
  <c r="BA39" i="1"/>
  <c r="AZ39" i="1"/>
  <c r="BA41" i="1"/>
  <c r="AZ41" i="1"/>
  <c r="BA43" i="1"/>
  <c r="AZ43" i="1"/>
  <c r="BA45" i="1"/>
  <c r="AZ45" i="1"/>
  <c r="BA25" i="1"/>
  <c r="AZ25" i="1"/>
  <c r="BA29" i="1"/>
  <c r="AZ29" i="1"/>
  <c r="BC51" i="1"/>
  <c r="BC53" i="1"/>
  <c r="BC55" i="1"/>
  <c r="BC57" i="1"/>
  <c r="BC59" i="1"/>
  <c r="BC61" i="1"/>
  <c r="BC63" i="1"/>
  <c r="BC65" i="1"/>
  <c r="BC70" i="1"/>
  <c r="BC72" i="1"/>
  <c r="BA47" i="1"/>
  <c r="AZ47" i="1"/>
  <c r="G55" i="1"/>
  <c r="AZ56" i="1"/>
  <c r="BA56" i="1"/>
  <c r="G57" i="1"/>
  <c r="AZ58" i="1"/>
  <c r="BA58" i="1"/>
  <c r="G59" i="1"/>
  <c r="AZ60" i="1"/>
  <c r="BA60" i="1"/>
  <c r="G61" i="1"/>
  <c r="AZ62" i="1"/>
  <c r="BA62" i="1"/>
  <c r="G63" i="1"/>
  <c r="G65" i="1"/>
  <c r="AZ69" i="1"/>
  <c r="BA69" i="1"/>
  <c r="G70" i="1"/>
  <c r="G72" i="1"/>
  <c r="AZ73" i="1"/>
  <c r="BA73" i="1"/>
  <c r="BC75" i="1"/>
  <c r="BB51" i="1"/>
  <c r="BB52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9" i="1"/>
  <c r="BB70" i="1"/>
  <c r="BB71" i="1"/>
  <c r="BB72" i="1"/>
  <c r="BB73" i="1"/>
  <c r="AR74" i="1"/>
  <c r="AS74" i="1" s="1"/>
  <c r="AV74" i="1" s="1"/>
  <c r="F74" i="1" s="1"/>
  <c r="I74" i="1"/>
  <c r="AR75" i="1"/>
  <c r="AS75" i="1" s="1"/>
  <c r="AV75" i="1" s="1"/>
  <c r="F75" i="1" s="1"/>
  <c r="AY75" i="1" s="1"/>
  <c r="G75" i="1" s="1"/>
  <c r="I75" i="1"/>
  <c r="H76" i="1"/>
  <c r="H78" i="1"/>
  <c r="H80" i="1"/>
  <c r="H82" i="1"/>
  <c r="H86" i="1"/>
  <c r="H88" i="1"/>
  <c r="H90" i="1"/>
  <c r="AP76" i="1"/>
  <c r="J76" i="1" s="1"/>
  <c r="AQ76" i="1" s="1"/>
  <c r="AP78" i="1"/>
  <c r="J78" i="1" s="1"/>
  <c r="AQ78" i="1" s="1"/>
  <c r="AP80" i="1"/>
  <c r="J80" i="1" s="1"/>
  <c r="AQ80" i="1" s="1"/>
  <c r="AP82" i="1"/>
  <c r="J82" i="1" s="1"/>
  <c r="AQ82" i="1" s="1"/>
  <c r="AP86" i="1"/>
  <c r="J86" i="1" s="1"/>
  <c r="AQ86" i="1" s="1"/>
  <c r="AP88" i="1"/>
  <c r="J88" i="1" s="1"/>
  <c r="AQ88" i="1" s="1"/>
  <c r="AP90" i="1"/>
  <c r="J90" i="1" s="1"/>
  <c r="AQ90" i="1" s="1"/>
  <c r="I92" i="1"/>
  <c r="AR92" i="1"/>
  <c r="AS92" i="1" s="1"/>
  <c r="AV92" i="1" s="1"/>
  <c r="F92" i="1" s="1"/>
  <c r="AY92" i="1" s="1"/>
  <c r="G92" i="1" s="1"/>
  <c r="BC92" i="1"/>
  <c r="BC94" i="1"/>
  <c r="BD94" i="1" s="1"/>
  <c r="BC96" i="1"/>
  <c r="BC98" i="1"/>
  <c r="BD98" i="1" s="1"/>
  <c r="BC100" i="1"/>
  <c r="BC104" i="1"/>
  <c r="BC106" i="1"/>
  <c r="G106" i="1"/>
  <c r="AY111" i="1"/>
  <c r="G111" i="1" s="1"/>
  <c r="BB111" i="1"/>
  <c r="BD111" i="1" s="1"/>
  <c r="BA114" i="1"/>
  <c r="AZ114" i="1"/>
  <c r="BA127" i="1"/>
  <c r="AZ127" i="1"/>
  <c r="BA133" i="1"/>
  <c r="AZ133" i="1"/>
  <c r="BA115" i="1"/>
  <c r="AZ115" i="1"/>
  <c r="BA122" i="1"/>
  <c r="AZ122" i="1"/>
  <c r="BA130" i="1"/>
  <c r="AZ130" i="1"/>
  <c r="BB17" i="1"/>
  <c r="BD17" i="1" s="1"/>
  <c r="BA20" i="1"/>
  <c r="AZ20" i="1"/>
  <c r="BB22" i="1"/>
  <c r="BD22" i="1" s="1"/>
  <c r="BB25" i="1"/>
  <c r="BD25" i="1" s="1"/>
  <c r="BA30" i="1"/>
  <c r="AZ30" i="1"/>
  <c r="BB31" i="1"/>
  <c r="BD31" i="1" s="1"/>
  <c r="BB35" i="1"/>
  <c r="BD35" i="1" s="1"/>
  <c r="BA36" i="1"/>
  <c r="AZ36" i="1"/>
  <c r="BB37" i="1"/>
  <c r="BD37" i="1" s="1"/>
  <c r="BA38" i="1"/>
  <c r="AZ38" i="1"/>
  <c r="BB39" i="1"/>
  <c r="BD39" i="1" s="1"/>
  <c r="BA40" i="1"/>
  <c r="AZ40" i="1"/>
  <c r="BB41" i="1"/>
  <c r="BD41" i="1" s="1"/>
  <c r="BA42" i="1"/>
  <c r="AZ42" i="1"/>
  <c r="BB43" i="1"/>
  <c r="BD43" i="1" s="1"/>
  <c r="BA44" i="1"/>
  <c r="AZ44" i="1"/>
  <c r="BB45" i="1"/>
  <c r="BD45" i="1" s="1"/>
  <c r="BB47" i="1"/>
  <c r="BD47" i="1" s="1"/>
  <c r="BB29" i="1"/>
  <c r="BD29" i="1" s="1"/>
  <c r="BC52" i="1"/>
  <c r="BD52" i="1" s="1"/>
  <c r="BC54" i="1"/>
  <c r="BC56" i="1"/>
  <c r="BD56" i="1" s="1"/>
  <c r="BC58" i="1"/>
  <c r="BD58" i="1" s="1"/>
  <c r="BC60" i="1"/>
  <c r="BD60" i="1" s="1"/>
  <c r="BC62" i="1"/>
  <c r="BD62" i="1" s="1"/>
  <c r="BC64" i="1"/>
  <c r="BC69" i="1"/>
  <c r="BC71" i="1"/>
  <c r="BC73" i="1"/>
  <c r="BC74" i="1"/>
  <c r="AZ48" i="1"/>
  <c r="BA48" i="1"/>
  <c r="H77" i="1"/>
  <c r="H79" i="1"/>
  <c r="H81" i="1"/>
  <c r="H83" i="1"/>
  <c r="H87" i="1"/>
  <c r="H89" i="1"/>
  <c r="H91" i="1"/>
  <c r="AP77" i="1"/>
  <c r="J77" i="1" s="1"/>
  <c r="AQ77" i="1" s="1"/>
  <c r="AP79" i="1"/>
  <c r="J79" i="1" s="1"/>
  <c r="AQ79" i="1" s="1"/>
  <c r="AP81" i="1"/>
  <c r="J81" i="1" s="1"/>
  <c r="AQ81" i="1" s="1"/>
  <c r="AP83" i="1"/>
  <c r="J83" i="1" s="1"/>
  <c r="AQ83" i="1" s="1"/>
  <c r="AP87" i="1"/>
  <c r="J87" i="1" s="1"/>
  <c r="AQ87" i="1" s="1"/>
  <c r="AP89" i="1"/>
  <c r="J89" i="1" s="1"/>
  <c r="AQ89" i="1" s="1"/>
  <c r="AP91" i="1"/>
  <c r="J91" i="1" s="1"/>
  <c r="AQ91" i="1" s="1"/>
  <c r="H92" i="1"/>
  <c r="BC93" i="1"/>
  <c r="BD93" i="1" s="1"/>
  <c r="BC95" i="1"/>
  <c r="BD95" i="1" s="1"/>
  <c r="BC97" i="1"/>
  <c r="BC99" i="1"/>
  <c r="BD99" i="1" s="1"/>
  <c r="BC103" i="1"/>
  <c r="BC105" i="1"/>
  <c r="BD105" i="1" s="1"/>
  <c r="AP107" i="1"/>
  <c r="J107" i="1" s="1"/>
  <c r="AQ107" i="1" s="1"/>
  <c r="H107" i="1"/>
  <c r="G93" i="1"/>
  <c r="G94" i="1"/>
  <c r="G95" i="1"/>
  <c r="G96" i="1"/>
  <c r="G97" i="1"/>
  <c r="G98" i="1"/>
  <c r="G99" i="1"/>
  <c r="G103" i="1"/>
  <c r="G104" i="1"/>
  <c r="G105" i="1"/>
  <c r="BA109" i="1"/>
  <c r="AZ109" i="1"/>
  <c r="BB115" i="1"/>
  <c r="BD115" i="1" s="1"/>
  <c r="BA117" i="1"/>
  <c r="AZ117" i="1"/>
  <c r="BB122" i="1"/>
  <c r="BD122" i="1" s="1"/>
  <c r="BB130" i="1"/>
  <c r="BD130" i="1" s="1"/>
  <c r="BA132" i="1"/>
  <c r="AZ132" i="1"/>
  <c r="BD51" i="1" l="1"/>
  <c r="AR116" i="1"/>
  <c r="AS116" i="1" s="1"/>
  <c r="AV116" i="1" s="1"/>
  <c r="F116" i="1" s="1"/>
  <c r="AY116" i="1" s="1"/>
  <c r="G116" i="1" s="1"/>
  <c r="I116" i="1"/>
  <c r="BB116" i="1"/>
  <c r="BD116" i="1" s="1"/>
  <c r="BD97" i="1"/>
  <c r="AZ18" i="1"/>
  <c r="I134" i="1"/>
  <c r="AR134" i="1"/>
  <c r="AS134" i="1" s="1"/>
  <c r="AV134" i="1" s="1"/>
  <c r="F134" i="1" s="1"/>
  <c r="BB75" i="1"/>
  <c r="BD75" i="1" s="1"/>
  <c r="BD69" i="1"/>
  <c r="I123" i="1"/>
  <c r="AR123" i="1"/>
  <c r="AS123" i="1" s="1"/>
  <c r="AV123" i="1" s="1"/>
  <c r="F123" i="1" s="1"/>
  <c r="BB92" i="1"/>
  <c r="BD92" i="1" s="1"/>
  <c r="BD64" i="1"/>
  <c r="BA64" i="1"/>
  <c r="AR34" i="1"/>
  <c r="AS34" i="1" s="1"/>
  <c r="AV34" i="1" s="1"/>
  <c r="F34" i="1" s="1"/>
  <c r="AY34" i="1" s="1"/>
  <c r="G34" i="1" s="1"/>
  <c r="I34" i="1"/>
  <c r="BD103" i="1"/>
  <c r="AZ71" i="1"/>
  <c r="AY124" i="1"/>
  <c r="G124" i="1" s="1"/>
  <c r="BB124" i="1"/>
  <c r="BD124" i="1" s="1"/>
  <c r="AY129" i="1"/>
  <c r="G129" i="1" s="1"/>
  <c r="BB129" i="1"/>
  <c r="BD129" i="1" s="1"/>
  <c r="BB18" i="1"/>
  <c r="BD18" i="1" s="1"/>
  <c r="BD57" i="1"/>
  <c r="BD106" i="1"/>
  <c r="I125" i="1"/>
  <c r="AR125" i="1"/>
  <c r="AS125" i="1" s="1"/>
  <c r="AV125" i="1" s="1"/>
  <c r="F125" i="1" s="1"/>
  <c r="BD73" i="1"/>
  <c r="BD71" i="1"/>
  <c r="BD54" i="1"/>
  <c r="BD104" i="1"/>
  <c r="AR121" i="1"/>
  <c r="AS121" i="1" s="1"/>
  <c r="AV121" i="1" s="1"/>
  <c r="F121" i="1" s="1"/>
  <c r="AY121" i="1" s="1"/>
  <c r="G121" i="1" s="1"/>
  <c r="I121" i="1"/>
  <c r="BB121" i="1"/>
  <c r="BD121" i="1" s="1"/>
  <c r="BD55" i="1"/>
  <c r="I24" i="1"/>
  <c r="AR24" i="1"/>
  <c r="AS24" i="1" s="1"/>
  <c r="AV24" i="1" s="1"/>
  <c r="F24" i="1" s="1"/>
  <c r="AY24" i="1" s="1"/>
  <c r="G24" i="1" s="1"/>
  <c r="AR126" i="1"/>
  <c r="AS126" i="1" s="1"/>
  <c r="AV126" i="1" s="1"/>
  <c r="F126" i="1" s="1"/>
  <c r="I126" i="1"/>
  <c r="BD96" i="1"/>
  <c r="BB53" i="1"/>
  <c r="BD53" i="1" s="1"/>
  <c r="I21" i="1"/>
  <c r="AR21" i="1"/>
  <c r="AS21" i="1" s="1"/>
  <c r="AV21" i="1" s="1"/>
  <c r="F21" i="1" s="1"/>
  <c r="AY21" i="1" s="1"/>
  <c r="G21" i="1" s="1"/>
  <c r="BD65" i="1"/>
  <c r="BA54" i="1"/>
  <c r="I110" i="1"/>
  <c r="AR110" i="1"/>
  <c r="AS110" i="1" s="1"/>
  <c r="AV110" i="1" s="1"/>
  <c r="F110" i="1" s="1"/>
  <c r="I26" i="1"/>
  <c r="AR26" i="1"/>
  <c r="AS26" i="1" s="1"/>
  <c r="AV26" i="1" s="1"/>
  <c r="F26" i="1" s="1"/>
  <c r="AY26" i="1" s="1"/>
  <c r="G26" i="1" s="1"/>
  <c r="I19" i="1"/>
  <c r="AR19" i="1"/>
  <c r="AS19" i="1" s="1"/>
  <c r="AV19" i="1" s="1"/>
  <c r="F19" i="1" s="1"/>
  <c r="AY19" i="1" s="1"/>
  <c r="G19" i="1" s="1"/>
  <c r="AR112" i="1"/>
  <c r="AS112" i="1" s="1"/>
  <c r="AV112" i="1" s="1"/>
  <c r="F112" i="1" s="1"/>
  <c r="AY112" i="1" s="1"/>
  <c r="G112" i="1" s="1"/>
  <c r="I112" i="1"/>
  <c r="BB100" i="1"/>
  <c r="BD100" i="1" s="1"/>
  <c r="BD63" i="1"/>
  <c r="I108" i="1"/>
  <c r="AR108" i="1"/>
  <c r="AS108" i="1" s="1"/>
  <c r="AV108" i="1" s="1"/>
  <c r="F108" i="1" s="1"/>
  <c r="BD70" i="1"/>
  <c r="BA52" i="1"/>
  <c r="BD72" i="1"/>
  <c r="I27" i="1"/>
  <c r="AR27" i="1"/>
  <c r="AS27" i="1" s="1"/>
  <c r="AV27" i="1" s="1"/>
  <c r="F27" i="1" s="1"/>
  <c r="AY27" i="1" s="1"/>
  <c r="G27" i="1" s="1"/>
  <c r="BB27" i="1"/>
  <c r="BD27" i="1" s="1"/>
  <c r="BD61" i="1"/>
  <c r="I113" i="1"/>
  <c r="AR113" i="1"/>
  <c r="AS113" i="1" s="1"/>
  <c r="AV113" i="1" s="1"/>
  <c r="F113" i="1" s="1"/>
  <c r="AY113" i="1" s="1"/>
  <c r="G113" i="1" s="1"/>
  <c r="I131" i="1"/>
  <c r="AR131" i="1"/>
  <c r="AS131" i="1" s="1"/>
  <c r="AV131" i="1" s="1"/>
  <c r="F131" i="1" s="1"/>
  <c r="AY131" i="1" s="1"/>
  <c r="G131" i="1" s="1"/>
  <c r="BD59" i="1"/>
  <c r="AR128" i="1"/>
  <c r="AS128" i="1" s="1"/>
  <c r="AV128" i="1" s="1"/>
  <c r="F128" i="1" s="1"/>
  <c r="AY128" i="1" s="1"/>
  <c r="G128" i="1" s="1"/>
  <c r="I128" i="1"/>
  <c r="AR135" i="1"/>
  <c r="AS135" i="1" s="1"/>
  <c r="AV135" i="1" s="1"/>
  <c r="F135" i="1" s="1"/>
  <c r="AY135" i="1" s="1"/>
  <c r="G135" i="1" s="1"/>
  <c r="I135" i="1"/>
  <c r="AZ105" i="1"/>
  <c r="BA105" i="1"/>
  <c r="AZ103" i="1"/>
  <c r="BA103" i="1"/>
  <c r="AZ99" i="1"/>
  <c r="BA99" i="1"/>
  <c r="AZ97" i="1"/>
  <c r="BA97" i="1"/>
  <c r="AZ95" i="1"/>
  <c r="BA95" i="1"/>
  <c r="AZ93" i="1"/>
  <c r="BA93" i="1"/>
  <c r="I91" i="1"/>
  <c r="AR91" i="1"/>
  <c r="AS91" i="1" s="1"/>
  <c r="AV91" i="1" s="1"/>
  <c r="F91" i="1" s="1"/>
  <c r="AY91" i="1" s="1"/>
  <c r="G91" i="1" s="1"/>
  <c r="I87" i="1"/>
  <c r="AR87" i="1"/>
  <c r="AS87" i="1" s="1"/>
  <c r="AV87" i="1" s="1"/>
  <c r="F87" i="1" s="1"/>
  <c r="AY87" i="1" s="1"/>
  <c r="G87" i="1" s="1"/>
  <c r="I81" i="1"/>
  <c r="AR81" i="1"/>
  <c r="AS81" i="1" s="1"/>
  <c r="AV81" i="1" s="1"/>
  <c r="F81" i="1" s="1"/>
  <c r="I77" i="1"/>
  <c r="AR77" i="1"/>
  <c r="AS77" i="1" s="1"/>
  <c r="AV77" i="1" s="1"/>
  <c r="F77" i="1" s="1"/>
  <c r="BA106" i="1"/>
  <c r="AZ106" i="1"/>
  <c r="I88" i="1"/>
  <c r="AR88" i="1"/>
  <c r="AS88" i="1" s="1"/>
  <c r="AV88" i="1" s="1"/>
  <c r="F88" i="1" s="1"/>
  <c r="AY88" i="1" s="1"/>
  <c r="G88" i="1" s="1"/>
  <c r="I82" i="1"/>
  <c r="AR82" i="1"/>
  <c r="AS82" i="1" s="1"/>
  <c r="AV82" i="1" s="1"/>
  <c r="F82" i="1" s="1"/>
  <c r="AY82" i="1" s="1"/>
  <c r="G82" i="1" s="1"/>
  <c r="I78" i="1"/>
  <c r="AR78" i="1"/>
  <c r="AS78" i="1" s="1"/>
  <c r="AV78" i="1" s="1"/>
  <c r="F78" i="1" s="1"/>
  <c r="AY78" i="1" s="1"/>
  <c r="G78" i="1" s="1"/>
  <c r="BB82" i="1"/>
  <c r="BD82" i="1" s="1"/>
  <c r="AZ72" i="1"/>
  <c r="BA72" i="1"/>
  <c r="AZ65" i="1"/>
  <c r="BA65" i="1"/>
  <c r="AZ61" i="1"/>
  <c r="BA61" i="1"/>
  <c r="AZ57" i="1"/>
  <c r="BA57" i="1"/>
  <c r="AZ53" i="1"/>
  <c r="BA53" i="1"/>
  <c r="AZ104" i="1"/>
  <c r="BA104" i="1"/>
  <c r="AZ100" i="1"/>
  <c r="BA100" i="1"/>
  <c r="AZ98" i="1"/>
  <c r="BA98" i="1"/>
  <c r="AZ96" i="1"/>
  <c r="BA96" i="1"/>
  <c r="AZ94" i="1"/>
  <c r="BA94" i="1"/>
  <c r="I107" i="1"/>
  <c r="AR107" i="1"/>
  <c r="AS107" i="1" s="1"/>
  <c r="AV107" i="1" s="1"/>
  <c r="F107" i="1" s="1"/>
  <c r="AY107" i="1" s="1"/>
  <c r="G107" i="1" s="1"/>
  <c r="I89" i="1"/>
  <c r="AR89" i="1"/>
  <c r="AS89" i="1" s="1"/>
  <c r="AV89" i="1" s="1"/>
  <c r="F89" i="1" s="1"/>
  <c r="AY89" i="1" s="1"/>
  <c r="G89" i="1" s="1"/>
  <c r="I83" i="1"/>
  <c r="AR83" i="1"/>
  <c r="AS83" i="1" s="1"/>
  <c r="AV83" i="1" s="1"/>
  <c r="F83" i="1" s="1"/>
  <c r="AY83" i="1" s="1"/>
  <c r="G83" i="1" s="1"/>
  <c r="I79" i="1"/>
  <c r="AR79" i="1"/>
  <c r="AS79" i="1" s="1"/>
  <c r="AV79" i="1" s="1"/>
  <c r="F79" i="1" s="1"/>
  <c r="AY79" i="1" s="1"/>
  <c r="G79" i="1" s="1"/>
  <c r="BB91" i="1"/>
  <c r="BD91" i="1" s="1"/>
  <c r="BB89" i="1"/>
  <c r="BD89" i="1" s="1"/>
  <c r="BB87" i="1"/>
  <c r="BD87" i="1" s="1"/>
  <c r="BB83" i="1"/>
  <c r="BD83" i="1" s="1"/>
  <c r="BB79" i="1"/>
  <c r="BD79" i="1" s="1"/>
  <c r="BA111" i="1"/>
  <c r="AZ111" i="1"/>
  <c r="AZ92" i="1"/>
  <c r="BA92" i="1"/>
  <c r="I90" i="1"/>
  <c r="AR90" i="1"/>
  <c r="AS90" i="1" s="1"/>
  <c r="AV90" i="1" s="1"/>
  <c r="F90" i="1" s="1"/>
  <c r="AY90" i="1" s="1"/>
  <c r="G90" i="1" s="1"/>
  <c r="I86" i="1"/>
  <c r="AR86" i="1"/>
  <c r="AS86" i="1" s="1"/>
  <c r="AV86" i="1" s="1"/>
  <c r="F86" i="1" s="1"/>
  <c r="AY86" i="1" s="1"/>
  <c r="G86" i="1" s="1"/>
  <c r="I80" i="1"/>
  <c r="AR80" i="1"/>
  <c r="AS80" i="1" s="1"/>
  <c r="AV80" i="1" s="1"/>
  <c r="F80" i="1" s="1"/>
  <c r="AY80" i="1" s="1"/>
  <c r="G80" i="1" s="1"/>
  <c r="I76" i="1"/>
  <c r="AR76" i="1"/>
  <c r="AS76" i="1" s="1"/>
  <c r="AV76" i="1" s="1"/>
  <c r="F76" i="1" s="1"/>
  <c r="AY76" i="1" s="1"/>
  <c r="G76" i="1" s="1"/>
  <c r="AZ75" i="1"/>
  <c r="BA75" i="1"/>
  <c r="AY74" i="1"/>
  <c r="G74" i="1" s="1"/>
  <c r="BB74" i="1"/>
  <c r="BD74" i="1" s="1"/>
  <c r="AZ70" i="1"/>
  <c r="BA70" i="1"/>
  <c r="AZ63" i="1"/>
  <c r="BA63" i="1"/>
  <c r="AZ59" i="1"/>
  <c r="BA59" i="1"/>
  <c r="AZ55" i="1"/>
  <c r="BA55" i="1"/>
  <c r="AZ51" i="1"/>
  <c r="BA51" i="1"/>
  <c r="AY123" i="1" l="1"/>
  <c r="G123" i="1" s="1"/>
  <c r="BB123" i="1"/>
  <c r="BD123" i="1" s="1"/>
  <c r="BB131" i="1"/>
  <c r="BD131" i="1" s="1"/>
  <c r="BA121" i="1"/>
  <c r="AZ121" i="1"/>
  <c r="AY125" i="1"/>
  <c r="G125" i="1" s="1"/>
  <c r="BB125" i="1"/>
  <c r="BD125" i="1" s="1"/>
  <c r="AZ129" i="1"/>
  <c r="BA129" i="1"/>
  <c r="BA116" i="1"/>
  <c r="AZ116" i="1"/>
  <c r="AZ34" i="1"/>
  <c r="BA34" i="1"/>
  <c r="AY134" i="1"/>
  <c r="G134" i="1" s="1"/>
  <c r="BB134" i="1"/>
  <c r="BD134" i="1" s="1"/>
  <c r="AZ124" i="1"/>
  <c r="BA124" i="1"/>
  <c r="BB34" i="1"/>
  <c r="BD34" i="1" s="1"/>
  <c r="BA19" i="1"/>
  <c r="AZ19" i="1"/>
  <c r="AZ26" i="1"/>
  <c r="BA26" i="1"/>
  <c r="AY110" i="1"/>
  <c r="G110" i="1" s="1"/>
  <c r="BB110" i="1"/>
  <c r="BD110" i="1" s="1"/>
  <c r="BB26" i="1"/>
  <c r="BD26" i="1" s="1"/>
  <c r="BA135" i="1"/>
  <c r="AZ135" i="1"/>
  <c r="AY108" i="1"/>
  <c r="G108" i="1" s="1"/>
  <c r="BB108" i="1"/>
  <c r="BD108" i="1" s="1"/>
  <c r="BB113" i="1"/>
  <c r="BD113" i="1" s="1"/>
  <c r="BB135" i="1"/>
  <c r="BD135" i="1" s="1"/>
  <c r="AY126" i="1"/>
  <c r="G126" i="1" s="1"/>
  <c r="BB126" i="1"/>
  <c r="BD126" i="1" s="1"/>
  <c r="BB128" i="1"/>
  <c r="BD128" i="1" s="1"/>
  <c r="BB24" i="1"/>
  <c r="BD24" i="1" s="1"/>
  <c r="BA128" i="1"/>
  <c r="AZ128" i="1"/>
  <c r="BA24" i="1"/>
  <c r="AZ24" i="1"/>
  <c r="BB112" i="1"/>
  <c r="BD112" i="1" s="1"/>
  <c r="AZ113" i="1"/>
  <c r="BA113" i="1"/>
  <c r="BA21" i="1"/>
  <c r="AZ21" i="1"/>
  <c r="BB21" i="1"/>
  <c r="BD21" i="1" s="1"/>
  <c r="BA112" i="1"/>
  <c r="AZ112" i="1"/>
  <c r="AZ27" i="1"/>
  <c r="BA27" i="1"/>
  <c r="BA131" i="1"/>
  <c r="AZ131" i="1"/>
  <c r="BB19" i="1"/>
  <c r="BD19" i="1" s="1"/>
  <c r="AZ74" i="1"/>
  <c r="BA74" i="1"/>
  <c r="BA79" i="1"/>
  <c r="AZ79" i="1"/>
  <c r="BA83" i="1"/>
  <c r="AZ83" i="1"/>
  <c r="BA89" i="1"/>
  <c r="AZ89" i="1"/>
  <c r="BA107" i="1"/>
  <c r="AZ107" i="1"/>
  <c r="BB78" i="1"/>
  <c r="BD78" i="1" s="1"/>
  <c r="BB88" i="1"/>
  <c r="BD88" i="1" s="1"/>
  <c r="BB80" i="1"/>
  <c r="BD80" i="1" s="1"/>
  <c r="BB90" i="1"/>
  <c r="BD90" i="1" s="1"/>
  <c r="BA76" i="1"/>
  <c r="AZ76" i="1"/>
  <c r="BA80" i="1"/>
  <c r="AZ80" i="1"/>
  <c r="BA86" i="1"/>
  <c r="AZ86" i="1"/>
  <c r="BA90" i="1"/>
  <c r="AZ90" i="1"/>
  <c r="BA78" i="1"/>
  <c r="AZ78" i="1"/>
  <c r="BA82" i="1"/>
  <c r="AZ82" i="1"/>
  <c r="BA88" i="1"/>
  <c r="AZ88" i="1"/>
  <c r="AY77" i="1"/>
  <c r="G77" i="1" s="1"/>
  <c r="BB77" i="1"/>
  <c r="BD77" i="1" s="1"/>
  <c r="AY81" i="1"/>
  <c r="G81" i="1" s="1"/>
  <c r="BB81" i="1"/>
  <c r="BD81" i="1" s="1"/>
  <c r="BA87" i="1"/>
  <c r="AZ87" i="1"/>
  <c r="BA91" i="1"/>
  <c r="AZ91" i="1"/>
  <c r="BB76" i="1"/>
  <c r="BD76" i="1" s="1"/>
  <c r="BB86" i="1"/>
  <c r="BD86" i="1" s="1"/>
  <c r="BB107" i="1"/>
  <c r="BD107" i="1" s="1"/>
  <c r="AZ125" i="1" l="1"/>
  <c r="BA125" i="1"/>
  <c r="AZ134" i="1"/>
  <c r="BA134" i="1"/>
  <c r="BA123" i="1"/>
  <c r="AZ123" i="1"/>
  <c r="BA110" i="1"/>
  <c r="AZ110" i="1"/>
  <c r="BA126" i="1"/>
  <c r="AZ126" i="1"/>
  <c r="BA108" i="1"/>
  <c r="AZ108" i="1"/>
  <c r="BA81" i="1"/>
  <c r="AZ81" i="1"/>
  <c r="BA77" i="1"/>
  <c r="AZ77" i="1"/>
</calcChain>
</file>

<file path=xl/sharedStrings.xml><?xml version="1.0" encoding="utf-8"?>
<sst xmlns="http://schemas.openxmlformats.org/spreadsheetml/2006/main" count="384" uniqueCount="144">
  <si>
    <t>OPEN 6.2.4</t>
  </si>
  <si>
    <t>Fri Jun 26 2015 16:20:07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</si>
  <si>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</si>
  <si>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</si>
  <si>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</si>
  <si>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</si>
  <si>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</si>
  <si>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</si>
  <si>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</si>
  <si>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</si>
  <si>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</si>
  <si>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</si>
  <si>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</si>
  <si>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</si>
  <si>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</si>
  <si>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</si>
  <si>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</si>
  <si>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</si>
  <si>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</si>
  <si>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</si>
  <si>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</si>
  <si>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</si>
  <si>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</si>
  <si>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</si>
  <si>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</si>
  <si>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</si>
  <si>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</si>
  <si>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</si>
  <si>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</si>
  <si>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</si>
  <si>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</si>
  <si>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</si>
  <si>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</si>
  <si>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</si>
  <si>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</si>
  <si>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</si>
  <si>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</si>
  <si>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</si>
  <si>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</si>
  <si>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</si>
  <si>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</si>
  <si>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</si>
  <si>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</si>
  <si>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</si>
  <si>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</si>
  <si>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</si>
  <si>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</si>
  <si>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</si>
  <si>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</si>
  <si>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</si>
  <si>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</si>
  <si>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</si>
  <si>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</si>
  <si>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</si>
  <si>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</si>
  <si>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</si>
  <si>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</si>
  <si>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</si>
  <si>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</si>
  <si>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</si>
  <si>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</si>
  <si>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</si>
  <si>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</si>
  <si>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</si>
  <si>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</si>
  <si>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</si>
  <si>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</si>
  <si>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</si>
  <si>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</si>
  <si>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"16:20:18 CO2 Mixer: CO2R -&gt; 400 uml"
</t>
  </si>
  <si>
    <t xml:space="preserve">"16:20:27 Coolers: Tblock -&gt; 0.00 C"
</t>
  </si>
  <si>
    <t xml:space="preserve">"16:20:33 Lamp: ParIn -&gt;  1500 uml"
</t>
  </si>
  <si>
    <t xml:space="preserve">"16:29:09 Flow: Fixed -&gt; 500 umol/s"
</t>
  </si>
  <si>
    <t xml:space="preserve">"16:31:27 Coolers: Tblock -&gt; 13.71 C"
</t>
  </si>
  <si>
    <t xml:space="preserve">"16:32:41 Flow: Fixed -&gt; 500 umol/s"
</t>
  </si>
  <si>
    <t>16:32:57</t>
  </si>
  <si>
    <t>16:32:58</t>
  </si>
  <si>
    <t>16:32:59</t>
  </si>
  <si>
    <t>16:33:00</t>
  </si>
  <si>
    <t>16:33:01</t>
  </si>
  <si>
    <t>16:33:02</t>
  </si>
  <si>
    <t>16:33:03</t>
  </si>
  <si>
    <t>16:33:04</t>
  </si>
  <si>
    <t xml:space="preserve">"16:33:11 Coolers: Tblock -&gt; 19.00 C"
</t>
  </si>
  <si>
    <t xml:space="preserve">"16:34:41 Flow: Fixed -&gt; 500 umol/s"
</t>
  </si>
  <si>
    <t>16:35:33</t>
  </si>
  <si>
    <t>16:35:34</t>
  </si>
  <si>
    <t>16:35:35</t>
  </si>
  <si>
    <t>16:35:36</t>
  </si>
  <si>
    <t>16:35:37</t>
  </si>
  <si>
    <t>16:35:38</t>
  </si>
  <si>
    <t>16:35:39</t>
  </si>
  <si>
    <t xml:space="preserve">"16:35:46 Coolers: Tblock -&gt; 24.00 C"
</t>
  </si>
  <si>
    <t xml:space="preserve">"16:37:58 Flow: Fixed -&gt; 500 umol/s"
</t>
  </si>
  <si>
    <t>16:38:24</t>
  </si>
  <si>
    <t>16:38:25</t>
  </si>
  <si>
    <t>16:38:26</t>
  </si>
  <si>
    <t>16:38:27</t>
  </si>
  <si>
    <t>16:38:28</t>
  </si>
  <si>
    <t>16:38:29</t>
  </si>
  <si>
    <t>16:38:30</t>
  </si>
  <si>
    <t>16:38:31</t>
  </si>
  <si>
    <t xml:space="preserve">"16:38:37 Coolers: Tblock -&gt; 29.00 C"
</t>
  </si>
  <si>
    <t xml:space="preserve">"16:41:05 Flow: Fixed -&gt; 500 umol/s"
</t>
  </si>
  <si>
    <t xml:space="preserve">"16:41:47 Flow: Fixed -&gt; 500 umol/s"
</t>
  </si>
  <si>
    <t>16:42:26</t>
  </si>
  <si>
    <t>16:42:27</t>
  </si>
  <si>
    <t>16:42:28</t>
  </si>
  <si>
    <t>16:42:29</t>
  </si>
  <si>
    <t>16:42:30</t>
  </si>
  <si>
    <t>16:42:31</t>
  </si>
  <si>
    <t>16:42:32</t>
  </si>
  <si>
    <t>16:42:33</t>
  </si>
  <si>
    <t xml:space="preserve">"16:42:38 Coolers: Tblock -&gt; 34.00 C"
</t>
  </si>
  <si>
    <t xml:space="preserve">"16:45:40 Flow: Fixed -&gt; 500 umol/s"
</t>
  </si>
  <si>
    <t>16:46:12</t>
  </si>
  <si>
    <t>16:46:13</t>
  </si>
  <si>
    <t>16:46:14</t>
  </si>
  <si>
    <t>16:46:15</t>
  </si>
  <si>
    <t>16:46:16</t>
  </si>
  <si>
    <t>16:46:17</t>
  </si>
  <si>
    <t>16:46:18</t>
  </si>
  <si>
    <t>16:46:19</t>
  </si>
  <si>
    <t xml:space="preserve">"16:46:28 Coolers: Tblock -&gt; 39.00 C"
</t>
  </si>
  <si>
    <t xml:space="preserve">"16:51:32 Flow: Fixed -&gt; 500 umol/s"
</t>
  </si>
  <si>
    <t>16:52:03</t>
  </si>
  <si>
    <t>16:52:05</t>
  </si>
  <si>
    <t>16:52:06</t>
  </si>
  <si>
    <t>16:52:07</t>
  </si>
  <si>
    <t>16:52:08</t>
  </si>
  <si>
    <t>16:52:09</t>
  </si>
  <si>
    <t>16:52:10</t>
  </si>
  <si>
    <t>16:52:11</t>
  </si>
  <si>
    <t xml:space="preserve">"16:52:19 Coolers: Tblock -&gt; 44.00 C"
</t>
  </si>
  <si>
    <t xml:space="preserve">"16:55:48 Flow: Fixed -&gt; 500 umol/s"
</t>
  </si>
  <si>
    <t xml:space="preserve">"16:58:47 Flow: Fixed -&gt; 500 umol/s"
</t>
  </si>
  <si>
    <t>16:59:10</t>
  </si>
  <si>
    <t>16:59:11</t>
  </si>
  <si>
    <t>16:59:12</t>
  </si>
  <si>
    <t>16:59:13</t>
  </si>
  <si>
    <t>16:59:14</t>
  </si>
  <si>
    <t>16:59:15</t>
  </si>
  <si>
    <t>16:59:16</t>
  </si>
  <si>
    <t>16:59:17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</si>
</sst>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5"/>
  <sheetViews>
    <sheetView tabSelected="1" topLeftCell="BB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779.499999653548</v>
      </c>
      <c r="D17" s="1">
        <v>0</v>
      </c>
      <c r="E17">
        <f t="shared" ref="E17:E31" si="0">(R17-S17*(1000-T17)/(1000-U17))*AK17</f>
        <v>25.43926215565584</v>
      </c>
      <c r="F17">
        <f t="shared" ref="F17:F31" si="1">IF(AV17&lt;&gt;0,1/(1/AV17-1/N17),0)</f>
        <v>0.40694436938558959</v>
      </c>
      <c r="G17">
        <f t="shared" ref="G17:G31" si="2">((AY17-AL17/2)*S17-E17)/(AY17+AL17/2)</f>
        <v>265.06313970190786</v>
      </c>
      <c r="H17">
        <f t="shared" ref="H17:H31" si="3">AL17*1000</f>
        <v>8.7298490572363541</v>
      </c>
      <c r="I17">
        <f t="shared" ref="I17:I31" si="4">(AQ17-AW17)</f>
        <v>1.6831518626355777</v>
      </c>
      <c r="J17">
        <f t="shared" ref="J17:J31" si="5">(P17+AP17*D17)</f>
        <v>20.07380485534668</v>
      </c>
      <c r="K17" s="1">
        <v>2.5799048459999998</v>
      </c>
      <c r="L17">
        <f t="shared" ref="L17:L31" si="6">(K17*AE17+AF17)</f>
        <v>2.1709340386492788</v>
      </c>
      <c r="M17" s="1">
        <v>1</v>
      </c>
      <c r="N17">
        <f t="shared" ref="N17:N31" si="7">L17*(M17+1)*(M17+1)/(M17*M17+1)</f>
        <v>4.3418680772985576</v>
      </c>
      <c r="O17" s="1">
        <v>16.204639434814453</v>
      </c>
      <c r="P17" s="1">
        <v>20.07380485534668</v>
      </c>
      <c r="Q17" s="1">
        <v>13.690284729003906</v>
      </c>
      <c r="R17" s="1">
        <v>400.03070068359375</v>
      </c>
      <c r="S17" s="1">
        <v>385.16525268554687</v>
      </c>
      <c r="T17" s="1">
        <v>4.7395753860473633</v>
      </c>
      <c r="U17" s="1">
        <v>9.2038507461547852</v>
      </c>
      <c r="V17" s="1">
        <v>18.78021240234375</v>
      </c>
      <c r="W17" s="1">
        <v>36.469570159912109</v>
      </c>
      <c r="X17" s="1">
        <v>499.85467529296875</v>
      </c>
      <c r="Y17" s="1">
        <v>1500.2271728515625</v>
      </c>
      <c r="Z17" s="1">
        <v>12.85042667388916</v>
      </c>
      <c r="AA17" s="1">
        <v>73.252784729003906</v>
      </c>
      <c r="AB17" s="1">
        <v>1.4327692985534668</v>
      </c>
      <c r="AC17" s="1">
        <v>0.32378983497619629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1.9374926794992686</v>
      </c>
      <c r="AL17">
        <f t="shared" ref="AL17:AL31" si="9">(U17-T17)/(1000-U17)*AK17</f>
        <v>8.7298490572363541E-3</v>
      </c>
      <c r="AM17">
        <f t="shared" ref="AM17:AM31" si="10">(P17+273.15)</f>
        <v>293.22380485534666</v>
      </c>
      <c r="AN17">
        <f t="shared" ref="AN17:AN31" si="11">(O17+273.15)</f>
        <v>289.35463943481443</v>
      </c>
      <c r="AO17">
        <f t="shared" ref="AO17:AO31" si="12">(Y17*AG17+Z17*AH17)*AI17</f>
        <v>240.03634229101954</v>
      </c>
      <c r="AP17">
        <f t="shared" ref="AP17:AP31" si="13">((AO17+0.00000010773*(AN17^4-AM17^4))-AL17*44100)/(L17*51.4+0.00000043092*AM17^3)</f>
        <v>-1.5202953651893938</v>
      </c>
      <c r="AQ17">
        <f t="shared" ref="AQ17:AQ31" si="14">0.61365*EXP(17.502*J17/(240.97+J17))</f>
        <v>2.357359560021536</v>
      </c>
      <c r="AR17">
        <f t="shared" ref="AR17:AR31" si="15">AQ17*1000/AA17</f>
        <v>32.181159647957472</v>
      </c>
      <c r="AS17">
        <f t="shared" ref="AS17:AS31" si="16">(AR17-U17)</f>
        <v>22.977308901802687</v>
      </c>
      <c r="AT17">
        <f t="shared" ref="AT17:AT31" si="17">IF(D17,P17,(O17+P17)/2)</f>
        <v>18.139222145080566</v>
      </c>
      <c r="AU17">
        <f t="shared" ref="AU17:AU31" si="18">0.61365*EXP(17.502*AT17/(240.97+AT17))</f>
        <v>2.0894814977785745</v>
      </c>
      <c r="AV17">
        <f t="shared" ref="AV17:AV31" si="19">IF(AS17&lt;&gt;0,(1000-(AR17+U17)/2)/AS17*AL17,0)</f>
        <v>0.37207170982408855</v>
      </c>
      <c r="AW17">
        <f t="shared" ref="AW17:AW31" si="20">U17*AA17/1000</f>
        <v>0.67420769738595843</v>
      </c>
      <c r="AX17">
        <f t="shared" ref="AX17:AX31" si="21">(AU17-AW17)</f>
        <v>1.4152738003926162</v>
      </c>
      <c r="AY17">
        <f t="shared" ref="AY17:AY31" si="22">1/(1.6/F17+1.37/N17)</f>
        <v>0.23544515006695935</v>
      </c>
      <c r="AZ17">
        <f t="shared" ref="AZ17:AZ31" si="23">G17*AA17*0.001</f>
        <v>19.416613112177743</v>
      </c>
      <c r="BA17">
        <f t="shared" ref="BA17:BA31" si="24">G17/S17</f>
        <v>0.68818030145182463</v>
      </c>
      <c r="BB17">
        <f t="shared" ref="BB17:BB31" si="25">(1-AL17*AA17/AQ17/F17)*100</f>
        <v>33.339279873646191</v>
      </c>
      <c r="BC17">
        <f t="shared" ref="BC17:BC31" si="26">(S17-E17/(N17/1.35))</f>
        <v>377.25552274932483</v>
      </c>
      <c r="BD17">
        <f t="shared" ref="BD17:BD31" si="27">E17*BB17/100/BC17</f>
        <v>2.2481491446581715E-2</v>
      </c>
    </row>
    <row r="18" spans="1:114" x14ac:dyDescent="0.25">
      <c r="A18" s="1">
        <v>2</v>
      </c>
      <c r="B18" s="1" t="s">
        <v>76</v>
      </c>
      <c r="C18" s="1">
        <v>779.499999653548</v>
      </c>
      <c r="D18" s="1">
        <v>0</v>
      </c>
      <c r="E18">
        <f t="shared" si="0"/>
        <v>25.43926215565584</v>
      </c>
      <c r="F18">
        <f t="shared" si="1"/>
        <v>0.40694436938558959</v>
      </c>
      <c r="G18">
        <f t="shared" si="2"/>
        <v>265.06313970190786</v>
      </c>
      <c r="H18">
        <f t="shared" si="3"/>
        <v>8.7298490572363541</v>
      </c>
      <c r="I18">
        <f t="shared" si="4"/>
        <v>1.6831518626355777</v>
      </c>
      <c r="J18">
        <f t="shared" si="5"/>
        <v>20.07380485534668</v>
      </c>
      <c r="K18" s="1">
        <v>2.5799048459999998</v>
      </c>
      <c r="L18">
        <f t="shared" si="6"/>
        <v>2.1709340386492788</v>
      </c>
      <c r="M18" s="1">
        <v>1</v>
      </c>
      <c r="N18">
        <f t="shared" si="7"/>
        <v>4.3418680772985576</v>
      </c>
      <c r="O18" s="1">
        <v>16.204639434814453</v>
      </c>
      <c r="P18" s="1">
        <v>20.07380485534668</v>
      </c>
      <c r="Q18" s="1">
        <v>13.690284729003906</v>
      </c>
      <c r="R18" s="1">
        <v>400.03070068359375</v>
      </c>
      <c r="S18" s="1">
        <v>385.16525268554687</v>
      </c>
      <c r="T18" s="1">
        <v>4.7395753860473633</v>
      </c>
      <c r="U18" s="1">
        <v>9.2038507461547852</v>
      </c>
      <c r="V18" s="1">
        <v>18.78021240234375</v>
      </c>
      <c r="W18" s="1">
        <v>36.469570159912109</v>
      </c>
      <c r="X18" s="1">
        <v>499.85467529296875</v>
      </c>
      <c r="Y18" s="1">
        <v>1500.2271728515625</v>
      </c>
      <c r="Z18" s="1">
        <v>12.85042667388916</v>
      </c>
      <c r="AA18" s="1">
        <v>73.252784729003906</v>
      </c>
      <c r="AB18" s="1">
        <v>1.4327692985534668</v>
      </c>
      <c r="AC18" s="1">
        <v>0.32378983497619629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1.9374926794992686</v>
      </c>
      <c r="AL18">
        <f t="shared" si="9"/>
        <v>8.7298490572363541E-3</v>
      </c>
      <c r="AM18">
        <f t="shared" si="10"/>
        <v>293.22380485534666</v>
      </c>
      <c r="AN18">
        <f t="shared" si="11"/>
        <v>289.35463943481443</v>
      </c>
      <c r="AO18">
        <f t="shared" si="12"/>
        <v>240.03634229101954</v>
      </c>
      <c r="AP18">
        <f t="shared" si="13"/>
        <v>-1.5202953651893938</v>
      </c>
      <c r="AQ18">
        <f t="shared" si="14"/>
        <v>2.357359560021536</v>
      </c>
      <c r="AR18">
        <f t="shared" si="15"/>
        <v>32.181159647957472</v>
      </c>
      <c r="AS18">
        <f t="shared" si="16"/>
        <v>22.977308901802687</v>
      </c>
      <c r="AT18">
        <f t="shared" si="17"/>
        <v>18.139222145080566</v>
      </c>
      <c r="AU18">
        <f t="shared" si="18"/>
        <v>2.0894814977785745</v>
      </c>
      <c r="AV18">
        <f t="shared" si="19"/>
        <v>0.37207170982408855</v>
      </c>
      <c r="AW18">
        <f t="shared" si="20"/>
        <v>0.67420769738595843</v>
      </c>
      <c r="AX18">
        <f t="shared" si="21"/>
        <v>1.4152738003926162</v>
      </c>
      <c r="AY18">
        <f t="shared" si="22"/>
        <v>0.23544515006695935</v>
      </c>
      <c r="AZ18">
        <f t="shared" si="23"/>
        <v>19.416613112177743</v>
      </c>
      <c r="BA18">
        <f t="shared" si="24"/>
        <v>0.68818030145182463</v>
      </c>
      <c r="BB18">
        <f t="shared" si="25"/>
        <v>33.339279873646191</v>
      </c>
      <c r="BC18">
        <f t="shared" si="26"/>
        <v>377.25552274932483</v>
      </c>
      <c r="BD18">
        <f t="shared" si="27"/>
        <v>2.2481491446581715E-2</v>
      </c>
    </row>
    <row r="19" spans="1:114" x14ac:dyDescent="0.25">
      <c r="A19" s="1">
        <v>3</v>
      </c>
      <c r="B19" s="1" t="s">
        <v>76</v>
      </c>
      <c r="C19" s="1">
        <v>779.99999964237213</v>
      </c>
      <c r="D19" s="1">
        <v>0</v>
      </c>
      <c r="E19">
        <f t="shared" si="0"/>
        <v>25.391744412269556</v>
      </c>
      <c r="F19">
        <f t="shared" si="1"/>
        <v>0.40740003286938786</v>
      </c>
      <c r="G19">
        <f t="shared" si="2"/>
        <v>265.39749148880168</v>
      </c>
      <c r="H19">
        <f t="shared" si="3"/>
        <v>8.7302003269378865</v>
      </c>
      <c r="I19">
        <f t="shared" si="4"/>
        <v>1.6815166964481529</v>
      </c>
      <c r="J19">
        <f t="shared" si="5"/>
        <v>20.062711715698242</v>
      </c>
      <c r="K19" s="1">
        <v>2.5799048459999998</v>
      </c>
      <c r="L19">
        <f t="shared" si="6"/>
        <v>2.1709340386492788</v>
      </c>
      <c r="M19" s="1">
        <v>1</v>
      </c>
      <c r="N19">
        <f t="shared" si="7"/>
        <v>4.3418680772985576</v>
      </c>
      <c r="O19" s="1">
        <v>16.203948974609375</v>
      </c>
      <c r="P19" s="1">
        <v>20.062711715698242</v>
      </c>
      <c r="Q19" s="1">
        <v>13.690662384033203</v>
      </c>
      <c r="R19" s="1">
        <v>400.02139282226562</v>
      </c>
      <c r="S19" s="1">
        <v>385.18060302734375</v>
      </c>
      <c r="T19" s="1">
        <v>4.7397150993347168</v>
      </c>
      <c r="U19" s="1">
        <v>9.2040872573852539</v>
      </c>
      <c r="V19" s="1">
        <v>18.781587600708008</v>
      </c>
      <c r="W19" s="1">
        <v>36.472103118896484</v>
      </c>
      <c r="X19" s="1">
        <v>499.86383056640625</v>
      </c>
      <c r="Y19" s="1">
        <v>1500.231689453125</v>
      </c>
      <c r="Z19" s="1">
        <v>12.82715892791748</v>
      </c>
      <c r="AA19" s="1">
        <v>73.252769470214844</v>
      </c>
      <c r="AB19" s="1">
        <v>1.4327692985534668</v>
      </c>
      <c r="AC19" s="1">
        <v>0.32378983497619629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1.9375281663640329</v>
      </c>
      <c r="AL19">
        <f t="shared" si="9"/>
        <v>8.7302003269378869E-3</v>
      </c>
      <c r="AM19">
        <f t="shared" si="10"/>
        <v>293.21271171569822</v>
      </c>
      <c r="AN19">
        <f t="shared" si="11"/>
        <v>289.35394897460935</v>
      </c>
      <c r="AO19">
        <f t="shared" si="12"/>
        <v>240.03706494725338</v>
      </c>
      <c r="AP19">
        <f t="shared" si="13"/>
        <v>-1.5195059803146207</v>
      </c>
      <c r="AQ19">
        <f t="shared" si="14"/>
        <v>2.3557415784971369</v>
      </c>
      <c r="AR19">
        <f t="shared" si="15"/>
        <v>32.159078701522674</v>
      </c>
      <c r="AS19">
        <f t="shared" si="16"/>
        <v>22.95499144413742</v>
      </c>
      <c r="AT19">
        <f t="shared" si="17"/>
        <v>18.133330345153809</v>
      </c>
      <c r="AU19">
        <f t="shared" si="18"/>
        <v>2.0887082815797635</v>
      </c>
      <c r="AV19">
        <f t="shared" si="19"/>
        <v>0.37245258771954792</v>
      </c>
      <c r="AW19">
        <f t="shared" si="20"/>
        <v>0.67422488204898401</v>
      </c>
      <c r="AX19">
        <f t="shared" si="21"/>
        <v>1.4144833995307795</v>
      </c>
      <c r="AY19">
        <f t="shared" si="22"/>
        <v>0.23568917684950388</v>
      </c>
      <c r="AZ19">
        <f t="shared" si="23"/>
        <v>19.441101262002498</v>
      </c>
      <c r="BA19">
        <f t="shared" si="24"/>
        <v>0.689020914871877</v>
      </c>
      <c r="BB19">
        <f t="shared" si="25"/>
        <v>33.365437427296108</v>
      </c>
      <c r="BC19">
        <f t="shared" si="26"/>
        <v>377.28564759657172</v>
      </c>
      <c r="BD19">
        <f t="shared" si="27"/>
        <v>2.2455311108557894E-2</v>
      </c>
    </row>
    <row r="20" spans="1:114" x14ac:dyDescent="0.25">
      <c r="A20" s="1">
        <v>4</v>
      </c>
      <c r="B20" s="1" t="s">
        <v>77</v>
      </c>
      <c r="C20" s="1">
        <v>780.49999963119626</v>
      </c>
      <c r="D20" s="1">
        <v>0</v>
      </c>
      <c r="E20">
        <f t="shared" si="0"/>
        <v>25.302782286831231</v>
      </c>
      <c r="F20">
        <f t="shared" si="1"/>
        <v>0.40792174444745111</v>
      </c>
      <c r="G20">
        <f t="shared" si="2"/>
        <v>265.94196160898383</v>
      </c>
      <c r="H20">
        <f t="shared" si="3"/>
        <v>8.7310282386451874</v>
      </c>
      <c r="I20">
        <f t="shared" si="4"/>
        <v>1.6797397682421733</v>
      </c>
      <c r="J20">
        <f t="shared" si="5"/>
        <v>20.050632476806641</v>
      </c>
      <c r="K20" s="1">
        <v>2.5799048459999998</v>
      </c>
      <c r="L20">
        <f t="shared" si="6"/>
        <v>2.1709340386492788</v>
      </c>
      <c r="M20" s="1">
        <v>1</v>
      </c>
      <c r="N20">
        <f t="shared" si="7"/>
        <v>4.3418680772985576</v>
      </c>
      <c r="O20" s="1">
        <v>16.203302383422852</v>
      </c>
      <c r="P20" s="1">
        <v>20.050632476806641</v>
      </c>
      <c r="Q20" s="1">
        <v>13.69099235534668</v>
      </c>
      <c r="R20" s="1">
        <v>400.01348876953125</v>
      </c>
      <c r="S20" s="1">
        <v>385.21817016601562</v>
      </c>
      <c r="T20" s="1">
        <v>4.7394299507141113</v>
      </c>
      <c r="U20" s="1">
        <v>9.2042579650878906</v>
      </c>
      <c r="V20" s="1">
        <v>18.781339645385742</v>
      </c>
      <c r="W20" s="1">
        <v>36.4744873046875</v>
      </c>
      <c r="X20" s="1">
        <v>499.860107421875</v>
      </c>
      <c r="Y20" s="1">
        <v>1500.2789306640625</v>
      </c>
      <c r="Z20" s="1">
        <v>12.758148193359375</v>
      </c>
      <c r="AA20" s="1">
        <v>73.253173828125</v>
      </c>
      <c r="AB20" s="1">
        <v>1.4327692985534668</v>
      </c>
      <c r="AC20" s="1">
        <v>0.32378983497619629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1.9375137350390286</v>
      </c>
      <c r="AL20">
        <f t="shared" si="9"/>
        <v>8.731028238645187E-3</v>
      </c>
      <c r="AM20">
        <f t="shared" si="10"/>
        <v>293.20063247680662</v>
      </c>
      <c r="AN20">
        <f t="shared" si="11"/>
        <v>289.35330238342283</v>
      </c>
      <c r="AO20">
        <f t="shared" si="12"/>
        <v>240.04462354083444</v>
      </c>
      <c r="AP20">
        <f t="shared" si="13"/>
        <v>-1.5187426748988824</v>
      </c>
      <c r="AQ20">
        <f t="shared" si="14"/>
        <v>2.3539808769176607</v>
      </c>
      <c r="AR20">
        <f t="shared" si="15"/>
        <v>32.134865343047672</v>
      </c>
      <c r="AS20">
        <f t="shared" si="16"/>
        <v>22.930607377959781</v>
      </c>
      <c r="AT20">
        <f t="shared" si="17"/>
        <v>18.126967430114746</v>
      </c>
      <c r="AU20">
        <f t="shared" si="18"/>
        <v>2.0878735200104162</v>
      </c>
      <c r="AV20">
        <f t="shared" si="19"/>
        <v>0.37288858385764562</v>
      </c>
      <c r="AW20">
        <f t="shared" si="20"/>
        <v>0.67424110867548737</v>
      </c>
      <c r="AX20">
        <f t="shared" si="21"/>
        <v>1.4136324113349288</v>
      </c>
      <c r="AY20">
        <f t="shared" si="22"/>
        <v>0.23596852529544687</v>
      </c>
      <c r="AZ20">
        <f t="shared" si="23"/>
        <v>19.481092741935438</v>
      </c>
      <c r="BA20">
        <f t="shared" si="24"/>
        <v>0.6903671275276867</v>
      </c>
      <c r="BB20">
        <f t="shared" si="25"/>
        <v>33.394199493572806</v>
      </c>
      <c r="BC20">
        <f t="shared" si="26"/>
        <v>377.35087537974124</v>
      </c>
      <c r="BD20">
        <f t="shared" si="27"/>
        <v>2.239205510199397E-2</v>
      </c>
    </row>
    <row r="21" spans="1:114" x14ac:dyDescent="0.25">
      <c r="A21" s="1">
        <v>5</v>
      </c>
      <c r="B21" s="1" t="s">
        <v>77</v>
      </c>
      <c r="C21" s="1">
        <v>780.99999962002039</v>
      </c>
      <c r="D21" s="1">
        <v>0</v>
      </c>
      <c r="E21">
        <f t="shared" si="0"/>
        <v>25.25238751682334</v>
      </c>
      <c r="F21">
        <f t="shared" si="1"/>
        <v>0.40819496594201937</v>
      </c>
      <c r="G21">
        <f t="shared" si="2"/>
        <v>266.23728314343123</v>
      </c>
      <c r="H21">
        <f t="shared" si="3"/>
        <v>8.7320000759700154</v>
      </c>
      <c r="I21">
        <f t="shared" si="4"/>
        <v>1.678914852651948</v>
      </c>
      <c r="J21">
        <f t="shared" si="5"/>
        <v>20.045049667358398</v>
      </c>
      <c r="K21" s="1">
        <v>2.5799048459999998</v>
      </c>
      <c r="L21">
        <f t="shared" si="6"/>
        <v>2.1709340386492788</v>
      </c>
      <c r="M21" s="1">
        <v>1</v>
      </c>
      <c r="N21">
        <f t="shared" si="7"/>
        <v>4.3418680772985576</v>
      </c>
      <c r="O21" s="1">
        <v>16.203062057495117</v>
      </c>
      <c r="P21" s="1">
        <v>20.045049667358398</v>
      </c>
      <c r="Q21" s="1">
        <v>13.691313743591309</v>
      </c>
      <c r="R21" s="1">
        <v>400.00341796875</v>
      </c>
      <c r="S21" s="1">
        <v>385.23324584960937</v>
      </c>
      <c r="T21" s="1">
        <v>4.7388734817504883</v>
      </c>
      <c r="U21" s="1">
        <v>9.2043800354003906</v>
      </c>
      <c r="V21" s="1">
        <v>18.779491424560547</v>
      </c>
      <c r="W21" s="1">
        <v>36.475669860839844</v>
      </c>
      <c r="X21" s="1">
        <v>499.8397216796875</v>
      </c>
      <c r="Y21" s="1">
        <v>1500.3583984375</v>
      </c>
      <c r="Z21" s="1">
        <v>12.74857234954834</v>
      </c>
      <c r="AA21" s="1">
        <v>73.253456115722656</v>
      </c>
      <c r="AB21" s="1">
        <v>1.4327692985534668</v>
      </c>
      <c r="AC21" s="1">
        <v>0.32378983497619629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1.9374347176201532</v>
      </c>
      <c r="AL21">
        <f t="shared" si="9"/>
        <v>8.7320000759700152E-3</v>
      </c>
      <c r="AM21">
        <f t="shared" si="10"/>
        <v>293.19504966735838</v>
      </c>
      <c r="AN21">
        <f t="shared" si="11"/>
        <v>289.35306205749509</v>
      </c>
      <c r="AO21">
        <f t="shared" si="12"/>
        <v>240.05733838430024</v>
      </c>
      <c r="AP21">
        <f t="shared" si="13"/>
        <v>-1.5185218296498848</v>
      </c>
      <c r="AQ21">
        <f t="shared" si="14"/>
        <v>2.3531675016475844</v>
      </c>
      <c r="AR21">
        <f t="shared" si="15"/>
        <v>32.123637933617104</v>
      </c>
      <c r="AS21">
        <f t="shared" si="16"/>
        <v>22.919257898216713</v>
      </c>
      <c r="AT21">
        <f t="shared" si="17"/>
        <v>18.124055862426758</v>
      </c>
      <c r="AU21">
        <f t="shared" si="18"/>
        <v>2.0874916441242295</v>
      </c>
      <c r="AV21">
        <f t="shared" si="19"/>
        <v>0.37311687777695512</v>
      </c>
      <c r="AW21">
        <f t="shared" si="20"/>
        <v>0.67425264899563631</v>
      </c>
      <c r="AX21">
        <f t="shared" si="21"/>
        <v>1.4132389951285931</v>
      </c>
      <c r="AY21">
        <f t="shared" si="22"/>
        <v>0.23611479946196792</v>
      </c>
      <c r="AZ21">
        <f t="shared" si="23"/>
        <v>19.502801137116567</v>
      </c>
      <c r="BA21">
        <f t="shared" si="24"/>
        <v>0.69110671524795453</v>
      </c>
      <c r="BB21">
        <f t="shared" si="25"/>
        <v>33.408106492751863</v>
      </c>
      <c r="BC21">
        <f t="shared" si="26"/>
        <v>377.38162011138053</v>
      </c>
      <c r="BD21">
        <f t="shared" si="27"/>
        <v>2.2354942752889805E-2</v>
      </c>
    </row>
    <row r="22" spans="1:114" x14ac:dyDescent="0.25">
      <c r="A22" s="1">
        <v>6</v>
      </c>
      <c r="B22" s="1" t="s">
        <v>78</v>
      </c>
      <c r="C22" s="1">
        <v>781.49999960884452</v>
      </c>
      <c r="D22" s="1">
        <v>0</v>
      </c>
      <c r="E22">
        <f t="shared" si="0"/>
        <v>25.217233956187247</v>
      </c>
      <c r="F22">
        <f t="shared" si="1"/>
        <v>0.40838586849324909</v>
      </c>
      <c r="G22">
        <f t="shared" si="2"/>
        <v>266.41034113250873</v>
      </c>
      <c r="H22">
        <f t="shared" si="3"/>
        <v>8.727802067024939</v>
      </c>
      <c r="I22">
        <f t="shared" si="4"/>
        <v>1.6773964722387333</v>
      </c>
      <c r="J22">
        <f t="shared" si="5"/>
        <v>20.033939361572266</v>
      </c>
      <c r="K22" s="1">
        <v>2.5799048459999998</v>
      </c>
      <c r="L22">
        <f t="shared" si="6"/>
        <v>2.1709340386492788</v>
      </c>
      <c r="M22" s="1">
        <v>1</v>
      </c>
      <c r="N22">
        <f t="shared" si="7"/>
        <v>4.3418680772985576</v>
      </c>
      <c r="O22" s="1">
        <v>16.202133178710938</v>
      </c>
      <c r="P22" s="1">
        <v>20.033939361572266</v>
      </c>
      <c r="Q22" s="1">
        <v>13.691057205200195</v>
      </c>
      <c r="R22" s="1">
        <v>399.95504760742187</v>
      </c>
      <c r="S22" s="1">
        <v>385.20285034179687</v>
      </c>
      <c r="T22" s="1">
        <v>4.7393865585327148</v>
      </c>
      <c r="U22" s="1">
        <v>9.2030973434448242</v>
      </c>
      <c r="V22" s="1">
        <v>18.782482147216797</v>
      </c>
      <c r="W22" s="1">
        <v>36.472442626953125</v>
      </c>
      <c r="X22" s="1">
        <v>499.80105590820312</v>
      </c>
      <c r="Y22" s="1">
        <v>1500.4033203125</v>
      </c>
      <c r="Z22" s="1">
        <v>12.699991226196289</v>
      </c>
      <c r="AA22" s="1">
        <v>73.252845764160156</v>
      </c>
      <c r="AB22" s="1">
        <v>1.4327692985534668</v>
      </c>
      <c r="AC22" s="1">
        <v>0.32378983497619629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1.9372848447612985</v>
      </c>
      <c r="AL22">
        <f t="shared" si="9"/>
        <v>8.7278020670249392E-3</v>
      </c>
      <c r="AM22">
        <f t="shared" si="10"/>
        <v>293.18393936157224</v>
      </c>
      <c r="AN22">
        <f t="shared" si="11"/>
        <v>289.35213317871091</v>
      </c>
      <c r="AO22">
        <f t="shared" si="12"/>
        <v>240.06452588413958</v>
      </c>
      <c r="AP22">
        <f t="shared" si="13"/>
        <v>-1.5160602557684726</v>
      </c>
      <c r="AQ22">
        <f t="shared" si="14"/>
        <v>2.3515495424906492</v>
      </c>
      <c r="AR22">
        <f t="shared" si="15"/>
        <v>32.101818270126152</v>
      </c>
      <c r="AS22">
        <f t="shared" si="16"/>
        <v>22.898720926681328</v>
      </c>
      <c r="AT22">
        <f t="shared" si="17"/>
        <v>18.118036270141602</v>
      </c>
      <c r="AU22">
        <f t="shared" si="18"/>
        <v>2.0867023196842953</v>
      </c>
      <c r="AV22">
        <f t="shared" si="19"/>
        <v>0.37327637340346909</v>
      </c>
      <c r="AW22">
        <f t="shared" si="20"/>
        <v>0.67415307025191573</v>
      </c>
      <c r="AX22">
        <f t="shared" si="21"/>
        <v>1.4125492494323795</v>
      </c>
      <c r="AY22">
        <f t="shared" si="22"/>
        <v>0.23621699400654042</v>
      </c>
      <c r="AZ22">
        <f t="shared" si="23"/>
        <v>19.515315628956955</v>
      </c>
      <c r="BA22">
        <f t="shared" si="24"/>
        <v>0.69161051351545921</v>
      </c>
      <c r="BB22">
        <f t="shared" si="25"/>
        <v>33.426015421907209</v>
      </c>
      <c r="BC22">
        <f t="shared" si="26"/>
        <v>377.36215476220343</v>
      </c>
      <c r="BD22">
        <f t="shared" si="27"/>
        <v>2.2336941860227662E-2</v>
      </c>
    </row>
    <row r="23" spans="1:114" x14ac:dyDescent="0.25">
      <c r="A23" s="1">
        <v>7</v>
      </c>
      <c r="B23" s="1" t="s">
        <v>78</v>
      </c>
      <c r="C23" s="1">
        <v>781.99999959766865</v>
      </c>
      <c r="D23" s="1">
        <v>0</v>
      </c>
      <c r="E23">
        <f t="shared" si="0"/>
        <v>25.158026334913821</v>
      </c>
      <c r="F23">
        <f t="shared" si="1"/>
        <v>0.4085976002017227</v>
      </c>
      <c r="G23">
        <f t="shared" si="2"/>
        <v>266.71851096994072</v>
      </c>
      <c r="H23">
        <f t="shared" si="3"/>
        <v>8.7292702819446824</v>
      </c>
      <c r="I23">
        <f t="shared" si="4"/>
        <v>1.6768918565307354</v>
      </c>
      <c r="J23">
        <f t="shared" si="5"/>
        <v>20.030744552612305</v>
      </c>
      <c r="K23" s="1">
        <v>2.5799048459999998</v>
      </c>
      <c r="L23">
        <f t="shared" si="6"/>
        <v>2.1709340386492788</v>
      </c>
      <c r="M23" s="1">
        <v>1</v>
      </c>
      <c r="N23">
        <f t="shared" si="7"/>
        <v>4.3418680772985576</v>
      </c>
      <c r="O23" s="1">
        <v>16.202224731445313</v>
      </c>
      <c r="P23" s="1">
        <v>20.030744552612305</v>
      </c>
      <c r="Q23" s="1">
        <v>13.691729545593262</v>
      </c>
      <c r="R23" s="1">
        <v>399.93307495117187</v>
      </c>
      <c r="S23" s="1">
        <v>385.21139526367187</v>
      </c>
      <c r="T23" s="1">
        <v>4.7392492294311523</v>
      </c>
      <c r="U23" s="1">
        <v>9.2036218643188477</v>
      </c>
      <c r="V23" s="1">
        <v>18.781858444213867</v>
      </c>
      <c r="W23" s="1">
        <v>36.474369049072266</v>
      </c>
      <c r="X23" s="1">
        <v>499.81076049804687</v>
      </c>
      <c r="Y23" s="1">
        <v>1500.4033203125</v>
      </c>
      <c r="Z23" s="1">
        <v>12.721212387084961</v>
      </c>
      <c r="AA23" s="1">
        <v>73.252967834472656</v>
      </c>
      <c r="AB23" s="1">
        <v>1.4327692985534668</v>
      </c>
      <c r="AC23" s="1">
        <v>0.32378983497619629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1.9373224608379487</v>
      </c>
      <c r="AL23">
        <f t="shared" si="9"/>
        <v>8.7292702819446819E-3</v>
      </c>
      <c r="AM23">
        <f t="shared" si="10"/>
        <v>293.18074455261228</v>
      </c>
      <c r="AN23">
        <f t="shared" si="11"/>
        <v>289.35222473144529</v>
      </c>
      <c r="AO23">
        <f t="shared" si="12"/>
        <v>240.06452588413958</v>
      </c>
      <c r="AP23">
        <f t="shared" si="13"/>
        <v>-1.5163022958954726</v>
      </c>
      <c r="AQ23">
        <f t="shared" si="14"/>
        <v>2.3510844729183331</v>
      </c>
      <c r="AR23">
        <f t="shared" si="15"/>
        <v>32.095415959541761</v>
      </c>
      <c r="AS23">
        <f t="shared" si="16"/>
        <v>22.891794095222913</v>
      </c>
      <c r="AT23">
        <f t="shared" si="17"/>
        <v>18.116484642028809</v>
      </c>
      <c r="AU23">
        <f t="shared" si="18"/>
        <v>2.0864989034973966</v>
      </c>
      <c r="AV23">
        <f t="shared" si="19"/>
        <v>0.3734532564205762</v>
      </c>
      <c r="AW23">
        <f t="shared" si="20"/>
        <v>0.67419261638759775</v>
      </c>
      <c r="AX23">
        <f t="shared" si="21"/>
        <v>1.4123062871097989</v>
      </c>
      <c r="AY23">
        <f t="shared" si="22"/>
        <v>0.23633033055127822</v>
      </c>
      <c r="AZ23">
        <f t="shared" si="23"/>
        <v>19.537922504939509</v>
      </c>
      <c r="BA23">
        <f t="shared" si="24"/>
        <v>0.69239517379119997</v>
      </c>
      <c r="BB23">
        <f t="shared" si="25"/>
        <v>33.436044665999674</v>
      </c>
      <c r="BC23">
        <f t="shared" si="26"/>
        <v>377.38910887737865</v>
      </c>
      <c r="BD23">
        <f t="shared" si="27"/>
        <v>2.2289591099882336E-2</v>
      </c>
    </row>
    <row r="24" spans="1:114" x14ac:dyDescent="0.25">
      <c r="A24" s="1">
        <v>8</v>
      </c>
      <c r="B24" s="1" t="s">
        <v>79</v>
      </c>
      <c r="C24" s="1">
        <v>782.49999958649278</v>
      </c>
      <c r="D24" s="1">
        <v>0</v>
      </c>
      <c r="E24">
        <f t="shared" si="0"/>
        <v>25.097441452918961</v>
      </c>
      <c r="F24">
        <f t="shared" si="1"/>
        <v>0.40842136402085616</v>
      </c>
      <c r="G24">
        <f t="shared" si="2"/>
        <v>266.93660807935419</v>
      </c>
      <c r="H24">
        <f t="shared" si="3"/>
        <v>8.7269373812762634</v>
      </c>
      <c r="I24">
        <f t="shared" si="4"/>
        <v>1.6771113257026942</v>
      </c>
      <c r="J24">
        <f t="shared" si="5"/>
        <v>20.031648635864258</v>
      </c>
      <c r="K24" s="1">
        <v>2.5799048459999998</v>
      </c>
      <c r="L24">
        <f t="shared" si="6"/>
        <v>2.1709340386492788</v>
      </c>
      <c r="M24" s="1">
        <v>1</v>
      </c>
      <c r="N24">
        <f t="shared" si="7"/>
        <v>4.3418680772985576</v>
      </c>
      <c r="O24" s="1">
        <v>16.202188491821289</v>
      </c>
      <c r="P24" s="1">
        <v>20.031648635864258</v>
      </c>
      <c r="Q24" s="1">
        <v>13.691692352294922</v>
      </c>
      <c r="R24" s="1">
        <v>399.91143798828125</v>
      </c>
      <c r="S24" s="1">
        <v>385.22134399414062</v>
      </c>
      <c r="T24" s="1">
        <v>4.7391676902770996</v>
      </c>
      <c r="U24" s="1">
        <v>9.2023849487304687</v>
      </c>
      <c r="V24" s="1">
        <v>18.781654357910156</v>
      </c>
      <c r="W24" s="1">
        <v>36.469699859619141</v>
      </c>
      <c r="X24" s="1">
        <v>499.80715942382813</v>
      </c>
      <c r="Y24" s="1">
        <v>1500.4459228515625</v>
      </c>
      <c r="Z24" s="1">
        <v>12.71258544921875</v>
      </c>
      <c r="AA24" s="1">
        <v>73.253265380859375</v>
      </c>
      <c r="AB24" s="1">
        <v>1.4327692985534668</v>
      </c>
      <c r="AC24" s="1">
        <v>0.32378983497619629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1.9373085026711412</v>
      </c>
      <c r="AL24">
        <f t="shared" si="9"/>
        <v>8.7269373812762629E-3</v>
      </c>
      <c r="AM24">
        <f t="shared" si="10"/>
        <v>293.18164863586424</v>
      </c>
      <c r="AN24">
        <f t="shared" si="11"/>
        <v>289.35218849182127</v>
      </c>
      <c r="AO24">
        <f t="shared" si="12"/>
        <v>240.07134229023723</v>
      </c>
      <c r="AP24">
        <f t="shared" si="13"/>
        <v>-1.5154884350261755</v>
      </c>
      <c r="AQ24">
        <f t="shared" si="14"/>
        <v>2.3512160724888731</v>
      </c>
      <c r="AR24">
        <f t="shared" si="15"/>
        <v>32.097082092714892</v>
      </c>
      <c r="AS24">
        <f t="shared" si="16"/>
        <v>22.894697143984423</v>
      </c>
      <c r="AT24">
        <f t="shared" si="17"/>
        <v>18.116918563842773</v>
      </c>
      <c r="AU24">
        <f t="shared" si="18"/>
        <v>2.0865557882635684</v>
      </c>
      <c r="AV24">
        <f t="shared" si="19"/>
        <v>0.37330602786097683</v>
      </c>
      <c r="AW24">
        <f t="shared" si="20"/>
        <v>0.67410474678617904</v>
      </c>
      <c r="AX24">
        <f t="shared" si="21"/>
        <v>1.4124510414773894</v>
      </c>
      <c r="AY24">
        <f t="shared" si="22"/>
        <v>0.23623599479710428</v>
      </c>
      <c r="AZ24">
        <f t="shared" si="23"/>
        <v>19.553978191503383</v>
      </c>
      <c r="BA24">
        <f t="shared" si="24"/>
        <v>0.69294345248796596</v>
      </c>
      <c r="BB24">
        <f t="shared" si="25"/>
        <v>33.428574699193462</v>
      </c>
      <c r="BC24">
        <f t="shared" si="26"/>
        <v>377.41789502741818</v>
      </c>
      <c r="BD24">
        <f t="shared" si="27"/>
        <v>2.222925058459635E-2</v>
      </c>
    </row>
    <row r="25" spans="1:114" x14ac:dyDescent="0.25">
      <c r="A25" s="1">
        <v>9</v>
      </c>
      <c r="B25" s="1" t="s">
        <v>79</v>
      </c>
      <c r="C25" s="1">
        <v>782.99999957531691</v>
      </c>
      <c r="D25" s="1">
        <v>0</v>
      </c>
      <c r="E25">
        <f t="shared" si="0"/>
        <v>25.101784599788864</v>
      </c>
      <c r="F25">
        <f t="shared" si="1"/>
        <v>0.40850160624379683</v>
      </c>
      <c r="G25">
        <f t="shared" si="2"/>
        <v>266.92456048139496</v>
      </c>
      <c r="H25">
        <f t="shared" si="3"/>
        <v>8.7266516678439068</v>
      </c>
      <c r="I25">
        <f t="shared" si="4"/>
        <v>1.6767663248128091</v>
      </c>
      <c r="J25">
        <f t="shared" si="5"/>
        <v>20.028957366943359</v>
      </c>
      <c r="K25" s="1">
        <v>2.5799048459999998</v>
      </c>
      <c r="L25">
        <f t="shared" si="6"/>
        <v>2.1709340386492788</v>
      </c>
      <c r="M25" s="1">
        <v>1</v>
      </c>
      <c r="N25">
        <f t="shared" si="7"/>
        <v>4.3418680772985576</v>
      </c>
      <c r="O25" s="1">
        <v>16.201406478881836</v>
      </c>
      <c r="P25" s="1">
        <v>20.028957366943359</v>
      </c>
      <c r="Q25" s="1">
        <v>13.691637992858887</v>
      </c>
      <c r="R25" s="1">
        <v>399.89694213867187</v>
      </c>
      <c r="S25" s="1">
        <v>385.20526123046875</v>
      </c>
      <c r="T25" s="1">
        <v>4.7388010025024414</v>
      </c>
      <c r="U25" s="1">
        <v>9.2017154693603516</v>
      </c>
      <c r="V25" s="1">
        <v>18.781204223632813</v>
      </c>
      <c r="W25" s="1">
        <v>36.468990325927734</v>
      </c>
      <c r="X25" s="1">
        <v>499.82504272460937</v>
      </c>
      <c r="Y25" s="1">
        <v>1500.410400390625</v>
      </c>
      <c r="Z25" s="1">
        <v>12.740194320678711</v>
      </c>
      <c r="AA25" s="1">
        <v>73.253517150878906</v>
      </c>
      <c r="AB25" s="1">
        <v>1.4327692985534668</v>
      </c>
      <c r="AC25" s="1">
        <v>0.32378983497619629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1.9373778203469814</v>
      </c>
      <c r="AL25">
        <f t="shared" si="9"/>
        <v>8.7266516678439071E-3</v>
      </c>
      <c r="AM25">
        <f t="shared" si="10"/>
        <v>293.17895736694334</v>
      </c>
      <c r="AN25">
        <f t="shared" si="11"/>
        <v>289.35140647888181</v>
      </c>
      <c r="AO25">
        <f t="shared" si="12"/>
        <v>240.06565869661426</v>
      </c>
      <c r="AP25">
        <f t="shared" si="13"/>
        <v>-1.5152636432253834</v>
      </c>
      <c r="AQ25">
        <f t="shared" si="14"/>
        <v>2.3508243467651053</v>
      </c>
      <c r="AR25">
        <f t="shared" si="15"/>
        <v>32.091624241374738</v>
      </c>
      <c r="AS25">
        <f t="shared" si="16"/>
        <v>22.889908772014387</v>
      </c>
      <c r="AT25">
        <f t="shared" si="17"/>
        <v>18.115181922912598</v>
      </c>
      <c r="AU25">
        <f t="shared" si="18"/>
        <v>2.0863281323494935</v>
      </c>
      <c r="AV25">
        <f t="shared" si="19"/>
        <v>0.37337306395752062</v>
      </c>
      <c r="AW25">
        <f t="shared" si="20"/>
        <v>0.67405802195229625</v>
      </c>
      <c r="AX25">
        <f t="shared" si="21"/>
        <v>1.4122701103971973</v>
      </c>
      <c r="AY25">
        <f t="shared" si="22"/>
        <v>0.23627894763004262</v>
      </c>
      <c r="AZ25">
        <f t="shared" si="23"/>
        <v>19.553162869214681</v>
      </c>
      <c r="BA25">
        <f t="shared" si="24"/>
        <v>0.6929411078881752</v>
      </c>
      <c r="BB25">
        <f t="shared" si="25"/>
        <v>33.432511168682687</v>
      </c>
      <c r="BC25">
        <f t="shared" si="26"/>
        <v>377.40046186613631</v>
      </c>
      <c r="BD25">
        <f t="shared" si="27"/>
        <v>2.2236742632391837E-2</v>
      </c>
    </row>
    <row r="26" spans="1:114" x14ac:dyDescent="0.25">
      <c r="A26" s="1">
        <v>10</v>
      </c>
      <c r="B26" s="1" t="s">
        <v>80</v>
      </c>
      <c r="C26" s="1">
        <v>783.49999956414104</v>
      </c>
      <c r="D26" s="1">
        <v>0</v>
      </c>
      <c r="E26">
        <f t="shared" si="0"/>
        <v>25.128774632806216</v>
      </c>
      <c r="F26">
        <f t="shared" si="1"/>
        <v>0.40843544341387489</v>
      </c>
      <c r="G26">
        <f t="shared" si="2"/>
        <v>266.80499814212271</v>
      </c>
      <c r="H26">
        <f t="shared" si="3"/>
        <v>8.7251151106151692</v>
      </c>
      <c r="I26">
        <f t="shared" si="4"/>
        <v>1.6767165030771634</v>
      </c>
      <c r="J26">
        <f t="shared" si="5"/>
        <v>20.028614044189453</v>
      </c>
      <c r="K26" s="1">
        <v>2.5799048459999998</v>
      </c>
      <c r="L26">
        <f t="shared" si="6"/>
        <v>2.1709340386492788</v>
      </c>
      <c r="M26" s="1">
        <v>1</v>
      </c>
      <c r="N26">
        <f t="shared" si="7"/>
        <v>4.3418680772985576</v>
      </c>
      <c r="O26" s="1">
        <v>16.200176239013672</v>
      </c>
      <c r="P26" s="1">
        <v>20.028614044189453</v>
      </c>
      <c r="Q26" s="1">
        <v>13.692137718200684</v>
      </c>
      <c r="R26" s="1">
        <v>399.91909790039062</v>
      </c>
      <c r="S26" s="1">
        <v>385.2135009765625</v>
      </c>
      <c r="T26" s="1">
        <v>4.7395262718200684</v>
      </c>
      <c r="U26" s="1">
        <v>9.2017316818237305</v>
      </c>
      <c r="V26" s="1">
        <v>18.785512924194336</v>
      </c>
      <c r="W26" s="1">
        <v>36.471843719482422</v>
      </c>
      <c r="X26" s="1">
        <v>499.81643676757812</v>
      </c>
      <c r="Y26" s="1">
        <v>1500.40478515625</v>
      </c>
      <c r="Z26" s="1">
        <v>12.668097496032715</v>
      </c>
      <c r="AA26" s="1">
        <v>73.253372192382812</v>
      </c>
      <c r="AB26" s="1">
        <v>1.4327692985534668</v>
      </c>
      <c r="AC26" s="1">
        <v>0.32378983497619629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1.9373444626941025</v>
      </c>
      <c r="AL26">
        <f t="shared" si="9"/>
        <v>8.7251151106151684E-3</v>
      </c>
      <c r="AM26">
        <f t="shared" si="10"/>
        <v>293.17861404418943</v>
      </c>
      <c r="AN26">
        <f t="shared" si="11"/>
        <v>289.35017623901365</v>
      </c>
      <c r="AO26">
        <f t="shared" si="12"/>
        <v>240.06476025913435</v>
      </c>
      <c r="AP26">
        <f t="shared" si="13"/>
        <v>-1.5147924827860015</v>
      </c>
      <c r="AQ26">
        <f t="shared" si="14"/>
        <v>2.3507743787802378</v>
      </c>
      <c r="AR26">
        <f t="shared" si="15"/>
        <v>32.091005620962811</v>
      </c>
      <c r="AS26">
        <f t="shared" si="16"/>
        <v>22.88927393913908</v>
      </c>
      <c r="AT26">
        <f t="shared" si="17"/>
        <v>18.114395141601563</v>
      </c>
      <c r="AU26">
        <f t="shared" si="18"/>
        <v>2.0862250005152982</v>
      </c>
      <c r="AV26">
        <f t="shared" si="19"/>
        <v>0.37331779025564682</v>
      </c>
      <c r="AW26">
        <f t="shared" si="20"/>
        <v>0.67405787570307441</v>
      </c>
      <c r="AX26">
        <f t="shared" si="21"/>
        <v>1.4121671248122238</v>
      </c>
      <c r="AY26">
        <f t="shared" si="22"/>
        <v>0.23624353144173504</v>
      </c>
      <c r="AZ26">
        <f t="shared" si="23"/>
        <v>19.544365831692922</v>
      </c>
      <c r="BA26">
        <f t="shared" si="24"/>
        <v>0.69261590641485826</v>
      </c>
      <c r="BB26">
        <f t="shared" si="25"/>
        <v>33.432167493844979</v>
      </c>
      <c r="BC26">
        <f t="shared" si="26"/>
        <v>377.40030970719641</v>
      </c>
      <c r="BD26">
        <f t="shared" si="27"/>
        <v>2.2260432247415321E-2</v>
      </c>
    </row>
    <row r="27" spans="1:114" x14ac:dyDescent="0.25">
      <c r="A27" s="1">
        <v>11</v>
      </c>
      <c r="B27" s="1" t="s">
        <v>80</v>
      </c>
      <c r="C27" s="1">
        <v>783.99999955296516</v>
      </c>
      <c r="D27" s="1">
        <v>0</v>
      </c>
      <c r="E27">
        <f t="shared" si="0"/>
        <v>25.157377534950616</v>
      </c>
      <c r="F27">
        <f t="shared" si="1"/>
        <v>0.40816334126906922</v>
      </c>
      <c r="G27">
        <f t="shared" si="2"/>
        <v>266.62789085612712</v>
      </c>
      <c r="H27">
        <f t="shared" si="3"/>
        <v>8.7230661388101041</v>
      </c>
      <c r="I27">
        <f t="shared" si="4"/>
        <v>1.6773436822738521</v>
      </c>
      <c r="J27">
        <f t="shared" si="5"/>
        <v>20.0322265625</v>
      </c>
      <c r="K27" s="1">
        <v>2.5799048459999998</v>
      </c>
      <c r="L27">
        <f t="shared" si="6"/>
        <v>2.1709340386492788</v>
      </c>
      <c r="M27" s="1">
        <v>1</v>
      </c>
      <c r="N27">
        <f t="shared" si="7"/>
        <v>4.3418680772985576</v>
      </c>
      <c r="O27" s="1">
        <v>16.200040817260742</v>
      </c>
      <c r="P27" s="1">
        <v>20.0322265625</v>
      </c>
      <c r="Q27" s="1">
        <v>13.692291259765625</v>
      </c>
      <c r="R27" s="1">
        <v>399.9447021484375</v>
      </c>
      <c r="S27" s="1">
        <v>385.22470092773437</v>
      </c>
      <c r="T27" s="1">
        <v>4.7391610145568848</v>
      </c>
      <c r="U27" s="1">
        <v>9.2003240585327148</v>
      </c>
      <c r="V27" s="1">
        <v>18.784278869628906</v>
      </c>
      <c r="W27" s="1">
        <v>36.4666748046875</v>
      </c>
      <c r="X27" s="1">
        <v>499.8165283203125</v>
      </c>
      <c r="Y27" s="1">
        <v>1500.4664306640625</v>
      </c>
      <c r="Z27" s="1">
        <v>12.74449634552002</v>
      </c>
      <c r="AA27" s="1">
        <v>73.253562927246094</v>
      </c>
      <c r="AB27" s="1">
        <v>1.4327692985534668</v>
      </c>
      <c r="AC27" s="1">
        <v>0.32378983497619629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1.9373448175627501</v>
      </c>
      <c r="AL27">
        <f t="shared" si="9"/>
        <v>8.7230661388101038E-3</v>
      </c>
      <c r="AM27">
        <f t="shared" si="10"/>
        <v>293.18222656249998</v>
      </c>
      <c r="AN27">
        <f t="shared" si="11"/>
        <v>289.35004081726072</v>
      </c>
      <c r="AO27">
        <f t="shared" si="12"/>
        <v>240.07462354016388</v>
      </c>
      <c r="AP27">
        <f t="shared" si="13"/>
        <v>-1.5143009341971689</v>
      </c>
      <c r="AQ27">
        <f t="shared" si="14"/>
        <v>2.3513001996466345</v>
      </c>
      <c r="AR27">
        <f t="shared" si="15"/>
        <v>32.098100156328186</v>
      </c>
      <c r="AS27">
        <f t="shared" si="16"/>
        <v>22.897776097795472</v>
      </c>
      <c r="AT27">
        <f t="shared" si="17"/>
        <v>18.116133689880371</v>
      </c>
      <c r="AU27">
        <f t="shared" si="18"/>
        <v>2.0864528965936096</v>
      </c>
      <c r="AV27">
        <f t="shared" si="19"/>
        <v>0.3730904546972646</v>
      </c>
      <c r="AW27">
        <f t="shared" si="20"/>
        <v>0.67395651737278239</v>
      </c>
      <c r="AX27">
        <f t="shared" si="21"/>
        <v>1.4124963792208272</v>
      </c>
      <c r="AY27">
        <f t="shared" si="22"/>
        <v>0.23609786935657884</v>
      </c>
      <c r="AZ27">
        <f t="shared" si="23"/>
        <v>19.531442980988214</v>
      </c>
      <c r="BA27">
        <f t="shared" si="24"/>
        <v>0.69213601883266762</v>
      </c>
      <c r="BB27">
        <f t="shared" si="25"/>
        <v>33.418152605406945</v>
      </c>
      <c r="BC27">
        <f t="shared" si="26"/>
        <v>377.40261627026723</v>
      </c>
      <c r="BD27">
        <f t="shared" si="27"/>
        <v>2.2276291826571783E-2</v>
      </c>
    </row>
    <row r="28" spans="1:114" x14ac:dyDescent="0.25">
      <c r="A28" s="1">
        <v>12</v>
      </c>
      <c r="B28" s="1" t="s">
        <v>81</v>
      </c>
      <c r="C28" s="1">
        <v>784.49999954178929</v>
      </c>
      <c r="D28" s="1">
        <v>0</v>
      </c>
      <c r="E28">
        <f t="shared" si="0"/>
        <v>25.293577192168843</v>
      </c>
      <c r="F28">
        <f t="shared" si="1"/>
        <v>0.4079085723285491</v>
      </c>
      <c r="G28">
        <f t="shared" si="2"/>
        <v>265.96564110606511</v>
      </c>
      <c r="H28">
        <f t="shared" si="3"/>
        <v>8.7213943711322077</v>
      </c>
      <c r="I28">
        <f t="shared" si="4"/>
        <v>1.6779721449691019</v>
      </c>
      <c r="J28">
        <f t="shared" si="5"/>
        <v>20.036167144775391</v>
      </c>
      <c r="K28" s="1">
        <v>2.5799048459999998</v>
      </c>
      <c r="L28">
        <f t="shared" si="6"/>
        <v>2.1709340386492788</v>
      </c>
      <c r="M28" s="1">
        <v>1</v>
      </c>
      <c r="N28">
        <f t="shared" si="7"/>
        <v>4.3418680772985576</v>
      </c>
      <c r="O28" s="1">
        <v>16.199745178222656</v>
      </c>
      <c r="P28" s="1">
        <v>20.036167144775391</v>
      </c>
      <c r="Q28" s="1">
        <v>13.692962646484375</v>
      </c>
      <c r="R28" s="1">
        <v>399.98281860351562</v>
      </c>
      <c r="S28" s="1">
        <v>385.19308471679687</v>
      </c>
      <c r="T28" s="1">
        <v>4.7393012046813965</v>
      </c>
      <c r="U28" s="1">
        <v>9.1995840072631836</v>
      </c>
      <c r="V28" s="1">
        <v>18.785171508789063</v>
      </c>
      <c r="W28" s="1">
        <v>36.464401245117188</v>
      </c>
      <c r="X28" s="1">
        <v>499.81973266601562</v>
      </c>
      <c r="Y28" s="1">
        <v>1500.49755859375</v>
      </c>
      <c r="Z28" s="1">
        <v>12.781682968139648</v>
      </c>
      <c r="AA28" s="1">
        <v>73.253501892089844</v>
      </c>
      <c r="AB28" s="1">
        <v>1.4327692985534668</v>
      </c>
      <c r="AC28" s="1">
        <v>0.32378983497619629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1.9373572379654178</v>
      </c>
      <c r="AL28">
        <f t="shared" si="9"/>
        <v>8.7213943711322069E-3</v>
      </c>
      <c r="AM28">
        <f t="shared" si="10"/>
        <v>293.18616714477537</v>
      </c>
      <c r="AN28">
        <f t="shared" si="11"/>
        <v>289.34974517822263</v>
      </c>
      <c r="AO28">
        <f t="shared" si="12"/>
        <v>240.07960400880256</v>
      </c>
      <c r="AP28">
        <f t="shared" si="13"/>
        <v>-1.5140274364343391</v>
      </c>
      <c r="AQ28">
        <f t="shared" si="14"/>
        <v>2.3518738894515949</v>
      </c>
      <c r="AR28">
        <f t="shared" si="15"/>
        <v>32.105958468936464</v>
      </c>
      <c r="AS28">
        <f t="shared" si="16"/>
        <v>22.906374461673281</v>
      </c>
      <c r="AT28">
        <f t="shared" si="17"/>
        <v>18.117956161499023</v>
      </c>
      <c r="AU28">
        <f t="shared" si="18"/>
        <v>2.0866918171320301</v>
      </c>
      <c r="AV28">
        <f t="shared" si="19"/>
        <v>0.37287757705171265</v>
      </c>
      <c r="AW28">
        <f t="shared" si="20"/>
        <v>0.67390174448249307</v>
      </c>
      <c r="AX28">
        <f t="shared" si="21"/>
        <v>1.412790072649537</v>
      </c>
      <c r="AY28">
        <f t="shared" si="22"/>
        <v>0.23596147299000822</v>
      </c>
      <c r="AZ28">
        <f t="shared" si="23"/>
        <v>19.482914593994028</v>
      </c>
      <c r="BA28">
        <f t="shared" si="24"/>
        <v>0.69047356159472428</v>
      </c>
      <c r="BB28">
        <f t="shared" si="25"/>
        <v>33.40563940598075</v>
      </c>
      <c r="BC28">
        <f t="shared" si="26"/>
        <v>377.32865203447705</v>
      </c>
      <c r="BD28">
        <f t="shared" si="27"/>
        <v>2.2392895806166543E-2</v>
      </c>
    </row>
    <row r="29" spans="1:114" x14ac:dyDescent="0.25">
      <c r="A29" s="1">
        <v>13</v>
      </c>
      <c r="B29" s="1" t="s">
        <v>81</v>
      </c>
      <c r="C29" s="1">
        <v>784.99999953061342</v>
      </c>
      <c r="D29" s="1">
        <v>0</v>
      </c>
      <c r="E29">
        <f t="shared" si="0"/>
        <v>25.399044707127963</v>
      </c>
      <c r="F29">
        <f t="shared" si="1"/>
        <v>0.40775270606272823</v>
      </c>
      <c r="G29">
        <f t="shared" si="2"/>
        <v>265.46292191798727</v>
      </c>
      <c r="H29">
        <f t="shared" si="3"/>
        <v>8.7208722014093709</v>
      </c>
      <c r="I29">
        <f t="shared" si="4"/>
        <v>1.6784494354057651</v>
      </c>
      <c r="J29">
        <f t="shared" si="5"/>
        <v>20.039213180541992</v>
      </c>
      <c r="K29" s="1">
        <v>2.5799048459999998</v>
      </c>
      <c r="L29">
        <f t="shared" si="6"/>
        <v>2.1709340386492788</v>
      </c>
      <c r="M29" s="1">
        <v>1</v>
      </c>
      <c r="N29">
        <f t="shared" si="7"/>
        <v>4.3418680772985576</v>
      </c>
      <c r="O29" s="1">
        <v>16.198427200317383</v>
      </c>
      <c r="P29" s="1">
        <v>20.039213180541992</v>
      </c>
      <c r="Q29" s="1">
        <v>13.693447113037109</v>
      </c>
      <c r="R29" s="1">
        <v>400.01312255859375</v>
      </c>
      <c r="S29" s="1">
        <v>385.16921997070312</v>
      </c>
      <c r="T29" s="1">
        <v>4.7391433715820313</v>
      </c>
      <c r="U29" s="1">
        <v>9.1991434097290039</v>
      </c>
      <c r="V29" s="1">
        <v>18.786083221435547</v>
      </c>
      <c r="W29" s="1">
        <v>36.46563720703125</v>
      </c>
      <c r="X29" s="1">
        <v>499.82171630859375</v>
      </c>
      <c r="Y29" s="1">
        <v>1500.4696044921875</v>
      </c>
      <c r="Z29" s="1">
        <v>12.921671867370605</v>
      </c>
      <c r="AA29" s="1">
        <v>73.253341674804688</v>
      </c>
      <c r="AB29" s="1">
        <v>1.4327692985534668</v>
      </c>
      <c r="AC29" s="1">
        <v>0.32378983497619629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1.9373649267861166</v>
      </c>
      <c r="AL29">
        <f t="shared" si="9"/>
        <v>8.7208722014093711E-3</v>
      </c>
      <c r="AM29">
        <f t="shared" si="10"/>
        <v>293.18921318054197</v>
      </c>
      <c r="AN29">
        <f t="shared" si="11"/>
        <v>289.34842720031736</v>
      </c>
      <c r="AO29">
        <f t="shared" si="12"/>
        <v>240.07513135265253</v>
      </c>
      <c r="AP29">
        <f t="shared" si="13"/>
        <v>-1.5142542399442511</v>
      </c>
      <c r="AQ29">
        <f t="shared" si="14"/>
        <v>2.3523174307141717</v>
      </c>
      <c r="AR29">
        <f t="shared" si="15"/>
        <v>32.11208358462158</v>
      </c>
      <c r="AS29">
        <f t="shared" si="16"/>
        <v>22.912940174892576</v>
      </c>
      <c r="AT29">
        <f t="shared" si="17"/>
        <v>18.118820190429688</v>
      </c>
      <c r="AU29">
        <f t="shared" si="18"/>
        <v>2.0868050971069256</v>
      </c>
      <c r="AV29">
        <f t="shared" si="19"/>
        <v>0.37274732839470004</v>
      </c>
      <c r="AW29">
        <f t="shared" si="20"/>
        <v>0.67386799530840658</v>
      </c>
      <c r="AX29">
        <f t="shared" si="21"/>
        <v>1.4129371017985191</v>
      </c>
      <c r="AY29">
        <f t="shared" si="22"/>
        <v>0.23587802017287104</v>
      </c>
      <c r="AZ29">
        <f t="shared" si="23"/>
        <v>19.446046121250323</v>
      </c>
      <c r="BA29">
        <f t="shared" si="24"/>
        <v>0.68921115227789753</v>
      </c>
      <c r="BB29">
        <f t="shared" si="25"/>
        <v>33.396878356336124</v>
      </c>
      <c r="BC29">
        <f t="shared" si="26"/>
        <v>377.27199468790349</v>
      </c>
      <c r="BD29">
        <f t="shared" si="27"/>
        <v>2.2483746962262741E-2</v>
      </c>
    </row>
    <row r="30" spans="1:114" x14ac:dyDescent="0.25">
      <c r="A30" s="1">
        <v>14</v>
      </c>
      <c r="B30" s="1" t="s">
        <v>82</v>
      </c>
      <c r="C30" s="1">
        <v>785.49999951943755</v>
      </c>
      <c r="D30" s="1">
        <v>0</v>
      </c>
      <c r="E30">
        <f t="shared" si="0"/>
        <v>25.387857165216278</v>
      </c>
      <c r="F30">
        <f t="shared" si="1"/>
        <v>0.40779096084102795</v>
      </c>
      <c r="G30">
        <f t="shared" si="2"/>
        <v>265.53560390931403</v>
      </c>
      <c r="H30">
        <f t="shared" si="3"/>
        <v>8.7206756046052227</v>
      </c>
      <c r="I30">
        <f t="shared" si="4"/>
        <v>1.6782779550447371</v>
      </c>
      <c r="J30">
        <f t="shared" si="5"/>
        <v>20.037908554077148</v>
      </c>
      <c r="K30" s="1">
        <v>2.5799048459999998</v>
      </c>
      <c r="L30">
        <f t="shared" si="6"/>
        <v>2.1709340386492788</v>
      </c>
      <c r="M30" s="1">
        <v>1</v>
      </c>
      <c r="N30">
        <f t="shared" si="7"/>
        <v>4.3418680772985576</v>
      </c>
      <c r="O30" s="1">
        <v>16.197790145874023</v>
      </c>
      <c r="P30" s="1">
        <v>20.037908554077148</v>
      </c>
      <c r="Q30" s="1">
        <v>13.693320274353027</v>
      </c>
      <c r="R30" s="1">
        <v>400.02310180664062</v>
      </c>
      <c r="S30" s="1">
        <v>385.18545532226562</v>
      </c>
      <c r="T30" s="1">
        <v>4.739102840423584</v>
      </c>
      <c r="U30" s="1">
        <v>9.1988487243652344</v>
      </c>
      <c r="V30" s="1">
        <v>18.786773681640625</v>
      </c>
      <c r="W30" s="1">
        <v>36.466117858886719</v>
      </c>
      <c r="X30" s="1">
        <v>499.83908081054687</v>
      </c>
      <c r="Y30" s="1">
        <v>1500.46044921875</v>
      </c>
      <c r="Z30" s="1">
        <v>12.969271659851074</v>
      </c>
      <c r="AA30" s="1">
        <v>73.253677368164062</v>
      </c>
      <c r="AB30" s="1">
        <v>1.4327692985534668</v>
      </c>
      <c r="AC30" s="1">
        <v>0.32378983497619629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1.9374322335396197</v>
      </c>
      <c r="AL30">
        <f t="shared" si="9"/>
        <v>8.7206756046052224E-3</v>
      </c>
      <c r="AM30">
        <f t="shared" si="10"/>
        <v>293.18790855407713</v>
      </c>
      <c r="AN30">
        <f t="shared" si="11"/>
        <v>289.347790145874</v>
      </c>
      <c r="AO30">
        <f t="shared" si="12"/>
        <v>240.07366650893528</v>
      </c>
      <c r="AP30">
        <f t="shared" si="13"/>
        <v>-1.5141357891820706</v>
      </c>
      <c r="AQ30">
        <f t="shared" si="14"/>
        <v>2.3521274516579354</v>
      </c>
      <c r="AR30">
        <f t="shared" si="15"/>
        <v>32.109342986788619</v>
      </c>
      <c r="AS30">
        <f t="shared" si="16"/>
        <v>22.910494262423384</v>
      </c>
      <c r="AT30">
        <f t="shared" si="17"/>
        <v>18.117849349975586</v>
      </c>
      <c r="AU30">
        <f t="shared" si="18"/>
        <v>2.0866778138011339</v>
      </c>
      <c r="AV30">
        <f t="shared" si="19"/>
        <v>0.37277929654927172</v>
      </c>
      <c r="AW30">
        <f t="shared" si="20"/>
        <v>0.67384949661319837</v>
      </c>
      <c r="AX30">
        <f t="shared" si="21"/>
        <v>1.4128283171879357</v>
      </c>
      <c r="AY30">
        <f t="shared" si="22"/>
        <v>0.23589850271625878</v>
      </c>
      <c r="AZ30">
        <f t="shared" si="23"/>
        <v>19.451459458533492</v>
      </c>
      <c r="BA30">
        <f t="shared" si="24"/>
        <v>0.68937079591220163</v>
      </c>
      <c r="BB30">
        <f t="shared" si="25"/>
        <v>33.39894363949395</v>
      </c>
      <c r="BC30">
        <f t="shared" si="26"/>
        <v>377.29170853796296</v>
      </c>
      <c r="BD30">
        <f t="shared" si="27"/>
        <v>2.2474058968175361E-2</v>
      </c>
    </row>
    <row r="31" spans="1:114" x14ac:dyDescent="0.25">
      <c r="A31" s="1">
        <v>15</v>
      </c>
      <c r="B31" s="1" t="s">
        <v>82</v>
      </c>
      <c r="C31" s="1">
        <v>785.99999950826168</v>
      </c>
      <c r="D31" s="1">
        <v>0</v>
      </c>
      <c r="E31">
        <f t="shared" si="0"/>
        <v>25.38723583298674</v>
      </c>
      <c r="F31">
        <f t="shared" si="1"/>
        <v>0.40770888243433023</v>
      </c>
      <c r="G31">
        <f t="shared" si="2"/>
        <v>265.5064973039955</v>
      </c>
      <c r="H31">
        <f t="shared" si="3"/>
        <v>8.7177948555089575</v>
      </c>
      <c r="I31">
        <f t="shared" si="4"/>
        <v>1.6780422563515698</v>
      </c>
      <c r="J31">
        <f t="shared" si="5"/>
        <v>20.035490036010742</v>
      </c>
      <c r="K31" s="1">
        <v>2.5799048459999998</v>
      </c>
      <c r="L31">
        <f t="shared" si="6"/>
        <v>2.1709340386492788</v>
      </c>
      <c r="M31" s="1">
        <v>1</v>
      </c>
      <c r="N31">
        <f t="shared" si="7"/>
        <v>4.3418680772985576</v>
      </c>
      <c r="O31" s="1">
        <v>16.196247100830078</v>
      </c>
      <c r="P31" s="1">
        <v>20.035490036010742</v>
      </c>
      <c r="Q31" s="1">
        <v>13.693782806396484</v>
      </c>
      <c r="R31" s="1">
        <v>400.00808715820313</v>
      </c>
      <c r="S31" s="1">
        <v>385.17123413085937</v>
      </c>
      <c r="T31" s="1">
        <v>4.7389059066772461</v>
      </c>
      <c r="U31" s="1">
        <v>9.197235107421875</v>
      </c>
      <c r="V31" s="1">
        <v>18.787891387939453</v>
      </c>
      <c r="W31" s="1">
        <v>36.463405609130859</v>
      </c>
      <c r="X31" s="1">
        <v>499.83355712890625</v>
      </c>
      <c r="Y31" s="1">
        <v>1500.4727783203125</v>
      </c>
      <c r="Z31" s="1">
        <v>12.968189239501953</v>
      </c>
      <c r="AA31" s="1">
        <v>73.253868103027344</v>
      </c>
      <c r="AB31" s="1">
        <v>1.4327692985534668</v>
      </c>
      <c r="AC31" s="1">
        <v>0.32378983497619629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1.9374108231312122</v>
      </c>
      <c r="AL31">
        <f t="shared" si="9"/>
        <v>8.717794855508958E-3</v>
      </c>
      <c r="AM31">
        <f t="shared" si="10"/>
        <v>293.18549003601072</v>
      </c>
      <c r="AN31">
        <f t="shared" si="11"/>
        <v>289.34624710083006</v>
      </c>
      <c r="AO31">
        <f t="shared" si="12"/>
        <v>240.07563916514118</v>
      </c>
      <c r="AP31">
        <f t="shared" si="13"/>
        <v>-1.513002519479999</v>
      </c>
      <c r="AQ31">
        <f t="shared" si="14"/>
        <v>2.3517753038231843</v>
      </c>
      <c r="AR31">
        <f t="shared" si="15"/>
        <v>32.104452156922939</v>
      </c>
      <c r="AS31">
        <f t="shared" si="16"/>
        <v>22.907217049501064</v>
      </c>
      <c r="AT31">
        <f t="shared" si="17"/>
        <v>18.11586856842041</v>
      </c>
      <c r="AU31">
        <f t="shared" si="18"/>
        <v>2.0864181419682435</v>
      </c>
      <c r="AV31">
        <f t="shared" si="19"/>
        <v>0.37271070591774236</v>
      </c>
      <c r="AW31">
        <f t="shared" si="20"/>
        <v>0.67373304747161455</v>
      </c>
      <c r="AX31">
        <f t="shared" si="21"/>
        <v>1.4126850944966289</v>
      </c>
      <c r="AY31">
        <f t="shared" si="22"/>
        <v>0.23585455557947863</v>
      </c>
      <c r="AZ31">
        <f t="shared" si="23"/>
        <v>19.449377934003671</v>
      </c>
      <c r="BA31">
        <f t="shared" si="24"/>
        <v>0.68932068071779062</v>
      </c>
      <c r="BB31">
        <f t="shared" si="25"/>
        <v>33.397396119132097</v>
      </c>
      <c r="BC31">
        <f t="shared" si="26"/>
        <v>377.27768053494816</v>
      </c>
      <c r="BD31">
        <f t="shared" si="27"/>
        <v>2.2473303225408865E-2</v>
      </c>
      <c r="BE31">
        <f>AVERAGE(E17:E31)</f>
        <v>25.276919462420093</v>
      </c>
      <c r="BF31">
        <f>AVERAGE(O17:O31)</f>
        <v>16.201331456502277</v>
      </c>
      <c r="BG31">
        <f>AVERAGE(P17:P31)</f>
        <v>20.042727533976237</v>
      </c>
      <c r="BH31" t="e">
        <f>AVERAGE(B17:B31)</f>
        <v>#DIV/0!</v>
      </c>
      <c r="BI31">
        <f t="shared" ref="BI31:DJ31" si="28">AVERAGE(C17:C31)</f>
        <v>782.53333291908109</v>
      </c>
      <c r="BJ31">
        <f t="shared" si="28"/>
        <v>0</v>
      </c>
      <c r="BK31">
        <f t="shared" si="28"/>
        <v>25.276919462420093</v>
      </c>
      <c r="BL31">
        <f t="shared" si="28"/>
        <v>0.40793812182261624</v>
      </c>
      <c r="BM31">
        <f t="shared" si="28"/>
        <v>266.0397726362562</v>
      </c>
      <c r="BN31">
        <f t="shared" si="28"/>
        <v>8.7261670957464403</v>
      </c>
      <c r="BO31">
        <f t="shared" si="28"/>
        <v>1.6787628666013725</v>
      </c>
      <c r="BP31">
        <f t="shared" si="28"/>
        <v>20.042727533976237</v>
      </c>
      <c r="BQ31">
        <f t="shared" si="28"/>
        <v>2.5799048459999989</v>
      </c>
      <c r="BR31">
        <f t="shared" si="28"/>
        <v>2.1709340386492788</v>
      </c>
      <c r="BS31">
        <f t="shared" si="28"/>
        <v>1</v>
      </c>
      <c r="BT31">
        <f t="shared" si="28"/>
        <v>4.3418680772985576</v>
      </c>
      <c r="BU31">
        <f t="shared" si="28"/>
        <v>16.201331456502277</v>
      </c>
      <c r="BV31">
        <f t="shared" si="28"/>
        <v>20.042727533976237</v>
      </c>
      <c r="BW31">
        <f t="shared" si="28"/>
        <v>13.691839790344238</v>
      </c>
      <c r="BX31">
        <f t="shared" si="28"/>
        <v>399.97914225260416</v>
      </c>
      <c r="BY31">
        <f t="shared" si="28"/>
        <v>385.19737141927084</v>
      </c>
      <c r="BZ31">
        <f t="shared" si="28"/>
        <v>4.739260959625244</v>
      </c>
      <c r="CA31">
        <f t="shared" si="28"/>
        <v>9.2018742243448894</v>
      </c>
      <c r="CB31">
        <f t="shared" si="28"/>
        <v>18.783050282796225</v>
      </c>
      <c r="CC31">
        <f t="shared" si="28"/>
        <v>36.46966552734375</v>
      </c>
      <c r="CD31">
        <f t="shared" si="28"/>
        <v>499.8309387207031</v>
      </c>
      <c r="CE31">
        <f t="shared" si="28"/>
        <v>1500.3838623046875</v>
      </c>
      <c r="CF31">
        <f t="shared" si="28"/>
        <v>12.797475051879882</v>
      </c>
      <c r="CG31">
        <f t="shared" si="28"/>
        <v>73.253259277343744</v>
      </c>
      <c r="CH31">
        <f t="shared" si="28"/>
        <v>1.4327692985534668</v>
      </c>
      <c r="CI31">
        <f t="shared" si="28"/>
        <v>0.32378983497619629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1.9374006738878897</v>
      </c>
      <c r="CR31">
        <f t="shared" si="28"/>
        <v>8.726167095746442E-3</v>
      </c>
      <c r="CS31">
        <f t="shared" si="28"/>
        <v>293.19272753397621</v>
      </c>
      <c r="CT31">
        <f t="shared" si="28"/>
        <v>289.35133145650235</v>
      </c>
      <c r="CU31">
        <f t="shared" si="28"/>
        <v>240.06141260295917</v>
      </c>
      <c r="CV31">
        <f t="shared" si="28"/>
        <v>-1.5163326164787674</v>
      </c>
      <c r="CW31">
        <f t="shared" si="28"/>
        <v>2.3528301443894781</v>
      </c>
      <c r="CX31">
        <f t="shared" si="28"/>
        <v>32.119118987494701</v>
      </c>
      <c r="CY31">
        <f t="shared" si="28"/>
        <v>22.917244763149814</v>
      </c>
      <c r="CZ31">
        <f t="shared" si="28"/>
        <v>18.122029495239257</v>
      </c>
      <c r="DA31">
        <f t="shared" si="28"/>
        <v>2.0872261568122368</v>
      </c>
      <c r="DB31">
        <f t="shared" si="28"/>
        <v>0.3729022229007472</v>
      </c>
      <c r="DC31">
        <f t="shared" si="28"/>
        <v>0.6740672777881056</v>
      </c>
      <c r="DD31">
        <f t="shared" si="28"/>
        <v>1.4131588790241314</v>
      </c>
      <c r="DE31">
        <f t="shared" si="28"/>
        <v>0.23597726806551553</v>
      </c>
      <c r="DF31">
        <f t="shared" si="28"/>
        <v>19.488280498699144</v>
      </c>
      <c r="DG31">
        <f t="shared" si="28"/>
        <v>0.69065824826560707</v>
      </c>
      <c r="DH31">
        <f t="shared" si="28"/>
        <v>33.401241782459401</v>
      </c>
      <c r="DI31">
        <f t="shared" si="28"/>
        <v>377.33811805948238</v>
      </c>
      <c r="DJ31">
        <f t="shared" si="28"/>
        <v>2.2374569804646922E-2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934.99999886006117</v>
      </c>
      <c r="D34" s="1">
        <v>0</v>
      </c>
      <c r="E34">
        <f t="shared" ref="E34:E48" si="29">(R34-S34*(1000-T34)/(1000-U34))*AK34</f>
        <v>25.638765252252636</v>
      </c>
      <c r="F34">
        <f t="shared" ref="F34:F48" si="30">IF(AV34&lt;&gt;0,1/(1/AV34-1/N34),0)</f>
        <v>0.40071542596796078</v>
      </c>
      <c r="G34">
        <f t="shared" ref="G34:G48" si="31">((AY34-AL34/2)*S34-E34)/(AY34+AL34/2)</f>
        <v>261.46755779403736</v>
      </c>
      <c r="H34">
        <f t="shared" ref="H34:H48" si="32">AL34*1000</f>
        <v>9.0875902896611809</v>
      </c>
      <c r="I34">
        <f t="shared" ref="I34:I48" si="33">(AQ34-AW34)</f>
        <v>1.7713128833882084</v>
      </c>
      <c r="J34">
        <f t="shared" ref="J34:J48" si="34">(P34+AP34*D34)</f>
        <v>21.835783004760742</v>
      </c>
      <c r="K34" s="1">
        <v>2.5799048459999998</v>
      </c>
      <c r="L34">
        <f t="shared" ref="L34:L48" si="35">(K34*AE34+AF34)</f>
        <v>2.1709340386492788</v>
      </c>
      <c r="M34" s="1">
        <v>1</v>
      </c>
      <c r="N34">
        <f t="shared" ref="N34:N48" si="36">L34*(M34+1)*(M34+1)/(M34*M34+1)</f>
        <v>4.3418680772985576</v>
      </c>
      <c r="O34" s="1">
        <v>20.132257461547852</v>
      </c>
      <c r="P34" s="1">
        <v>21.835783004760742</v>
      </c>
      <c r="Q34" s="1">
        <v>18.97736930847168</v>
      </c>
      <c r="R34" s="1">
        <v>399.61373901367187</v>
      </c>
      <c r="S34" s="1">
        <v>384.57662963867187</v>
      </c>
      <c r="T34" s="1">
        <v>7.0470647811889648</v>
      </c>
      <c r="U34" s="1">
        <v>11.682758331298828</v>
      </c>
      <c r="V34" s="1">
        <v>21.817525863647461</v>
      </c>
      <c r="W34" s="1">
        <v>36.169513702392578</v>
      </c>
      <c r="X34" s="1">
        <v>499.84353637695312</v>
      </c>
      <c r="Y34" s="1">
        <v>1500.35400390625</v>
      </c>
      <c r="Z34" s="1">
        <v>12.587837219238281</v>
      </c>
      <c r="AA34" s="1">
        <v>73.2476806640625</v>
      </c>
      <c r="AB34" s="1">
        <v>0.8744502067565918</v>
      </c>
      <c r="AC34" s="1">
        <v>0.29037690162658691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1.9374495038138051</v>
      </c>
      <c r="AL34">
        <f t="shared" ref="AL34:AL48" si="38">(U34-T34)/(1000-U34)*AK34</f>
        <v>9.08759028966118E-3</v>
      </c>
      <c r="AM34">
        <f t="shared" ref="AM34:AM48" si="39">(P34+273.15)</f>
        <v>294.98578300476072</v>
      </c>
      <c r="AN34">
        <f t="shared" ref="AN34:AN48" si="40">(O34+273.15)</f>
        <v>293.28225746154783</v>
      </c>
      <c r="AO34">
        <f t="shared" ref="AO34:AO48" si="41">(Y34*AG34+Z34*AH34)*AI34</f>
        <v>240.05663525931595</v>
      </c>
      <c r="AP34">
        <f t="shared" ref="AP34:AP48" si="42">((AO34+0.00000010773*(AN34^4-AM34^4))-AL34*44100)/(L34*51.4+0.00000043092*AM34^3)</f>
        <v>-1.4626221155384984</v>
      </c>
      <c r="AQ34">
        <f t="shared" ref="AQ34:AQ48" si="43">0.61365*EXP(17.502*J34/(240.97+J34))</f>
        <v>2.6270478349146007</v>
      </c>
      <c r="AR34">
        <f t="shared" ref="AR34:AR48" si="44">AQ34*1000/AA34</f>
        <v>35.865269877459873</v>
      </c>
      <c r="AS34">
        <f t="shared" ref="AS34:AS48" si="45">(AR34-U34)</f>
        <v>24.182511546161045</v>
      </c>
      <c r="AT34">
        <f t="shared" ref="AT34:AT48" si="46">IF(D34,P34,(O34+P34)/2)</f>
        <v>20.984020233154297</v>
      </c>
      <c r="AU34">
        <f t="shared" ref="AU34:AU48" si="47">0.61365*EXP(17.502*AT34/(240.97+AT34))</f>
        <v>2.4934819036681461</v>
      </c>
      <c r="AV34">
        <f t="shared" ref="AV34:AV48" si="48">IF(AS34&lt;&gt;0,(1000-(AR34+U34)/2)/AS34*AL34,0)</f>
        <v>0.36685775061061865</v>
      </c>
      <c r="AW34">
        <f t="shared" ref="AW34:AW48" si="49">U34*AA34/1000</f>
        <v>0.85573495152639223</v>
      </c>
      <c r="AX34">
        <f t="shared" ref="AX34:AX48" si="50">(AU34-AW34)</f>
        <v>1.6377469521417538</v>
      </c>
      <c r="AY34">
        <f t="shared" ref="AY34:AY48" si="51">1/(1.6/F34+1.37/N34)</f>
        <v>0.23210521585701291</v>
      </c>
      <c r="AZ34">
        <f t="shared" ref="AZ34:AZ48" si="52">G34*AA34*0.001</f>
        <v>19.151892177309954</v>
      </c>
      <c r="BA34">
        <f t="shared" ref="BA34:BA48" si="53">G34/S34</f>
        <v>0.67988415739068342</v>
      </c>
      <c r="BB34">
        <f t="shared" ref="BB34:BB48" si="54">(1-AL34*AA34/AQ34/F34)*100</f>
        <v>36.767758932020065</v>
      </c>
      <c r="BC34">
        <f t="shared" ref="BC34:BC48" si="55">(S34-E34/(N34/1.35))</f>
        <v>376.60486898764896</v>
      </c>
      <c r="BD34">
        <f t="shared" ref="BD34:BD48" si="56">E34*BB34/100/BC34</f>
        <v>2.5031007767995519E-2</v>
      </c>
    </row>
    <row r="35" spans="1:114" x14ac:dyDescent="0.25">
      <c r="A35" s="1">
        <v>17</v>
      </c>
      <c r="B35" s="1" t="s">
        <v>85</v>
      </c>
      <c r="C35" s="1">
        <v>934.99999886006117</v>
      </c>
      <c r="D35" s="1">
        <v>0</v>
      </c>
      <c r="E35">
        <f t="shared" si="29"/>
        <v>25.638765252252636</v>
      </c>
      <c r="F35">
        <f t="shared" si="30"/>
        <v>0.40071542596796078</v>
      </c>
      <c r="G35">
        <f t="shared" si="31"/>
        <v>261.46755779403736</v>
      </c>
      <c r="H35">
        <f t="shared" si="32"/>
        <v>9.0875902896611809</v>
      </c>
      <c r="I35">
        <f t="shared" si="33"/>
        <v>1.7713128833882084</v>
      </c>
      <c r="J35">
        <f t="shared" si="34"/>
        <v>21.835783004760742</v>
      </c>
      <c r="K35" s="1">
        <v>2.5799048459999998</v>
      </c>
      <c r="L35">
        <f t="shared" si="35"/>
        <v>2.1709340386492788</v>
      </c>
      <c r="M35" s="1">
        <v>1</v>
      </c>
      <c r="N35">
        <f t="shared" si="36"/>
        <v>4.3418680772985576</v>
      </c>
      <c r="O35" s="1">
        <v>20.132257461547852</v>
      </c>
      <c r="P35" s="1">
        <v>21.835783004760742</v>
      </c>
      <c r="Q35" s="1">
        <v>18.97736930847168</v>
      </c>
      <c r="R35" s="1">
        <v>399.61373901367187</v>
      </c>
      <c r="S35" s="1">
        <v>384.57662963867187</v>
      </c>
      <c r="T35" s="1">
        <v>7.0470647811889648</v>
      </c>
      <c r="U35" s="1">
        <v>11.682758331298828</v>
      </c>
      <c r="V35" s="1">
        <v>21.817525863647461</v>
      </c>
      <c r="W35" s="1">
        <v>36.169513702392578</v>
      </c>
      <c r="X35" s="1">
        <v>499.84353637695312</v>
      </c>
      <c r="Y35" s="1">
        <v>1500.35400390625</v>
      </c>
      <c r="Z35" s="1">
        <v>12.587837219238281</v>
      </c>
      <c r="AA35" s="1">
        <v>73.2476806640625</v>
      </c>
      <c r="AB35" s="1">
        <v>0.8744502067565918</v>
      </c>
      <c r="AC35" s="1">
        <v>0.29037690162658691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1.9374495038138051</v>
      </c>
      <c r="AL35">
        <f t="shared" si="38"/>
        <v>9.08759028966118E-3</v>
      </c>
      <c r="AM35">
        <f t="shared" si="39"/>
        <v>294.98578300476072</v>
      </c>
      <c r="AN35">
        <f t="shared" si="40"/>
        <v>293.28225746154783</v>
      </c>
      <c r="AO35">
        <f t="shared" si="41"/>
        <v>240.05663525931595</v>
      </c>
      <c r="AP35">
        <f t="shared" si="42"/>
        <v>-1.4626221155384984</v>
      </c>
      <c r="AQ35">
        <f t="shared" si="43"/>
        <v>2.6270478349146007</v>
      </c>
      <c r="AR35">
        <f t="shared" si="44"/>
        <v>35.865269877459873</v>
      </c>
      <c r="AS35">
        <f t="shared" si="45"/>
        <v>24.182511546161045</v>
      </c>
      <c r="AT35">
        <f t="shared" si="46"/>
        <v>20.984020233154297</v>
      </c>
      <c r="AU35">
        <f t="shared" si="47"/>
        <v>2.4934819036681461</v>
      </c>
      <c r="AV35">
        <f t="shared" si="48"/>
        <v>0.36685775061061865</v>
      </c>
      <c r="AW35">
        <f t="shared" si="49"/>
        <v>0.85573495152639223</v>
      </c>
      <c r="AX35">
        <f t="shared" si="50"/>
        <v>1.6377469521417538</v>
      </c>
      <c r="AY35">
        <f t="shared" si="51"/>
        <v>0.23210521585701291</v>
      </c>
      <c r="AZ35">
        <f t="shared" si="52"/>
        <v>19.151892177309954</v>
      </c>
      <c r="BA35">
        <f t="shared" si="53"/>
        <v>0.67988415739068342</v>
      </c>
      <c r="BB35">
        <f t="shared" si="54"/>
        <v>36.767758932020065</v>
      </c>
      <c r="BC35">
        <f t="shared" si="55"/>
        <v>376.60486898764896</v>
      </c>
      <c r="BD35">
        <f t="shared" si="56"/>
        <v>2.5031007767995519E-2</v>
      </c>
    </row>
    <row r="36" spans="1:114" x14ac:dyDescent="0.25">
      <c r="A36" s="1">
        <v>18</v>
      </c>
      <c r="B36" s="1" t="s">
        <v>85</v>
      </c>
      <c r="C36" s="1">
        <v>935.4999988488853</v>
      </c>
      <c r="D36" s="1">
        <v>0</v>
      </c>
      <c r="E36">
        <f t="shared" si="29"/>
        <v>25.594146088536423</v>
      </c>
      <c r="F36">
        <f t="shared" si="30"/>
        <v>0.40092613938511046</v>
      </c>
      <c r="G36">
        <f t="shared" si="31"/>
        <v>261.69017700948865</v>
      </c>
      <c r="H36">
        <f t="shared" si="32"/>
        <v>9.0944484120650806</v>
      </c>
      <c r="I36">
        <f t="shared" si="33"/>
        <v>1.7717868750927819</v>
      </c>
      <c r="J36">
        <f t="shared" si="34"/>
        <v>21.84016227722168</v>
      </c>
      <c r="K36" s="1">
        <v>2.5799048459999998</v>
      </c>
      <c r="L36">
        <f t="shared" si="35"/>
        <v>2.1709340386492788</v>
      </c>
      <c r="M36" s="1">
        <v>1</v>
      </c>
      <c r="N36">
        <f t="shared" si="36"/>
        <v>4.3418680772985576</v>
      </c>
      <c r="O36" s="1">
        <v>20.133337020874023</v>
      </c>
      <c r="P36" s="1">
        <v>21.84016227722168</v>
      </c>
      <c r="Q36" s="1">
        <v>18.977008819580078</v>
      </c>
      <c r="R36" s="1">
        <v>399.57632446289062</v>
      </c>
      <c r="S36" s="1">
        <v>384.56072998046875</v>
      </c>
      <c r="T36" s="1">
        <v>7.0466203689575195</v>
      </c>
      <c r="U36" s="1">
        <v>11.685868263244629</v>
      </c>
      <c r="V36" s="1">
        <v>21.814712524414063</v>
      </c>
      <c r="W36" s="1">
        <v>36.1767578125</v>
      </c>
      <c r="X36" s="1">
        <v>499.8359375</v>
      </c>
      <c r="Y36" s="1">
        <v>1500.393310546875</v>
      </c>
      <c r="Z36" s="1">
        <v>12.653487205505371</v>
      </c>
      <c r="AA36" s="1">
        <v>73.247749328613281</v>
      </c>
      <c r="AB36" s="1">
        <v>0.8744502067565918</v>
      </c>
      <c r="AC36" s="1">
        <v>0.29037690162658691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1.9374200497160505</v>
      </c>
      <c r="AL36">
        <f t="shared" si="38"/>
        <v>9.0944484120650815E-3</v>
      </c>
      <c r="AM36">
        <f t="shared" si="39"/>
        <v>294.99016227722166</v>
      </c>
      <c r="AN36">
        <f t="shared" si="40"/>
        <v>293.283337020874</v>
      </c>
      <c r="AO36">
        <f t="shared" si="41"/>
        <v>240.06292432167538</v>
      </c>
      <c r="AP36">
        <f t="shared" si="42"/>
        <v>-1.4653301894531394</v>
      </c>
      <c r="AQ36">
        <f t="shared" si="43"/>
        <v>2.627750424326122</v>
      </c>
      <c r="AR36">
        <f t="shared" si="44"/>
        <v>35.874828215365049</v>
      </c>
      <c r="AS36">
        <f t="shared" si="45"/>
        <v>24.18895995212042</v>
      </c>
      <c r="AT36">
        <f t="shared" si="46"/>
        <v>20.986749649047852</v>
      </c>
      <c r="AU36">
        <f t="shared" si="47"/>
        <v>2.4939002234093595</v>
      </c>
      <c r="AV36">
        <f t="shared" si="48"/>
        <v>0.36703435283514591</v>
      </c>
      <c r="AW36">
        <f t="shared" si="49"/>
        <v>0.85596354923334006</v>
      </c>
      <c r="AX36">
        <f t="shared" si="50"/>
        <v>1.6379366741760193</v>
      </c>
      <c r="AY36">
        <f t="shared" si="51"/>
        <v>0.23221832380546537</v>
      </c>
      <c r="AZ36">
        <f t="shared" si="52"/>
        <v>19.168216487351465</v>
      </c>
      <c r="BA36">
        <f t="shared" si="53"/>
        <v>0.68049115941396177</v>
      </c>
      <c r="BB36">
        <f t="shared" si="54"/>
        <v>36.770148544738724</v>
      </c>
      <c r="BC36">
        <f t="shared" si="55"/>
        <v>376.60284259089565</v>
      </c>
      <c r="BD36">
        <f t="shared" si="56"/>
        <v>2.4989204730287901E-2</v>
      </c>
    </row>
    <row r="37" spans="1:114" x14ac:dyDescent="0.25">
      <c r="A37" s="1">
        <v>19</v>
      </c>
      <c r="B37" s="1" t="s">
        <v>86</v>
      </c>
      <c r="C37" s="1">
        <v>935.99999883770943</v>
      </c>
      <c r="D37" s="1">
        <v>0</v>
      </c>
      <c r="E37">
        <f t="shared" si="29"/>
        <v>25.521486340920688</v>
      </c>
      <c r="F37">
        <f t="shared" si="30"/>
        <v>0.40114613114627623</v>
      </c>
      <c r="G37">
        <f t="shared" si="31"/>
        <v>262.03726424730661</v>
      </c>
      <c r="H37">
        <f t="shared" si="32"/>
        <v>9.0986610247591564</v>
      </c>
      <c r="I37">
        <f t="shared" si="33"/>
        <v>1.7716987212468998</v>
      </c>
      <c r="J37">
        <f t="shared" si="34"/>
        <v>21.840177536010742</v>
      </c>
      <c r="K37" s="1">
        <v>2.5799048459999998</v>
      </c>
      <c r="L37">
        <f t="shared" si="35"/>
        <v>2.1709340386492788</v>
      </c>
      <c r="M37" s="1">
        <v>1</v>
      </c>
      <c r="N37">
        <f t="shared" si="36"/>
        <v>4.3418680772985576</v>
      </c>
      <c r="O37" s="1">
        <v>20.134445190429688</v>
      </c>
      <c r="P37" s="1">
        <v>21.840177536010742</v>
      </c>
      <c r="Q37" s="1">
        <v>18.976787567138672</v>
      </c>
      <c r="R37" s="1">
        <v>399.52401733398438</v>
      </c>
      <c r="S37" s="1">
        <v>384.54498291015625</v>
      </c>
      <c r="T37" s="1">
        <v>7.0457730293273926</v>
      </c>
      <c r="U37" s="1">
        <v>11.687219619750977</v>
      </c>
      <c r="V37" s="1">
        <v>21.810380935668945</v>
      </c>
      <c r="W37" s="1">
        <v>36.178108215332031</v>
      </c>
      <c r="X37" s="1">
        <v>499.82989501953125</v>
      </c>
      <c r="Y37" s="1">
        <v>1500.432373046875</v>
      </c>
      <c r="Z37" s="1">
        <v>12.774348258972168</v>
      </c>
      <c r="AA37" s="1">
        <v>73.247032165527344</v>
      </c>
      <c r="AB37" s="1">
        <v>0.8744502067565918</v>
      </c>
      <c r="AC37" s="1">
        <v>0.29037690162658691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1.9373966283853059</v>
      </c>
      <c r="AL37">
        <f t="shared" si="38"/>
        <v>9.0986610247591557E-3</v>
      </c>
      <c r="AM37">
        <f t="shared" si="39"/>
        <v>294.99017753601072</v>
      </c>
      <c r="AN37">
        <f t="shared" si="40"/>
        <v>293.28444519042966</v>
      </c>
      <c r="AO37">
        <f t="shared" si="41"/>
        <v>240.06917432153568</v>
      </c>
      <c r="AP37">
        <f t="shared" si="42"/>
        <v>-1.466697079206795</v>
      </c>
      <c r="AQ37">
        <f t="shared" si="43"/>
        <v>2.6277528726603818</v>
      </c>
      <c r="AR37">
        <f t="shared" si="44"/>
        <v>35.875212892203649</v>
      </c>
      <c r="AS37">
        <f t="shared" si="45"/>
        <v>24.187993272452672</v>
      </c>
      <c r="AT37">
        <f t="shared" si="46"/>
        <v>20.987311363220215</v>
      </c>
      <c r="AU37">
        <f t="shared" si="47"/>
        <v>2.493986321296108</v>
      </c>
      <c r="AV37">
        <f t="shared" si="48"/>
        <v>0.36721871464241801</v>
      </c>
      <c r="AW37">
        <f t="shared" si="49"/>
        <v>0.85605415141348207</v>
      </c>
      <c r="AX37">
        <f t="shared" si="50"/>
        <v>1.6379321698826259</v>
      </c>
      <c r="AY37">
        <f t="shared" si="51"/>
        <v>0.23233640294134758</v>
      </c>
      <c r="AZ37">
        <f t="shared" si="52"/>
        <v>19.193451922889256</v>
      </c>
      <c r="BA37">
        <f t="shared" si="53"/>
        <v>0.6814216174770068</v>
      </c>
      <c r="BB37">
        <f t="shared" si="54"/>
        <v>36.776229784575122</v>
      </c>
      <c r="BC37">
        <f t="shared" si="55"/>
        <v>376.60968733072912</v>
      </c>
      <c r="BD37">
        <f t="shared" si="56"/>
        <v>2.4921930520957463E-2</v>
      </c>
    </row>
    <row r="38" spans="1:114" x14ac:dyDescent="0.25">
      <c r="A38" s="1">
        <v>20</v>
      </c>
      <c r="B38" s="1" t="s">
        <v>86</v>
      </c>
      <c r="C38" s="1">
        <v>936.49999882653356</v>
      </c>
      <c r="D38" s="1">
        <v>0</v>
      </c>
      <c r="E38">
        <f t="shared" si="29"/>
        <v>25.542078126915783</v>
      </c>
      <c r="F38">
        <f t="shared" si="30"/>
        <v>0.40134863489150174</v>
      </c>
      <c r="G38">
        <f t="shared" si="31"/>
        <v>261.99218461562117</v>
      </c>
      <c r="H38">
        <f t="shared" si="32"/>
        <v>9.1008297156497093</v>
      </c>
      <c r="I38">
        <f t="shared" si="33"/>
        <v>1.7713111187602788</v>
      </c>
      <c r="J38">
        <f t="shared" si="34"/>
        <v>21.838274002075195</v>
      </c>
      <c r="K38" s="1">
        <v>2.5799048459999998</v>
      </c>
      <c r="L38">
        <f t="shared" si="35"/>
        <v>2.1709340386492788</v>
      </c>
      <c r="M38" s="1">
        <v>1</v>
      </c>
      <c r="N38">
        <f t="shared" si="36"/>
        <v>4.3418680772985576</v>
      </c>
      <c r="O38" s="1">
        <v>20.13593864440918</v>
      </c>
      <c r="P38" s="1">
        <v>21.838274002075195</v>
      </c>
      <c r="Q38" s="1">
        <v>18.977304458618164</v>
      </c>
      <c r="R38" s="1">
        <v>399.52371215820312</v>
      </c>
      <c r="S38" s="1">
        <v>384.53311157226562</v>
      </c>
      <c r="T38" s="1">
        <v>7.0455818176269531</v>
      </c>
      <c r="U38" s="1">
        <v>11.68830394744873</v>
      </c>
      <c r="V38" s="1">
        <v>21.80784797668457</v>
      </c>
      <c r="W38" s="1">
        <v>36.178237915039063</v>
      </c>
      <c r="X38" s="1">
        <v>499.81112670898437</v>
      </c>
      <c r="Y38" s="1">
        <v>1500.4136962890625</v>
      </c>
      <c r="Z38" s="1">
        <v>12.740344047546387</v>
      </c>
      <c r="AA38" s="1">
        <v>73.247268676757812</v>
      </c>
      <c r="AB38" s="1">
        <v>0.8744502067565918</v>
      </c>
      <c r="AC38" s="1">
        <v>0.29037690162658691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1.937323880312539</v>
      </c>
      <c r="AL38">
        <f t="shared" si="38"/>
        <v>9.1008297156497091E-3</v>
      </c>
      <c r="AM38">
        <f t="shared" si="39"/>
        <v>294.98827400207517</v>
      </c>
      <c r="AN38">
        <f t="shared" si="40"/>
        <v>293.28593864440916</v>
      </c>
      <c r="AO38">
        <f t="shared" si="41"/>
        <v>240.06618604035248</v>
      </c>
      <c r="AP38">
        <f t="shared" si="42"/>
        <v>-1.4671997426726144</v>
      </c>
      <c r="AQ38">
        <f t="shared" si="43"/>
        <v>2.627447458374665</v>
      </c>
      <c r="AR38">
        <f t="shared" si="44"/>
        <v>35.87092741941904</v>
      </c>
      <c r="AS38">
        <f t="shared" si="45"/>
        <v>24.182623471970309</v>
      </c>
      <c r="AT38">
        <f t="shared" si="46"/>
        <v>20.987106323242187</v>
      </c>
      <c r="AU38">
        <f t="shared" si="47"/>
        <v>2.493954893073123</v>
      </c>
      <c r="AV38">
        <f t="shared" si="48"/>
        <v>0.36738840568348458</v>
      </c>
      <c r="AW38">
        <f t="shared" si="49"/>
        <v>0.85613633961438607</v>
      </c>
      <c r="AX38">
        <f t="shared" si="50"/>
        <v>1.6378185534587368</v>
      </c>
      <c r="AY38">
        <f t="shared" si="51"/>
        <v>0.23244508710731829</v>
      </c>
      <c r="AZ38">
        <f t="shared" si="52"/>
        <v>19.190211937751137</v>
      </c>
      <c r="BA38">
        <f t="shared" si="53"/>
        <v>0.68132542226180892</v>
      </c>
      <c r="BB38">
        <f t="shared" si="54"/>
        <v>36.785516615463422</v>
      </c>
      <c r="BC38">
        <f t="shared" si="55"/>
        <v>376.59141346963918</v>
      </c>
      <c r="BD38">
        <f t="shared" si="56"/>
        <v>2.494954759256279E-2</v>
      </c>
    </row>
    <row r="39" spans="1:114" x14ac:dyDescent="0.25">
      <c r="A39" s="1">
        <v>21</v>
      </c>
      <c r="B39" s="1" t="s">
        <v>87</v>
      </c>
      <c r="C39" s="1">
        <v>936.99999881535769</v>
      </c>
      <c r="D39" s="1">
        <v>0</v>
      </c>
      <c r="E39">
        <f t="shared" si="29"/>
        <v>25.525426574130755</v>
      </c>
      <c r="F39">
        <f t="shared" si="30"/>
        <v>0.40161247785719578</v>
      </c>
      <c r="G39">
        <f t="shared" si="31"/>
        <v>262.10236959539623</v>
      </c>
      <c r="H39">
        <f t="shared" si="32"/>
        <v>9.1043469090595863</v>
      </c>
      <c r="I39">
        <f t="shared" si="33"/>
        <v>1.7709312648549118</v>
      </c>
      <c r="J39">
        <f t="shared" si="34"/>
        <v>21.836166381835937</v>
      </c>
      <c r="K39" s="1">
        <v>2.5799048459999998</v>
      </c>
      <c r="L39">
        <f t="shared" si="35"/>
        <v>2.1709340386492788</v>
      </c>
      <c r="M39" s="1">
        <v>1</v>
      </c>
      <c r="N39">
        <f t="shared" si="36"/>
        <v>4.3418680772985576</v>
      </c>
      <c r="O39" s="1">
        <v>20.13646125793457</v>
      </c>
      <c r="P39" s="1">
        <v>21.836166381835937</v>
      </c>
      <c r="Q39" s="1">
        <v>18.977006912231445</v>
      </c>
      <c r="R39" s="1">
        <v>399.48660278320313</v>
      </c>
      <c r="S39" s="1">
        <v>384.50357055664062</v>
      </c>
      <c r="T39" s="1">
        <v>7.0442309379577637</v>
      </c>
      <c r="U39" s="1">
        <v>11.688889503479004</v>
      </c>
      <c r="V39" s="1">
        <v>21.80293083190918</v>
      </c>
      <c r="W39" s="1">
        <v>36.1788330078125</v>
      </c>
      <c r="X39" s="1">
        <v>499.7955322265625</v>
      </c>
      <c r="Y39" s="1">
        <v>1500.428466796875</v>
      </c>
      <c r="Z39" s="1">
        <v>12.638472557067871</v>
      </c>
      <c r="AA39" s="1">
        <v>73.247169494628906</v>
      </c>
      <c r="AB39" s="1">
        <v>0.8744502067565918</v>
      </c>
      <c r="AC39" s="1">
        <v>0.29037690162658691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1.9372634343528905</v>
      </c>
      <c r="AL39">
        <f t="shared" si="38"/>
        <v>9.1043469090595856E-3</v>
      </c>
      <c r="AM39">
        <f t="shared" si="39"/>
        <v>294.98616638183591</v>
      </c>
      <c r="AN39">
        <f t="shared" si="40"/>
        <v>293.28646125793455</v>
      </c>
      <c r="AO39">
        <f t="shared" si="41"/>
        <v>240.06854932154965</v>
      </c>
      <c r="AP39">
        <f t="shared" si="42"/>
        <v>-1.4682115752592853</v>
      </c>
      <c r="AQ39">
        <f t="shared" si="43"/>
        <v>2.6271093355202271</v>
      </c>
      <c r="AR39">
        <f t="shared" si="44"/>
        <v>35.866359801287182</v>
      </c>
      <c r="AS39">
        <f t="shared" si="45"/>
        <v>24.177470297808178</v>
      </c>
      <c r="AT39">
        <f t="shared" si="46"/>
        <v>20.986313819885254</v>
      </c>
      <c r="AU39">
        <f t="shared" si="47"/>
        <v>2.4938334225979162</v>
      </c>
      <c r="AV39">
        <f t="shared" si="48"/>
        <v>0.36760947510528497</v>
      </c>
      <c r="AW39">
        <f t="shared" si="49"/>
        <v>0.85617807066531537</v>
      </c>
      <c r="AX39">
        <f t="shared" si="50"/>
        <v>1.6376553519326009</v>
      </c>
      <c r="AY39">
        <f t="shared" si="51"/>
        <v>0.23258668008858985</v>
      </c>
      <c r="AZ39">
        <f t="shared" si="52"/>
        <v>19.198256690697857</v>
      </c>
      <c r="BA39">
        <f t="shared" si="53"/>
        <v>0.68166433205276655</v>
      </c>
      <c r="BB39">
        <f t="shared" si="54"/>
        <v>36.794583272088943</v>
      </c>
      <c r="BC39">
        <f t="shared" si="55"/>
        <v>376.56704985596645</v>
      </c>
      <c r="BD39">
        <f t="shared" si="56"/>
        <v>2.4941041283263649E-2</v>
      </c>
    </row>
    <row r="40" spans="1:114" x14ac:dyDescent="0.25">
      <c r="A40" s="1">
        <v>22</v>
      </c>
      <c r="B40" s="1" t="s">
        <v>87</v>
      </c>
      <c r="C40" s="1">
        <v>937.49999880418181</v>
      </c>
      <c r="D40" s="1">
        <v>0</v>
      </c>
      <c r="E40">
        <f t="shared" si="29"/>
        <v>25.493260279541818</v>
      </c>
      <c r="F40">
        <f t="shared" si="30"/>
        <v>0.40172765694589746</v>
      </c>
      <c r="G40">
        <f t="shared" si="31"/>
        <v>262.26078134993173</v>
      </c>
      <c r="H40">
        <f t="shared" si="32"/>
        <v>9.1052888324536418</v>
      </c>
      <c r="I40">
        <f t="shared" si="33"/>
        <v>1.770666937254713</v>
      </c>
      <c r="J40">
        <f t="shared" si="34"/>
        <v>21.834993362426758</v>
      </c>
      <c r="K40" s="1">
        <v>2.5799048459999998</v>
      </c>
      <c r="L40">
        <f t="shared" si="35"/>
        <v>2.1709340386492788</v>
      </c>
      <c r="M40" s="1">
        <v>1</v>
      </c>
      <c r="N40">
        <f t="shared" si="36"/>
        <v>4.3418680772985576</v>
      </c>
      <c r="O40" s="1">
        <v>20.137357711791992</v>
      </c>
      <c r="P40" s="1">
        <v>21.834993362426758</v>
      </c>
      <c r="Q40" s="1">
        <v>18.976448059082031</v>
      </c>
      <c r="R40" s="1">
        <v>399.46282958984375</v>
      </c>
      <c r="S40" s="1">
        <v>384.49545288085937</v>
      </c>
      <c r="T40" s="1">
        <v>7.0444440841674805</v>
      </c>
      <c r="U40" s="1">
        <v>11.689826965332031</v>
      </c>
      <c r="V40" s="1">
        <v>21.802574157714844</v>
      </c>
      <c r="W40" s="1">
        <v>36.180046081542969</v>
      </c>
      <c r="X40" s="1">
        <v>499.76882934570312</v>
      </c>
      <c r="Y40" s="1">
        <v>1500.3824462890625</v>
      </c>
      <c r="Z40" s="1">
        <v>12.671106338500977</v>
      </c>
      <c r="AA40" s="1">
        <v>73.247810363769531</v>
      </c>
      <c r="AB40" s="1">
        <v>0.8744502067565918</v>
      </c>
      <c r="AC40" s="1">
        <v>0.29037690162658691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1.9371599309973275</v>
      </c>
      <c r="AL40">
        <f t="shared" si="38"/>
        <v>9.1052888324536421E-3</v>
      </c>
      <c r="AM40">
        <f t="shared" si="39"/>
        <v>294.98499336242674</v>
      </c>
      <c r="AN40">
        <f t="shared" si="40"/>
        <v>293.28735771179197</v>
      </c>
      <c r="AO40">
        <f t="shared" si="41"/>
        <v>240.06118604046424</v>
      </c>
      <c r="AP40">
        <f t="shared" si="42"/>
        <v>-1.4684266270328219</v>
      </c>
      <c r="AQ40">
        <f t="shared" si="43"/>
        <v>2.6269211659966332</v>
      </c>
      <c r="AR40">
        <f t="shared" si="44"/>
        <v>35.863477050721286</v>
      </c>
      <c r="AS40">
        <f t="shared" si="45"/>
        <v>24.173650085389255</v>
      </c>
      <c r="AT40">
        <f t="shared" si="46"/>
        <v>20.986175537109375</v>
      </c>
      <c r="AU40">
        <f t="shared" si="47"/>
        <v>2.4938122279195754</v>
      </c>
      <c r="AV40">
        <f t="shared" si="48"/>
        <v>0.36770597394492277</v>
      </c>
      <c r="AW40">
        <f t="shared" si="49"/>
        <v>0.85625422874192014</v>
      </c>
      <c r="AX40">
        <f t="shared" si="50"/>
        <v>1.6375579991776552</v>
      </c>
      <c r="AY40">
        <f t="shared" si="51"/>
        <v>0.23264848738745325</v>
      </c>
      <c r="AZ40">
        <f t="shared" si="52"/>
        <v>19.210027978173827</v>
      </c>
      <c r="BA40">
        <f t="shared" si="53"/>
        <v>0.68209072275087856</v>
      </c>
      <c r="BB40">
        <f t="shared" si="54"/>
        <v>36.801087987922273</v>
      </c>
      <c r="BC40">
        <f t="shared" si="55"/>
        <v>376.56893351991312</v>
      </c>
      <c r="BD40">
        <f t="shared" si="56"/>
        <v>2.4913890423114555E-2</v>
      </c>
    </row>
    <row r="41" spans="1:114" x14ac:dyDescent="0.25">
      <c r="A41" s="1">
        <v>23</v>
      </c>
      <c r="B41" s="1" t="s">
        <v>88</v>
      </c>
      <c r="C41" s="1">
        <v>937.99999879300594</v>
      </c>
      <c r="D41" s="1">
        <v>0</v>
      </c>
      <c r="E41">
        <f t="shared" si="29"/>
        <v>25.537899587625333</v>
      </c>
      <c r="F41">
        <f t="shared" si="30"/>
        <v>0.4020792160010479</v>
      </c>
      <c r="G41">
        <f t="shared" si="31"/>
        <v>262.13029987197922</v>
      </c>
      <c r="H41">
        <f t="shared" si="32"/>
        <v>9.1102314958354107</v>
      </c>
      <c r="I41">
        <f t="shared" si="33"/>
        <v>1.7702239936962885</v>
      </c>
      <c r="J41">
        <f t="shared" si="34"/>
        <v>21.832820892333984</v>
      </c>
      <c r="K41" s="1">
        <v>2.5799048459999998</v>
      </c>
      <c r="L41">
        <f t="shared" si="35"/>
        <v>2.1709340386492788</v>
      </c>
      <c r="M41" s="1">
        <v>1</v>
      </c>
      <c r="N41">
        <f t="shared" si="36"/>
        <v>4.3418680772985576</v>
      </c>
      <c r="O41" s="1">
        <v>20.138896942138672</v>
      </c>
      <c r="P41" s="1">
        <v>21.832820892333984</v>
      </c>
      <c r="Q41" s="1">
        <v>18.976749420166016</v>
      </c>
      <c r="R41" s="1">
        <v>399.45248413085937</v>
      </c>
      <c r="S41" s="1">
        <v>384.4613037109375</v>
      </c>
      <c r="T41" s="1">
        <v>7.0431685447692871</v>
      </c>
      <c r="U41" s="1">
        <v>11.691048622131348</v>
      </c>
      <c r="V41" s="1">
        <v>21.796674728393555</v>
      </c>
      <c r="W41" s="1">
        <v>36.180587768554688</v>
      </c>
      <c r="X41" s="1">
        <v>499.77084350585937</v>
      </c>
      <c r="Y41" s="1">
        <v>1500.3974609375</v>
      </c>
      <c r="Z41" s="1">
        <v>12.607590675354004</v>
      </c>
      <c r="AA41" s="1">
        <v>73.248237609863281</v>
      </c>
      <c r="AB41" s="1">
        <v>0.8744502067565918</v>
      </c>
      <c r="AC41" s="1">
        <v>0.29037690162658691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1.9371677381075758</v>
      </c>
      <c r="AL41">
        <f t="shared" si="38"/>
        <v>9.1102314958354108E-3</v>
      </c>
      <c r="AM41">
        <f t="shared" si="39"/>
        <v>294.98282089233396</v>
      </c>
      <c r="AN41">
        <f t="shared" si="40"/>
        <v>293.28889694213865</v>
      </c>
      <c r="AO41">
        <f t="shared" si="41"/>
        <v>240.06358838416054</v>
      </c>
      <c r="AP41">
        <f t="shared" si="42"/>
        <v>-1.46985483407665</v>
      </c>
      <c r="AQ41">
        <f t="shared" si="43"/>
        <v>2.6265727010786302</v>
      </c>
      <c r="AR41">
        <f t="shared" si="44"/>
        <v>35.858510549678364</v>
      </c>
      <c r="AS41">
        <f t="shared" si="45"/>
        <v>24.167461927547016</v>
      </c>
      <c r="AT41">
        <f t="shared" si="46"/>
        <v>20.985858917236328</v>
      </c>
      <c r="AU41">
        <f t="shared" si="47"/>
        <v>2.4937637000087967</v>
      </c>
      <c r="AV41">
        <f t="shared" si="48"/>
        <v>0.36800048663397456</v>
      </c>
      <c r="AW41">
        <f t="shared" si="49"/>
        <v>0.8563487073823417</v>
      </c>
      <c r="AX41">
        <f t="shared" si="50"/>
        <v>1.637414992626455</v>
      </c>
      <c r="AY41">
        <f t="shared" si="51"/>
        <v>0.23283712460231037</v>
      </c>
      <c r="AZ41">
        <f t="shared" si="52"/>
        <v>19.200582489767449</v>
      </c>
      <c r="BA41">
        <f t="shared" si="53"/>
        <v>0.68181192058034912</v>
      </c>
      <c r="BB41">
        <f t="shared" si="54"/>
        <v>36.813319270358789</v>
      </c>
      <c r="BC41">
        <f t="shared" si="55"/>
        <v>376.52090482513239</v>
      </c>
      <c r="BD41">
        <f t="shared" si="56"/>
        <v>2.4968994787958512E-2</v>
      </c>
    </row>
    <row r="42" spans="1:114" x14ac:dyDescent="0.25">
      <c r="A42" s="1">
        <v>24</v>
      </c>
      <c r="B42" s="1" t="s">
        <v>88</v>
      </c>
      <c r="C42" s="1">
        <v>938.49999878183007</v>
      </c>
      <c r="D42" s="1">
        <v>0</v>
      </c>
      <c r="E42">
        <f t="shared" si="29"/>
        <v>25.544257399240216</v>
      </c>
      <c r="F42">
        <f t="shared" si="30"/>
        <v>0.40221022466032785</v>
      </c>
      <c r="G42">
        <f t="shared" si="31"/>
        <v>262.13593085131902</v>
      </c>
      <c r="H42">
        <f t="shared" si="32"/>
        <v>9.1145569422247004</v>
      </c>
      <c r="I42">
        <f t="shared" si="33"/>
        <v>1.7705377628490009</v>
      </c>
      <c r="J42">
        <f t="shared" si="34"/>
        <v>21.835573196411133</v>
      </c>
      <c r="K42" s="1">
        <v>2.5799048459999998</v>
      </c>
      <c r="L42">
        <f t="shared" si="35"/>
        <v>2.1709340386492788</v>
      </c>
      <c r="M42" s="1">
        <v>1</v>
      </c>
      <c r="N42">
        <f t="shared" si="36"/>
        <v>4.3418680772985576</v>
      </c>
      <c r="O42" s="1">
        <v>20.140716552734375</v>
      </c>
      <c r="P42" s="1">
        <v>21.835573196411133</v>
      </c>
      <c r="Q42" s="1">
        <v>18.976661682128906</v>
      </c>
      <c r="R42" s="1">
        <v>399.45901489257812</v>
      </c>
      <c r="S42" s="1">
        <v>384.46347045898438</v>
      </c>
      <c r="T42" s="1">
        <v>7.0425934791564941</v>
      </c>
      <c r="U42" s="1">
        <v>11.69273853302002</v>
      </c>
      <c r="V42" s="1">
        <v>21.792543411254883</v>
      </c>
      <c r="W42" s="1">
        <v>36.181915283203125</v>
      </c>
      <c r="X42" s="1">
        <v>499.76373291015625</v>
      </c>
      <c r="Y42" s="1">
        <v>1500.389892578125</v>
      </c>
      <c r="Z42" s="1">
        <v>12.592723846435547</v>
      </c>
      <c r="AA42" s="1">
        <v>73.248573303222656</v>
      </c>
      <c r="AB42" s="1">
        <v>0.8744502067565918</v>
      </c>
      <c r="AC42" s="1">
        <v>0.29037690162658691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1.9371401766426088</v>
      </c>
      <c r="AL42">
        <f t="shared" si="38"/>
        <v>9.1145569422247004E-3</v>
      </c>
      <c r="AM42">
        <f t="shared" si="39"/>
        <v>294.98557319641111</v>
      </c>
      <c r="AN42">
        <f t="shared" si="40"/>
        <v>293.29071655273435</v>
      </c>
      <c r="AO42">
        <f t="shared" si="41"/>
        <v>240.06237744668761</v>
      </c>
      <c r="AP42">
        <f t="shared" si="42"/>
        <v>-1.4715032164894037</v>
      </c>
      <c r="AQ42">
        <f t="shared" si="43"/>
        <v>2.627014178400334</v>
      </c>
      <c r="AR42">
        <f t="shared" si="44"/>
        <v>35.86437332404337</v>
      </c>
      <c r="AS42">
        <f t="shared" si="45"/>
        <v>24.171634791023351</v>
      </c>
      <c r="AT42">
        <f t="shared" si="46"/>
        <v>20.988144874572754</v>
      </c>
      <c r="AU42">
        <f t="shared" si="47"/>
        <v>2.4941140842479008</v>
      </c>
      <c r="AV42">
        <f t="shared" si="48"/>
        <v>0.36811022577234292</v>
      </c>
      <c r="AW42">
        <f t="shared" si="49"/>
        <v>0.85647641555133303</v>
      </c>
      <c r="AX42">
        <f t="shared" si="50"/>
        <v>1.6376376686965677</v>
      </c>
      <c r="AY42">
        <f t="shared" si="51"/>
        <v>0.23290741415746155</v>
      </c>
      <c r="AZ42">
        <f t="shared" si="52"/>
        <v>19.201082946371347</v>
      </c>
      <c r="BA42">
        <f t="shared" si="53"/>
        <v>0.68182272437579838</v>
      </c>
      <c r="BB42">
        <f t="shared" si="54"/>
        <v>36.814240632954245</v>
      </c>
      <c r="BC42">
        <f t="shared" si="55"/>
        <v>376.52109476376745</v>
      </c>
      <c r="BD42">
        <f t="shared" si="56"/>
        <v>2.497582344691103E-2</v>
      </c>
    </row>
    <row r="43" spans="1:114" x14ac:dyDescent="0.25">
      <c r="A43" s="1">
        <v>25</v>
      </c>
      <c r="B43" s="1" t="s">
        <v>89</v>
      </c>
      <c r="C43" s="1">
        <v>938.9999987706542</v>
      </c>
      <c r="D43" s="1">
        <v>0</v>
      </c>
      <c r="E43">
        <f t="shared" si="29"/>
        <v>25.568754140457703</v>
      </c>
      <c r="F43">
        <f t="shared" si="30"/>
        <v>0.40233211604781283</v>
      </c>
      <c r="G43">
        <f t="shared" si="31"/>
        <v>262.05320014753681</v>
      </c>
      <c r="H43">
        <f t="shared" si="32"/>
        <v>9.1173484127085072</v>
      </c>
      <c r="I43">
        <f t="shared" si="33"/>
        <v>1.7705964012275763</v>
      </c>
      <c r="J43">
        <f t="shared" si="34"/>
        <v>21.836587905883789</v>
      </c>
      <c r="K43" s="1">
        <v>2.5799048459999998</v>
      </c>
      <c r="L43">
        <f t="shared" si="35"/>
        <v>2.1709340386492788</v>
      </c>
      <c r="M43" s="1">
        <v>1</v>
      </c>
      <c r="N43">
        <f t="shared" si="36"/>
        <v>4.3418680772985576</v>
      </c>
      <c r="O43" s="1">
        <v>20.141883850097656</v>
      </c>
      <c r="P43" s="1">
        <v>21.836587905883789</v>
      </c>
      <c r="Q43" s="1">
        <v>18.976913452148438</v>
      </c>
      <c r="R43" s="1">
        <v>399.46307373046875</v>
      </c>
      <c r="S43" s="1">
        <v>384.45361328125</v>
      </c>
      <c r="T43" s="1">
        <v>7.0422916412353516</v>
      </c>
      <c r="U43" s="1">
        <v>11.694090843200684</v>
      </c>
      <c r="V43" s="1">
        <v>21.790163040161133</v>
      </c>
      <c r="W43" s="1">
        <v>36.183696746826172</v>
      </c>
      <c r="X43" s="1">
        <v>499.73834228515625</v>
      </c>
      <c r="Y43" s="1">
        <v>1500.4188232421875</v>
      </c>
      <c r="Z43" s="1">
        <v>12.542845726013184</v>
      </c>
      <c r="AA43" s="1">
        <v>73.249008178710938</v>
      </c>
      <c r="AB43" s="1">
        <v>0.8744502067565918</v>
      </c>
      <c r="AC43" s="1">
        <v>0.29037690162658691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1.9370417597376626</v>
      </c>
      <c r="AL43">
        <f t="shared" si="38"/>
        <v>9.1173484127085071E-3</v>
      </c>
      <c r="AM43">
        <f t="shared" si="39"/>
        <v>294.98658790588377</v>
      </c>
      <c r="AN43">
        <f t="shared" si="40"/>
        <v>293.29188385009763</v>
      </c>
      <c r="AO43">
        <f t="shared" si="41"/>
        <v>240.06700635283414</v>
      </c>
      <c r="AP43">
        <f t="shared" si="42"/>
        <v>-1.4724558709585651</v>
      </c>
      <c r="AQ43">
        <f t="shared" si="43"/>
        <v>2.6271769570437717</v>
      </c>
      <c r="AR43">
        <f t="shared" si="44"/>
        <v>35.866382663285449</v>
      </c>
      <c r="AS43">
        <f t="shared" si="45"/>
        <v>24.172291820084766</v>
      </c>
      <c r="AT43">
        <f t="shared" si="46"/>
        <v>20.989235877990723</v>
      </c>
      <c r="AU43">
        <f t="shared" si="47"/>
        <v>2.4942813249654563</v>
      </c>
      <c r="AV43">
        <f t="shared" si="48"/>
        <v>0.36821232240366364</v>
      </c>
      <c r="AW43">
        <f t="shared" si="49"/>
        <v>0.85658055581619552</v>
      </c>
      <c r="AX43">
        <f t="shared" si="50"/>
        <v>1.6377007691492609</v>
      </c>
      <c r="AY43">
        <f t="shared" si="51"/>
        <v>0.23297280903714146</v>
      </c>
      <c r="AZ43">
        <f t="shared" si="52"/>
        <v>19.1951370008643</v>
      </c>
      <c r="BA43">
        <f t="shared" si="53"/>
        <v>0.68162501559279087</v>
      </c>
      <c r="BB43">
        <f t="shared" si="54"/>
        <v>36.817577657057356</v>
      </c>
      <c r="BC43">
        <f t="shared" si="55"/>
        <v>376.50362091043291</v>
      </c>
      <c r="BD43">
        <f t="shared" si="56"/>
        <v>2.5003201533205299E-2</v>
      </c>
    </row>
    <row r="44" spans="1:114" x14ac:dyDescent="0.25">
      <c r="A44" s="1">
        <v>26</v>
      </c>
      <c r="B44" s="1" t="s">
        <v>89</v>
      </c>
      <c r="C44" s="1">
        <v>939.49999875947833</v>
      </c>
      <c r="D44" s="1">
        <v>0</v>
      </c>
      <c r="E44">
        <f t="shared" si="29"/>
        <v>25.650674104572715</v>
      </c>
      <c r="F44">
        <f t="shared" si="30"/>
        <v>0.4023890861123493</v>
      </c>
      <c r="G44">
        <f t="shared" si="31"/>
        <v>261.72136462957826</v>
      </c>
      <c r="H44">
        <f t="shared" si="32"/>
        <v>9.1215043369586351</v>
      </c>
      <c r="I44">
        <f t="shared" si="33"/>
        <v>1.771162669495602</v>
      </c>
      <c r="J44">
        <f t="shared" si="34"/>
        <v>21.84095573425293</v>
      </c>
      <c r="K44" s="1">
        <v>2.5799048459999998</v>
      </c>
      <c r="L44">
        <f t="shared" si="35"/>
        <v>2.1709340386492788</v>
      </c>
      <c r="M44" s="1">
        <v>1</v>
      </c>
      <c r="N44">
        <f t="shared" si="36"/>
        <v>4.3418680772985576</v>
      </c>
      <c r="O44" s="1">
        <v>20.144052505493164</v>
      </c>
      <c r="P44" s="1">
        <v>21.84095573425293</v>
      </c>
      <c r="Q44" s="1">
        <v>18.976621627807617</v>
      </c>
      <c r="R44" s="1">
        <v>399.50918579101562</v>
      </c>
      <c r="S44" s="1">
        <v>384.45663452148437</v>
      </c>
      <c r="T44" s="1">
        <v>7.0420346260070801</v>
      </c>
      <c r="U44" s="1">
        <v>11.69593334197998</v>
      </c>
      <c r="V44" s="1">
        <v>21.786434173583984</v>
      </c>
      <c r="W44" s="1">
        <v>36.184528350830078</v>
      </c>
      <c r="X44" s="1">
        <v>499.73965454101562</v>
      </c>
      <c r="Y44" s="1">
        <v>1500.4285888671875</v>
      </c>
      <c r="Z44" s="1">
        <v>12.516303062438965</v>
      </c>
      <c r="AA44" s="1">
        <v>73.248970031738281</v>
      </c>
      <c r="AB44" s="1">
        <v>0.8744502067565918</v>
      </c>
      <c r="AC44" s="1">
        <v>0.29037690162658691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1.9370468461882784</v>
      </c>
      <c r="AL44">
        <f t="shared" si="38"/>
        <v>9.1215043369586354E-3</v>
      </c>
      <c r="AM44">
        <f t="shared" si="39"/>
        <v>294.99095573425291</v>
      </c>
      <c r="AN44">
        <f t="shared" si="40"/>
        <v>293.29405250549314</v>
      </c>
      <c r="AO44">
        <f t="shared" si="41"/>
        <v>240.06856885279922</v>
      </c>
      <c r="AP44">
        <f t="shared" si="42"/>
        <v>-1.4741332578540489</v>
      </c>
      <c r="AQ44">
        <f t="shared" si="43"/>
        <v>2.627877740355502</v>
      </c>
      <c r="AR44">
        <f t="shared" si="44"/>
        <v>35.875968484155614</v>
      </c>
      <c r="AS44">
        <f t="shared" si="45"/>
        <v>24.180035142175633</v>
      </c>
      <c r="AT44">
        <f t="shared" si="46"/>
        <v>20.992504119873047</v>
      </c>
      <c r="AU44">
        <f t="shared" si="47"/>
        <v>2.4947823749487887</v>
      </c>
      <c r="AV44">
        <f t="shared" si="48"/>
        <v>0.36826003892007592</v>
      </c>
      <c r="AW44">
        <f t="shared" si="49"/>
        <v>0.85671507085990017</v>
      </c>
      <c r="AX44">
        <f t="shared" si="50"/>
        <v>1.6380673040888887</v>
      </c>
      <c r="AY44">
        <f t="shared" si="51"/>
        <v>0.23300337254817449</v>
      </c>
      <c r="AZ44">
        <f t="shared" si="52"/>
        <v>19.170820394417625</v>
      </c>
      <c r="BA44">
        <f t="shared" si="53"/>
        <v>0.68075653046105156</v>
      </c>
      <c r="BB44">
        <f t="shared" si="54"/>
        <v>36.81461411215605</v>
      </c>
      <c r="BC44">
        <f t="shared" si="55"/>
        <v>376.48117109775029</v>
      </c>
      <c r="BD44">
        <f t="shared" si="56"/>
        <v>2.508278610914471E-2</v>
      </c>
    </row>
    <row r="45" spans="1:114" x14ac:dyDescent="0.25">
      <c r="A45" s="1">
        <v>27</v>
      </c>
      <c r="B45" s="1" t="s">
        <v>90</v>
      </c>
      <c r="C45" s="1">
        <v>939.99999874830246</v>
      </c>
      <c r="D45" s="1">
        <v>0</v>
      </c>
      <c r="E45">
        <f t="shared" si="29"/>
        <v>25.841452435013252</v>
      </c>
      <c r="F45">
        <f t="shared" si="30"/>
        <v>0.40213952177933326</v>
      </c>
      <c r="G45">
        <f t="shared" si="31"/>
        <v>260.81990339067801</v>
      </c>
      <c r="H45">
        <f t="shared" si="32"/>
        <v>9.1254608920154059</v>
      </c>
      <c r="I45">
        <f t="shared" si="33"/>
        <v>1.7729188349881959</v>
      </c>
      <c r="J45">
        <f t="shared" si="34"/>
        <v>21.852779388427734</v>
      </c>
      <c r="K45" s="1">
        <v>2.5799048459999998</v>
      </c>
      <c r="L45">
        <f t="shared" si="35"/>
        <v>2.1709340386492788</v>
      </c>
      <c r="M45" s="1">
        <v>1</v>
      </c>
      <c r="N45">
        <f t="shared" si="36"/>
        <v>4.3418680772985576</v>
      </c>
      <c r="O45" s="1">
        <v>20.145404815673828</v>
      </c>
      <c r="P45" s="1">
        <v>21.852779388427734</v>
      </c>
      <c r="Q45" s="1">
        <v>18.976900100708008</v>
      </c>
      <c r="R45" s="1">
        <v>399.58370971679687</v>
      </c>
      <c r="S45" s="1">
        <v>384.43234252929687</v>
      </c>
      <c r="T45" s="1">
        <v>7.0420207977294922</v>
      </c>
      <c r="U45" s="1">
        <v>11.697823524475098</v>
      </c>
      <c r="V45" s="1">
        <v>21.784652709960938</v>
      </c>
      <c r="W45" s="1">
        <v>36.187480926513672</v>
      </c>
      <c r="X45" s="1">
        <v>499.75100708007812</v>
      </c>
      <c r="Y45" s="1">
        <v>1500.436279296875</v>
      </c>
      <c r="Z45" s="1">
        <v>12.462223052978516</v>
      </c>
      <c r="AA45" s="1">
        <v>73.249244689941406</v>
      </c>
      <c r="AB45" s="1">
        <v>0.8744502067565918</v>
      </c>
      <c r="AC45" s="1">
        <v>0.29037690162658691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1.9370908499005861</v>
      </c>
      <c r="AL45">
        <f t="shared" si="38"/>
        <v>9.1254608920154062E-3</v>
      </c>
      <c r="AM45">
        <f t="shared" si="39"/>
        <v>295.00277938842771</v>
      </c>
      <c r="AN45">
        <f t="shared" si="40"/>
        <v>293.29540481567381</v>
      </c>
      <c r="AO45">
        <f t="shared" si="41"/>
        <v>240.06979932152171</v>
      </c>
      <c r="AP45">
        <f t="shared" si="42"/>
        <v>-1.476476433550119</v>
      </c>
      <c r="AQ45">
        <f t="shared" si="43"/>
        <v>2.6297755726722252</v>
      </c>
      <c r="AR45">
        <f t="shared" si="44"/>
        <v>35.901743203003242</v>
      </c>
      <c r="AS45">
        <f t="shared" si="45"/>
        <v>24.203919678528145</v>
      </c>
      <c r="AT45">
        <f t="shared" si="46"/>
        <v>20.999092102050781</v>
      </c>
      <c r="AU45">
        <f t="shared" si="47"/>
        <v>2.4957926380026807</v>
      </c>
      <c r="AV45">
        <f t="shared" si="48"/>
        <v>0.36805100239999161</v>
      </c>
      <c r="AW45">
        <f t="shared" si="49"/>
        <v>0.85685673768402926</v>
      </c>
      <c r="AX45">
        <f t="shared" si="50"/>
        <v>1.6389359003186514</v>
      </c>
      <c r="AY45">
        <f t="shared" si="51"/>
        <v>0.23286948063978472</v>
      </c>
      <c r="AZ45">
        <f t="shared" si="52"/>
        <v>19.104860923470653</v>
      </c>
      <c r="BA45">
        <f t="shared" si="53"/>
        <v>0.67845463176866139</v>
      </c>
      <c r="BB45">
        <f t="shared" si="54"/>
        <v>36.793387561710354</v>
      </c>
      <c r="BC45">
        <f t="shared" si="55"/>
        <v>376.39756114805937</v>
      </c>
      <c r="BD45">
        <f t="shared" si="56"/>
        <v>2.5260380851005109E-2</v>
      </c>
    </row>
    <row r="46" spans="1:114" x14ac:dyDescent="0.25">
      <c r="A46" s="1">
        <v>28</v>
      </c>
      <c r="B46" s="1" t="s">
        <v>90</v>
      </c>
      <c r="C46" s="1">
        <v>940.49999873712659</v>
      </c>
      <c r="D46" s="1">
        <v>0</v>
      </c>
      <c r="E46">
        <f t="shared" si="29"/>
        <v>25.853928826967653</v>
      </c>
      <c r="F46">
        <f t="shared" si="30"/>
        <v>0.40199763344302908</v>
      </c>
      <c r="G46">
        <f t="shared" si="31"/>
        <v>260.74640184996616</v>
      </c>
      <c r="H46">
        <f t="shared" si="32"/>
        <v>9.1295071450284286</v>
      </c>
      <c r="I46">
        <f t="shared" si="33"/>
        <v>1.774267596379802</v>
      </c>
      <c r="J46">
        <f t="shared" si="34"/>
        <v>21.861946105957031</v>
      </c>
      <c r="K46" s="1">
        <v>2.5799048459999998</v>
      </c>
      <c r="L46">
        <f t="shared" si="35"/>
        <v>2.1709340386492788</v>
      </c>
      <c r="M46" s="1">
        <v>1</v>
      </c>
      <c r="N46">
        <f t="shared" si="36"/>
        <v>4.3418680772985576</v>
      </c>
      <c r="O46" s="1">
        <v>20.146888732910156</v>
      </c>
      <c r="P46" s="1">
        <v>21.861946105957031</v>
      </c>
      <c r="Q46" s="1">
        <v>18.975971221923828</v>
      </c>
      <c r="R46" s="1">
        <v>399.61590576171875</v>
      </c>
      <c r="S46" s="1">
        <v>384.45751953125</v>
      </c>
      <c r="T46" s="1">
        <v>7.0416936874389648</v>
      </c>
      <c r="U46" s="1">
        <v>11.699447631835938</v>
      </c>
      <c r="V46" s="1">
        <v>21.781755447387695</v>
      </c>
      <c r="W46" s="1">
        <v>36.189376831054687</v>
      </c>
      <c r="X46" s="1">
        <v>499.7623291015625</v>
      </c>
      <c r="Y46" s="1">
        <v>1500.382568359375</v>
      </c>
      <c r="Z46" s="1">
        <v>12.442950248718262</v>
      </c>
      <c r="AA46" s="1">
        <v>73.249626159667969</v>
      </c>
      <c r="AB46" s="1">
        <v>0.8744502067565918</v>
      </c>
      <c r="AC46" s="1">
        <v>0.29037690162658691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1.937134735323345</v>
      </c>
      <c r="AL46">
        <f t="shared" si="38"/>
        <v>9.1295071450284287E-3</v>
      </c>
      <c r="AM46">
        <f t="shared" si="39"/>
        <v>295.01194610595701</v>
      </c>
      <c r="AN46">
        <f t="shared" si="40"/>
        <v>293.29688873291013</v>
      </c>
      <c r="AO46">
        <f t="shared" si="41"/>
        <v>240.0612055717138</v>
      </c>
      <c r="AP46">
        <f t="shared" si="42"/>
        <v>-1.4786842916058598</v>
      </c>
      <c r="AQ46">
        <f t="shared" si="43"/>
        <v>2.6312477616863972</v>
      </c>
      <c r="AR46">
        <f t="shared" si="44"/>
        <v>35.921654479858496</v>
      </c>
      <c r="AS46">
        <f t="shared" si="45"/>
        <v>24.222206848022559</v>
      </c>
      <c r="AT46">
        <f t="shared" si="46"/>
        <v>21.004417419433594</v>
      </c>
      <c r="AU46">
        <f t="shared" si="47"/>
        <v>2.4966095340209145</v>
      </c>
      <c r="AV46">
        <f t="shared" si="48"/>
        <v>0.36793214610685121</v>
      </c>
      <c r="AW46">
        <f t="shared" si="49"/>
        <v>0.85698016530659515</v>
      </c>
      <c r="AX46">
        <f t="shared" si="50"/>
        <v>1.6396293687143193</v>
      </c>
      <c r="AY46">
        <f t="shared" si="51"/>
        <v>0.23279335173648447</v>
      </c>
      <c r="AZ46">
        <f t="shared" si="52"/>
        <v>19.099576457988576</v>
      </c>
      <c r="BA46">
        <f t="shared" si="53"/>
        <v>0.67821901927651551</v>
      </c>
      <c r="BB46">
        <f t="shared" si="54"/>
        <v>36.778105567819189</v>
      </c>
      <c r="BC46">
        <f t="shared" si="55"/>
        <v>376.41885891443036</v>
      </c>
      <c r="BD46">
        <f t="shared" si="56"/>
        <v>2.526065050203169E-2</v>
      </c>
    </row>
    <row r="47" spans="1:114" x14ac:dyDescent="0.25">
      <c r="A47" s="1">
        <v>29</v>
      </c>
      <c r="B47" s="1" t="s">
        <v>91</v>
      </c>
      <c r="C47" s="1">
        <v>940.99999872595072</v>
      </c>
      <c r="D47" s="1">
        <v>0</v>
      </c>
      <c r="E47">
        <f t="shared" si="29"/>
        <v>25.857429955545573</v>
      </c>
      <c r="F47">
        <f t="shared" si="30"/>
        <v>0.40169480958061421</v>
      </c>
      <c r="G47">
        <f t="shared" si="31"/>
        <v>260.68061257785928</v>
      </c>
      <c r="H47">
        <f t="shared" si="32"/>
        <v>9.1290940219183341</v>
      </c>
      <c r="I47">
        <f t="shared" si="33"/>
        <v>1.7753957037765302</v>
      </c>
      <c r="J47">
        <f t="shared" si="34"/>
        <v>21.869028091430664</v>
      </c>
      <c r="K47" s="1">
        <v>2.5799048459999998</v>
      </c>
      <c r="L47">
        <f t="shared" si="35"/>
        <v>2.1709340386492788</v>
      </c>
      <c r="M47" s="1">
        <v>1</v>
      </c>
      <c r="N47">
        <f t="shared" si="36"/>
        <v>4.3418680772985576</v>
      </c>
      <c r="O47" s="1">
        <v>20.148643493652344</v>
      </c>
      <c r="P47" s="1">
        <v>21.869028091430664</v>
      </c>
      <c r="Q47" s="1">
        <v>18.976356506347656</v>
      </c>
      <c r="R47" s="1">
        <v>399.65185546875</v>
      </c>
      <c r="S47" s="1">
        <v>384.49200439453125</v>
      </c>
      <c r="T47" s="1">
        <v>7.0421781539916992</v>
      </c>
      <c r="U47" s="1">
        <v>11.699590682983398</v>
      </c>
      <c r="V47" s="1">
        <v>21.780868530273438</v>
      </c>
      <c r="W47" s="1">
        <v>36.185859680175781</v>
      </c>
      <c r="X47" s="1">
        <v>499.77627563476562</v>
      </c>
      <c r="Y47" s="1">
        <v>1500.4068603515625</v>
      </c>
      <c r="Z47" s="1">
        <v>12.551200866699219</v>
      </c>
      <c r="AA47" s="1">
        <v>73.249565124511719</v>
      </c>
      <c r="AB47" s="1">
        <v>0.8744502067565918</v>
      </c>
      <c r="AC47" s="1">
        <v>0.29037690162658691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1.9371887936473362</v>
      </c>
      <c r="AL47">
        <f t="shared" si="38"/>
        <v>9.1290940219183343E-3</v>
      </c>
      <c r="AM47">
        <f t="shared" si="39"/>
        <v>295.01902809143064</v>
      </c>
      <c r="AN47">
        <f t="shared" si="40"/>
        <v>293.29864349365232</v>
      </c>
      <c r="AO47">
        <f t="shared" si="41"/>
        <v>240.06509229037692</v>
      </c>
      <c r="AP47">
        <f t="shared" si="42"/>
        <v>-1.4789777786939411</v>
      </c>
      <c r="AQ47">
        <f t="shared" si="43"/>
        <v>2.6323856334398532</v>
      </c>
      <c r="AR47">
        <f t="shared" si="44"/>
        <v>35.937218589151328</v>
      </c>
      <c r="AS47">
        <f t="shared" si="45"/>
        <v>24.23762790616793</v>
      </c>
      <c r="AT47">
        <f t="shared" si="46"/>
        <v>21.008835792541504</v>
      </c>
      <c r="AU47">
        <f t="shared" si="47"/>
        <v>2.4972874838208714</v>
      </c>
      <c r="AV47">
        <f t="shared" si="48"/>
        <v>0.36767845438685709</v>
      </c>
      <c r="AW47">
        <f t="shared" si="49"/>
        <v>0.85698992966332299</v>
      </c>
      <c r="AX47">
        <f t="shared" si="50"/>
        <v>1.6402975541575484</v>
      </c>
      <c r="AY47">
        <f t="shared" si="51"/>
        <v>0.23263086112905809</v>
      </c>
      <c r="AZ47">
        <f t="shared" si="52"/>
        <v>19.094741507719512</v>
      </c>
      <c r="BA47">
        <f t="shared" si="53"/>
        <v>0.67798708321219647</v>
      </c>
      <c r="BB47">
        <f t="shared" si="54"/>
        <v>36.760708075108859</v>
      </c>
      <c r="BC47">
        <f t="shared" si="55"/>
        <v>376.45225518554435</v>
      </c>
      <c r="BD47">
        <f t="shared" si="56"/>
        <v>2.5249880192639265E-2</v>
      </c>
    </row>
    <row r="48" spans="1:114" x14ac:dyDescent="0.25">
      <c r="A48" s="1">
        <v>30</v>
      </c>
      <c r="B48" s="1" t="s">
        <v>91</v>
      </c>
      <c r="C48" s="1">
        <v>941.49999871477485</v>
      </c>
      <c r="D48" s="1">
        <v>0</v>
      </c>
      <c r="E48">
        <f t="shared" si="29"/>
        <v>25.911135030165049</v>
      </c>
      <c r="F48">
        <f t="shared" si="30"/>
        <v>0.40191021760996537</v>
      </c>
      <c r="G48">
        <f t="shared" si="31"/>
        <v>260.49080855189641</v>
      </c>
      <c r="H48">
        <f t="shared" si="32"/>
        <v>9.1338260700123985</v>
      </c>
      <c r="I48">
        <f t="shared" si="33"/>
        <v>1.7754342818924265</v>
      </c>
      <c r="J48">
        <f t="shared" si="34"/>
        <v>21.86982536315918</v>
      </c>
      <c r="K48" s="1">
        <v>2.5799048459999998</v>
      </c>
      <c r="L48">
        <f t="shared" si="35"/>
        <v>2.1709340386492788</v>
      </c>
      <c r="M48" s="1">
        <v>1</v>
      </c>
      <c r="N48">
        <f t="shared" si="36"/>
        <v>4.3418680772985576</v>
      </c>
      <c r="O48" s="1">
        <v>20.150562286376953</v>
      </c>
      <c r="P48" s="1">
        <v>21.86982536315918</v>
      </c>
      <c r="Q48" s="1">
        <v>18.976438522338867</v>
      </c>
      <c r="R48" s="1">
        <v>399.66177368164062</v>
      </c>
      <c r="S48" s="1">
        <v>384.47393798828125</v>
      </c>
      <c r="T48" s="1">
        <v>7.0412230491638184</v>
      </c>
      <c r="U48" s="1">
        <v>11.700861930847168</v>
      </c>
      <c r="V48" s="1">
        <v>21.775239944458008</v>
      </c>
      <c r="W48" s="1">
        <v>36.185344696044922</v>
      </c>
      <c r="X48" s="1">
        <v>499.7957763671875</v>
      </c>
      <c r="Y48" s="1">
        <v>1500.4583740234375</v>
      </c>
      <c r="Z48" s="1">
        <v>12.439079284667969</v>
      </c>
      <c r="AA48" s="1">
        <v>73.249259948730469</v>
      </c>
      <c r="AB48" s="1">
        <v>0.8744502067565918</v>
      </c>
      <c r="AC48" s="1">
        <v>0.29037690162658691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1.9372643806692842</v>
      </c>
      <c r="AL48">
        <f t="shared" si="38"/>
        <v>9.1338260700123981E-3</v>
      </c>
      <c r="AM48">
        <f t="shared" si="39"/>
        <v>295.01982536315916</v>
      </c>
      <c r="AN48">
        <f t="shared" si="40"/>
        <v>293.30056228637693</v>
      </c>
      <c r="AO48">
        <f t="shared" si="41"/>
        <v>240.0733344776927</v>
      </c>
      <c r="AP48">
        <f t="shared" si="42"/>
        <v>-1.4805127689398105</v>
      </c>
      <c r="AQ48">
        <f t="shared" si="43"/>
        <v>2.6325137590892549</v>
      </c>
      <c r="AR48">
        <f t="shared" si="44"/>
        <v>35.939117486399681</v>
      </c>
      <c r="AS48">
        <f t="shared" si="45"/>
        <v>24.238255555552513</v>
      </c>
      <c r="AT48">
        <f t="shared" si="46"/>
        <v>21.010193824768066</v>
      </c>
      <c r="AU48">
        <f t="shared" si="47"/>
        <v>2.4974958910251988</v>
      </c>
      <c r="AV48">
        <f t="shared" si="48"/>
        <v>0.36785891652098718</v>
      </c>
      <c r="AW48">
        <f t="shared" si="49"/>
        <v>0.85707947719682853</v>
      </c>
      <c r="AX48">
        <f t="shared" si="50"/>
        <v>1.6404164138283703</v>
      </c>
      <c r="AY48">
        <f t="shared" si="51"/>
        <v>0.23274644759684873</v>
      </c>
      <c r="AZ48">
        <f t="shared" si="52"/>
        <v>19.080758949872841</v>
      </c>
      <c r="BA48">
        <f t="shared" si="53"/>
        <v>0.67752526976181193</v>
      </c>
      <c r="BB48">
        <f t="shared" si="54"/>
        <v>36.765180730298155</v>
      </c>
      <c r="BC48">
        <f t="shared" si="55"/>
        <v>376.41749047122846</v>
      </c>
      <c r="BD48">
        <f t="shared" si="56"/>
        <v>2.5307739051089385E-2</v>
      </c>
      <c r="BE48">
        <f>AVERAGE(E34:E48)</f>
        <v>25.647963959609218</v>
      </c>
      <c r="BF48">
        <f>AVERAGE(O34:O48)</f>
        <v>20.13994026184082</v>
      </c>
      <c r="BG48">
        <f>AVERAGE(P34:P48)</f>
        <v>21.844057083129883</v>
      </c>
      <c r="BH48" t="e">
        <f>AVERAGE(B34:B48)</f>
        <v>#DIV/0!</v>
      </c>
      <c r="BI48">
        <f t="shared" ref="BI48:DJ48" si="57">AVERAGE(C34:C48)</f>
        <v>938.03333212559426</v>
      </c>
      <c r="BJ48">
        <f t="shared" si="57"/>
        <v>0</v>
      </c>
      <c r="BK48">
        <f t="shared" si="57"/>
        <v>25.647963959609218</v>
      </c>
      <c r="BL48">
        <f t="shared" si="57"/>
        <v>0.4016629811597589</v>
      </c>
      <c r="BM48">
        <f t="shared" si="57"/>
        <v>261.5864276184422</v>
      </c>
      <c r="BN48">
        <f t="shared" si="57"/>
        <v>9.1106856526674243</v>
      </c>
      <c r="BO48">
        <f t="shared" si="57"/>
        <v>1.7719705285527616</v>
      </c>
      <c r="BP48">
        <f t="shared" si="57"/>
        <v>21.844057083129883</v>
      </c>
      <c r="BQ48">
        <f t="shared" si="57"/>
        <v>2.5799048459999989</v>
      </c>
      <c r="BR48">
        <f t="shared" si="57"/>
        <v>2.1709340386492788</v>
      </c>
      <c r="BS48">
        <f t="shared" si="57"/>
        <v>1</v>
      </c>
      <c r="BT48">
        <f t="shared" si="57"/>
        <v>4.3418680772985576</v>
      </c>
      <c r="BU48">
        <f t="shared" si="57"/>
        <v>20.13994026184082</v>
      </c>
      <c r="BV48">
        <f t="shared" si="57"/>
        <v>21.844057083129883</v>
      </c>
      <c r="BW48">
        <f t="shared" si="57"/>
        <v>18.976793797810874</v>
      </c>
      <c r="BX48">
        <f t="shared" si="57"/>
        <v>399.54653116861977</v>
      </c>
      <c r="BY48">
        <f t="shared" si="57"/>
        <v>384.49879557291666</v>
      </c>
      <c r="BZ48">
        <f t="shared" si="57"/>
        <v>7.0438655853271488</v>
      </c>
      <c r="CA48">
        <f t="shared" si="57"/>
        <v>11.691810671488444</v>
      </c>
      <c r="CB48">
        <f t="shared" si="57"/>
        <v>21.797455342610679</v>
      </c>
      <c r="CC48">
        <f t="shared" si="57"/>
        <v>36.180653381347653</v>
      </c>
      <c r="CD48">
        <f t="shared" si="57"/>
        <v>499.78842366536458</v>
      </c>
      <c r="CE48">
        <f t="shared" si="57"/>
        <v>1500.4051432291667</v>
      </c>
      <c r="CF48">
        <f t="shared" si="57"/>
        <v>12.587223307291667</v>
      </c>
      <c r="CG48">
        <f t="shared" si="57"/>
        <v>73.248325093587241</v>
      </c>
      <c r="CH48">
        <f t="shared" si="57"/>
        <v>0.8744502067565918</v>
      </c>
      <c r="CI48">
        <f t="shared" si="57"/>
        <v>0.29037690162658691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1.9372358807738932</v>
      </c>
      <c r="CR48">
        <f t="shared" si="57"/>
        <v>9.1106856526674239E-3</v>
      </c>
      <c r="CS48">
        <f t="shared" si="57"/>
        <v>294.99405708312986</v>
      </c>
      <c r="CT48">
        <f t="shared" si="57"/>
        <v>293.2899402618408</v>
      </c>
      <c r="CU48">
        <f t="shared" si="57"/>
        <v>240.06481755079975</v>
      </c>
      <c r="CV48">
        <f t="shared" si="57"/>
        <v>-1.4709138597913367</v>
      </c>
      <c r="CW48">
        <f t="shared" si="57"/>
        <v>2.6283760820315467</v>
      </c>
      <c r="CX48">
        <f t="shared" si="57"/>
        <v>35.883087594232762</v>
      </c>
      <c r="CY48">
        <f t="shared" si="57"/>
        <v>24.191276922744319</v>
      </c>
      <c r="CZ48">
        <f t="shared" si="57"/>
        <v>20.991998672485352</v>
      </c>
      <c r="DA48">
        <f t="shared" si="57"/>
        <v>2.4947051951115315</v>
      </c>
      <c r="DB48">
        <f t="shared" si="57"/>
        <v>0.36765173443848248</v>
      </c>
      <c r="DC48">
        <f t="shared" si="57"/>
        <v>0.856405553478785</v>
      </c>
      <c r="DD48">
        <f t="shared" si="57"/>
        <v>1.6382996416327473</v>
      </c>
      <c r="DE48">
        <f t="shared" si="57"/>
        <v>0.23261375163276429</v>
      </c>
      <c r="DF48">
        <f t="shared" si="57"/>
        <v>19.160767336130384</v>
      </c>
      <c r="DG48">
        <f t="shared" si="57"/>
        <v>0.68033091758446429</v>
      </c>
      <c r="DH48">
        <f t="shared" si="57"/>
        <v>36.78801451175277</v>
      </c>
      <c r="DI48">
        <f t="shared" si="57"/>
        <v>376.5241748039191</v>
      </c>
      <c r="DJ48">
        <f t="shared" si="57"/>
        <v>2.5059139104010825E-2</v>
      </c>
    </row>
    <row r="49" spans="1:56" x14ac:dyDescent="0.25">
      <c r="A49" s="1" t="s">
        <v>9</v>
      </c>
      <c r="B49" s="1" t="s">
        <v>92</v>
      </c>
    </row>
    <row r="50" spans="1:56" x14ac:dyDescent="0.25">
      <c r="A50" s="1" t="s">
        <v>9</v>
      </c>
      <c r="B50" s="1" t="s">
        <v>93</v>
      </c>
    </row>
    <row r="51" spans="1:56" x14ac:dyDescent="0.25">
      <c r="A51" s="1">
        <v>31</v>
      </c>
      <c r="B51" s="1" t="s">
        <v>94</v>
      </c>
      <c r="C51" s="1">
        <v>1106.4999994300306</v>
      </c>
      <c r="D51" s="1">
        <v>0</v>
      </c>
      <c r="E51">
        <f t="shared" ref="E51:E65" si="58">(R51-S51*(1000-T51)/(1000-U51))*AK51</f>
        <v>26.479983977612964</v>
      </c>
      <c r="F51">
        <f t="shared" ref="F51:F65" si="59">IF(AV51&lt;&gt;0,1/(1/AV51-1/N51),0)</f>
        <v>0.39449307668378852</v>
      </c>
      <c r="G51">
        <f t="shared" ref="G51:G65" si="60">((AY51-AL51/2)*S51-E51)/(AY51+AL51/2)</f>
        <v>254.44677310756728</v>
      </c>
      <c r="H51">
        <f t="shared" ref="H51:H65" si="61">AL51*1000</f>
        <v>10.218493272326924</v>
      </c>
      <c r="I51">
        <f t="shared" ref="I51:I65" si="62">(AQ51-AW51)</f>
        <v>2.0104453029187614</v>
      </c>
      <c r="J51">
        <f t="shared" ref="J51:J65" si="63">(P51+AP51*D51)</f>
        <v>24.597148895263672</v>
      </c>
      <c r="K51" s="1">
        <v>2.5799048459999998</v>
      </c>
      <c r="L51">
        <f t="shared" ref="L51:L65" si="64">(K51*AE51+AF51)</f>
        <v>2.1709340386492788</v>
      </c>
      <c r="M51" s="1">
        <v>1</v>
      </c>
      <c r="N51">
        <f t="shared" ref="N51:N65" si="65">L51*(M51+1)*(M51+1)/(M51*M51+1)</f>
        <v>4.3418680772985576</v>
      </c>
      <c r="O51" s="1">
        <v>24.373167037963867</v>
      </c>
      <c r="P51" s="1">
        <v>24.597148895263672</v>
      </c>
      <c r="Q51" s="1">
        <v>24.058742523193359</v>
      </c>
      <c r="R51" s="1">
        <v>400.16604614257812</v>
      </c>
      <c r="S51" s="1">
        <v>384.47042846679687</v>
      </c>
      <c r="T51" s="1">
        <v>9.7351093292236328</v>
      </c>
      <c r="U51" s="1">
        <v>14.930692672729492</v>
      </c>
      <c r="V51" s="1">
        <v>23.282459259033203</v>
      </c>
      <c r="W51" s="1">
        <v>35.708202362060547</v>
      </c>
      <c r="X51" s="1">
        <v>499.830810546875</v>
      </c>
      <c r="Y51" s="1">
        <v>1500.3160400390625</v>
      </c>
      <c r="Z51" s="1">
        <v>12.251801490783691</v>
      </c>
      <c r="AA51" s="1">
        <v>73.249160766601562</v>
      </c>
      <c r="AB51" s="1">
        <v>0.9899592399597168</v>
      </c>
      <c r="AC51" s="1">
        <v>0.25704026222229004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1.9374001770717828</v>
      </c>
      <c r="AL51">
        <f t="shared" ref="AL51:AL65" si="67">(U51-T51)/(1000-U51)*AK51</f>
        <v>1.0218493272326924E-2</v>
      </c>
      <c r="AM51">
        <f t="shared" ref="AM51:AM65" si="68">(P51+273.15)</f>
        <v>297.74714889526365</v>
      </c>
      <c r="AN51">
        <f t="shared" ref="AN51:AN65" si="69">(O51+273.15)</f>
        <v>297.52316703796384</v>
      </c>
      <c r="AO51">
        <f t="shared" ref="AO51:AO65" si="70">(Y51*AG51+Z51*AH51)*AI51</f>
        <v>240.05056104070172</v>
      </c>
      <c r="AP51">
        <f t="shared" ref="AP51:AP65" si="71">((AO51+0.00000010773*(AN51^4-AM51^4))-AL51*44100)/(L51*51.4+0.00000043092*AM51^3)</f>
        <v>-1.7333168005516022</v>
      </c>
      <c r="AQ51">
        <f t="shared" ref="AQ51:AQ65" si="72">0.61365*EXP(17.502*J51/(240.97+J51))</f>
        <v>3.1041060108602441</v>
      </c>
      <c r="AR51">
        <f t="shared" ref="AR51:AR65" si="73">AQ51*1000/AA51</f>
        <v>42.377359390519892</v>
      </c>
      <c r="AS51">
        <f t="shared" ref="AS51:AS65" si="74">(AR51-U51)</f>
        <v>27.4466667177904</v>
      </c>
      <c r="AT51">
        <f t="shared" ref="AT51:AT65" si="75">IF(D51,P51,(O51+P51)/2)</f>
        <v>24.48515796661377</v>
      </c>
      <c r="AU51">
        <f t="shared" ref="AU51:AU65" si="76">0.61365*EXP(17.502*AT51/(240.97+AT51))</f>
        <v>3.0833783412758233</v>
      </c>
      <c r="AV51">
        <f t="shared" ref="AV51:AV65" si="77">IF(AS51&lt;&gt;0,(1000-(AR51+U51)/2)/AS51*AL51,0)</f>
        <v>0.36163561871300187</v>
      </c>
      <c r="AW51">
        <f t="shared" ref="AW51:AW65" si="78">U51*AA51/1000</f>
        <v>1.0936607079414826</v>
      </c>
      <c r="AX51">
        <f t="shared" ref="AX51:AX65" si="79">(AU51-AW51)</f>
        <v>1.9897176333343407</v>
      </c>
      <c r="AY51">
        <f t="shared" ref="AY51:AY65" si="80">1/(1.6/F51+1.37/N51)</f>
        <v>0.22876121624458218</v>
      </c>
      <c r="AZ51">
        <f t="shared" ref="AZ51:AZ65" si="81">G51*AA51*0.001</f>
        <v>18.638012589899187</v>
      </c>
      <c r="BA51">
        <f t="shared" ref="BA51:BA65" si="82">G51/S51</f>
        <v>0.6618110373852627</v>
      </c>
      <c r="BB51">
        <f t="shared" ref="BB51:BB65" si="83">(1-AL51*AA51/AQ51/F51)*100</f>
        <v>38.875743994156117</v>
      </c>
      <c r="BC51">
        <f t="shared" ref="BC51:BC65" si="84">(S51-E51/(N51/1.35))</f>
        <v>376.23711097917311</v>
      </c>
      <c r="BD51">
        <f t="shared" ref="BD51:BD65" si="85">E51*BB51/100/BC51</f>
        <v>2.73611785770921E-2</v>
      </c>
    </row>
    <row r="52" spans="1:56" x14ac:dyDescent="0.25">
      <c r="A52" s="1">
        <v>32</v>
      </c>
      <c r="B52" s="1" t="s">
        <v>94</v>
      </c>
      <c r="C52" s="1">
        <v>1106.4999994300306</v>
      </c>
      <c r="D52" s="1">
        <v>0</v>
      </c>
      <c r="E52">
        <f t="shared" si="58"/>
        <v>26.479983977612964</v>
      </c>
      <c r="F52">
        <f t="shared" si="59"/>
        <v>0.39449307668378852</v>
      </c>
      <c r="G52">
        <f t="shared" si="60"/>
        <v>254.44677310756728</v>
      </c>
      <c r="H52">
        <f t="shared" si="61"/>
        <v>10.218493272326924</v>
      </c>
      <c r="I52">
        <f t="shared" si="62"/>
        <v>2.0104453029187614</v>
      </c>
      <c r="J52">
        <f t="shared" si="63"/>
        <v>24.597148895263672</v>
      </c>
      <c r="K52" s="1">
        <v>2.5799048459999998</v>
      </c>
      <c r="L52">
        <f t="shared" si="64"/>
        <v>2.1709340386492788</v>
      </c>
      <c r="M52" s="1">
        <v>1</v>
      </c>
      <c r="N52">
        <f t="shared" si="65"/>
        <v>4.3418680772985576</v>
      </c>
      <c r="O52" s="1">
        <v>24.373167037963867</v>
      </c>
      <c r="P52" s="1">
        <v>24.597148895263672</v>
      </c>
      <c r="Q52" s="1">
        <v>24.058742523193359</v>
      </c>
      <c r="R52" s="1">
        <v>400.16604614257812</v>
      </c>
      <c r="S52" s="1">
        <v>384.47042846679687</v>
      </c>
      <c r="T52" s="1">
        <v>9.7351093292236328</v>
      </c>
      <c r="U52" s="1">
        <v>14.930692672729492</v>
      </c>
      <c r="V52" s="1">
        <v>23.282459259033203</v>
      </c>
      <c r="W52" s="1">
        <v>35.708202362060547</v>
      </c>
      <c r="X52" s="1">
        <v>499.830810546875</v>
      </c>
      <c r="Y52" s="1">
        <v>1500.3160400390625</v>
      </c>
      <c r="Z52" s="1">
        <v>12.251801490783691</v>
      </c>
      <c r="AA52" s="1">
        <v>73.249160766601562</v>
      </c>
      <c r="AB52" s="1">
        <v>0.9899592399597168</v>
      </c>
      <c r="AC52" s="1">
        <v>0.25704026222229004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1.9374001770717828</v>
      </c>
      <c r="AL52">
        <f t="shared" si="67"/>
        <v>1.0218493272326924E-2</v>
      </c>
      <c r="AM52">
        <f t="shared" si="68"/>
        <v>297.74714889526365</v>
      </c>
      <c r="AN52">
        <f t="shared" si="69"/>
        <v>297.52316703796384</v>
      </c>
      <c r="AO52">
        <f t="shared" si="70"/>
        <v>240.05056104070172</v>
      </c>
      <c r="AP52">
        <f t="shared" si="71"/>
        <v>-1.7333168005516022</v>
      </c>
      <c r="AQ52">
        <f t="shared" si="72"/>
        <v>3.1041060108602441</v>
      </c>
      <c r="AR52">
        <f t="shared" si="73"/>
        <v>42.377359390519892</v>
      </c>
      <c r="AS52">
        <f t="shared" si="74"/>
        <v>27.4466667177904</v>
      </c>
      <c r="AT52">
        <f t="shared" si="75"/>
        <v>24.48515796661377</v>
      </c>
      <c r="AU52">
        <f t="shared" si="76"/>
        <v>3.0833783412758233</v>
      </c>
      <c r="AV52">
        <f t="shared" si="77"/>
        <v>0.36163561871300187</v>
      </c>
      <c r="AW52">
        <f t="shared" si="78"/>
        <v>1.0936607079414826</v>
      </c>
      <c r="AX52">
        <f t="shared" si="79"/>
        <v>1.9897176333343407</v>
      </c>
      <c r="AY52">
        <f t="shared" si="80"/>
        <v>0.22876121624458218</v>
      </c>
      <c r="AZ52">
        <f t="shared" si="81"/>
        <v>18.638012589899187</v>
      </c>
      <c r="BA52">
        <f t="shared" si="82"/>
        <v>0.6618110373852627</v>
      </c>
      <c r="BB52">
        <f t="shared" si="83"/>
        <v>38.875743994156117</v>
      </c>
      <c r="BC52">
        <f t="shared" si="84"/>
        <v>376.23711097917311</v>
      </c>
      <c r="BD52">
        <f t="shared" si="85"/>
        <v>2.73611785770921E-2</v>
      </c>
    </row>
    <row r="53" spans="1:56" x14ac:dyDescent="0.25">
      <c r="A53" s="1">
        <v>33</v>
      </c>
      <c r="B53" s="1" t="s">
        <v>95</v>
      </c>
      <c r="C53" s="1">
        <v>1106.9999994188547</v>
      </c>
      <c r="D53" s="1">
        <v>0</v>
      </c>
      <c r="E53">
        <f t="shared" si="58"/>
        <v>26.450680571863732</v>
      </c>
      <c r="F53">
        <f t="shared" si="59"/>
        <v>0.39459487525608133</v>
      </c>
      <c r="G53">
        <f t="shared" si="60"/>
        <v>254.5844743213832</v>
      </c>
      <c r="H53">
        <f t="shared" si="61"/>
        <v>10.223559301576442</v>
      </c>
      <c r="I53">
        <f t="shared" si="62"/>
        <v>2.0109585307495523</v>
      </c>
      <c r="J53">
        <f t="shared" si="63"/>
        <v>24.600715637207031</v>
      </c>
      <c r="K53" s="1">
        <v>2.5799048459999998</v>
      </c>
      <c r="L53">
        <f t="shared" si="64"/>
        <v>2.1709340386492788</v>
      </c>
      <c r="M53" s="1">
        <v>1</v>
      </c>
      <c r="N53">
        <f t="shared" si="65"/>
        <v>4.3418680772985576</v>
      </c>
      <c r="O53" s="1">
        <v>24.374670028686523</v>
      </c>
      <c r="P53" s="1">
        <v>24.600715637207031</v>
      </c>
      <c r="Q53" s="1">
        <v>24.058706283569336</v>
      </c>
      <c r="R53" s="1">
        <v>400.13998413085937</v>
      </c>
      <c r="S53" s="1">
        <v>384.45883178710937</v>
      </c>
      <c r="T53" s="1">
        <v>9.734644889831543</v>
      </c>
      <c r="U53" s="1">
        <v>14.932699203491211</v>
      </c>
      <c r="V53" s="1">
        <v>23.279293060302734</v>
      </c>
      <c r="W53" s="1">
        <v>35.709850311279297</v>
      </c>
      <c r="X53" s="1">
        <v>499.83987426757812</v>
      </c>
      <c r="Y53" s="1">
        <v>1500.357666015625</v>
      </c>
      <c r="Z53" s="1">
        <v>12.273059844970703</v>
      </c>
      <c r="AA53" s="1">
        <v>73.249290466308594</v>
      </c>
      <c r="AB53" s="1">
        <v>0.9899592399597168</v>
      </c>
      <c r="AC53" s="1">
        <v>0.25704026222229004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1.9374353090678995</v>
      </c>
      <c r="AL53">
        <f t="shared" si="67"/>
        <v>1.0223559301576443E-2</v>
      </c>
      <c r="AM53">
        <f t="shared" si="68"/>
        <v>297.75071563720701</v>
      </c>
      <c r="AN53">
        <f t="shared" si="69"/>
        <v>297.5246700286865</v>
      </c>
      <c r="AO53">
        <f t="shared" si="70"/>
        <v>240.05722119680286</v>
      </c>
      <c r="AP53">
        <f t="shared" si="71"/>
        <v>-1.7352650334014501</v>
      </c>
      <c r="AQ53">
        <f t="shared" si="72"/>
        <v>3.1047681521520949</v>
      </c>
      <c r="AR53">
        <f t="shared" si="73"/>
        <v>42.386323913678723</v>
      </c>
      <c r="AS53">
        <f t="shared" si="74"/>
        <v>27.453624710187512</v>
      </c>
      <c r="AT53">
        <f t="shared" si="75"/>
        <v>24.487692832946777</v>
      </c>
      <c r="AU53">
        <f t="shared" si="76"/>
        <v>3.0838461615059667</v>
      </c>
      <c r="AV53">
        <f t="shared" si="77"/>
        <v>0.36172116397868564</v>
      </c>
      <c r="AW53">
        <f t="shared" si="78"/>
        <v>1.0938096214025428</v>
      </c>
      <c r="AX53">
        <f t="shared" si="79"/>
        <v>1.9900365401034239</v>
      </c>
      <c r="AY53">
        <f t="shared" si="80"/>
        <v>0.22881598584881507</v>
      </c>
      <c r="AZ53">
        <f t="shared" si="81"/>
        <v>18.648132107779478</v>
      </c>
      <c r="BA53">
        <f t="shared" si="82"/>
        <v>0.6621891689624575</v>
      </c>
      <c r="BB53">
        <f t="shared" si="83"/>
        <v>38.874147773657953</v>
      </c>
      <c r="BC53">
        <f t="shared" si="84"/>
        <v>376.23462549242311</v>
      </c>
      <c r="BD53">
        <f t="shared" si="85"/>
        <v>2.7329958371552426E-2</v>
      </c>
    </row>
    <row r="54" spans="1:56" x14ac:dyDescent="0.25">
      <c r="A54" s="1">
        <v>34</v>
      </c>
      <c r="B54" s="1" t="s">
        <v>95</v>
      </c>
      <c r="C54" s="1">
        <v>1107.4999994076788</v>
      </c>
      <c r="D54" s="1">
        <v>0</v>
      </c>
      <c r="E54">
        <f t="shared" si="58"/>
        <v>26.358585972043361</v>
      </c>
      <c r="F54">
        <f t="shared" si="59"/>
        <v>0.39477558970895771</v>
      </c>
      <c r="G54">
        <f t="shared" si="60"/>
        <v>255.0089107876438</v>
      </c>
      <c r="H54">
        <f t="shared" si="61"/>
        <v>10.230770177119265</v>
      </c>
      <c r="I54">
        <f t="shared" si="62"/>
        <v>2.011512405921235</v>
      </c>
      <c r="J54">
        <f t="shared" si="63"/>
        <v>24.604915618896484</v>
      </c>
      <c r="K54" s="1">
        <v>2.5799048459999998</v>
      </c>
      <c r="L54">
        <f t="shared" si="64"/>
        <v>2.1709340386492788</v>
      </c>
      <c r="M54" s="1">
        <v>1</v>
      </c>
      <c r="N54">
        <f t="shared" si="65"/>
        <v>4.3418680772985576</v>
      </c>
      <c r="O54" s="1">
        <v>24.376148223876953</v>
      </c>
      <c r="P54" s="1">
        <v>24.604915618896484</v>
      </c>
      <c r="Q54" s="1">
        <v>24.059047698974609</v>
      </c>
      <c r="R54" s="1">
        <v>400.07925415039063</v>
      </c>
      <c r="S54" s="1">
        <v>384.44503784179687</v>
      </c>
      <c r="T54" s="1">
        <v>9.734375</v>
      </c>
      <c r="U54" s="1">
        <v>14.935826301574707</v>
      </c>
      <c r="V54" s="1">
        <v>23.276523590087891</v>
      </c>
      <c r="W54" s="1">
        <v>35.714065551757813</v>
      </c>
      <c r="X54" s="1">
        <v>499.86416625976562</v>
      </c>
      <c r="Y54" s="1">
        <v>1500.356201171875</v>
      </c>
      <c r="Z54" s="1">
        <v>12.308980941772461</v>
      </c>
      <c r="AA54" s="1">
        <v>73.24908447265625</v>
      </c>
      <c r="AB54" s="1">
        <v>0.9899592399597168</v>
      </c>
      <c r="AC54" s="1">
        <v>0.25704026222229004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1.9375294675490744</v>
      </c>
      <c r="AL54">
        <f t="shared" si="67"/>
        <v>1.0230770177119266E-2</v>
      </c>
      <c r="AM54">
        <f t="shared" si="68"/>
        <v>297.75491561889646</v>
      </c>
      <c r="AN54">
        <f t="shared" si="69"/>
        <v>297.52614822387693</v>
      </c>
      <c r="AO54">
        <f t="shared" si="70"/>
        <v>240.0569868218081</v>
      </c>
      <c r="AP54">
        <f t="shared" si="71"/>
        <v>-1.7380984257604457</v>
      </c>
      <c r="AQ54">
        <f t="shared" si="72"/>
        <v>3.1055480083542015</v>
      </c>
      <c r="AR54">
        <f t="shared" si="73"/>
        <v>42.397089748111419</v>
      </c>
      <c r="AS54">
        <f t="shared" si="74"/>
        <v>27.461263446536712</v>
      </c>
      <c r="AT54">
        <f t="shared" si="75"/>
        <v>24.490531921386719</v>
      </c>
      <c r="AU54">
        <f t="shared" si="76"/>
        <v>3.0843702008629612</v>
      </c>
      <c r="AV54">
        <f t="shared" si="77"/>
        <v>0.36187301624420815</v>
      </c>
      <c r="AW54">
        <f t="shared" si="78"/>
        <v>1.0940356024329667</v>
      </c>
      <c r="AX54">
        <f t="shared" si="79"/>
        <v>1.9903345984299945</v>
      </c>
      <c r="AY54">
        <f t="shared" si="80"/>
        <v>0.22891320870012297</v>
      </c>
      <c r="AZ54">
        <f t="shared" si="81"/>
        <v>18.679169247564182</v>
      </c>
      <c r="BA54">
        <f t="shared" si="82"/>
        <v>0.66331695219482223</v>
      </c>
      <c r="BB54">
        <f t="shared" si="83"/>
        <v>38.874560972190494</v>
      </c>
      <c r="BC54">
        <f t="shared" si="84"/>
        <v>376.24946615957333</v>
      </c>
      <c r="BD54">
        <f t="shared" si="85"/>
        <v>2.7234017578016773E-2</v>
      </c>
    </row>
    <row r="55" spans="1:56" x14ac:dyDescent="0.25">
      <c r="A55" s="1">
        <v>35</v>
      </c>
      <c r="B55" s="1" t="s">
        <v>96</v>
      </c>
      <c r="C55" s="1">
        <v>1107.999999396503</v>
      </c>
      <c r="D55" s="1">
        <v>0</v>
      </c>
      <c r="E55">
        <f t="shared" si="58"/>
        <v>26.293833437915094</v>
      </c>
      <c r="F55">
        <f t="shared" si="59"/>
        <v>0.39481783343643928</v>
      </c>
      <c r="G55">
        <f t="shared" si="60"/>
        <v>255.2989141268088</v>
      </c>
      <c r="H55">
        <f t="shared" si="61"/>
        <v>10.236160116528827</v>
      </c>
      <c r="I55">
        <f t="shared" si="62"/>
        <v>2.0123459128206767</v>
      </c>
      <c r="J55">
        <f t="shared" si="63"/>
        <v>24.610431671142578</v>
      </c>
      <c r="K55" s="1">
        <v>2.5799048459999998</v>
      </c>
      <c r="L55">
        <f t="shared" si="64"/>
        <v>2.1709340386492788</v>
      </c>
      <c r="M55" s="1">
        <v>1</v>
      </c>
      <c r="N55">
        <f t="shared" si="65"/>
        <v>4.3418680772985576</v>
      </c>
      <c r="O55" s="1">
        <v>24.378253936767578</v>
      </c>
      <c r="P55" s="1">
        <v>24.610431671142578</v>
      </c>
      <c r="Q55" s="1">
        <v>24.059497833251953</v>
      </c>
      <c r="R55" s="1">
        <v>400.05471801757813</v>
      </c>
      <c r="S55" s="1">
        <v>384.45355224609375</v>
      </c>
      <c r="T55" s="1">
        <v>9.734588623046875</v>
      </c>
      <c r="U55" s="1">
        <v>14.938517570495605</v>
      </c>
      <c r="V55" s="1">
        <v>23.273963928222656</v>
      </c>
      <c r="W55" s="1">
        <v>35.715789794921875</v>
      </c>
      <c r="X55" s="1">
        <v>499.88803100585937</v>
      </c>
      <c r="Y55" s="1">
        <v>1500.332763671875</v>
      </c>
      <c r="Z55" s="1">
        <v>12.30359935760498</v>
      </c>
      <c r="AA55" s="1">
        <v>73.248672485351563</v>
      </c>
      <c r="AB55" s="1">
        <v>0.9899592399597168</v>
      </c>
      <c r="AC55" s="1">
        <v>0.25704026222229004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1.93762196997656</v>
      </c>
      <c r="AL55">
        <f t="shared" si="67"/>
        <v>1.0236160116528828E-2</v>
      </c>
      <c r="AM55">
        <f t="shared" si="68"/>
        <v>297.76043167114256</v>
      </c>
      <c r="AN55">
        <f t="shared" si="69"/>
        <v>297.52825393676756</v>
      </c>
      <c r="AO55">
        <f t="shared" si="70"/>
        <v>240.05323682189191</v>
      </c>
      <c r="AP55">
        <f t="shared" si="71"/>
        <v>-1.740369031300655</v>
      </c>
      <c r="AQ55">
        <f t="shared" si="72"/>
        <v>3.1065724937585792</v>
      </c>
      <c r="AR55">
        <f t="shared" si="73"/>
        <v>42.411314612969115</v>
      </c>
      <c r="AS55">
        <f t="shared" si="74"/>
        <v>27.472797042473509</v>
      </c>
      <c r="AT55">
        <f t="shared" si="75"/>
        <v>24.494342803955078</v>
      </c>
      <c r="AU55">
        <f t="shared" si="76"/>
        <v>3.0850737364864926</v>
      </c>
      <c r="AV55">
        <f t="shared" si="77"/>
        <v>0.36190851148917602</v>
      </c>
      <c r="AW55">
        <f t="shared" si="78"/>
        <v>1.0942265809379024</v>
      </c>
      <c r="AX55">
        <f t="shared" si="79"/>
        <v>1.9908471555485903</v>
      </c>
      <c r="AY55">
        <f t="shared" si="80"/>
        <v>0.22893593454208838</v>
      </c>
      <c r="AZ55">
        <f t="shared" si="81"/>
        <v>18.70030654674051</v>
      </c>
      <c r="BA55">
        <f t="shared" si="82"/>
        <v>0.66405658794222455</v>
      </c>
      <c r="BB55">
        <f t="shared" si="83"/>
        <v>38.869411711028036</v>
      </c>
      <c r="BC55">
        <f t="shared" si="84"/>
        <v>376.2781138151613</v>
      </c>
      <c r="BD55">
        <f t="shared" si="85"/>
        <v>2.7161447871548706E-2</v>
      </c>
    </row>
    <row r="56" spans="1:56" x14ac:dyDescent="0.25">
      <c r="A56" s="1">
        <v>36</v>
      </c>
      <c r="B56" s="1" t="s">
        <v>96</v>
      </c>
      <c r="C56" s="1">
        <v>1108.4999993853271</v>
      </c>
      <c r="D56" s="1">
        <v>0</v>
      </c>
      <c r="E56">
        <f t="shared" si="58"/>
        <v>26.212690774719306</v>
      </c>
      <c r="F56">
        <f t="shared" si="59"/>
        <v>0.39493108871975974</v>
      </c>
      <c r="G56">
        <f t="shared" si="60"/>
        <v>255.65993227825484</v>
      </c>
      <c r="H56">
        <f t="shared" si="61"/>
        <v>10.240951422510223</v>
      </c>
      <c r="I56">
        <f t="shared" si="62"/>
        <v>2.0127549354064849</v>
      </c>
      <c r="J56">
        <f t="shared" si="63"/>
        <v>24.613300323486328</v>
      </c>
      <c r="K56" s="1">
        <v>2.5799048459999998</v>
      </c>
      <c r="L56">
        <f t="shared" si="64"/>
        <v>2.1709340386492788</v>
      </c>
      <c r="M56" s="1">
        <v>1</v>
      </c>
      <c r="N56">
        <f t="shared" si="65"/>
        <v>4.3418680772985576</v>
      </c>
      <c r="O56" s="1">
        <v>24.379665374755859</v>
      </c>
      <c r="P56" s="1">
        <v>24.613300323486328</v>
      </c>
      <c r="Q56" s="1">
        <v>24.059614181518555</v>
      </c>
      <c r="R56" s="1">
        <v>400.000732421875</v>
      </c>
      <c r="S56" s="1">
        <v>384.44033813476562</v>
      </c>
      <c r="T56" s="1">
        <v>9.7337369918823242</v>
      </c>
      <c r="U56" s="1">
        <v>14.940168380737305</v>
      </c>
      <c r="V56" s="1">
        <v>23.270025253295898</v>
      </c>
      <c r="W56" s="1">
        <v>35.716815948486328</v>
      </c>
      <c r="X56" s="1">
        <v>499.88079833984375</v>
      </c>
      <c r="Y56" s="1">
        <v>1500.3328857421875</v>
      </c>
      <c r="Z56" s="1">
        <v>12.21238899230957</v>
      </c>
      <c r="AA56" s="1">
        <v>73.248870849609375</v>
      </c>
      <c r="AB56" s="1">
        <v>0.9899592399597168</v>
      </c>
      <c r="AC56" s="1">
        <v>0.25704026222229004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1.9375939353533962</v>
      </c>
      <c r="AL56">
        <f t="shared" si="67"/>
        <v>1.0240951422510223E-2</v>
      </c>
      <c r="AM56">
        <f t="shared" si="68"/>
        <v>297.76330032348631</v>
      </c>
      <c r="AN56">
        <f t="shared" si="69"/>
        <v>297.52966537475584</v>
      </c>
      <c r="AO56">
        <f t="shared" si="70"/>
        <v>240.05325635314148</v>
      </c>
      <c r="AP56">
        <f t="shared" si="71"/>
        <v>-1.7422177266542327</v>
      </c>
      <c r="AQ56">
        <f t="shared" si="72"/>
        <v>3.1071053995985292</v>
      </c>
      <c r="AR56">
        <f t="shared" si="73"/>
        <v>42.418475036671488</v>
      </c>
      <c r="AS56">
        <f t="shared" si="74"/>
        <v>27.478306655934183</v>
      </c>
      <c r="AT56">
        <f t="shared" si="75"/>
        <v>24.496482849121094</v>
      </c>
      <c r="AU56">
        <f t="shared" si="76"/>
        <v>3.0854688765499692</v>
      </c>
      <c r="AV56">
        <f t="shared" si="77"/>
        <v>0.362003670990863</v>
      </c>
      <c r="AW56">
        <f t="shared" si="78"/>
        <v>1.0943504641920445</v>
      </c>
      <c r="AX56">
        <f t="shared" si="79"/>
        <v>1.9911184123579246</v>
      </c>
      <c r="AY56">
        <f t="shared" si="80"/>
        <v>0.22899686071028227</v>
      </c>
      <c r="AZ56">
        <f t="shared" si="81"/>
        <v>18.726801360869771</v>
      </c>
      <c r="BA56">
        <f t="shared" si="82"/>
        <v>0.66501848770259175</v>
      </c>
      <c r="BB56">
        <f t="shared" si="83"/>
        <v>38.868657661909701</v>
      </c>
      <c r="BC56">
        <f t="shared" si="84"/>
        <v>376.29012907362613</v>
      </c>
      <c r="BD56">
        <f t="shared" si="85"/>
        <v>2.7076237865402825E-2</v>
      </c>
    </row>
    <row r="57" spans="1:56" x14ac:dyDescent="0.25">
      <c r="A57" s="1">
        <v>37</v>
      </c>
      <c r="B57" s="1" t="s">
        <v>97</v>
      </c>
      <c r="C57" s="1">
        <v>1108.9999993741512</v>
      </c>
      <c r="D57" s="1">
        <v>0</v>
      </c>
      <c r="E57">
        <f t="shared" si="58"/>
        <v>26.191118101409081</v>
      </c>
      <c r="F57">
        <f t="shared" si="59"/>
        <v>0.39507233679740955</v>
      </c>
      <c r="G57">
        <f t="shared" si="60"/>
        <v>255.74326165808657</v>
      </c>
      <c r="H57">
        <f t="shared" si="61"/>
        <v>10.245515548622544</v>
      </c>
      <c r="I57">
        <f t="shared" si="62"/>
        <v>2.0130034022476488</v>
      </c>
      <c r="J57">
        <f t="shared" si="63"/>
        <v>24.615261077880859</v>
      </c>
      <c r="K57" s="1">
        <v>2.5799048459999998</v>
      </c>
      <c r="L57">
        <f t="shared" si="64"/>
        <v>2.1709340386492788</v>
      </c>
      <c r="M57" s="1">
        <v>1</v>
      </c>
      <c r="N57">
        <f t="shared" si="65"/>
        <v>4.3418680772985576</v>
      </c>
      <c r="O57" s="1">
        <v>24.381065368652344</v>
      </c>
      <c r="P57" s="1">
        <v>24.615261077880859</v>
      </c>
      <c r="Q57" s="1">
        <v>24.058374404907227</v>
      </c>
      <c r="R57" s="1">
        <v>399.9434814453125</v>
      </c>
      <c r="S57" s="1">
        <v>384.39398193359375</v>
      </c>
      <c r="T57" s="1">
        <v>9.7330160140991211</v>
      </c>
      <c r="U57" s="1">
        <v>14.941618919372559</v>
      </c>
      <c r="V57" s="1">
        <v>23.26655387878418</v>
      </c>
      <c r="W57" s="1">
        <v>35.717601776123047</v>
      </c>
      <c r="X57" s="1">
        <v>499.89434814453125</v>
      </c>
      <c r="Y57" s="1">
        <v>1500.34619140625</v>
      </c>
      <c r="Z57" s="1">
        <v>12.281070709228516</v>
      </c>
      <c r="AA57" s="1">
        <v>73.24951171875</v>
      </c>
      <c r="AB57" s="1">
        <v>0.9899592399597168</v>
      </c>
      <c r="AC57" s="1">
        <v>0.25704026222229004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1.9376464559132474</v>
      </c>
      <c r="AL57">
        <f t="shared" si="67"/>
        <v>1.0245515548622543E-2</v>
      </c>
      <c r="AM57">
        <f t="shared" si="68"/>
        <v>297.76526107788084</v>
      </c>
      <c r="AN57">
        <f t="shared" si="69"/>
        <v>297.53106536865232</v>
      </c>
      <c r="AO57">
        <f t="shared" si="70"/>
        <v>240.05538525934389</v>
      </c>
      <c r="AP57">
        <f t="shared" si="71"/>
        <v>-1.7438863177380406</v>
      </c>
      <c r="AQ57">
        <f t="shared" si="72"/>
        <v>3.1074696923793259</v>
      </c>
      <c r="AR57">
        <f t="shared" si="73"/>
        <v>42.423077225563169</v>
      </c>
      <c r="AS57">
        <f t="shared" si="74"/>
        <v>27.481458306190611</v>
      </c>
      <c r="AT57">
        <f t="shared" si="75"/>
        <v>24.498163223266602</v>
      </c>
      <c r="AU57">
        <f t="shared" si="76"/>
        <v>3.085779173505165</v>
      </c>
      <c r="AV57">
        <f t="shared" si="77"/>
        <v>0.36212234425832168</v>
      </c>
      <c r="AW57">
        <f t="shared" si="78"/>
        <v>1.0944662901316768</v>
      </c>
      <c r="AX57">
        <f t="shared" si="79"/>
        <v>1.9913128833734881</v>
      </c>
      <c r="AY57">
        <f t="shared" si="80"/>
        <v>0.22907284218489671</v>
      </c>
      <c r="AZ57">
        <f t="shared" si="81"/>
        <v>18.733069041815362</v>
      </c>
      <c r="BA57">
        <f t="shared" si="82"/>
        <v>0.66531546714554879</v>
      </c>
      <c r="BB57">
        <f t="shared" si="83"/>
        <v>38.869911013076845</v>
      </c>
      <c r="BC57">
        <f t="shared" si="84"/>
        <v>376.25048037909664</v>
      </c>
      <c r="BD57">
        <f t="shared" si="85"/>
        <v>2.7057677877487616E-2</v>
      </c>
    </row>
    <row r="58" spans="1:56" x14ac:dyDescent="0.25">
      <c r="A58" s="1">
        <v>38</v>
      </c>
      <c r="B58" s="1" t="s">
        <v>97</v>
      </c>
      <c r="C58" s="1">
        <v>1109.4999993629754</v>
      </c>
      <c r="D58" s="1">
        <v>0</v>
      </c>
      <c r="E58">
        <f t="shared" si="58"/>
        <v>26.171851816981626</v>
      </c>
      <c r="F58">
        <f t="shared" si="59"/>
        <v>0.39528766527987019</v>
      </c>
      <c r="G58">
        <f t="shared" si="60"/>
        <v>255.82640301801038</v>
      </c>
      <c r="H58">
        <f t="shared" si="61"/>
        <v>10.250039026699111</v>
      </c>
      <c r="I58">
        <f t="shared" si="62"/>
        <v>2.0128891971910781</v>
      </c>
      <c r="J58">
        <f t="shared" si="63"/>
        <v>24.615324020385742</v>
      </c>
      <c r="K58" s="1">
        <v>2.5799048459999998</v>
      </c>
      <c r="L58">
        <f t="shared" si="64"/>
        <v>2.1709340386492788</v>
      </c>
      <c r="M58" s="1">
        <v>1</v>
      </c>
      <c r="N58">
        <f t="shared" si="65"/>
        <v>4.3418680772985576</v>
      </c>
      <c r="O58" s="1">
        <v>24.383325576782227</v>
      </c>
      <c r="P58" s="1">
        <v>24.615324020385742</v>
      </c>
      <c r="Q58" s="1">
        <v>24.058324813842773</v>
      </c>
      <c r="R58" s="1">
        <v>399.87506103515625</v>
      </c>
      <c r="S58" s="1">
        <v>384.33489990234375</v>
      </c>
      <c r="T58" s="1">
        <v>9.7324047088623047</v>
      </c>
      <c r="U58" s="1">
        <v>14.943305015563965</v>
      </c>
      <c r="V58" s="1">
        <v>23.261997222900391</v>
      </c>
      <c r="W58" s="1">
        <v>35.716876983642578</v>
      </c>
      <c r="X58" s="1">
        <v>499.89370727539062</v>
      </c>
      <c r="Y58" s="1">
        <v>1500.4342041015625</v>
      </c>
      <c r="Z58" s="1">
        <v>12.330851554870605</v>
      </c>
      <c r="AA58" s="1">
        <v>73.249671936035156</v>
      </c>
      <c r="AB58" s="1">
        <v>0.9899592399597168</v>
      </c>
      <c r="AC58" s="1">
        <v>0.25704026222229004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1.9376439718327139</v>
      </c>
      <c r="AL58">
        <f t="shared" si="67"/>
        <v>1.0250039026699111E-2</v>
      </c>
      <c r="AM58">
        <f t="shared" si="68"/>
        <v>297.76532402038572</v>
      </c>
      <c r="AN58">
        <f t="shared" si="69"/>
        <v>297.5333255767822</v>
      </c>
      <c r="AO58">
        <f t="shared" si="70"/>
        <v>240.06946729027914</v>
      </c>
      <c r="AP58">
        <f t="shared" si="71"/>
        <v>-1.7451912112286823</v>
      </c>
      <c r="AQ58">
        <f t="shared" si="72"/>
        <v>3.107481387221247</v>
      </c>
      <c r="AR58">
        <f t="shared" si="73"/>
        <v>42.423144091823879</v>
      </c>
      <c r="AS58">
        <f t="shared" si="74"/>
        <v>27.479839076259914</v>
      </c>
      <c r="AT58">
        <f t="shared" si="75"/>
        <v>24.499324798583984</v>
      </c>
      <c r="AU58">
        <f t="shared" si="76"/>
        <v>3.0859936853018506</v>
      </c>
      <c r="AV58">
        <f t="shared" si="77"/>
        <v>0.36230324449801032</v>
      </c>
      <c r="AW58">
        <f t="shared" si="78"/>
        <v>1.0945921900301692</v>
      </c>
      <c r="AX58">
        <f t="shared" si="79"/>
        <v>1.9914014952716814</v>
      </c>
      <c r="AY58">
        <f t="shared" si="80"/>
        <v>0.22918866612103639</v>
      </c>
      <c r="AZ58">
        <f t="shared" si="81"/>
        <v>18.739200093645174</v>
      </c>
      <c r="BA58">
        <f t="shared" si="82"/>
        <v>0.66563406831649619</v>
      </c>
      <c r="BB58">
        <f t="shared" si="83"/>
        <v>38.876332551882783</v>
      </c>
      <c r="BC58">
        <f t="shared" si="84"/>
        <v>376.19738873804596</v>
      </c>
      <c r="BD58">
        <f t="shared" si="85"/>
        <v>2.7046057341032149E-2</v>
      </c>
    </row>
    <row r="59" spans="1:56" x14ac:dyDescent="0.25">
      <c r="A59" s="1">
        <v>39</v>
      </c>
      <c r="B59" s="1" t="s">
        <v>98</v>
      </c>
      <c r="C59" s="1">
        <v>1109.9999993517995</v>
      </c>
      <c r="D59" s="1">
        <v>0</v>
      </c>
      <c r="E59">
        <f t="shared" si="58"/>
        <v>26.085200586830748</v>
      </c>
      <c r="F59">
        <f t="shared" si="59"/>
        <v>0.39554662057270579</v>
      </c>
      <c r="G59">
        <f t="shared" si="60"/>
        <v>256.26551053988345</v>
      </c>
      <c r="H59">
        <f t="shared" si="61"/>
        <v>10.257318857835228</v>
      </c>
      <c r="I59">
        <f t="shared" si="62"/>
        <v>2.0131071648982712</v>
      </c>
      <c r="J59">
        <f t="shared" si="63"/>
        <v>24.618072509765625</v>
      </c>
      <c r="K59" s="1">
        <v>2.5799048459999998</v>
      </c>
      <c r="L59">
        <f t="shared" si="64"/>
        <v>2.1709340386492788</v>
      </c>
      <c r="M59" s="1">
        <v>1</v>
      </c>
      <c r="N59">
        <f t="shared" si="65"/>
        <v>4.3418680772985576</v>
      </c>
      <c r="O59" s="1">
        <v>24.384756088256836</v>
      </c>
      <c r="P59" s="1">
        <v>24.618072509765625</v>
      </c>
      <c r="Q59" s="1">
        <v>24.057327270507813</v>
      </c>
      <c r="R59" s="1">
        <v>399.834716796875</v>
      </c>
      <c r="S59" s="1">
        <v>384.33816528320312</v>
      </c>
      <c r="T59" s="1">
        <v>9.7327785491943359</v>
      </c>
      <c r="U59" s="1">
        <v>14.947240829467773</v>
      </c>
      <c r="V59" s="1">
        <v>23.260988235473633</v>
      </c>
      <c r="W59" s="1">
        <v>35.723365783691406</v>
      </c>
      <c r="X59" s="1">
        <v>499.905029296875</v>
      </c>
      <c r="Y59" s="1">
        <v>1500.4154052734375</v>
      </c>
      <c r="Z59" s="1">
        <v>12.384838104248047</v>
      </c>
      <c r="AA59" s="1">
        <v>73.249969482421875</v>
      </c>
      <c r="AB59" s="1">
        <v>0.9899592399597168</v>
      </c>
      <c r="AC59" s="1">
        <v>0.25704026222229004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1.9376878572554725</v>
      </c>
      <c r="AL59">
        <f t="shared" si="67"/>
        <v>1.0257318857835228E-2</v>
      </c>
      <c r="AM59">
        <f t="shared" si="68"/>
        <v>297.7680725097656</v>
      </c>
      <c r="AN59">
        <f t="shared" si="69"/>
        <v>297.53475608825681</v>
      </c>
      <c r="AO59">
        <f t="shared" si="70"/>
        <v>240.06645947784637</v>
      </c>
      <c r="AP59">
        <f t="shared" si="71"/>
        <v>-1.747944323615227</v>
      </c>
      <c r="AQ59">
        <f t="shared" si="72"/>
        <v>3.1079920995031958</v>
      </c>
      <c r="AR59">
        <f t="shared" si="73"/>
        <v>42.42994395033891</v>
      </c>
      <c r="AS59">
        <f t="shared" si="74"/>
        <v>27.482703120871136</v>
      </c>
      <c r="AT59">
        <f t="shared" si="75"/>
        <v>24.50141429901123</v>
      </c>
      <c r="AU59">
        <f t="shared" si="76"/>
        <v>3.0863795927839237</v>
      </c>
      <c r="AV59">
        <f t="shared" si="77"/>
        <v>0.36252077440458558</v>
      </c>
      <c r="AW59">
        <f t="shared" si="78"/>
        <v>1.0948849346049245</v>
      </c>
      <c r="AX59">
        <f t="shared" si="79"/>
        <v>1.9914946581789992</v>
      </c>
      <c r="AY59">
        <f t="shared" si="80"/>
        <v>0.22932794457883354</v>
      </c>
      <c r="AZ59">
        <f t="shared" si="81"/>
        <v>18.771440826443722</v>
      </c>
      <c r="BA59">
        <f t="shared" si="82"/>
        <v>0.66677091605266903</v>
      </c>
      <c r="BB59">
        <f t="shared" si="83"/>
        <v>38.882761964542446</v>
      </c>
      <c r="BC59">
        <f t="shared" si="84"/>
        <v>376.22759624580118</v>
      </c>
      <c r="BD59">
        <f t="shared" si="85"/>
        <v>2.6958805131148119E-2</v>
      </c>
    </row>
    <row r="60" spans="1:56" x14ac:dyDescent="0.25">
      <c r="A60" s="1">
        <v>40</v>
      </c>
      <c r="B60" s="1" t="s">
        <v>98</v>
      </c>
      <c r="C60" s="1">
        <v>1110.4999993406236</v>
      </c>
      <c r="D60" s="1">
        <v>0</v>
      </c>
      <c r="E60">
        <f t="shared" si="58"/>
        <v>26.070975875533499</v>
      </c>
      <c r="F60">
        <f t="shared" si="59"/>
        <v>0.3954765505635906</v>
      </c>
      <c r="G60">
        <f t="shared" si="60"/>
        <v>256.30698348830828</v>
      </c>
      <c r="H60">
        <f t="shared" si="61"/>
        <v>10.260536380758992</v>
      </c>
      <c r="I60">
        <f t="shared" si="62"/>
        <v>2.0140564590095877</v>
      </c>
      <c r="J60">
        <f t="shared" si="63"/>
        <v>24.623725891113281</v>
      </c>
      <c r="K60" s="1">
        <v>2.5799048459999998</v>
      </c>
      <c r="L60">
        <f t="shared" si="64"/>
        <v>2.1709340386492788</v>
      </c>
      <c r="M60" s="1">
        <v>1</v>
      </c>
      <c r="N60">
        <f t="shared" si="65"/>
        <v>4.3418680772985576</v>
      </c>
      <c r="O60" s="1">
        <v>24.387292861938477</v>
      </c>
      <c r="P60" s="1">
        <v>24.623725891113281</v>
      </c>
      <c r="Q60" s="1">
        <v>24.057611465454102</v>
      </c>
      <c r="R60" s="1">
        <v>399.833984375</v>
      </c>
      <c r="S60" s="1">
        <v>384.34420776367187</v>
      </c>
      <c r="T60" s="1">
        <v>9.732518196105957</v>
      </c>
      <c r="U60" s="1">
        <v>14.948574066162109</v>
      </c>
      <c r="V60" s="1">
        <v>23.256912231445313</v>
      </c>
      <c r="W60" s="1">
        <v>35.721244812011719</v>
      </c>
      <c r="X60" s="1">
        <v>499.90838623046875</v>
      </c>
      <c r="Y60" s="1">
        <v>1500.4337158203125</v>
      </c>
      <c r="Z60" s="1">
        <v>12.424212455749512</v>
      </c>
      <c r="AA60" s="1">
        <v>73.250221252441406</v>
      </c>
      <c r="AB60" s="1">
        <v>0.9899592399597168</v>
      </c>
      <c r="AC60" s="1">
        <v>0.25704026222229004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1.9377008691058861</v>
      </c>
      <c r="AL60">
        <f t="shared" si="67"/>
        <v>1.0260536380758993E-2</v>
      </c>
      <c r="AM60">
        <f t="shared" si="68"/>
        <v>297.77372589111326</v>
      </c>
      <c r="AN60">
        <f t="shared" si="69"/>
        <v>297.53729286193845</v>
      </c>
      <c r="AO60">
        <f t="shared" si="70"/>
        <v>240.06938916528088</v>
      </c>
      <c r="AP60">
        <f t="shared" si="71"/>
        <v>-1.7493541500059968</v>
      </c>
      <c r="AQ60">
        <f t="shared" si="72"/>
        <v>3.1090428167644699</v>
      </c>
      <c r="AR60">
        <f t="shared" si="73"/>
        <v>42.444142333028744</v>
      </c>
      <c r="AS60">
        <f t="shared" si="74"/>
        <v>27.495568266866634</v>
      </c>
      <c r="AT60">
        <f t="shared" si="75"/>
        <v>24.505509376525879</v>
      </c>
      <c r="AU60">
        <f t="shared" si="76"/>
        <v>3.087136030389741</v>
      </c>
      <c r="AV60">
        <f t="shared" si="77"/>
        <v>0.36246191592505961</v>
      </c>
      <c r="AW60">
        <f t="shared" si="78"/>
        <v>1.0949863577548822</v>
      </c>
      <c r="AX60">
        <f t="shared" si="79"/>
        <v>1.9921496726348589</v>
      </c>
      <c r="AY60">
        <f t="shared" si="80"/>
        <v>0.22929025890161497</v>
      </c>
      <c r="AZ60">
        <f t="shared" si="81"/>
        <v>18.774543249064429</v>
      </c>
      <c r="BA60">
        <f t="shared" si="82"/>
        <v>0.66686833913705812</v>
      </c>
      <c r="BB60">
        <f t="shared" si="83"/>
        <v>38.873213528447671</v>
      </c>
      <c r="BC60">
        <f t="shared" si="84"/>
        <v>376.23806155992344</v>
      </c>
      <c r="BD60">
        <f t="shared" si="85"/>
        <v>2.6936738082869574E-2</v>
      </c>
    </row>
    <row r="61" spans="1:56" x14ac:dyDescent="0.25">
      <c r="A61" s="1">
        <v>41</v>
      </c>
      <c r="B61" s="1" t="s">
        <v>99</v>
      </c>
      <c r="C61" s="1">
        <v>1110.9999993294477</v>
      </c>
      <c r="D61" s="1">
        <v>0</v>
      </c>
      <c r="E61">
        <f t="shared" si="58"/>
        <v>26.091864000913198</v>
      </c>
      <c r="F61">
        <f t="shared" si="59"/>
        <v>0.39550650524673364</v>
      </c>
      <c r="G61">
        <f t="shared" si="60"/>
        <v>256.19841118709053</v>
      </c>
      <c r="H61">
        <f t="shared" si="61"/>
        <v>10.26456978273997</v>
      </c>
      <c r="I61">
        <f t="shared" si="62"/>
        <v>2.0146910157966498</v>
      </c>
      <c r="J61">
        <f t="shared" si="63"/>
        <v>24.627981185913086</v>
      </c>
      <c r="K61" s="1">
        <v>2.5799048459999998</v>
      </c>
      <c r="L61">
        <f t="shared" si="64"/>
        <v>2.1709340386492788</v>
      </c>
      <c r="M61" s="1">
        <v>1</v>
      </c>
      <c r="N61">
        <f t="shared" si="65"/>
        <v>4.3418680772985576</v>
      </c>
      <c r="O61" s="1">
        <v>24.389961242675781</v>
      </c>
      <c r="P61" s="1">
        <v>24.627981185913086</v>
      </c>
      <c r="Q61" s="1">
        <v>24.056955337524414</v>
      </c>
      <c r="R61" s="1">
        <v>399.8211669921875</v>
      </c>
      <c r="S61" s="1">
        <v>384.32040405273438</v>
      </c>
      <c r="T61" s="1">
        <v>9.7328014373779297</v>
      </c>
      <c r="U61" s="1">
        <v>14.950738906860352</v>
      </c>
      <c r="V61" s="1">
        <v>23.253829956054687</v>
      </c>
      <c r="W61" s="1">
        <v>35.72064208984375</v>
      </c>
      <c r="X61" s="1">
        <v>499.9234619140625</v>
      </c>
      <c r="Y61" s="1">
        <v>1500.3848876953125</v>
      </c>
      <c r="Z61" s="1">
        <v>12.383970260620117</v>
      </c>
      <c r="AA61" s="1">
        <v>73.250083923339844</v>
      </c>
      <c r="AB61" s="1">
        <v>0.9899592399597168</v>
      </c>
      <c r="AC61" s="1">
        <v>0.25704026222229004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1.9377593041431982</v>
      </c>
      <c r="AL61">
        <f t="shared" si="67"/>
        <v>1.0264569782739971E-2</v>
      </c>
      <c r="AM61">
        <f t="shared" si="68"/>
        <v>297.77798118591306</v>
      </c>
      <c r="AN61">
        <f t="shared" si="69"/>
        <v>297.53996124267576</v>
      </c>
      <c r="AO61">
        <f t="shared" si="70"/>
        <v>240.0615766654555</v>
      </c>
      <c r="AP61">
        <f t="shared" si="71"/>
        <v>-1.7510047161672866</v>
      </c>
      <c r="AQ61">
        <f t="shared" si="72"/>
        <v>3.1098338954401128</v>
      </c>
      <c r="AR61">
        <f t="shared" si="73"/>
        <v>42.45502160372569</v>
      </c>
      <c r="AS61">
        <f t="shared" si="74"/>
        <v>27.504282696865339</v>
      </c>
      <c r="AT61">
        <f t="shared" si="75"/>
        <v>24.508971214294434</v>
      </c>
      <c r="AU61">
        <f t="shared" si="76"/>
        <v>3.0877756231384081</v>
      </c>
      <c r="AV61">
        <f t="shared" si="77"/>
        <v>0.36248707793169105</v>
      </c>
      <c r="AW61">
        <f t="shared" si="78"/>
        <v>1.095142879643463</v>
      </c>
      <c r="AX61">
        <f t="shared" si="79"/>
        <v>1.9926327434949451</v>
      </c>
      <c r="AY61">
        <f t="shared" si="80"/>
        <v>0.22930636951468189</v>
      </c>
      <c r="AZ61">
        <f t="shared" si="81"/>
        <v>18.76655512048071</v>
      </c>
      <c r="BA61">
        <f t="shared" si="82"/>
        <v>0.6666271384121889</v>
      </c>
      <c r="BB61">
        <f t="shared" si="83"/>
        <v>38.86948504507658</v>
      </c>
      <c r="BC61">
        <f t="shared" si="84"/>
        <v>376.20776318614486</v>
      </c>
      <c r="BD61">
        <f t="shared" si="85"/>
        <v>2.6957905094580938E-2</v>
      </c>
    </row>
    <row r="62" spans="1:56" x14ac:dyDescent="0.25">
      <c r="A62" s="1">
        <v>42</v>
      </c>
      <c r="B62" s="1" t="s">
        <v>99</v>
      </c>
      <c r="C62" s="1">
        <v>1111.4999993182719</v>
      </c>
      <c r="D62" s="1">
        <v>0</v>
      </c>
      <c r="E62">
        <f t="shared" si="58"/>
        <v>26.115530255805943</v>
      </c>
      <c r="F62">
        <f t="shared" si="59"/>
        <v>0.39564432337863009</v>
      </c>
      <c r="G62">
        <f t="shared" si="60"/>
        <v>256.13482609347642</v>
      </c>
      <c r="H62">
        <f t="shared" si="61"/>
        <v>10.268168409890936</v>
      </c>
      <c r="I62">
        <f t="shared" si="62"/>
        <v>2.0147475147695335</v>
      </c>
      <c r="J62">
        <f t="shared" si="63"/>
        <v>24.629060745239258</v>
      </c>
      <c r="K62" s="1">
        <v>2.5799048459999998</v>
      </c>
      <c r="L62">
        <f t="shared" si="64"/>
        <v>2.1709340386492788</v>
      </c>
      <c r="M62" s="1">
        <v>1</v>
      </c>
      <c r="N62">
        <f t="shared" si="65"/>
        <v>4.3418680772985576</v>
      </c>
      <c r="O62" s="1">
        <v>24.392309188842773</v>
      </c>
      <c r="P62" s="1">
        <v>24.629060745239258</v>
      </c>
      <c r="Q62" s="1">
        <v>24.056747436523438</v>
      </c>
      <c r="R62" s="1">
        <v>399.83648681640625</v>
      </c>
      <c r="S62" s="1">
        <v>384.32223510742187</v>
      </c>
      <c r="T62" s="1">
        <v>9.7327766418457031</v>
      </c>
      <c r="U62" s="1">
        <v>14.952718734741211</v>
      </c>
      <c r="V62" s="1">
        <v>23.250484466552734</v>
      </c>
      <c r="W62" s="1">
        <v>35.720325469970703</v>
      </c>
      <c r="X62" s="1">
        <v>499.90567016601562</v>
      </c>
      <c r="Y62" s="1">
        <v>1500.395263671875</v>
      </c>
      <c r="Z62" s="1">
        <v>12.366006851196289</v>
      </c>
      <c r="AA62" s="1">
        <v>73.250030517578125</v>
      </c>
      <c r="AB62" s="1">
        <v>0.9899592399597168</v>
      </c>
      <c r="AC62" s="1">
        <v>0.25704026222229004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1.937690341336006</v>
      </c>
      <c r="AL62">
        <f t="shared" si="67"/>
        <v>1.0268168409890937E-2</v>
      </c>
      <c r="AM62">
        <f t="shared" si="68"/>
        <v>297.77906074523924</v>
      </c>
      <c r="AN62">
        <f t="shared" si="69"/>
        <v>297.54230918884275</v>
      </c>
      <c r="AO62">
        <f t="shared" si="70"/>
        <v>240.0632368216684</v>
      </c>
      <c r="AP62">
        <f t="shared" si="71"/>
        <v>-1.7521632176463844</v>
      </c>
      <c r="AQ62">
        <f t="shared" si="72"/>
        <v>3.1100346184100891</v>
      </c>
      <c r="AR62">
        <f t="shared" si="73"/>
        <v>42.457792801379931</v>
      </c>
      <c r="AS62">
        <f t="shared" si="74"/>
        <v>27.50507406663872</v>
      </c>
      <c r="AT62">
        <f t="shared" si="75"/>
        <v>24.510684967041016</v>
      </c>
      <c r="AU62">
        <f t="shared" si="76"/>
        <v>3.0880922908389175</v>
      </c>
      <c r="AV62">
        <f t="shared" si="77"/>
        <v>0.36260284139763116</v>
      </c>
      <c r="AW62">
        <f t="shared" si="78"/>
        <v>1.0952871036405558</v>
      </c>
      <c r="AX62">
        <f t="shared" si="79"/>
        <v>1.9928051871983616</v>
      </c>
      <c r="AY62">
        <f t="shared" si="80"/>
        <v>0.22938049036051933</v>
      </c>
      <c r="AZ62">
        <f t="shared" si="81"/>
        <v>18.761883827961711</v>
      </c>
      <c r="BA62">
        <f t="shared" si="82"/>
        <v>0.66645851500599285</v>
      </c>
      <c r="BB62">
        <f t="shared" si="83"/>
        <v>38.873345006125589</v>
      </c>
      <c r="BC62">
        <f t="shared" si="84"/>
        <v>376.20223578508552</v>
      </c>
      <c r="BD62">
        <f t="shared" si="85"/>
        <v>2.6985432862547145E-2</v>
      </c>
    </row>
    <row r="63" spans="1:56" x14ac:dyDescent="0.25">
      <c r="A63" s="1">
        <v>43</v>
      </c>
      <c r="B63" s="1" t="s">
        <v>100</v>
      </c>
      <c r="C63" s="1">
        <v>1111.999999307096</v>
      </c>
      <c r="D63" s="1">
        <v>0</v>
      </c>
      <c r="E63">
        <f t="shared" si="58"/>
        <v>26.147925212621463</v>
      </c>
      <c r="F63">
        <f t="shared" si="59"/>
        <v>0.39576186002029978</v>
      </c>
      <c r="G63">
        <f t="shared" si="60"/>
        <v>256.00201711043934</v>
      </c>
      <c r="H63">
        <f t="shared" si="61"/>
        <v>10.270379342784949</v>
      </c>
      <c r="I63">
        <f t="shared" si="62"/>
        <v>2.0146359211095222</v>
      </c>
      <c r="J63">
        <f t="shared" si="63"/>
        <v>24.628787994384766</v>
      </c>
      <c r="K63" s="1">
        <v>2.5799048459999998</v>
      </c>
      <c r="L63">
        <f t="shared" si="64"/>
        <v>2.1709340386492788</v>
      </c>
      <c r="M63" s="1">
        <v>1</v>
      </c>
      <c r="N63">
        <f t="shared" si="65"/>
        <v>4.3418680772985576</v>
      </c>
      <c r="O63" s="1">
        <v>24.394174575805664</v>
      </c>
      <c r="P63" s="1">
        <v>24.628787994384766</v>
      </c>
      <c r="Q63" s="1">
        <v>24.056547164916992</v>
      </c>
      <c r="R63" s="1">
        <v>399.82635498046875</v>
      </c>
      <c r="S63" s="1">
        <v>384.2947998046875</v>
      </c>
      <c r="T63" s="1">
        <v>9.7323665618896484</v>
      </c>
      <c r="U63" s="1">
        <v>14.953526496887207</v>
      </c>
      <c r="V63" s="1">
        <v>23.246942520141602</v>
      </c>
      <c r="W63" s="1">
        <v>35.718318939208984</v>
      </c>
      <c r="X63" s="1">
        <v>499.89627075195312</v>
      </c>
      <c r="Y63" s="1">
        <v>1500.3948974609375</v>
      </c>
      <c r="Z63" s="1">
        <v>12.351248741149902</v>
      </c>
      <c r="AA63" s="1">
        <v>73.250144958496094</v>
      </c>
      <c r="AB63" s="1">
        <v>0.9899592399597168</v>
      </c>
      <c r="AC63" s="1">
        <v>0.25704026222229004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1.9376539081548481</v>
      </c>
      <c r="AL63">
        <f t="shared" si="67"/>
        <v>1.0270379342784949E-2</v>
      </c>
      <c r="AM63">
        <f t="shared" si="68"/>
        <v>297.77878799438474</v>
      </c>
      <c r="AN63">
        <f t="shared" si="69"/>
        <v>297.54417457580564</v>
      </c>
      <c r="AO63">
        <f t="shared" si="70"/>
        <v>240.06317822791971</v>
      </c>
      <c r="AP63">
        <f t="shared" si="71"/>
        <v>-1.7527596299593726</v>
      </c>
      <c r="AQ63">
        <f t="shared" si="72"/>
        <v>3.1099839046472222</v>
      </c>
      <c r="AR63">
        <f t="shared" si="73"/>
        <v>42.457034131595982</v>
      </c>
      <c r="AS63">
        <f t="shared" si="74"/>
        <v>27.503507634708775</v>
      </c>
      <c r="AT63">
        <f t="shared" si="75"/>
        <v>24.511481285095215</v>
      </c>
      <c r="AU63">
        <f t="shared" si="76"/>
        <v>3.0882394443660424</v>
      </c>
      <c r="AV63">
        <f t="shared" si="77"/>
        <v>0.36270156364447798</v>
      </c>
      <c r="AW63">
        <f t="shared" si="78"/>
        <v>1.0953479835377002</v>
      </c>
      <c r="AX63">
        <f t="shared" si="79"/>
        <v>1.9928914608283421</v>
      </c>
      <c r="AY63">
        <f t="shared" si="80"/>
        <v>0.22944370053631422</v>
      </c>
      <c r="AZ63">
        <f t="shared" si="81"/>
        <v>18.752184863007077</v>
      </c>
      <c r="BA63">
        <f t="shared" si="82"/>
        <v>0.66616050292782736</v>
      </c>
      <c r="BB63">
        <f t="shared" si="83"/>
        <v>38.877248889111428</v>
      </c>
      <c r="BC63">
        <f t="shared" si="84"/>
        <v>376.16472804557458</v>
      </c>
      <c r="BD63">
        <f t="shared" si="85"/>
        <v>2.7024314632226612E-2</v>
      </c>
    </row>
    <row r="64" spans="1:56" x14ac:dyDescent="0.25">
      <c r="A64" s="1">
        <v>44</v>
      </c>
      <c r="B64" s="1" t="s">
        <v>100</v>
      </c>
      <c r="C64" s="1">
        <v>1112.4999992959201</v>
      </c>
      <c r="D64" s="1">
        <v>0</v>
      </c>
      <c r="E64">
        <f t="shared" si="58"/>
        <v>26.169596227045332</v>
      </c>
      <c r="F64">
        <f t="shared" si="59"/>
        <v>0.39590694640594137</v>
      </c>
      <c r="G64">
        <f t="shared" si="60"/>
        <v>255.94373670695202</v>
      </c>
      <c r="H64">
        <f t="shared" si="61"/>
        <v>10.275410558490217</v>
      </c>
      <c r="I64">
        <f t="shared" si="62"/>
        <v>2.0149398970297767</v>
      </c>
      <c r="J64">
        <f t="shared" si="63"/>
        <v>24.631523132324219</v>
      </c>
      <c r="K64" s="1">
        <v>2.5799048459999998</v>
      </c>
      <c r="L64">
        <f t="shared" si="64"/>
        <v>2.1709340386492788</v>
      </c>
      <c r="M64" s="1">
        <v>1</v>
      </c>
      <c r="N64">
        <f t="shared" si="65"/>
        <v>4.3418680772985576</v>
      </c>
      <c r="O64" s="1">
        <v>24.396223068237305</v>
      </c>
      <c r="P64" s="1">
        <v>24.631523132324219</v>
      </c>
      <c r="Q64" s="1">
        <v>24.056411743164062</v>
      </c>
      <c r="R64" s="1">
        <v>399.83648681640625</v>
      </c>
      <c r="S64" s="1">
        <v>384.29299926757812</v>
      </c>
      <c r="T64" s="1">
        <v>9.7326679229736328</v>
      </c>
      <c r="U64" s="1">
        <v>14.956290245056152</v>
      </c>
      <c r="V64" s="1">
        <v>23.244855880737305</v>
      </c>
      <c r="W64" s="1">
        <v>35.720607757568359</v>
      </c>
      <c r="X64" s="1">
        <v>499.90399169921875</v>
      </c>
      <c r="Y64" s="1">
        <v>1500.373779296875</v>
      </c>
      <c r="Z64" s="1">
        <v>12.411685943603516</v>
      </c>
      <c r="AA64" s="1">
        <v>73.250289916992188</v>
      </c>
      <c r="AB64" s="1">
        <v>0.9899592399597168</v>
      </c>
      <c r="AC64" s="1">
        <v>0.25704026222229004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1.9376838354107992</v>
      </c>
      <c r="AL64">
        <f t="shared" si="67"/>
        <v>1.0275410558490216E-2</v>
      </c>
      <c r="AM64">
        <f t="shared" si="68"/>
        <v>297.7815231323242</v>
      </c>
      <c r="AN64">
        <f t="shared" si="69"/>
        <v>297.54622306823728</v>
      </c>
      <c r="AO64">
        <f t="shared" si="70"/>
        <v>240.05979932174523</v>
      </c>
      <c r="AP64">
        <f t="shared" si="71"/>
        <v>-1.7546510198341305</v>
      </c>
      <c r="AQ64">
        <f t="shared" si="72"/>
        <v>3.110492493562822</v>
      </c>
      <c r="AR64">
        <f t="shared" si="73"/>
        <v>42.463893277250598</v>
      </c>
      <c r="AS64">
        <f t="shared" si="74"/>
        <v>27.507603032194446</v>
      </c>
      <c r="AT64">
        <f t="shared" si="75"/>
        <v>24.513873100280762</v>
      </c>
      <c r="AU64">
        <f t="shared" si="76"/>
        <v>3.0886814704965473</v>
      </c>
      <c r="AV64">
        <f t="shared" si="77"/>
        <v>0.36282341892136294</v>
      </c>
      <c r="AW64">
        <f t="shared" si="78"/>
        <v>1.0955525965330453</v>
      </c>
      <c r="AX64">
        <f t="shared" si="79"/>
        <v>1.993128873963502</v>
      </c>
      <c r="AY64">
        <f t="shared" si="80"/>
        <v>0.2295217229745542</v>
      </c>
      <c r="AZ64">
        <f t="shared" si="81"/>
        <v>18.747952916222552</v>
      </c>
      <c r="BA64">
        <f t="shared" si="82"/>
        <v>0.66601196793788531</v>
      </c>
      <c r="BB64">
        <f t="shared" si="83"/>
        <v>38.879590982714227</v>
      </c>
      <c r="BC64">
        <f t="shared" si="84"/>
        <v>376.15618942500635</v>
      </c>
      <c r="BD64">
        <f t="shared" si="85"/>
        <v>2.7048955356699083E-2</v>
      </c>
    </row>
    <row r="65" spans="1:114" x14ac:dyDescent="0.25">
      <c r="A65" s="1">
        <v>45</v>
      </c>
      <c r="B65" s="1" t="s">
        <v>101</v>
      </c>
      <c r="C65" s="1">
        <v>1112.9999992847443</v>
      </c>
      <c r="D65" s="1">
        <v>0</v>
      </c>
      <c r="E65">
        <f t="shared" si="58"/>
        <v>26.163785890201321</v>
      </c>
      <c r="F65">
        <f t="shared" si="59"/>
        <v>0.39604858660881642</v>
      </c>
      <c r="G65">
        <f t="shared" si="60"/>
        <v>256.01436746683902</v>
      </c>
      <c r="H65">
        <f t="shared" si="61"/>
        <v>10.281315021554022</v>
      </c>
      <c r="I65">
        <f t="shared" si="62"/>
        <v>2.0154218145498484</v>
      </c>
      <c r="J65">
        <f t="shared" si="63"/>
        <v>24.635158538818359</v>
      </c>
      <c r="K65" s="1">
        <v>2.5799048459999998</v>
      </c>
      <c r="L65">
        <f t="shared" si="64"/>
        <v>2.1709340386492788</v>
      </c>
      <c r="M65" s="1">
        <v>1</v>
      </c>
      <c r="N65">
        <f t="shared" si="65"/>
        <v>4.3418680772985576</v>
      </c>
      <c r="O65" s="1">
        <v>24.398332595825195</v>
      </c>
      <c r="P65" s="1">
        <v>24.635158538818359</v>
      </c>
      <c r="Q65" s="1">
        <v>24.057346343994141</v>
      </c>
      <c r="R65" s="1">
        <v>399.847412109375</v>
      </c>
      <c r="S65" s="1">
        <v>384.30584716796875</v>
      </c>
      <c r="T65" s="1">
        <v>9.7324066162109375</v>
      </c>
      <c r="U65" s="1">
        <v>14.958961486816406</v>
      </c>
      <c r="V65" s="1">
        <v>23.241264343261719</v>
      </c>
      <c r="W65" s="1">
        <v>35.722423553466797</v>
      </c>
      <c r="X65" s="1">
        <v>499.90924072265625</v>
      </c>
      <c r="Y65" s="1">
        <v>1500.3817138671875</v>
      </c>
      <c r="Z65" s="1">
        <v>12.392778396606445</v>
      </c>
      <c r="AA65" s="1">
        <v>73.250190734863281</v>
      </c>
      <c r="AB65" s="1">
        <v>0.9899592399597168</v>
      </c>
      <c r="AC65" s="1">
        <v>0.25704026222229004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1.9377041812132643</v>
      </c>
      <c r="AL65">
        <f t="shared" si="67"/>
        <v>1.0281315021554022E-2</v>
      </c>
      <c r="AM65">
        <f t="shared" si="68"/>
        <v>297.78515853881834</v>
      </c>
      <c r="AN65">
        <f t="shared" si="69"/>
        <v>297.54833259582517</v>
      </c>
      <c r="AO65">
        <f t="shared" si="70"/>
        <v>240.06106885296686</v>
      </c>
      <c r="AP65">
        <f t="shared" si="71"/>
        <v>-1.7568939807694544</v>
      </c>
      <c r="AQ65">
        <f t="shared" si="72"/>
        <v>3.1111685966546241</v>
      </c>
      <c r="AR65">
        <f t="shared" si="73"/>
        <v>42.473180826461245</v>
      </c>
      <c r="AS65">
        <f t="shared" si="74"/>
        <v>27.514219339644839</v>
      </c>
      <c r="AT65">
        <f t="shared" si="75"/>
        <v>24.516745567321777</v>
      </c>
      <c r="AU65">
        <f t="shared" si="76"/>
        <v>3.0892123979335722</v>
      </c>
      <c r="AV65">
        <f t="shared" si="77"/>
        <v>0.36294237261612816</v>
      </c>
      <c r="AW65">
        <f t="shared" si="78"/>
        <v>1.0957467821047757</v>
      </c>
      <c r="AX65">
        <f t="shared" si="79"/>
        <v>1.9934656158287964</v>
      </c>
      <c r="AY65">
        <f t="shared" si="80"/>
        <v>0.22959788817999521</v>
      </c>
      <c r="AZ65">
        <f t="shared" si="81"/>
        <v>18.753101247811333</v>
      </c>
      <c r="BA65">
        <f t="shared" si="82"/>
        <v>0.66617349008208737</v>
      </c>
      <c r="BB65">
        <f t="shared" si="83"/>
        <v>38.879709202951162</v>
      </c>
      <c r="BC65">
        <f t="shared" si="84"/>
        <v>376.17084391062701</v>
      </c>
      <c r="BD65">
        <f t="shared" si="85"/>
        <v>2.7041978492649641E-2</v>
      </c>
      <c r="BE65">
        <f>AVERAGE(E51:E65)</f>
        <v>26.232240445273973</v>
      </c>
      <c r="BF65">
        <f>AVERAGE(O51:O65)</f>
        <v>24.384167480468751</v>
      </c>
      <c r="BG65">
        <f>AVERAGE(P51:P65)</f>
        <v>24.616570409138998</v>
      </c>
      <c r="BH65" t="e">
        <f>AVERAGE(B51:B65)</f>
        <v>#DIV/0!</v>
      </c>
      <c r="BI65">
        <f t="shared" ref="BI65:DJ65" si="86">AVERAGE(C51:C65)</f>
        <v>1109.5333326955636</v>
      </c>
      <c r="BJ65">
        <f t="shared" si="86"/>
        <v>0</v>
      </c>
      <c r="BK65">
        <f t="shared" si="86"/>
        <v>26.232240445273973</v>
      </c>
      <c r="BL65">
        <f t="shared" si="86"/>
        <v>0.39522379569085414</v>
      </c>
      <c r="BM65">
        <f t="shared" si="86"/>
        <v>255.59208633322075</v>
      </c>
      <c r="BN65">
        <f t="shared" si="86"/>
        <v>10.249445366117641</v>
      </c>
      <c r="BO65">
        <f t="shared" si="86"/>
        <v>2.0130636518224931</v>
      </c>
      <c r="BP65">
        <f t="shared" si="86"/>
        <v>24.616570409138998</v>
      </c>
      <c r="BQ65">
        <f t="shared" si="86"/>
        <v>2.5799048459999989</v>
      </c>
      <c r="BR65">
        <f t="shared" si="86"/>
        <v>2.1709340386492788</v>
      </c>
      <c r="BS65">
        <f t="shared" si="86"/>
        <v>1</v>
      </c>
      <c r="BT65">
        <f t="shared" si="86"/>
        <v>4.3418680772985576</v>
      </c>
      <c r="BU65">
        <f t="shared" si="86"/>
        <v>24.384167480468751</v>
      </c>
      <c r="BV65">
        <f t="shared" si="86"/>
        <v>24.616570409138998</v>
      </c>
      <c r="BW65">
        <f t="shared" si="86"/>
        <v>24.057999801635741</v>
      </c>
      <c r="BX65">
        <f t="shared" si="86"/>
        <v>399.95079549153644</v>
      </c>
      <c r="BY65">
        <f t="shared" si="86"/>
        <v>384.37907714843749</v>
      </c>
      <c r="BZ65">
        <f t="shared" si="86"/>
        <v>9.7334200541178379</v>
      </c>
      <c r="CA65">
        <f t="shared" si="86"/>
        <v>14.944104766845703</v>
      </c>
      <c r="CB65">
        <f t="shared" si="86"/>
        <v>23.263236872355144</v>
      </c>
      <c r="CC65">
        <f t="shared" si="86"/>
        <v>35.716955566406249</v>
      </c>
      <c r="CD65">
        <f t="shared" si="86"/>
        <v>499.88497314453127</v>
      </c>
      <c r="CE65">
        <f t="shared" si="86"/>
        <v>1500.3714436848959</v>
      </c>
      <c r="CF65">
        <f t="shared" si="86"/>
        <v>12.328553009033204</v>
      </c>
      <c r="CG65">
        <f t="shared" si="86"/>
        <v>73.249623616536454</v>
      </c>
      <c r="CH65">
        <f t="shared" si="86"/>
        <v>0.9899592399597168</v>
      </c>
      <c r="CI65">
        <f t="shared" si="86"/>
        <v>0.25704026222229004</v>
      </c>
      <c r="CJ65">
        <f t="shared" si="86"/>
        <v>1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111115</v>
      </c>
      <c r="CQ65">
        <f t="shared" si="86"/>
        <v>1.9376101173637286</v>
      </c>
      <c r="CR65">
        <f t="shared" si="86"/>
        <v>1.0249445366117637E-2</v>
      </c>
      <c r="CS65">
        <f t="shared" si="86"/>
        <v>297.76657040913898</v>
      </c>
      <c r="CT65">
        <f t="shared" si="86"/>
        <v>297.53416748046874</v>
      </c>
      <c r="CU65">
        <f t="shared" si="86"/>
        <v>240.05942562383692</v>
      </c>
      <c r="CV65">
        <f t="shared" si="86"/>
        <v>-1.7450954923456374</v>
      </c>
      <c r="CW65">
        <f t="shared" si="86"/>
        <v>3.1077137053444668</v>
      </c>
      <c r="CX65">
        <f t="shared" si="86"/>
        <v>42.426343488909239</v>
      </c>
      <c r="CY65">
        <f t="shared" si="86"/>
        <v>27.482238722063542</v>
      </c>
      <c r="CZ65">
        <f t="shared" si="86"/>
        <v>24.500368944803874</v>
      </c>
      <c r="DA65">
        <f t="shared" si="86"/>
        <v>3.0861870244474137</v>
      </c>
      <c r="DB65">
        <f t="shared" si="86"/>
        <v>0.36224954358174705</v>
      </c>
      <c r="DC65">
        <f t="shared" si="86"/>
        <v>1.0946500535219743</v>
      </c>
      <c r="DD65">
        <f t="shared" si="86"/>
        <v>1.9915369709254391</v>
      </c>
      <c r="DE65">
        <f t="shared" si="86"/>
        <v>0.22915428704286128</v>
      </c>
      <c r="DF65">
        <f t="shared" si="86"/>
        <v>18.722024375280295</v>
      </c>
      <c r="DG65">
        <f t="shared" si="86"/>
        <v>0.66494824510602513</v>
      </c>
      <c r="DH65">
        <f t="shared" si="86"/>
        <v>38.874657619401809</v>
      </c>
      <c r="DI65">
        <f t="shared" si="86"/>
        <v>376.22278958496241</v>
      </c>
      <c r="DJ65">
        <f t="shared" si="86"/>
        <v>2.7105458914129726E-2</v>
      </c>
    </row>
    <row r="66" spans="1:114" x14ac:dyDescent="0.25">
      <c r="A66" s="1" t="s">
        <v>9</v>
      </c>
      <c r="B66" s="1" t="s">
        <v>102</v>
      </c>
    </row>
    <row r="67" spans="1:114" x14ac:dyDescent="0.25">
      <c r="A67" s="1" t="s">
        <v>9</v>
      </c>
      <c r="B67" s="1" t="s">
        <v>103</v>
      </c>
    </row>
    <row r="68" spans="1:114" x14ac:dyDescent="0.25">
      <c r="A68" s="1" t="s">
        <v>9</v>
      </c>
      <c r="B68" s="1" t="s">
        <v>104</v>
      </c>
    </row>
    <row r="69" spans="1:114" x14ac:dyDescent="0.25">
      <c r="A69" s="1">
        <v>46</v>
      </c>
      <c r="B69" s="1" t="s">
        <v>105</v>
      </c>
      <c r="C69" s="1">
        <v>1347.4999991618097</v>
      </c>
      <c r="D69" s="1">
        <v>0</v>
      </c>
      <c r="E69">
        <f t="shared" ref="E69:E83" si="87">(R69-S69*(1000-T69)/(1000-U69))*AK69</f>
        <v>26.778896194035347</v>
      </c>
      <c r="F69">
        <f t="shared" ref="F69:F83" si="88">IF(AV69&lt;&gt;0,1/(1/AV69-1/N69),0)</f>
        <v>0.39278524626230726</v>
      </c>
      <c r="G69">
        <f t="shared" ref="G69:G83" si="89">((AY69-AL69/2)*S69-E69)/(AY69+AL69/2)</f>
        <v>249.09235631474306</v>
      </c>
      <c r="H69">
        <f t="shared" ref="H69:H83" si="90">AL69*1000</f>
        <v>12.066577464456318</v>
      </c>
      <c r="I69">
        <f t="shared" ref="I69:I83" si="91">(AQ69-AW69)</f>
        <v>2.3672519490053805</v>
      </c>
      <c r="J69">
        <f t="shared" ref="J69:J83" si="92">(P69+AP69*D69)</f>
        <v>27.873170852661133</v>
      </c>
      <c r="K69" s="1">
        <v>2.5799048459999998</v>
      </c>
      <c r="L69">
        <f t="shared" ref="L69:L83" si="93">(K69*AE69+AF69)</f>
        <v>2.1709340386492788</v>
      </c>
      <c r="M69" s="1">
        <v>1</v>
      </c>
      <c r="N69">
        <f t="shared" ref="N69:N83" si="94">L69*(M69+1)*(M69+1)/(M69*M69+1)</f>
        <v>4.3418680772985576</v>
      </c>
      <c r="O69" s="1">
        <v>28.735052108764648</v>
      </c>
      <c r="P69" s="1">
        <v>27.873170852661133</v>
      </c>
      <c r="Q69" s="1">
        <v>28.933551788330078</v>
      </c>
      <c r="R69" s="1">
        <v>399.58255004882812</v>
      </c>
      <c r="S69" s="1">
        <v>383.37283325195312</v>
      </c>
      <c r="T69" s="1">
        <v>12.99872875213623</v>
      </c>
      <c r="U69" s="1">
        <v>19.107915878295898</v>
      </c>
      <c r="V69" s="1">
        <v>24.040586471557617</v>
      </c>
      <c r="W69" s="1">
        <v>35.339263916015625</v>
      </c>
      <c r="X69" s="1">
        <v>499.83377075195312</v>
      </c>
      <c r="Y69" s="1">
        <v>1500.177734375</v>
      </c>
      <c r="Z69" s="1">
        <v>12.920336723327637</v>
      </c>
      <c r="AA69" s="1">
        <v>73.248184204101563</v>
      </c>
      <c r="AB69" s="1">
        <v>0.9687495231628418</v>
      </c>
      <c r="AC69" s="1">
        <v>0.21352219581604004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ref="AK69:AK83" si="95">X69*0.000001/(K69*0.0001)</f>
        <v>1.9374116511580566</v>
      </c>
      <c r="AL69">
        <f t="shared" ref="AL69:AL83" si="96">(U69-T69)/(1000-U69)*AK69</f>
        <v>1.2066577464456317E-2</v>
      </c>
      <c r="AM69">
        <f t="shared" ref="AM69:AM83" si="97">(P69+273.15)</f>
        <v>301.02317085266111</v>
      </c>
      <c r="AN69">
        <f t="shared" ref="AN69:AN83" si="98">(O69+273.15)</f>
        <v>301.88505210876463</v>
      </c>
      <c r="AO69">
        <f t="shared" ref="AO69:AO83" si="99">(Y69*AG69+Z69*AH69)*AI69</f>
        <v>240.02843213494634</v>
      </c>
      <c r="AP69">
        <f t="shared" ref="AP69:AP83" si="100">((AO69+0.00000010773*(AN69^4-AM69^4))-AL69*44100)/(L69*51.4+0.00000043092*AM69^3)</f>
        <v>-2.2858160544518706</v>
      </c>
      <c r="AQ69">
        <f t="shared" ref="AQ69:AQ83" si="101">0.61365*EXP(17.502*J69/(240.97+J69))</f>
        <v>3.7668720910152755</v>
      </c>
      <c r="AR69">
        <f t="shared" ref="AR69:AR83" si="102">AQ69*1000/AA69</f>
        <v>51.42614976664975</v>
      </c>
      <c r="AS69">
        <f t="shared" ref="AS69:AS83" si="103">(AR69-U69)</f>
        <v>32.318233888353852</v>
      </c>
      <c r="AT69">
        <f t="shared" ref="AT69:AT83" si="104">IF(D69,P69,(O69+P69)/2)</f>
        <v>28.304111480712891</v>
      </c>
      <c r="AU69">
        <f t="shared" ref="AU69:AU83" si="105">0.61365*EXP(17.502*AT69/(240.97+AT69))</f>
        <v>3.8626396518964801</v>
      </c>
      <c r="AV69">
        <f t="shared" ref="AV69:AV83" si="106">IF(AS69&lt;&gt;0,(1000-(AR69+U69)/2)/AS69*AL69,0)</f>
        <v>0.36019991442531663</v>
      </c>
      <c r="AW69">
        <f t="shared" ref="AW69:AW83" si="107">U69*AA69/1000</f>
        <v>1.399620142009895</v>
      </c>
      <c r="AX69">
        <f t="shared" ref="AX69:AX83" si="108">(AU69-AW69)</f>
        <v>2.463019509886585</v>
      </c>
      <c r="AY69">
        <f t="shared" ref="AY69:AY83" si="109">1/(1.6/F69+1.37/N69)</f>
        <v>0.22784206605164825</v>
      </c>
      <c r="AZ69">
        <f t="shared" ref="AZ69:AZ83" si="110">G69*AA69*0.001</f>
        <v>18.245562799176003</v>
      </c>
      <c r="BA69">
        <f t="shared" ref="BA69:BA83" si="111">G69/S69</f>
        <v>0.6497391956592794</v>
      </c>
      <c r="BB69">
        <f t="shared" ref="BB69:BB83" si="112">(1-AL69*AA69/AQ69/F69)*100</f>
        <v>40.262790921185122</v>
      </c>
      <c r="BC69">
        <f t="shared" ref="BC69:BC83" si="113">(S69-E69/(N69/1.35))</f>
        <v>375.04657616206924</v>
      </c>
      <c r="BD69">
        <f t="shared" ref="BD69:BD83" si="114">E69*BB69/100/BC69</f>
        <v>2.8748245340457248E-2</v>
      </c>
    </row>
    <row r="70" spans="1:114" x14ac:dyDescent="0.25">
      <c r="A70" s="1">
        <v>47</v>
      </c>
      <c r="B70" s="1" t="s">
        <v>105</v>
      </c>
      <c r="C70" s="1">
        <v>1347.4999991618097</v>
      </c>
      <c r="D70" s="1">
        <v>0</v>
      </c>
      <c r="E70">
        <f t="shared" si="87"/>
        <v>26.778896194035347</v>
      </c>
      <c r="F70">
        <f t="shared" si="88"/>
        <v>0.39278524626230726</v>
      </c>
      <c r="G70">
        <f t="shared" si="89"/>
        <v>249.09235631474306</v>
      </c>
      <c r="H70">
        <f t="shared" si="90"/>
        <v>12.066577464456318</v>
      </c>
      <c r="I70">
        <f t="shared" si="91"/>
        <v>2.3672519490053805</v>
      </c>
      <c r="J70">
        <f t="shared" si="92"/>
        <v>27.873170852661133</v>
      </c>
      <c r="K70" s="1">
        <v>2.5799048459999998</v>
      </c>
      <c r="L70">
        <f t="shared" si="93"/>
        <v>2.1709340386492788</v>
      </c>
      <c r="M70" s="1">
        <v>1</v>
      </c>
      <c r="N70">
        <f t="shared" si="94"/>
        <v>4.3418680772985576</v>
      </c>
      <c r="O70" s="1">
        <v>28.735052108764648</v>
      </c>
      <c r="P70" s="1">
        <v>27.873170852661133</v>
      </c>
      <c r="Q70" s="1">
        <v>28.933551788330078</v>
      </c>
      <c r="R70" s="1">
        <v>399.58255004882812</v>
      </c>
      <c r="S70" s="1">
        <v>383.37283325195312</v>
      </c>
      <c r="T70" s="1">
        <v>12.99872875213623</v>
      </c>
      <c r="U70" s="1">
        <v>19.107915878295898</v>
      </c>
      <c r="V70" s="1">
        <v>24.040586471557617</v>
      </c>
      <c r="W70" s="1">
        <v>35.339263916015625</v>
      </c>
      <c r="X70" s="1">
        <v>499.83377075195312</v>
      </c>
      <c r="Y70" s="1">
        <v>1500.177734375</v>
      </c>
      <c r="Z70" s="1">
        <v>12.920336723327637</v>
      </c>
      <c r="AA70" s="1">
        <v>73.248184204101563</v>
      </c>
      <c r="AB70" s="1">
        <v>0.9687495231628418</v>
      </c>
      <c r="AC70" s="1">
        <v>0.21352219581604004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1.9374116511580566</v>
      </c>
      <c r="AL70">
        <f t="shared" si="96"/>
        <v>1.2066577464456317E-2</v>
      </c>
      <c r="AM70">
        <f t="shared" si="97"/>
        <v>301.02317085266111</v>
      </c>
      <c r="AN70">
        <f t="shared" si="98"/>
        <v>301.88505210876463</v>
      </c>
      <c r="AO70">
        <f t="shared" si="99"/>
        <v>240.02843213494634</v>
      </c>
      <c r="AP70">
        <f t="shared" si="100"/>
        <v>-2.2858160544518706</v>
      </c>
      <c r="AQ70">
        <f t="shared" si="101"/>
        <v>3.7668720910152755</v>
      </c>
      <c r="AR70">
        <f t="shared" si="102"/>
        <v>51.42614976664975</v>
      </c>
      <c r="AS70">
        <f t="shared" si="103"/>
        <v>32.318233888353852</v>
      </c>
      <c r="AT70">
        <f t="shared" si="104"/>
        <v>28.304111480712891</v>
      </c>
      <c r="AU70">
        <f t="shared" si="105"/>
        <v>3.8626396518964801</v>
      </c>
      <c r="AV70">
        <f t="shared" si="106"/>
        <v>0.36019991442531663</v>
      </c>
      <c r="AW70">
        <f t="shared" si="107"/>
        <v>1.399620142009895</v>
      </c>
      <c r="AX70">
        <f t="shared" si="108"/>
        <v>2.463019509886585</v>
      </c>
      <c r="AY70">
        <f t="shared" si="109"/>
        <v>0.22784206605164825</v>
      </c>
      <c r="AZ70">
        <f t="shared" si="110"/>
        <v>18.245562799176003</v>
      </c>
      <c r="BA70">
        <f t="shared" si="111"/>
        <v>0.6497391956592794</v>
      </c>
      <c r="BB70">
        <f t="shared" si="112"/>
        <v>40.262790921185122</v>
      </c>
      <c r="BC70">
        <f t="shared" si="113"/>
        <v>375.04657616206924</v>
      </c>
      <c r="BD70">
        <f t="shared" si="114"/>
        <v>2.8748245340457248E-2</v>
      </c>
    </row>
    <row r="71" spans="1:114" x14ac:dyDescent="0.25">
      <c r="A71" s="1">
        <v>48</v>
      </c>
      <c r="B71" s="1" t="s">
        <v>106</v>
      </c>
      <c r="C71" s="1">
        <v>1347.9999991506338</v>
      </c>
      <c r="D71" s="1">
        <v>0</v>
      </c>
      <c r="E71">
        <f t="shared" si="87"/>
        <v>26.892925535861743</v>
      </c>
      <c r="F71">
        <f t="shared" si="88"/>
        <v>0.39276427415763149</v>
      </c>
      <c r="G71">
        <f t="shared" si="89"/>
        <v>248.59197598537463</v>
      </c>
      <c r="H71">
        <f t="shared" si="90"/>
        <v>12.068076745778189</v>
      </c>
      <c r="I71">
        <f t="shared" si="91"/>
        <v>2.3676574401075681</v>
      </c>
      <c r="J71">
        <f t="shared" si="92"/>
        <v>27.875234603881836</v>
      </c>
      <c r="K71" s="1">
        <v>2.5799048459999998</v>
      </c>
      <c r="L71">
        <f t="shared" si="93"/>
        <v>2.1709340386492788</v>
      </c>
      <c r="M71" s="1">
        <v>1</v>
      </c>
      <c r="N71">
        <f t="shared" si="94"/>
        <v>4.3418680772985576</v>
      </c>
      <c r="O71" s="1">
        <v>28.736555099487305</v>
      </c>
      <c r="P71" s="1">
        <v>27.875234603881836</v>
      </c>
      <c r="Q71" s="1">
        <v>28.933204650878906</v>
      </c>
      <c r="R71" s="1">
        <v>399.63729858398437</v>
      </c>
      <c r="S71" s="1">
        <v>383.36831665039063</v>
      </c>
      <c r="T71" s="1">
        <v>12.99854850769043</v>
      </c>
      <c r="U71" s="1">
        <v>19.108543395996094</v>
      </c>
      <c r="V71" s="1">
        <v>24.038196563720703</v>
      </c>
      <c r="W71" s="1">
        <v>35.337398529052734</v>
      </c>
      <c r="X71" s="1">
        <v>499.8294677734375</v>
      </c>
      <c r="Y71" s="1">
        <v>1500.1416015625</v>
      </c>
      <c r="Z71" s="1">
        <v>13.035832405090332</v>
      </c>
      <c r="AA71" s="1">
        <v>73.248298645019531</v>
      </c>
      <c r="AB71" s="1">
        <v>0.9687495231628418</v>
      </c>
      <c r="AC71" s="1">
        <v>0.21352219581604004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1.9373949723316173</v>
      </c>
      <c r="AL71">
        <f t="shared" si="96"/>
        <v>1.206807674577819E-2</v>
      </c>
      <c r="AM71">
        <f t="shared" si="97"/>
        <v>301.02523460388181</v>
      </c>
      <c r="AN71">
        <f t="shared" si="98"/>
        <v>301.88655509948728</v>
      </c>
      <c r="AO71">
        <f t="shared" si="99"/>
        <v>240.02265088507556</v>
      </c>
      <c r="AP71">
        <f t="shared" si="100"/>
        <v>-2.2864467166818878</v>
      </c>
      <c r="AQ71">
        <f t="shared" si="101"/>
        <v>3.7673257334488057</v>
      </c>
      <c r="AR71">
        <f t="shared" si="102"/>
        <v>51.432262634607454</v>
      </c>
      <c r="AS71">
        <f t="shared" si="103"/>
        <v>32.323719238611361</v>
      </c>
      <c r="AT71">
        <f t="shared" si="104"/>
        <v>28.30589485168457</v>
      </c>
      <c r="AU71">
        <f t="shared" si="105"/>
        <v>3.8630403404998837</v>
      </c>
      <c r="AV71">
        <f t="shared" si="106"/>
        <v>0.36018227758357318</v>
      </c>
      <c r="AW71">
        <f t="shared" si="107"/>
        <v>1.3996682933412377</v>
      </c>
      <c r="AX71">
        <f t="shared" si="108"/>
        <v>2.463372047158646</v>
      </c>
      <c r="AY71">
        <f t="shared" si="109"/>
        <v>0.2278307753442263</v>
      </c>
      <c r="AZ71">
        <f t="shared" si="110"/>
        <v>18.208939297732247</v>
      </c>
      <c r="BA71">
        <f t="shared" si="111"/>
        <v>0.64844162959892149</v>
      </c>
      <c r="BB71">
        <f t="shared" si="112"/>
        <v>40.259279589394723</v>
      </c>
      <c r="BC71">
        <f t="shared" si="113"/>
        <v>375.00660486480314</v>
      </c>
      <c r="BD71">
        <f t="shared" si="114"/>
        <v>2.8871219708659815E-2</v>
      </c>
    </row>
    <row r="72" spans="1:114" x14ac:dyDescent="0.25">
      <c r="A72" s="1">
        <v>49</v>
      </c>
      <c r="B72" s="1" t="s">
        <v>106</v>
      </c>
      <c r="C72" s="1">
        <v>1348.4999991394579</v>
      </c>
      <c r="D72" s="1">
        <v>0</v>
      </c>
      <c r="E72">
        <f t="shared" si="87"/>
        <v>26.975404566046997</v>
      </c>
      <c r="F72">
        <f t="shared" si="88"/>
        <v>0.39281701659218565</v>
      </c>
      <c r="G72">
        <f t="shared" si="89"/>
        <v>248.24633967029484</v>
      </c>
      <c r="H72">
        <f t="shared" si="90"/>
        <v>12.071023969858924</v>
      </c>
      <c r="I72">
        <f t="shared" si="91"/>
        <v>2.3679393322601285</v>
      </c>
      <c r="J72">
        <f t="shared" si="92"/>
        <v>27.876726150512695</v>
      </c>
      <c r="K72" s="1">
        <v>2.5799048459999998</v>
      </c>
      <c r="L72">
        <f t="shared" si="93"/>
        <v>2.1709340386492788</v>
      </c>
      <c r="M72" s="1">
        <v>1</v>
      </c>
      <c r="N72">
        <f t="shared" si="94"/>
        <v>4.3418680772985576</v>
      </c>
      <c r="O72" s="1">
        <v>28.738265991210937</v>
      </c>
      <c r="P72" s="1">
        <v>27.876726150512695</v>
      </c>
      <c r="Q72" s="1">
        <v>28.933444976806641</v>
      </c>
      <c r="R72" s="1">
        <v>399.67520141601562</v>
      </c>
      <c r="S72" s="1">
        <v>383.36264038085937</v>
      </c>
      <c r="T72" s="1">
        <v>12.997504234313965</v>
      </c>
      <c r="U72" s="1">
        <v>19.109159469604492</v>
      </c>
      <c r="V72" s="1">
        <v>24.033895492553711</v>
      </c>
      <c r="W72" s="1">
        <v>35.335056304931641</v>
      </c>
      <c r="X72" s="1">
        <v>499.81539916992187</v>
      </c>
      <c r="Y72" s="1">
        <v>1500.1583251953125</v>
      </c>
      <c r="Z72" s="1">
        <v>13.014754295349121</v>
      </c>
      <c r="AA72" s="1">
        <v>73.248344421386719</v>
      </c>
      <c r="AB72" s="1">
        <v>0.9687495231628418</v>
      </c>
      <c r="AC72" s="1">
        <v>0.21352219581604004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1.9373404408494292</v>
      </c>
      <c r="AL72">
        <f t="shared" si="96"/>
        <v>1.2071023969858924E-2</v>
      </c>
      <c r="AM72">
        <f t="shared" si="97"/>
        <v>301.02672615051267</v>
      </c>
      <c r="AN72">
        <f t="shared" si="98"/>
        <v>301.88826599121091</v>
      </c>
      <c r="AO72">
        <f t="shared" si="99"/>
        <v>240.02532666626576</v>
      </c>
      <c r="AP72">
        <f t="shared" si="100"/>
        <v>-2.2874532442426325</v>
      </c>
      <c r="AQ72">
        <f t="shared" si="101"/>
        <v>3.7676536266929221</v>
      </c>
      <c r="AR72">
        <f t="shared" si="102"/>
        <v>51.436706951602574</v>
      </c>
      <c r="AS72">
        <f t="shared" si="103"/>
        <v>32.327547481998081</v>
      </c>
      <c r="AT72">
        <f t="shared" si="104"/>
        <v>28.307496070861816</v>
      </c>
      <c r="AU72">
        <f t="shared" si="105"/>
        <v>3.8634001340461945</v>
      </c>
      <c r="AV72">
        <f t="shared" si="106"/>
        <v>0.36022663191729176</v>
      </c>
      <c r="AW72">
        <f t="shared" si="107"/>
        <v>1.3997142944327934</v>
      </c>
      <c r="AX72">
        <f t="shared" si="108"/>
        <v>2.4636858396134009</v>
      </c>
      <c r="AY72">
        <f t="shared" si="109"/>
        <v>0.2278591700115099</v>
      </c>
      <c r="AZ72">
        <f t="shared" si="110"/>
        <v>18.183633389518313</v>
      </c>
      <c r="BA72">
        <f t="shared" si="111"/>
        <v>0.64754963974494095</v>
      </c>
      <c r="BB72">
        <f t="shared" si="112"/>
        <v>40.257875474975123</v>
      </c>
      <c r="BC72">
        <f t="shared" si="113"/>
        <v>374.97528371413603</v>
      </c>
      <c r="BD72">
        <f t="shared" si="114"/>
        <v>2.8961174911328054E-2</v>
      </c>
    </row>
    <row r="73" spans="1:114" x14ac:dyDescent="0.25">
      <c r="A73" s="1">
        <v>50</v>
      </c>
      <c r="B73" s="1" t="s">
        <v>107</v>
      </c>
      <c r="C73" s="1">
        <v>1348.9999991282821</v>
      </c>
      <c r="D73" s="1">
        <v>0</v>
      </c>
      <c r="E73">
        <f t="shared" si="87"/>
        <v>26.948950216622578</v>
      </c>
      <c r="F73">
        <f t="shared" si="88"/>
        <v>0.39291316562059631</v>
      </c>
      <c r="G73">
        <f t="shared" si="89"/>
        <v>248.41311856870212</v>
      </c>
      <c r="H73">
        <f t="shared" si="90"/>
        <v>12.074400215455594</v>
      </c>
      <c r="I73">
        <f t="shared" si="91"/>
        <v>2.3680550753271588</v>
      </c>
      <c r="J73">
        <f t="shared" si="92"/>
        <v>27.877573013305664</v>
      </c>
      <c r="K73" s="1">
        <v>2.5799048459999998</v>
      </c>
      <c r="L73">
        <f t="shared" si="93"/>
        <v>2.1709340386492788</v>
      </c>
      <c r="M73" s="1">
        <v>1</v>
      </c>
      <c r="N73">
        <f t="shared" si="94"/>
        <v>4.3418680772985576</v>
      </c>
      <c r="O73" s="1">
        <v>28.739669799804688</v>
      </c>
      <c r="P73" s="1">
        <v>27.877573013305664</v>
      </c>
      <c r="Q73" s="1">
        <v>28.933984756469727</v>
      </c>
      <c r="R73" s="1">
        <v>399.69256591796875</v>
      </c>
      <c r="S73" s="1">
        <v>383.39254760742187</v>
      </c>
      <c r="T73" s="1">
        <v>12.996749877929687</v>
      </c>
      <c r="U73" s="1">
        <v>19.110204696655273</v>
      </c>
      <c r="V73" s="1">
        <v>24.030439376831055</v>
      </c>
      <c r="W73" s="1">
        <v>35.333957672119141</v>
      </c>
      <c r="X73" s="1">
        <v>499.8074951171875</v>
      </c>
      <c r="Y73" s="1">
        <v>1500.20947265625</v>
      </c>
      <c r="Z73" s="1">
        <v>13.003198623657227</v>
      </c>
      <c r="AA73" s="1">
        <v>73.248023986816406</v>
      </c>
      <c r="AB73" s="1">
        <v>0.9687495231628418</v>
      </c>
      <c r="AC73" s="1">
        <v>0.21352219581604004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1.9373098038561827</v>
      </c>
      <c r="AL73">
        <f t="shared" si="96"/>
        <v>1.2074400215455593E-2</v>
      </c>
      <c r="AM73">
        <f t="shared" si="97"/>
        <v>301.02757301330564</v>
      </c>
      <c r="AN73">
        <f t="shared" si="98"/>
        <v>301.88966979980466</v>
      </c>
      <c r="AO73">
        <f t="shared" si="99"/>
        <v>240.03351025983284</v>
      </c>
      <c r="AP73">
        <f t="shared" si="100"/>
        <v>-2.2885379866214191</v>
      </c>
      <c r="AQ73">
        <f t="shared" si="101"/>
        <v>3.767839807340736</v>
      </c>
      <c r="AR73">
        <f t="shared" si="102"/>
        <v>51.439473753160811</v>
      </c>
      <c r="AS73">
        <f t="shared" si="103"/>
        <v>32.329269056505538</v>
      </c>
      <c r="AT73">
        <f t="shared" si="104"/>
        <v>28.308621406555176</v>
      </c>
      <c r="AU73">
        <f t="shared" si="105"/>
        <v>3.8636530141838716</v>
      </c>
      <c r="AV73">
        <f t="shared" si="106"/>
        <v>0.36030748696355719</v>
      </c>
      <c r="AW73">
        <f t="shared" si="107"/>
        <v>1.399784732013577</v>
      </c>
      <c r="AX73">
        <f t="shared" si="108"/>
        <v>2.4638682821702949</v>
      </c>
      <c r="AY73">
        <f t="shared" si="109"/>
        <v>0.22791093184798883</v>
      </c>
      <c r="AZ73">
        <f t="shared" si="110"/>
        <v>18.195770067560158</v>
      </c>
      <c r="BA73">
        <f t="shared" si="111"/>
        <v>0.64793413465894201</v>
      </c>
      <c r="BB73">
        <f t="shared" si="112"/>
        <v>40.259002663436682</v>
      </c>
      <c r="BC73">
        <f t="shared" si="113"/>
        <v>375.01341628773514</v>
      </c>
      <c r="BD73">
        <f t="shared" si="114"/>
        <v>2.893064118312489E-2</v>
      </c>
    </row>
    <row r="74" spans="1:114" x14ac:dyDescent="0.25">
      <c r="A74" s="1">
        <v>51</v>
      </c>
      <c r="B74" s="1" t="s">
        <v>107</v>
      </c>
      <c r="C74" s="1">
        <v>1349.4999991171062</v>
      </c>
      <c r="D74" s="1">
        <v>0</v>
      </c>
      <c r="E74">
        <f t="shared" si="87"/>
        <v>26.87958915475032</v>
      </c>
      <c r="F74">
        <f t="shared" si="88"/>
        <v>0.39291637136717333</v>
      </c>
      <c r="G74">
        <f t="shared" si="89"/>
        <v>248.7378327863882</v>
      </c>
      <c r="H74">
        <f t="shared" si="90"/>
        <v>12.075081827132015</v>
      </c>
      <c r="I74">
        <f t="shared" si="91"/>
        <v>2.3681704930417782</v>
      </c>
      <c r="J74">
        <f t="shared" si="92"/>
        <v>27.87822151184082</v>
      </c>
      <c r="K74" s="1">
        <v>2.5799048459999998</v>
      </c>
      <c r="L74">
        <f t="shared" si="93"/>
        <v>2.1709340386492788</v>
      </c>
      <c r="M74" s="1">
        <v>1</v>
      </c>
      <c r="N74">
        <f t="shared" si="94"/>
        <v>4.3418680772985576</v>
      </c>
      <c r="O74" s="1">
        <v>28.740285873413086</v>
      </c>
      <c r="P74" s="1">
        <v>27.87822151184082</v>
      </c>
      <c r="Q74" s="1">
        <v>28.933673858642578</v>
      </c>
      <c r="R74" s="1">
        <v>399.6878662109375</v>
      </c>
      <c r="S74" s="1">
        <v>383.4222412109375</v>
      </c>
      <c r="T74" s="1">
        <v>12.996350288391113</v>
      </c>
      <c r="U74" s="1">
        <v>19.110557556152344</v>
      </c>
      <c r="V74" s="1">
        <v>24.028865814208984</v>
      </c>
      <c r="W74" s="1">
        <v>35.333385467529297</v>
      </c>
      <c r="X74" s="1">
        <v>499.77401733398437</v>
      </c>
      <c r="Y74" s="1">
        <v>1500.169921875</v>
      </c>
      <c r="Z74" s="1">
        <v>12.955351829528809</v>
      </c>
      <c r="AA74" s="1">
        <v>73.248092651367188</v>
      </c>
      <c r="AB74" s="1">
        <v>0.9687495231628418</v>
      </c>
      <c r="AC74" s="1">
        <v>0.21352219581604004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1.937180040220694</v>
      </c>
      <c r="AL74">
        <f t="shared" si="96"/>
        <v>1.2075081827132015E-2</v>
      </c>
      <c r="AM74">
        <f t="shared" si="97"/>
        <v>301.0282215118408</v>
      </c>
      <c r="AN74">
        <f t="shared" si="98"/>
        <v>301.89028587341306</v>
      </c>
      <c r="AO74">
        <f t="shared" si="99"/>
        <v>240.02718213497428</v>
      </c>
      <c r="AP74">
        <f t="shared" si="100"/>
        <v>-2.2888341746404759</v>
      </c>
      <c r="AQ74">
        <f t="shared" si="101"/>
        <v>3.7679823835341106</v>
      </c>
      <c r="AR74">
        <f t="shared" si="102"/>
        <v>51.441372015900278</v>
      </c>
      <c r="AS74">
        <f t="shared" si="103"/>
        <v>32.330814459747934</v>
      </c>
      <c r="AT74">
        <f t="shared" si="104"/>
        <v>28.309253692626953</v>
      </c>
      <c r="AU74">
        <f t="shared" si="105"/>
        <v>3.8637951048676857</v>
      </c>
      <c r="AV74">
        <f t="shared" si="106"/>
        <v>0.36031018273025411</v>
      </c>
      <c r="AW74">
        <f t="shared" si="107"/>
        <v>1.3998118904923322</v>
      </c>
      <c r="AX74">
        <f t="shared" si="108"/>
        <v>2.4639832143753537</v>
      </c>
      <c r="AY74">
        <f t="shared" si="109"/>
        <v>0.22791265763051002</v>
      </c>
      <c r="AZ74">
        <f t="shared" si="110"/>
        <v>18.219571821837643</v>
      </c>
      <c r="BA74">
        <f t="shared" si="111"/>
        <v>0.64873084044581164</v>
      </c>
      <c r="BB74">
        <f t="shared" si="112"/>
        <v>40.258322308965013</v>
      </c>
      <c r="BC74">
        <f t="shared" si="113"/>
        <v>375.06467605398541</v>
      </c>
      <c r="BD74">
        <f t="shared" si="114"/>
        <v>2.8851748320034849E-2</v>
      </c>
    </row>
    <row r="75" spans="1:114" x14ac:dyDescent="0.25">
      <c r="A75" s="1">
        <v>52</v>
      </c>
      <c r="B75" s="1" t="s">
        <v>108</v>
      </c>
      <c r="C75" s="1">
        <v>1349.9999991059303</v>
      </c>
      <c r="D75" s="1">
        <v>0</v>
      </c>
      <c r="E75">
        <f t="shared" si="87"/>
        <v>26.900895897964588</v>
      </c>
      <c r="F75">
        <f t="shared" si="88"/>
        <v>0.39284880681156348</v>
      </c>
      <c r="G75">
        <f t="shared" si="89"/>
        <v>248.63000969767373</v>
      </c>
      <c r="H75">
        <f t="shared" si="90"/>
        <v>12.07443068051516</v>
      </c>
      <c r="I75">
        <f t="shared" si="91"/>
        <v>2.3684177762169298</v>
      </c>
      <c r="J75">
        <f t="shared" si="92"/>
        <v>27.879446029663086</v>
      </c>
      <c r="K75" s="1">
        <v>2.5799048459999998</v>
      </c>
      <c r="L75">
        <f t="shared" si="93"/>
        <v>2.1709340386492788</v>
      </c>
      <c r="M75" s="1">
        <v>1</v>
      </c>
      <c r="N75">
        <f t="shared" si="94"/>
        <v>4.3418680772985576</v>
      </c>
      <c r="O75" s="1">
        <v>28.741849899291992</v>
      </c>
      <c r="P75" s="1">
        <v>27.879446029663086</v>
      </c>
      <c r="Q75" s="1">
        <v>28.934101104736328</v>
      </c>
      <c r="R75" s="1">
        <v>399.70257568359375</v>
      </c>
      <c r="S75" s="1">
        <v>383.42575073242187</v>
      </c>
      <c r="T75" s="1">
        <v>12.99681568145752</v>
      </c>
      <c r="U75" s="1">
        <v>19.110807418823242</v>
      </c>
      <c r="V75" s="1">
        <v>24.027608871459961</v>
      </c>
      <c r="W75" s="1">
        <v>35.330730438232422</v>
      </c>
      <c r="X75" s="1">
        <v>499.76455688476562</v>
      </c>
      <c r="Y75" s="1">
        <v>1500.1917724609375</v>
      </c>
      <c r="Z75" s="1">
        <v>12.98930835723877</v>
      </c>
      <c r="AA75" s="1">
        <v>73.248283386230469</v>
      </c>
      <c r="AB75" s="1">
        <v>0.9687495231628418</v>
      </c>
      <c r="AC75" s="1">
        <v>0.21352219581604004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1.9371433704604377</v>
      </c>
      <c r="AL75">
        <f t="shared" si="96"/>
        <v>1.207443068051516E-2</v>
      </c>
      <c r="AM75">
        <f t="shared" si="97"/>
        <v>301.02944602966306</v>
      </c>
      <c r="AN75">
        <f t="shared" si="98"/>
        <v>301.89184989929197</v>
      </c>
      <c r="AO75">
        <f t="shared" si="99"/>
        <v>240.03067822864614</v>
      </c>
      <c r="AP75">
        <f t="shared" si="100"/>
        <v>-2.2885367121895852</v>
      </c>
      <c r="AQ75">
        <f t="shared" si="101"/>
        <v>3.7682516137705706</v>
      </c>
      <c r="AR75">
        <f t="shared" si="102"/>
        <v>51.444913649388582</v>
      </c>
      <c r="AS75">
        <f t="shared" si="103"/>
        <v>32.33410623056534</v>
      </c>
      <c r="AT75">
        <f t="shared" si="104"/>
        <v>28.310647964477539</v>
      </c>
      <c r="AU75">
        <f t="shared" si="105"/>
        <v>3.864108449150641</v>
      </c>
      <c r="AV75">
        <f t="shared" si="106"/>
        <v>0.36025336577659756</v>
      </c>
      <c r="AW75">
        <f t="shared" si="107"/>
        <v>1.3998338375536405</v>
      </c>
      <c r="AX75">
        <f t="shared" si="108"/>
        <v>2.4642746115970002</v>
      </c>
      <c r="AY75">
        <f t="shared" si="109"/>
        <v>0.22787628448003458</v>
      </c>
      <c r="AZ75">
        <f t="shared" si="110"/>
        <v>18.211721408656434</v>
      </c>
      <c r="BA75">
        <f t="shared" si="111"/>
        <v>0.64844369274296099</v>
      </c>
      <c r="BB75">
        <f t="shared" si="112"/>
        <v>40.255382975808082</v>
      </c>
      <c r="BC75">
        <f t="shared" si="113"/>
        <v>375.06156075342841</v>
      </c>
      <c r="BD75">
        <f t="shared" si="114"/>
        <v>2.8872749971752747E-2</v>
      </c>
    </row>
    <row r="76" spans="1:114" x14ac:dyDescent="0.25">
      <c r="A76" s="1">
        <v>53</v>
      </c>
      <c r="B76" s="1" t="s">
        <v>108</v>
      </c>
      <c r="C76" s="1">
        <v>1350.4999990947545</v>
      </c>
      <c r="D76" s="1">
        <v>0</v>
      </c>
      <c r="E76">
        <f t="shared" si="87"/>
        <v>26.964465397906675</v>
      </c>
      <c r="F76">
        <f t="shared" si="88"/>
        <v>0.39294690900282669</v>
      </c>
      <c r="G76">
        <f t="shared" si="89"/>
        <v>248.38965125115718</v>
      </c>
      <c r="H76">
        <f t="shared" si="90"/>
        <v>12.078616536946724</v>
      </c>
      <c r="I76">
        <f t="shared" si="91"/>
        <v>2.3686876706630171</v>
      </c>
      <c r="J76">
        <f t="shared" si="92"/>
        <v>27.881072998046875</v>
      </c>
      <c r="K76" s="1">
        <v>2.5799048459999998</v>
      </c>
      <c r="L76">
        <f t="shared" si="93"/>
        <v>2.1709340386492788</v>
      </c>
      <c r="M76" s="1">
        <v>1</v>
      </c>
      <c r="N76">
        <f t="shared" si="94"/>
        <v>4.3418680772985576</v>
      </c>
      <c r="O76" s="1">
        <v>28.742595672607422</v>
      </c>
      <c r="P76" s="1">
        <v>27.881072998046875</v>
      </c>
      <c r="Q76" s="1">
        <v>28.93463134765625</v>
      </c>
      <c r="R76" s="1">
        <v>399.74349975585938</v>
      </c>
      <c r="S76" s="1">
        <v>383.43267822265625</v>
      </c>
      <c r="T76" s="1">
        <v>12.995797157287598</v>
      </c>
      <c r="U76" s="1">
        <v>19.112016677856445</v>
      </c>
      <c r="V76" s="1">
        <v>24.024675369262695</v>
      </c>
      <c r="W76" s="1">
        <v>35.3314208984375</v>
      </c>
      <c r="X76" s="1">
        <v>499.75509643554687</v>
      </c>
      <c r="Y76" s="1">
        <v>1500.15185546875</v>
      </c>
      <c r="Z76" s="1">
        <v>13.004087448120117</v>
      </c>
      <c r="AA76" s="1">
        <v>73.248245239257813</v>
      </c>
      <c r="AB76" s="1">
        <v>0.9687495231628418</v>
      </c>
      <c r="AC76" s="1">
        <v>0.21352219581604004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1.9371067007001812</v>
      </c>
      <c r="AL76">
        <f t="shared" si="96"/>
        <v>1.2078616536946724E-2</v>
      </c>
      <c r="AM76">
        <f t="shared" si="97"/>
        <v>301.03107299804685</v>
      </c>
      <c r="AN76">
        <f t="shared" si="98"/>
        <v>301.8925956726074</v>
      </c>
      <c r="AO76">
        <f t="shared" si="99"/>
        <v>240.02429151003889</v>
      </c>
      <c r="AP76">
        <f t="shared" si="100"/>
        <v>-2.2901649579626313</v>
      </c>
      <c r="AQ76">
        <f t="shared" si="101"/>
        <v>3.7686093552994313</v>
      </c>
      <c r="AR76">
        <f t="shared" si="102"/>
        <v>51.449824401794999</v>
      </c>
      <c r="AS76">
        <f t="shared" si="103"/>
        <v>32.337807723938553</v>
      </c>
      <c r="AT76">
        <f t="shared" si="104"/>
        <v>28.311834335327148</v>
      </c>
      <c r="AU76">
        <f t="shared" si="105"/>
        <v>3.864375087869421</v>
      </c>
      <c r="AV76">
        <f t="shared" si="106"/>
        <v>0.36033586216327712</v>
      </c>
      <c r="AW76">
        <f t="shared" si="107"/>
        <v>1.3999216846364142</v>
      </c>
      <c r="AX76">
        <f t="shared" si="108"/>
        <v>2.4644534032330068</v>
      </c>
      <c r="AY76">
        <f t="shared" si="109"/>
        <v>0.22792909716841714</v>
      </c>
      <c r="AZ76">
        <f t="shared" si="110"/>
        <v>18.194106089738483</v>
      </c>
      <c r="BA76">
        <f t="shared" si="111"/>
        <v>0.64780511771330906</v>
      </c>
      <c r="BB76">
        <f t="shared" si="112"/>
        <v>40.255295133894656</v>
      </c>
      <c r="BC76">
        <f t="shared" si="113"/>
        <v>375.04872282854791</v>
      </c>
      <c r="BD76">
        <f t="shared" si="114"/>
        <v>2.8941906655062476E-2</v>
      </c>
    </row>
    <row r="77" spans="1:114" x14ac:dyDescent="0.25">
      <c r="A77" s="1">
        <v>54</v>
      </c>
      <c r="B77" s="1" t="s">
        <v>109</v>
      </c>
      <c r="C77" s="1">
        <v>1350.9999990835786</v>
      </c>
      <c r="D77" s="1">
        <v>0</v>
      </c>
      <c r="E77">
        <f t="shared" si="87"/>
        <v>27.047947588553022</v>
      </c>
      <c r="F77">
        <f t="shared" si="88"/>
        <v>0.39317816777847853</v>
      </c>
      <c r="G77">
        <f t="shared" si="89"/>
        <v>248.08710088455422</v>
      </c>
      <c r="H77">
        <f t="shared" si="90"/>
        <v>12.086858789168584</v>
      </c>
      <c r="I77">
        <f t="shared" si="91"/>
        <v>2.3690163031360232</v>
      </c>
      <c r="J77">
        <f t="shared" si="92"/>
        <v>27.883527755737305</v>
      </c>
      <c r="K77" s="1">
        <v>2.5799048459999998</v>
      </c>
      <c r="L77">
        <f t="shared" si="93"/>
        <v>2.1709340386492788</v>
      </c>
      <c r="M77" s="1">
        <v>1</v>
      </c>
      <c r="N77">
        <f t="shared" si="94"/>
        <v>4.3418680772985576</v>
      </c>
      <c r="O77" s="1">
        <v>28.743349075317383</v>
      </c>
      <c r="P77" s="1">
        <v>27.883527755737305</v>
      </c>
      <c r="Q77" s="1">
        <v>28.934614181518555</v>
      </c>
      <c r="R77" s="1">
        <v>399.78012084960937</v>
      </c>
      <c r="S77" s="1">
        <v>383.42568969726562</v>
      </c>
      <c r="T77" s="1">
        <v>12.994900703430176</v>
      </c>
      <c r="U77" s="1">
        <v>19.114873886108398</v>
      </c>
      <c r="V77" s="1">
        <v>24.022001266479492</v>
      </c>
      <c r="W77" s="1">
        <v>35.335208892822266</v>
      </c>
      <c r="X77" s="1">
        <v>499.78793334960937</v>
      </c>
      <c r="Y77" s="1">
        <v>1500.061279296875</v>
      </c>
      <c r="Z77" s="1">
        <v>12.996657371520996</v>
      </c>
      <c r="AA77" s="1">
        <v>73.248344421386719</v>
      </c>
      <c r="AB77" s="1">
        <v>0.9687495231628418</v>
      </c>
      <c r="AC77" s="1">
        <v>0.21352219581604004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1.9372339802551359</v>
      </c>
      <c r="AL77">
        <f t="shared" si="96"/>
        <v>1.2086858789168584E-2</v>
      </c>
      <c r="AM77">
        <f t="shared" si="97"/>
        <v>301.03352775573728</v>
      </c>
      <c r="AN77">
        <f t="shared" si="98"/>
        <v>301.89334907531736</v>
      </c>
      <c r="AO77">
        <f t="shared" si="99"/>
        <v>240.00979932286282</v>
      </c>
      <c r="AP77">
        <f t="shared" si="100"/>
        <v>-2.2933856154766725</v>
      </c>
      <c r="AQ77">
        <f t="shared" si="101"/>
        <v>3.7691491691170618</v>
      </c>
      <c r="AR77">
        <f t="shared" si="102"/>
        <v>51.457124374493887</v>
      </c>
      <c r="AS77">
        <f t="shared" si="103"/>
        <v>32.342250488385488</v>
      </c>
      <c r="AT77">
        <f t="shared" si="104"/>
        <v>28.313438415527344</v>
      </c>
      <c r="AU77">
        <f t="shared" si="105"/>
        <v>3.8647356329439346</v>
      </c>
      <c r="AV77">
        <f t="shared" si="106"/>
        <v>0.36053031945421649</v>
      </c>
      <c r="AW77">
        <f t="shared" si="107"/>
        <v>1.4001328659810388</v>
      </c>
      <c r="AX77">
        <f t="shared" si="108"/>
        <v>2.464602766962896</v>
      </c>
      <c r="AY77">
        <f t="shared" si="109"/>
        <v>0.22805358634944087</v>
      </c>
      <c r="AZ77">
        <f t="shared" si="110"/>
        <v>18.171969412095144</v>
      </c>
      <c r="BA77">
        <f t="shared" si="111"/>
        <v>0.64702785324695322</v>
      </c>
      <c r="BB77">
        <f t="shared" si="112"/>
        <v>40.258167306403472</v>
      </c>
      <c r="BC77">
        <f t="shared" si="113"/>
        <v>375.01577751327648</v>
      </c>
      <c r="BD77">
        <f t="shared" si="114"/>
        <v>2.9036133000464235E-2</v>
      </c>
    </row>
    <row r="78" spans="1:114" x14ac:dyDescent="0.25">
      <c r="A78" s="1">
        <v>55</v>
      </c>
      <c r="B78" s="1" t="s">
        <v>109</v>
      </c>
      <c r="C78" s="1">
        <v>1351.4999990724027</v>
      </c>
      <c r="D78" s="1">
        <v>0</v>
      </c>
      <c r="E78">
        <f t="shared" si="87"/>
        <v>27.12706318249608</v>
      </c>
      <c r="F78">
        <f t="shared" si="88"/>
        <v>0.39319509846206008</v>
      </c>
      <c r="G78">
        <f t="shared" si="89"/>
        <v>247.73363471720569</v>
      </c>
      <c r="H78">
        <f t="shared" si="90"/>
        <v>12.090986254512741</v>
      </c>
      <c r="I78">
        <f t="shared" si="91"/>
        <v>2.3697223960485321</v>
      </c>
      <c r="J78">
        <f t="shared" si="92"/>
        <v>27.886777877807617</v>
      </c>
      <c r="K78" s="1">
        <v>2.5799048459999998</v>
      </c>
      <c r="L78">
        <f t="shared" si="93"/>
        <v>2.1709340386492788</v>
      </c>
      <c r="M78" s="1">
        <v>1</v>
      </c>
      <c r="N78">
        <f t="shared" si="94"/>
        <v>4.3418680772985576</v>
      </c>
      <c r="O78" s="1">
        <v>28.744743347167969</v>
      </c>
      <c r="P78" s="1">
        <v>27.886777877807617</v>
      </c>
      <c r="Q78" s="1">
        <v>28.935396194458008</v>
      </c>
      <c r="R78" s="1">
        <v>399.80514526367187</v>
      </c>
      <c r="S78" s="1">
        <v>383.40963745117187</v>
      </c>
      <c r="T78" s="1">
        <v>12.993087768554688</v>
      </c>
      <c r="U78" s="1">
        <v>19.114971160888672</v>
      </c>
      <c r="V78" s="1">
        <v>24.01673698425293</v>
      </c>
      <c r="W78" s="1">
        <v>35.332572937011719</v>
      </c>
      <c r="X78" s="1">
        <v>499.80255126953125</v>
      </c>
      <c r="Y78" s="1">
        <v>1500.083740234375</v>
      </c>
      <c r="Z78" s="1">
        <v>13.011605262756348</v>
      </c>
      <c r="AA78" s="1">
        <v>73.248428344726563</v>
      </c>
      <c r="AB78" s="1">
        <v>0.9687495231628418</v>
      </c>
      <c r="AC78" s="1">
        <v>0.21352219581604004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1.9372906409492099</v>
      </c>
      <c r="AL78">
        <f t="shared" si="96"/>
        <v>1.209098625451274E-2</v>
      </c>
      <c r="AM78">
        <f t="shared" si="97"/>
        <v>301.03677787780759</v>
      </c>
      <c r="AN78">
        <f t="shared" si="98"/>
        <v>301.89474334716795</v>
      </c>
      <c r="AO78">
        <f t="shared" si="99"/>
        <v>240.01339307278249</v>
      </c>
      <c r="AP78">
        <f t="shared" si="100"/>
        <v>-2.2950008846055625</v>
      </c>
      <c r="AQ78">
        <f t="shared" si="101"/>
        <v>3.7698639914384007</v>
      </c>
      <c r="AR78">
        <f t="shared" si="102"/>
        <v>51.466824294118901</v>
      </c>
      <c r="AS78">
        <f t="shared" si="103"/>
        <v>32.351853133230229</v>
      </c>
      <c r="AT78">
        <f t="shared" si="104"/>
        <v>28.315760612487793</v>
      </c>
      <c r="AU78">
        <f t="shared" si="105"/>
        <v>3.865257639305566</v>
      </c>
      <c r="AV78">
        <f t="shared" si="106"/>
        <v>0.36054455511851652</v>
      </c>
      <c r="AW78">
        <f t="shared" si="107"/>
        <v>1.4001415953898686</v>
      </c>
      <c r="AX78">
        <f t="shared" si="108"/>
        <v>2.4651160439156974</v>
      </c>
      <c r="AY78">
        <f t="shared" si="109"/>
        <v>0.22806269991146835</v>
      </c>
      <c r="AZ78">
        <f t="shared" si="110"/>
        <v>18.146099391161904</v>
      </c>
      <c r="BA78">
        <f t="shared" si="111"/>
        <v>0.64613304027537688</v>
      </c>
      <c r="BB78">
        <f t="shared" si="112"/>
        <v>40.251602625637751</v>
      </c>
      <c r="BC78">
        <f t="shared" si="113"/>
        <v>374.97512616607656</v>
      </c>
      <c r="BD78">
        <f t="shared" si="114"/>
        <v>2.9119471971023329E-2</v>
      </c>
    </row>
    <row r="79" spans="1:114" x14ac:dyDescent="0.25">
      <c r="A79" s="1">
        <v>56</v>
      </c>
      <c r="B79" s="1" t="s">
        <v>110</v>
      </c>
      <c r="C79" s="1">
        <v>1351.9999990612268</v>
      </c>
      <c r="D79" s="1">
        <v>0</v>
      </c>
      <c r="E79">
        <f t="shared" si="87"/>
        <v>27.187205036840915</v>
      </c>
      <c r="F79">
        <f t="shared" si="88"/>
        <v>0.39330208391617538</v>
      </c>
      <c r="G79">
        <f t="shared" si="89"/>
        <v>247.49200718192461</v>
      </c>
      <c r="H79">
        <f t="shared" si="90"/>
        <v>12.095808298629743</v>
      </c>
      <c r="I79">
        <f t="shared" si="91"/>
        <v>2.3700694175032178</v>
      </c>
      <c r="J79">
        <f t="shared" si="92"/>
        <v>27.888965606689453</v>
      </c>
      <c r="K79" s="1">
        <v>2.5799048459999998</v>
      </c>
      <c r="L79">
        <f t="shared" si="93"/>
        <v>2.1709340386492788</v>
      </c>
      <c r="M79" s="1">
        <v>1</v>
      </c>
      <c r="N79">
        <f t="shared" si="94"/>
        <v>4.3418680772985576</v>
      </c>
      <c r="O79" s="1">
        <v>28.745639801025391</v>
      </c>
      <c r="P79" s="1">
        <v>27.888965606689453</v>
      </c>
      <c r="Q79" s="1">
        <v>28.935369491577148</v>
      </c>
      <c r="R79" s="1">
        <v>399.82437133789062</v>
      </c>
      <c r="S79" s="1">
        <v>383.3973388671875</v>
      </c>
      <c r="T79" s="1">
        <v>12.992609977722168</v>
      </c>
      <c r="U79" s="1">
        <v>19.116775512695313</v>
      </c>
      <c r="V79" s="1">
        <v>24.014640808105469</v>
      </c>
      <c r="W79" s="1">
        <v>35.334121704101563</v>
      </c>
      <c r="X79" s="1">
        <v>499.81463623046875</v>
      </c>
      <c r="Y79" s="1">
        <v>1500.0811767578125</v>
      </c>
      <c r="Z79" s="1">
        <v>13.048624992370605</v>
      </c>
      <c r="AA79" s="1">
        <v>73.24853515625</v>
      </c>
      <c r="AB79" s="1">
        <v>0.9687495231628418</v>
      </c>
      <c r="AC79" s="1">
        <v>0.21352219581604004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1.9373374836106989</v>
      </c>
      <c r="AL79">
        <f t="shared" si="96"/>
        <v>1.2095808298629744E-2</v>
      </c>
      <c r="AM79">
        <f t="shared" si="97"/>
        <v>301.03896560668943</v>
      </c>
      <c r="AN79">
        <f t="shared" si="98"/>
        <v>301.89563980102537</v>
      </c>
      <c r="AO79">
        <f t="shared" si="99"/>
        <v>240.01298291654166</v>
      </c>
      <c r="AP79">
        <f t="shared" si="100"/>
        <v>-2.2968458665124838</v>
      </c>
      <c r="AQ79">
        <f t="shared" si="101"/>
        <v>3.7703452207190198</v>
      </c>
      <c r="AR79">
        <f t="shared" si="102"/>
        <v>51.473319059231883</v>
      </c>
      <c r="AS79">
        <f t="shared" si="103"/>
        <v>32.356543546536571</v>
      </c>
      <c r="AT79">
        <f t="shared" si="104"/>
        <v>28.317302703857422</v>
      </c>
      <c r="AU79">
        <f t="shared" si="105"/>
        <v>3.8656043198109362</v>
      </c>
      <c r="AV79">
        <f t="shared" si="106"/>
        <v>0.36063450831776772</v>
      </c>
      <c r="AW79">
        <f t="shared" si="107"/>
        <v>1.4002758032158018</v>
      </c>
      <c r="AX79">
        <f t="shared" si="108"/>
        <v>2.4653285165951342</v>
      </c>
      <c r="AY79">
        <f t="shared" si="109"/>
        <v>0.22812028745397414</v>
      </c>
      <c r="AZ79">
        <f t="shared" si="110"/>
        <v>18.128426988956083</v>
      </c>
      <c r="BA79">
        <f t="shared" si="111"/>
        <v>0.64552353939957363</v>
      </c>
      <c r="BB79">
        <f t="shared" si="112"/>
        <v>40.251573180298607</v>
      </c>
      <c r="BC79">
        <f t="shared" si="113"/>
        <v>374.94412791136983</v>
      </c>
      <c r="BD79">
        <f t="shared" si="114"/>
        <v>2.9186422499910835E-2</v>
      </c>
    </row>
    <row r="80" spans="1:114" x14ac:dyDescent="0.25">
      <c r="A80" s="1">
        <v>57</v>
      </c>
      <c r="B80" s="1" t="s">
        <v>110</v>
      </c>
      <c r="C80" s="1">
        <v>1352.499999050051</v>
      </c>
      <c r="D80" s="1">
        <v>0</v>
      </c>
      <c r="E80">
        <f t="shared" si="87"/>
        <v>27.184789535872262</v>
      </c>
      <c r="F80">
        <f t="shared" si="88"/>
        <v>0.39320864215245022</v>
      </c>
      <c r="G80">
        <f t="shared" si="89"/>
        <v>247.4799217078295</v>
      </c>
      <c r="H80">
        <f t="shared" si="90"/>
        <v>12.09684416871745</v>
      </c>
      <c r="I80">
        <f t="shared" si="91"/>
        <v>2.3707681673343233</v>
      </c>
      <c r="J80">
        <f t="shared" si="92"/>
        <v>27.892353057861328</v>
      </c>
      <c r="K80" s="1">
        <v>2.5799048459999998</v>
      </c>
      <c r="L80">
        <f t="shared" si="93"/>
        <v>2.1709340386492788</v>
      </c>
      <c r="M80" s="1">
        <v>1</v>
      </c>
      <c r="N80">
        <f t="shared" si="94"/>
        <v>4.3418680772985576</v>
      </c>
      <c r="O80" s="1">
        <v>28.746686935424805</v>
      </c>
      <c r="P80" s="1">
        <v>27.892353057861328</v>
      </c>
      <c r="Q80" s="1">
        <v>28.935274124145508</v>
      </c>
      <c r="R80" s="1">
        <v>399.83151245117187</v>
      </c>
      <c r="S80" s="1">
        <v>383.40597534179687</v>
      </c>
      <c r="T80" s="1">
        <v>12.992971420288086</v>
      </c>
      <c r="U80" s="1">
        <v>19.117467880249023</v>
      </c>
      <c r="V80" s="1">
        <v>24.013776779174805</v>
      </c>
      <c r="W80" s="1">
        <v>35.333148956298828</v>
      </c>
      <c r="X80" s="1">
        <v>499.830078125</v>
      </c>
      <c r="Y80" s="1">
        <v>1499.9945068359375</v>
      </c>
      <c r="Z80" s="1">
        <v>13.048568725585938</v>
      </c>
      <c r="AA80" s="1">
        <v>73.248313903808594</v>
      </c>
      <c r="AB80" s="1">
        <v>0.9687495231628418</v>
      </c>
      <c r="AC80" s="1">
        <v>0.21352219581604004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1.9373973381226015</v>
      </c>
      <c r="AL80">
        <f t="shared" si="96"/>
        <v>1.209684416871745E-2</v>
      </c>
      <c r="AM80">
        <f t="shared" si="97"/>
        <v>301.04235305786131</v>
      </c>
      <c r="AN80">
        <f t="shared" si="98"/>
        <v>301.89668693542478</v>
      </c>
      <c r="AO80">
        <f t="shared" si="99"/>
        <v>239.99911572935162</v>
      </c>
      <c r="AP80">
        <f t="shared" si="100"/>
        <v>-2.2975434832947097</v>
      </c>
      <c r="AQ80">
        <f t="shared" si="101"/>
        <v>3.7710904556727818</v>
      </c>
      <c r="AR80">
        <f t="shared" si="102"/>
        <v>51.483648628759788</v>
      </c>
      <c r="AS80">
        <f t="shared" si="103"/>
        <v>32.366180748510764</v>
      </c>
      <c r="AT80">
        <f t="shared" si="104"/>
        <v>28.319519996643066</v>
      </c>
      <c r="AU80">
        <f t="shared" si="105"/>
        <v>3.8661028411731992</v>
      </c>
      <c r="AV80">
        <f t="shared" si="106"/>
        <v>0.36055594285652415</v>
      </c>
      <c r="AW80">
        <f t="shared" si="107"/>
        <v>1.4003222883384587</v>
      </c>
      <c r="AX80">
        <f t="shared" si="108"/>
        <v>2.4657805528347403</v>
      </c>
      <c r="AY80">
        <f t="shared" si="109"/>
        <v>0.22806999025940047</v>
      </c>
      <c r="AZ80">
        <f t="shared" si="110"/>
        <v>18.127486990145069</v>
      </c>
      <c r="BA80">
        <f t="shared" si="111"/>
        <v>0.64547747720208926</v>
      </c>
      <c r="BB80">
        <f t="shared" si="112"/>
        <v>40.244248290702757</v>
      </c>
      <c r="BC80">
        <f t="shared" si="113"/>
        <v>374.95351542821481</v>
      </c>
      <c r="BD80">
        <f t="shared" si="114"/>
        <v>2.9177788040277611E-2</v>
      </c>
    </row>
    <row r="81" spans="1:114" x14ac:dyDescent="0.25">
      <c r="A81" s="1">
        <v>58</v>
      </c>
      <c r="B81" s="1" t="s">
        <v>111</v>
      </c>
      <c r="C81" s="1">
        <v>1352.9999990388751</v>
      </c>
      <c r="D81" s="1">
        <v>0</v>
      </c>
      <c r="E81">
        <f t="shared" si="87"/>
        <v>27.127650973938518</v>
      </c>
      <c r="F81">
        <f t="shared" si="88"/>
        <v>0.39310047408946741</v>
      </c>
      <c r="G81">
        <f t="shared" si="89"/>
        <v>247.67094921825912</v>
      </c>
      <c r="H81">
        <f t="shared" si="90"/>
        <v>12.098736017369616</v>
      </c>
      <c r="I81">
        <f t="shared" si="91"/>
        <v>2.3717213096156922</v>
      </c>
      <c r="J81">
        <f t="shared" si="92"/>
        <v>27.89677619934082</v>
      </c>
      <c r="K81" s="1">
        <v>2.5799048459999998</v>
      </c>
      <c r="L81">
        <f t="shared" si="93"/>
        <v>2.1709340386492788</v>
      </c>
      <c r="M81" s="1">
        <v>1</v>
      </c>
      <c r="N81">
        <f t="shared" si="94"/>
        <v>4.3418680772985576</v>
      </c>
      <c r="O81" s="1">
        <v>28.747753143310547</v>
      </c>
      <c r="P81" s="1">
        <v>27.89677619934082</v>
      </c>
      <c r="Q81" s="1">
        <v>28.934959411621094</v>
      </c>
      <c r="R81" s="1">
        <v>399.78436279296875</v>
      </c>
      <c r="S81" s="1">
        <v>383.38833618164062</v>
      </c>
      <c r="T81" s="1">
        <v>12.992389678955078</v>
      </c>
      <c r="U81" s="1">
        <v>19.11773681640625</v>
      </c>
      <c r="V81" s="1">
        <v>24.011224746704102</v>
      </c>
      <c r="W81" s="1">
        <v>35.331474304199219</v>
      </c>
      <c r="X81" s="1">
        <v>499.83868408203125</v>
      </c>
      <c r="Y81" s="1">
        <v>1499.9285888671875</v>
      </c>
      <c r="Z81" s="1">
        <v>13.052831649780273</v>
      </c>
      <c r="AA81" s="1">
        <v>73.248336791992188</v>
      </c>
      <c r="AB81" s="1">
        <v>0.9687495231628418</v>
      </c>
      <c r="AC81" s="1">
        <v>0.21352219581604004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1.9374306957754799</v>
      </c>
      <c r="AL81">
        <f t="shared" si="96"/>
        <v>1.2098736017369615E-2</v>
      </c>
      <c r="AM81">
        <f t="shared" si="97"/>
        <v>301.0467761993408</v>
      </c>
      <c r="AN81">
        <f t="shared" si="98"/>
        <v>301.89775314331052</v>
      </c>
      <c r="AO81">
        <f t="shared" si="99"/>
        <v>239.98856885458736</v>
      </c>
      <c r="AP81">
        <f t="shared" si="100"/>
        <v>-2.2986148589012028</v>
      </c>
      <c r="AQ81">
        <f t="shared" si="101"/>
        <v>3.7720637346444854</v>
      </c>
      <c r="AR81">
        <f t="shared" si="102"/>
        <v>51.496919928110408</v>
      </c>
      <c r="AS81">
        <f t="shared" si="103"/>
        <v>32.379183111704158</v>
      </c>
      <c r="AT81">
        <f t="shared" si="104"/>
        <v>28.322264671325684</v>
      </c>
      <c r="AU81">
        <f t="shared" si="105"/>
        <v>3.8667200132481723</v>
      </c>
      <c r="AV81">
        <f t="shared" si="106"/>
        <v>0.36046499170932256</v>
      </c>
      <c r="AW81">
        <f t="shared" si="107"/>
        <v>1.4003424250287935</v>
      </c>
      <c r="AX81">
        <f t="shared" si="108"/>
        <v>2.4663775882193786</v>
      </c>
      <c r="AY81">
        <f t="shared" si="109"/>
        <v>0.22801176414463101</v>
      </c>
      <c r="AZ81">
        <f t="shared" si="110"/>
        <v>18.141485101931437</v>
      </c>
      <c r="BA81">
        <f t="shared" si="111"/>
        <v>0.64600543585895187</v>
      </c>
      <c r="BB81">
        <f t="shared" si="112"/>
        <v>40.233863958311503</v>
      </c>
      <c r="BC81">
        <f t="shared" si="113"/>
        <v>374.95364213685912</v>
      </c>
      <c r="BD81">
        <f t="shared" si="114"/>
        <v>2.910893764289977E-2</v>
      </c>
    </row>
    <row r="82" spans="1:114" x14ac:dyDescent="0.25">
      <c r="A82" s="1">
        <v>59</v>
      </c>
      <c r="B82" s="1" t="s">
        <v>111</v>
      </c>
      <c r="C82" s="1">
        <v>1353.4999990276992</v>
      </c>
      <c r="D82" s="1">
        <v>0</v>
      </c>
      <c r="E82">
        <f t="shared" si="87"/>
        <v>27.107517884206622</v>
      </c>
      <c r="F82">
        <f t="shared" si="88"/>
        <v>0.39321455687563961</v>
      </c>
      <c r="G82">
        <f t="shared" si="89"/>
        <v>247.80033456863308</v>
      </c>
      <c r="H82">
        <f t="shared" si="90"/>
        <v>12.104998893662703</v>
      </c>
      <c r="I82">
        <f t="shared" si="91"/>
        <v>2.3723119779036539</v>
      </c>
      <c r="J82">
        <f t="shared" si="92"/>
        <v>27.90028190612793</v>
      </c>
      <c r="K82" s="1">
        <v>2.5799048459999998</v>
      </c>
      <c r="L82">
        <f t="shared" si="93"/>
        <v>2.1709340386492788</v>
      </c>
      <c r="M82" s="1">
        <v>1</v>
      </c>
      <c r="N82">
        <f t="shared" si="94"/>
        <v>4.3418680772985576</v>
      </c>
      <c r="O82" s="1">
        <v>28.749238967895508</v>
      </c>
      <c r="P82" s="1">
        <v>27.90028190612793</v>
      </c>
      <c r="Q82" s="1">
        <v>28.935520172119141</v>
      </c>
      <c r="R82" s="1">
        <v>399.79141235351562</v>
      </c>
      <c r="S82" s="1">
        <v>383.40545654296875</v>
      </c>
      <c r="T82" s="1">
        <v>12.992007255554199</v>
      </c>
      <c r="U82" s="1">
        <v>19.120126724243164</v>
      </c>
      <c r="V82" s="1">
        <v>24.008550643920898</v>
      </c>
      <c r="W82" s="1">
        <v>35.332996368408203</v>
      </c>
      <c r="X82" s="1">
        <v>499.86996459960937</v>
      </c>
      <c r="Y82" s="1">
        <v>1499.8775634765625</v>
      </c>
      <c r="Z82" s="1">
        <v>13.150473594665527</v>
      </c>
      <c r="AA82" s="1">
        <v>73.248641967773438</v>
      </c>
      <c r="AB82" s="1">
        <v>0.9687495231628418</v>
      </c>
      <c r="AC82" s="1">
        <v>0.21352219581604004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1.9375519425634251</v>
      </c>
      <c r="AL82">
        <f t="shared" si="96"/>
        <v>1.2104998893662703E-2</v>
      </c>
      <c r="AM82">
        <f t="shared" si="97"/>
        <v>301.05028190612791</v>
      </c>
      <c r="AN82">
        <f t="shared" si="98"/>
        <v>301.89923896789549</v>
      </c>
      <c r="AO82">
        <f t="shared" si="99"/>
        <v>239.98040479226984</v>
      </c>
      <c r="AP82">
        <f t="shared" si="100"/>
        <v>-2.3011039461492313</v>
      </c>
      <c r="AQ82">
        <f t="shared" si="101"/>
        <v>3.7728352947061983</v>
      </c>
      <c r="AR82">
        <f t="shared" si="102"/>
        <v>51.507238814968055</v>
      </c>
      <c r="AS82">
        <f t="shared" si="103"/>
        <v>32.387112090724891</v>
      </c>
      <c r="AT82">
        <f t="shared" si="104"/>
        <v>28.324760437011719</v>
      </c>
      <c r="AU82">
        <f t="shared" si="105"/>
        <v>3.8672812898381088</v>
      </c>
      <c r="AV82">
        <f t="shared" si="106"/>
        <v>0.36056091602405371</v>
      </c>
      <c r="AW82">
        <f t="shared" si="107"/>
        <v>1.4005233168025444</v>
      </c>
      <c r="AX82">
        <f t="shared" si="108"/>
        <v>2.4667579730355644</v>
      </c>
      <c r="AY82">
        <f t="shared" si="109"/>
        <v>0.22807317404721389</v>
      </c>
      <c r="AZ82">
        <f t="shared" si="110"/>
        <v>18.151037986312275</v>
      </c>
      <c r="BA82">
        <f t="shared" si="111"/>
        <v>0.64631405302094802</v>
      </c>
      <c r="BB82">
        <f t="shared" si="112"/>
        <v>40.232251213799451</v>
      </c>
      <c r="BC82">
        <f t="shared" si="113"/>
        <v>374.97702240075779</v>
      </c>
      <c r="BD82">
        <f t="shared" si="114"/>
        <v>2.9084354617717988E-2</v>
      </c>
    </row>
    <row r="83" spans="1:114" x14ac:dyDescent="0.25">
      <c r="A83" s="1">
        <v>60</v>
      </c>
      <c r="B83" s="1" t="s">
        <v>112</v>
      </c>
      <c r="C83" s="1">
        <v>1353.9999990165234</v>
      </c>
      <c r="D83" s="1">
        <v>0</v>
      </c>
      <c r="E83">
        <f t="shared" si="87"/>
        <v>27.153694078361628</v>
      </c>
      <c r="F83">
        <f t="shared" si="88"/>
        <v>0.39343582572261621</v>
      </c>
      <c r="G83">
        <f t="shared" si="89"/>
        <v>247.64571335190431</v>
      </c>
      <c r="H83">
        <f t="shared" si="90"/>
        <v>12.112231514716964</v>
      </c>
      <c r="I83">
        <f t="shared" si="91"/>
        <v>2.3725104983398753</v>
      </c>
      <c r="J83">
        <f t="shared" si="92"/>
        <v>27.901933670043945</v>
      </c>
      <c r="K83" s="1">
        <v>2.5799048459999998</v>
      </c>
      <c r="L83">
        <f t="shared" si="93"/>
        <v>2.1709340386492788</v>
      </c>
      <c r="M83" s="1">
        <v>1</v>
      </c>
      <c r="N83">
        <f t="shared" si="94"/>
        <v>4.3418680772985576</v>
      </c>
      <c r="O83" s="1">
        <v>28.749731063842773</v>
      </c>
      <c r="P83" s="1">
        <v>27.901933670043945</v>
      </c>
      <c r="Q83" s="1">
        <v>28.935302734375</v>
      </c>
      <c r="R83" s="1">
        <v>399.79867553710937</v>
      </c>
      <c r="S83" s="1">
        <v>383.38784790039062</v>
      </c>
      <c r="T83" s="1">
        <v>12.990608215332031</v>
      </c>
      <c r="U83" s="1">
        <v>19.122270584106445</v>
      </c>
      <c r="V83" s="1">
        <v>24.00541877746582</v>
      </c>
      <c r="W83" s="1">
        <v>35.336151123046875</v>
      </c>
      <c r="X83" s="1">
        <v>499.8785400390625</v>
      </c>
      <c r="Y83" s="1">
        <v>1499.8616943359375</v>
      </c>
      <c r="Z83" s="1">
        <v>13.199151992797852</v>
      </c>
      <c r="AA83" s="1">
        <v>73.249061584472656</v>
      </c>
      <c r="AB83" s="1">
        <v>0.9687495231628418</v>
      </c>
      <c r="AC83" s="1">
        <v>0.21352219581604004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1.9375851819267542</v>
      </c>
      <c r="AL83">
        <f t="shared" si="96"/>
        <v>1.2112231514716965E-2</v>
      </c>
      <c r="AM83">
        <f t="shared" si="97"/>
        <v>301.05193367004392</v>
      </c>
      <c r="AN83">
        <f t="shared" si="98"/>
        <v>301.89973106384275</v>
      </c>
      <c r="AO83">
        <f t="shared" si="99"/>
        <v>239.97786572982659</v>
      </c>
      <c r="AP83">
        <f t="shared" si="100"/>
        <v>-2.3038170009639676</v>
      </c>
      <c r="AQ83">
        <f t="shared" si="101"/>
        <v>3.7731988739900379</v>
      </c>
      <c r="AR83">
        <f t="shared" si="102"/>
        <v>51.511907352406013</v>
      </c>
      <c r="AS83">
        <f t="shared" si="103"/>
        <v>32.389636768299567</v>
      </c>
      <c r="AT83">
        <f t="shared" si="104"/>
        <v>28.325832366943359</v>
      </c>
      <c r="AU83">
        <f t="shared" si="105"/>
        <v>3.8675223796277369</v>
      </c>
      <c r="AV83">
        <f t="shared" si="106"/>
        <v>0.36074695249881356</v>
      </c>
      <c r="AW83">
        <f t="shared" si="107"/>
        <v>1.4006883756501629</v>
      </c>
      <c r="AX83">
        <f t="shared" si="108"/>
        <v>2.4668340039775742</v>
      </c>
      <c r="AY83">
        <f t="shared" si="109"/>
        <v>0.22819227408730253</v>
      </c>
      <c r="AZ83">
        <f t="shared" si="110"/>
        <v>18.139816108444304</v>
      </c>
      <c r="BA83">
        <f t="shared" si="111"/>
        <v>0.64594043527494915</v>
      </c>
      <c r="BB83">
        <f t="shared" si="112"/>
        <v>40.235591057762754</v>
      </c>
      <c r="BC83">
        <f t="shared" si="113"/>
        <v>374.94505637536668</v>
      </c>
      <c r="BD83">
        <f t="shared" si="114"/>
        <v>2.9138800794076321E-2</v>
      </c>
      <c r="BE83">
        <f>AVERAGE(E69:E83)</f>
        <v>27.003726095832842</v>
      </c>
      <c r="BF83">
        <f>AVERAGE(O69:O83)</f>
        <v>28.742431259155275</v>
      </c>
      <c r="BG83">
        <f>AVERAGE(P69:P83)</f>
        <v>27.884348805745443</v>
      </c>
      <c r="BH83" t="e">
        <f>AVERAGE(B69:B83)</f>
        <v>#DIV/0!</v>
      </c>
      <c r="BI83">
        <f t="shared" ref="BI83:DJ83" si="115">AVERAGE(C69:C83)</f>
        <v>1350.5333324273427</v>
      </c>
      <c r="BJ83">
        <f t="shared" si="115"/>
        <v>0</v>
      </c>
      <c r="BK83">
        <f t="shared" si="115"/>
        <v>27.003726095832842</v>
      </c>
      <c r="BL83">
        <f t="shared" si="115"/>
        <v>0.3930274590048986</v>
      </c>
      <c r="BM83">
        <f t="shared" si="115"/>
        <v>248.20688681462582</v>
      </c>
      <c r="BN83">
        <f t="shared" si="115"/>
        <v>12.084083256091803</v>
      </c>
      <c r="BO83">
        <f t="shared" si="115"/>
        <v>2.3693034503672439</v>
      </c>
      <c r="BP83">
        <f t="shared" si="115"/>
        <v>27.884348805745443</v>
      </c>
      <c r="BQ83">
        <f t="shared" si="115"/>
        <v>2.5799048459999989</v>
      </c>
      <c r="BR83">
        <f t="shared" si="115"/>
        <v>2.1709340386492788</v>
      </c>
      <c r="BS83">
        <f t="shared" si="115"/>
        <v>1</v>
      </c>
      <c r="BT83">
        <f t="shared" si="115"/>
        <v>4.3418680772985576</v>
      </c>
      <c r="BU83">
        <f t="shared" si="115"/>
        <v>28.742431259155275</v>
      </c>
      <c r="BV83">
        <f t="shared" si="115"/>
        <v>27.884348805745443</v>
      </c>
      <c r="BW83">
        <f t="shared" si="115"/>
        <v>28.934438705444336</v>
      </c>
      <c r="BX83">
        <f t="shared" si="115"/>
        <v>399.72798055013021</v>
      </c>
      <c r="BY83">
        <f t="shared" si="115"/>
        <v>383.39800821940105</v>
      </c>
      <c r="BZ83">
        <f t="shared" si="115"/>
        <v>12.995186551411946</v>
      </c>
      <c r="CA83">
        <f t="shared" si="115"/>
        <v>19.113422902425132</v>
      </c>
      <c r="CB83">
        <f t="shared" si="115"/>
        <v>24.023813629150389</v>
      </c>
      <c r="CC83">
        <f t="shared" si="115"/>
        <v>35.334410095214842</v>
      </c>
      <c r="CD83">
        <f t="shared" si="115"/>
        <v>499.81573079427085</v>
      </c>
      <c r="CE83">
        <f t="shared" si="115"/>
        <v>1500.0844645182292</v>
      </c>
      <c r="CF83">
        <f t="shared" si="115"/>
        <v>13.023407999674479</v>
      </c>
      <c r="CG83">
        <f t="shared" si="115"/>
        <v>73.248354593912765</v>
      </c>
      <c r="CH83">
        <f t="shared" si="115"/>
        <v>0.9687495231628418</v>
      </c>
      <c r="CI83">
        <f t="shared" si="115"/>
        <v>0.21352219581604004</v>
      </c>
      <c r="CJ83">
        <f t="shared" si="115"/>
        <v>1</v>
      </c>
      <c r="CK83">
        <f t="shared" si="115"/>
        <v>-0.21956524252891541</v>
      </c>
      <c r="CL83">
        <f t="shared" si="115"/>
        <v>2.737391471862793</v>
      </c>
      <c r="CM83">
        <f t="shared" si="115"/>
        <v>1</v>
      </c>
      <c r="CN83">
        <f t="shared" si="115"/>
        <v>0</v>
      </c>
      <c r="CO83">
        <f t="shared" si="115"/>
        <v>0.15999999642372131</v>
      </c>
      <c r="CP83">
        <f t="shared" si="115"/>
        <v>111115</v>
      </c>
      <c r="CQ83">
        <f t="shared" si="115"/>
        <v>1.9373417262625303</v>
      </c>
      <c r="CR83">
        <f t="shared" si="115"/>
        <v>1.2084083256091803E-2</v>
      </c>
      <c r="CS83">
        <f t="shared" si="115"/>
        <v>301.03434880574542</v>
      </c>
      <c r="CT83">
        <f t="shared" si="115"/>
        <v>301.89243125915527</v>
      </c>
      <c r="CU83">
        <f t="shared" si="115"/>
        <v>240.01350895819658</v>
      </c>
      <c r="CV83">
        <f t="shared" si="115"/>
        <v>-2.2925278371430804</v>
      </c>
      <c r="CW83">
        <f t="shared" si="115"/>
        <v>3.7693302294936744</v>
      </c>
      <c r="CX83">
        <f t="shared" si="115"/>
        <v>51.459589026122877</v>
      </c>
      <c r="CY83">
        <f t="shared" si="115"/>
        <v>32.346166123697749</v>
      </c>
      <c r="CZ83">
        <f t="shared" si="115"/>
        <v>28.313390032450357</v>
      </c>
      <c r="DA83">
        <f t="shared" si="115"/>
        <v>3.8647250366905541</v>
      </c>
      <c r="DB83">
        <f t="shared" si="115"/>
        <v>0.36040358813095991</v>
      </c>
      <c r="DC83">
        <f t="shared" si="115"/>
        <v>1.4000267791264303</v>
      </c>
      <c r="DD83">
        <f t="shared" si="115"/>
        <v>2.4646982575641236</v>
      </c>
      <c r="DE83">
        <f t="shared" si="115"/>
        <v>0.22797245498929428</v>
      </c>
      <c r="DF83">
        <f t="shared" si="115"/>
        <v>18.180745976829431</v>
      </c>
      <c r="DG83">
        <f t="shared" si="115"/>
        <v>0.64738701870015247</v>
      </c>
      <c r="DH83">
        <f t="shared" si="115"/>
        <v>40.251869174784062</v>
      </c>
      <c r="DI83">
        <f t="shared" si="115"/>
        <v>375.0018456505797</v>
      </c>
      <c r="DJ83">
        <f t="shared" si="115"/>
        <v>2.8985189333149822E-2</v>
      </c>
    </row>
    <row r="84" spans="1:114" x14ac:dyDescent="0.25">
      <c r="A84" s="1" t="s">
        <v>9</v>
      </c>
      <c r="B84" s="1" t="s">
        <v>113</v>
      </c>
    </row>
    <row r="85" spans="1:114" x14ac:dyDescent="0.25">
      <c r="A85" s="1" t="s">
        <v>9</v>
      </c>
      <c r="B85" s="1" t="s">
        <v>114</v>
      </c>
    </row>
    <row r="86" spans="1:114" x14ac:dyDescent="0.25">
      <c r="A86" s="1">
        <v>61</v>
      </c>
      <c r="B86" s="1" t="s">
        <v>115</v>
      </c>
      <c r="C86" s="1">
        <v>1574.4999992959201</v>
      </c>
      <c r="D86" s="1">
        <v>0</v>
      </c>
      <c r="E86">
        <f t="shared" ref="E86:E100" si="116">(R86-S86*(1000-T86)/(1000-U86))*AK86</f>
        <v>25.723808015195512</v>
      </c>
      <c r="F86">
        <f t="shared" ref="F86:F100" si="117">IF(AV86&lt;&gt;0,1/(1/AV86-1/N86),0)</f>
        <v>0.35660446461831014</v>
      </c>
      <c r="G86">
        <f t="shared" ref="G86:G100" si="118">((AY86-AL86/2)*S86-E86)/(AY86+AL86/2)</f>
        <v>242.46374440882408</v>
      </c>
      <c r="H86">
        <f t="shared" ref="H86:H100" si="119">AL86*1000</f>
        <v>12.702279685104125</v>
      </c>
      <c r="I86">
        <f t="shared" ref="I86:I100" si="120">(AQ86-AW86)</f>
        <v>2.7034008702867225</v>
      </c>
      <c r="J86">
        <f t="shared" ref="J86:J100" si="121">(P86+AP86*D86)</f>
        <v>30.834007263183594</v>
      </c>
      <c r="K86" s="1">
        <v>2.5799048459999998</v>
      </c>
      <c r="L86">
        <f t="shared" ref="L86:L100" si="122">(K86*AE86+AF86)</f>
        <v>2.1709340386492788</v>
      </c>
      <c r="M86" s="1">
        <v>1</v>
      </c>
      <c r="N86">
        <f t="shared" ref="N86:N100" si="123">L86*(M86+1)*(M86+1)/(M86*M86+1)</f>
        <v>4.3418680772985576</v>
      </c>
      <c r="O86" s="1">
        <v>33.110206604003906</v>
      </c>
      <c r="P86" s="1">
        <v>30.834007263183594</v>
      </c>
      <c r="Q86" s="1">
        <v>34.016407012939453</v>
      </c>
      <c r="R86" s="1">
        <v>400.941650390625</v>
      </c>
      <c r="S86" s="1">
        <v>385.13900756835937</v>
      </c>
      <c r="T86" s="1">
        <v>17.702672958374023</v>
      </c>
      <c r="U86" s="1">
        <v>24.101030349731445</v>
      </c>
      <c r="V86" s="1">
        <v>25.509336471557617</v>
      </c>
      <c r="W86" s="1">
        <v>34.729293823242187</v>
      </c>
      <c r="X86" s="1">
        <v>499.82931518554688</v>
      </c>
      <c r="Y86" s="1">
        <v>1499.4013671875</v>
      </c>
      <c r="Z86" s="1">
        <v>13.397457122802734</v>
      </c>
      <c r="AA86" s="1">
        <v>73.252265930175781</v>
      </c>
      <c r="AB86" s="1">
        <v>1.1322321891784668</v>
      </c>
      <c r="AC86" s="1">
        <v>0.15118241310119629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ref="AK86:AK100" si="124">X86*0.000001/(K86*0.0001)</f>
        <v>1.9373943808838712</v>
      </c>
      <c r="AL86">
        <f t="shared" ref="AL86:AL100" si="125">(U86-T86)/(1000-U86)*AK86</f>
        <v>1.2702279685104125E-2</v>
      </c>
      <c r="AM86">
        <f t="shared" ref="AM86:AM100" si="126">(P86+273.15)</f>
        <v>303.98400726318357</v>
      </c>
      <c r="AN86">
        <f t="shared" ref="AN86:AN100" si="127">(O86+273.15)</f>
        <v>306.26020660400388</v>
      </c>
      <c r="AO86">
        <f t="shared" ref="AO86:AO100" si="128">(Y86*AG86+Z86*AH86)*AI86</f>
        <v>239.90421338772285</v>
      </c>
      <c r="AP86">
        <f t="shared" ref="AP86:AP100" si="129">((AO86+0.00000010773*(AN86^4-AM86^4))-AL86*44100)/(L86*51.4+0.00000043092*AM86^3)</f>
        <v>-2.3639873102867059</v>
      </c>
      <c r="AQ86">
        <f t="shared" ref="AQ86:AQ100" si="130">0.61365*EXP(17.502*J86/(240.97+J86))</f>
        <v>4.4688559546564877</v>
      </c>
      <c r="AR86">
        <f t="shared" ref="AR86:AR100" si="131">AQ86*1000/AA86</f>
        <v>61.006385234774996</v>
      </c>
      <c r="AS86">
        <f t="shared" ref="AS86:AS100" si="132">(AR86-U86)</f>
        <v>36.90535488504355</v>
      </c>
      <c r="AT86">
        <f t="shared" ref="AT86:AT100" si="133">IF(D86,P86,(O86+P86)/2)</f>
        <v>31.97210693359375</v>
      </c>
      <c r="AU86">
        <f t="shared" ref="AU86:AU100" si="134">0.61365*EXP(17.502*AT86/(240.97+AT86))</f>
        <v>4.7675496794637748</v>
      </c>
      <c r="AV86">
        <f t="shared" ref="AV86:AV100" si="135">IF(AS86&lt;&gt;0,(1000-(AR86+U86)/2)/AS86*AL86,0)</f>
        <v>0.32953891447383049</v>
      </c>
      <c r="AW86">
        <f t="shared" ref="AW86:AW100" si="136">U86*AA86/1000</f>
        <v>1.7654550843697652</v>
      </c>
      <c r="AX86">
        <f t="shared" ref="AX86:AX100" si="137">(AU86-AW86)</f>
        <v>3.0020945950940097</v>
      </c>
      <c r="AY86">
        <f t="shared" ref="AY86:AY100" si="138">1/(1.6/F86+1.37/N86)</f>
        <v>0.20823372041271443</v>
      </c>
      <c r="AZ86">
        <f t="shared" ref="AZ86:AZ100" si="139">G86*AA86*0.001</f>
        <v>17.761018683861352</v>
      </c>
      <c r="BA86">
        <f t="shared" ref="BA86:BA100" si="140">G86/S86</f>
        <v>0.62954865553520578</v>
      </c>
      <c r="BB86">
        <f t="shared" ref="BB86:BB100" si="141">(1-AL86*AA86/AQ86/F86)*100</f>
        <v>41.612537410342242</v>
      </c>
      <c r="BC86">
        <f t="shared" ref="BC86:BC100" si="142">(S86-E86/(N86/1.35))</f>
        <v>377.14080490483656</v>
      </c>
      <c r="BD86">
        <f t="shared" ref="BD86:BD100" si="143">E86*BB86/100/BC86</f>
        <v>2.8382845596325378E-2</v>
      </c>
    </row>
    <row r="87" spans="1:114" x14ac:dyDescent="0.25">
      <c r="A87" s="1">
        <v>62</v>
      </c>
      <c r="B87" s="1" t="s">
        <v>116</v>
      </c>
      <c r="C87" s="1">
        <v>1574.4999992959201</v>
      </c>
      <c r="D87" s="1">
        <v>0</v>
      </c>
      <c r="E87">
        <f t="shared" si="116"/>
        <v>25.723808015195512</v>
      </c>
      <c r="F87">
        <f t="shared" si="117"/>
        <v>0.35660446461831014</v>
      </c>
      <c r="G87">
        <f t="shared" si="118"/>
        <v>242.46374440882408</v>
      </c>
      <c r="H87">
        <f t="shared" si="119"/>
        <v>12.702279685104125</v>
      </c>
      <c r="I87">
        <f t="shared" si="120"/>
        <v>2.7034008702867225</v>
      </c>
      <c r="J87">
        <f t="shared" si="121"/>
        <v>30.834007263183594</v>
      </c>
      <c r="K87" s="1">
        <v>2.5799048459999998</v>
      </c>
      <c r="L87">
        <f t="shared" si="122"/>
        <v>2.1709340386492788</v>
      </c>
      <c r="M87" s="1">
        <v>1</v>
      </c>
      <c r="N87">
        <f t="shared" si="123"/>
        <v>4.3418680772985576</v>
      </c>
      <c r="O87" s="1">
        <v>33.110206604003906</v>
      </c>
      <c r="P87" s="1">
        <v>30.834007263183594</v>
      </c>
      <c r="Q87" s="1">
        <v>34.016407012939453</v>
      </c>
      <c r="R87" s="1">
        <v>400.941650390625</v>
      </c>
      <c r="S87" s="1">
        <v>385.13900756835937</v>
      </c>
      <c r="T87" s="1">
        <v>17.702672958374023</v>
      </c>
      <c r="U87" s="1">
        <v>24.101030349731445</v>
      </c>
      <c r="V87" s="1">
        <v>25.509336471557617</v>
      </c>
      <c r="W87" s="1">
        <v>34.729293823242187</v>
      </c>
      <c r="X87" s="1">
        <v>499.82931518554688</v>
      </c>
      <c r="Y87" s="1">
        <v>1499.4013671875</v>
      </c>
      <c r="Z87" s="1">
        <v>13.397457122802734</v>
      </c>
      <c r="AA87" s="1">
        <v>73.252265930175781</v>
      </c>
      <c r="AB87" s="1">
        <v>1.1322321891784668</v>
      </c>
      <c r="AC87" s="1">
        <v>0.15118241310119629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1.9373943808838712</v>
      </c>
      <c r="AL87">
        <f t="shared" si="125"/>
        <v>1.2702279685104125E-2</v>
      </c>
      <c r="AM87">
        <f t="shared" si="126"/>
        <v>303.98400726318357</v>
      </c>
      <c r="AN87">
        <f t="shared" si="127"/>
        <v>306.26020660400388</v>
      </c>
      <c r="AO87">
        <f t="shared" si="128"/>
        <v>239.90421338772285</v>
      </c>
      <c r="AP87">
        <f t="shared" si="129"/>
        <v>-2.3639873102867059</v>
      </c>
      <c r="AQ87">
        <f t="shared" si="130"/>
        <v>4.4688559546564877</v>
      </c>
      <c r="AR87">
        <f t="shared" si="131"/>
        <v>61.006385234774996</v>
      </c>
      <c r="AS87">
        <f t="shared" si="132"/>
        <v>36.90535488504355</v>
      </c>
      <c r="AT87">
        <f t="shared" si="133"/>
        <v>31.97210693359375</v>
      </c>
      <c r="AU87">
        <f t="shared" si="134"/>
        <v>4.7675496794637748</v>
      </c>
      <c r="AV87">
        <f t="shared" si="135"/>
        <v>0.32953891447383049</v>
      </c>
      <c r="AW87">
        <f t="shared" si="136"/>
        <v>1.7654550843697652</v>
      </c>
      <c r="AX87">
        <f t="shared" si="137"/>
        <v>3.0020945950940097</v>
      </c>
      <c r="AY87">
        <f t="shared" si="138"/>
        <v>0.20823372041271443</v>
      </c>
      <c r="AZ87">
        <f t="shared" si="139"/>
        <v>17.761018683861352</v>
      </c>
      <c r="BA87">
        <f t="shared" si="140"/>
        <v>0.62954865553520578</v>
      </c>
      <c r="BB87">
        <f t="shared" si="141"/>
        <v>41.612537410342242</v>
      </c>
      <c r="BC87">
        <f t="shared" si="142"/>
        <v>377.14080490483656</v>
      </c>
      <c r="BD87">
        <f t="shared" si="143"/>
        <v>2.8382845596325378E-2</v>
      </c>
    </row>
    <row r="88" spans="1:114" x14ac:dyDescent="0.25">
      <c r="A88" s="1">
        <v>63</v>
      </c>
      <c r="B88" s="1" t="s">
        <v>116</v>
      </c>
      <c r="C88" s="1">
        <v>1574.9999992847443</v>
      </c>
      <c r="D88" s="1">
        <v>0</v>
      </c>
      <c r="E88">
        <f t="shared" si="116"/>
        <v>25.695891350292936</v>
      </c>
      <c r="F88">
        <f t="shared" si="117"/>
        <v>0.35654383296286318</v>
      </c>
      <c r="G88">
        <f t="shared" si="118"/>
        <v>242.5581675151075</v>
      </c>
      <c r="H88">
        <f t="shared" si="119"/>
        <v>12.703300826572907</v>
      </c>
      <c r="I88">
        <f t="shared" si="120"/>
        <v>2.704025251226553</v>
      </c>
      <c r="J88">
        <f t="shared" si="121"/>
        <v>30.836294174194336</v>
      </c>
      <c r="K88" s="1">
        <v>2.5799048459999998</v>
      </c>
      <c r="L88">
        <f t="shared" si="122"/>
        <v>2.1709340386492788</v>
      </c>
      <c r="M88" s="1">
        <v>1</v>
      </c>
      <c r="N88">
        <f t="shared" si="123"/>
        <v>4.3418680772985576</v>
      </c>
      <c r="O88" s="1">
        <v>33.111927032470703</v>
      </c>
      <c r="P88" s="1">
        <v>30.836294174194336</v>
      </c>
      <c r="Q88" s="1">
        <v>34.016502380371094</v>
      </c>
      <c r="R88" s="1">
        <v>400.91506958007813</v>
      </c>
      <c r="S88" s="1">
        <v>385.12603759765625</v>
      </c>
      <c r="T88" s="1">
        <v>17.701383590698242</v>
      </c>
      <c r="U88" s="1">
        <v>24.100534439086914</v>
      </c>
      <c r="V88" s="1">
        <v>25.504947662353516</v>
      </c>
      <c r="W88" s="1">
        <v>34.725131988525391</v>
      </c>
      <c r="X88" s="1">
        <v>499.80776977539062</v>
      </c>
      <c r="Y88" s="1">
        <v>1499.482177734375</v>
      </c>
      <c r="Z88" s="1">
        <v>13.443111419677734</v>
      </c>
      <c r="AA88" s="1">
        <v>73.2520751953125</v>
      </c>
      <c r="AB88" s="1">
        <v>1.1322321891784668</v>
      </c>
      <c r="AC88" s="1">
        <v>0.15118241310119629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1.9373108684621254</v>
      </c>
      <c r="AL88">
        <f t="shared" si="125"/>
        <v>1.2703300826572906E-2</v>
      </c>
      <c r="AM88">
        <f t="shared" si="126"/>
        <v>303.98629417419431</v>
      </c>
      <c r="AN88">
        <f t="shared" si="127"/>
        <v>306.26192703247068</v>
      </c>
      <c r="AO88">
        <f t="shared" si="128"/>
        <v>239.91714307493385</v>
      </c>
      <c r="AP88">
        <f t="shared" si="129"/>
        <v>-2.3642932558043164</v>
      </c>
      <c r="AQ88">
        <f t="shared" si="130"/>
        <v>4.4694394122057659</v>
      </c>
      <c r="AR88">
        <f t="shared" si="131"/>
        <v>61.014509149247573</v>
      </c>
      <c r="AS88">
        <f t="shared" si="132"/>
        <v>36.913974710160659</v>
      </c>
      <c r="AT88">
        <f t="shared" si="133"/>
        <v>31.97411060333252</v>
      </c>
      <c r="AU88">
        <f t="shared" si="134"/>
        <v>4.7680904990200439</v>
      </c>
      <c r="AV88">
        <f t="shared" si="135"/>
        <v>0.32948713651906908</v>
      </c>
      <c r="AW88">
        <f t="shared" si="136"/>
        <v>1.7654141609792131</v>
      </c>
      <c r="AX88">
        <f t="shared" si="137"/>
        <v>3.002676338040831</v>
      </c>
      <c r="AY88">
        <f t="shared" si="138"/>
        <v>0.2082006413782018</v>
      </c>
      <c r="AZ88">
        <f t="shared" si="139"/>
        <v>17.767889126053859</v>
      </c>
      <c r="BA88">
        <f t="shared" si="140"/>
        <v>0.62981503153653207</v>
      </c>
      <c r="BB88">
        <f t="shared" si="141"/>
        <v>41.605689884173415</v>
      </c>
      <c r="BC88">
        <f t="shared" si="142"/>
        <v>377.13651495318226</v>
      </c>
      <c r="BD88">
        <f t="shared" si="143"/>
        <v>2.8347700220712372E-2</v>
      </c>
    </row>
    <row r="89" spans="1:114" x14ac:dyDescent="0.25">
      <c r="A89" s="1">
        <v>64</v>
      </c>
      <c r="B89" s="1" t="s">
        <v>117</v>
      </c>
      <c r="C89" s="1">
        <v>1575.4999992735684</v>
      </c>
      <c r="D89" s="1">
        <v>0</v>
      </c>
      <c r="E89">
        <f t="shared" si="116"/>
        <v>25.730082494532692</v>
      </c>
      <c r="F89">
        <f t="shared" si="117"/>
        <v>0.35642728525071127</v>
      </c>
      <c r="G89">
        <f t="shared" si="118"/>
        <v>242.34605211029952</v>
      </c>
      <c r="H89">
        <f t="shared" si="119"/>
        <v>12.703589436578218</v>
      </c>
      <c r="I89">
        <f t="shared" si="120"/>
        <v>2.7048898632541709</v>
      </c>
      <c r="J89">
        <f t="shared" si="121"/>
        <v>30.839433670043945</v>
      </c>
      <c r="K89" s="1">
        <v>2.5799048459999998</v>
      </c>
      <c r="L89">
        <f t="shared" si="122"/>
        <v>2.1709340386492788</v>
      </c>
      <c r="M89" s="1">
        <v>1</v>
      </c>
      <c r="N89">
        <f t="shared" si="123"/>
        <v>4.3418680772985576</v>
      </c>
      <c r="O89" s="1">
        <v>33.113731384277344</v>
      </c>
      <c r="P89" s="1">
        <v>30.839433670043945</v>
      </c>
      <c r="Q89" s="1">
        <v>34.017288208007812</v>
      </c>
      <c r="R89" s="1">
        <v>400.92181396484375</v>
      </c>
      <c r="S89" s="1">
        <v>385.11538696289062</v>
      </c>
      <c r="T89" s="1">
        <v>17.700460433959961</v>
      </c>
      <c r="U89" s="1">
        <v>24.099664688110352</v>
      </c>
      <c r="V89" s="1">
        <v>25.50103759765625</v>
      </c>
      <c r="W89" s="1">
        <v>34.720363616943359</v>
      </c>
      <c r="X89" s="1">
        <v>499.81539916992187</v>
      </c>
      <c r="Y89" s="1">
        <v>1499.52978515625</v>
      </c>
      <c r="Z89" s="1">
        <v>13.378491401672363</v>
      </c>
      <c r="AA89" s="1">
        <v>73.252082824707031</v>
      </c>
      <c r="AB89" s="1">
        <v>1.1322321891784668</v>
      </c>
      <c r="AC89" s="1">
        <v>0.15118241310119629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1.9373404408494292</v>
      </c>
      <c r="AL89">
        <f t="shared" si="125"/>
        <v>1.2703589436578218E-2</v>
      </c>
      <c r="AM89">
        <f t="shared" si="126"/>
        <v>303.98943367004392</v>
      </c>
      <c r="AN89">
        <f t="shared" si="127"/>
        <v>306.26373138427732</v>
      </c>
      <c r="AO89">
        <f t="shared" si="128"/>
        <v>239.92476026226359</v>
      </c>
      <c r="AP89">
        <f t="shared" si="129"/>
        <v>-2.3644540729857688</v>
      </c>
      <c r="AQ89">
        <f t="shared" si="130"/>
        <v>4.4702404970352978</v>
      </c>
      <c r="AR89">
        <f t="shared" si="131"/>
        <v>61.025438795134718</v>
      </c>
      <c r="AS89">
        <f t="shared" si="132"/>
        <v>36.925774107024367</v>
      </c>
      <c r="AT89">
        <f t="shared" si="133"/>
        <v>31.976582527160645</v>
      </c>
      <c r="AU89">
        <f t="shared" si="134"/>
        <v>4.7687577807427743</v>
      </c>
      <c r="AV89">
        <f t="shared" si="135"/>
        <v>0.32938760386246824</v>
      </c>
      <c r="AW89">
        <f t="shared" si="136"/>
        <v>1.7653506337811269</v>
      </c>
      <c r="AX89">
        <f t="shared" si="137"/>
        <v>3.0034071469616475</v>
      </c>
      <c r="AY89">
        <f t="shared" si="138"/>
        <v>0.20813705393983326</v>
      </c>
      <c r="AZ89">
        <f t="shared" si="139"/>
        <v>17.752353081424427</v>
      </c>
      <c r="BA89">
        <f t="shared" si="140"/>
        <v>0.6292816654808232</v>
      </c>
      <c r="BB89">
        <f t="shared" si="141"/>
        <v>41.59573055919055</v>
      </c>
      <c r="BC89">
        <f t="shared" si="142"/>
        <v>377.11523340013406</v>
      </c>
      <c r="BD89">
        <f t="shared" si="143"/>
        <v>2.8380226623535457E-2</v>
      </c>
    </row>
    <row r="90" spans="1:114" x14ac:dyDescent="0.25">
      <c r="A90" s="1">
        <v>65</v>
      </c>
      <c r="B90" s="1" t="s">
        <v>117</v>
      </c>
      <c r="C90" s="1">
        <v>1575.9999992623925</v>
      </c>
      <c r="D90" s="1">
        <v>0</v>
      </c>
      <c r="E90">
        <f t="shared" si="116"/>
        <v>25.750769518275018</v>
      </c>
      <c r="F90">
        <f t="shared" si="117"/>
        <v>0.35631575528105608</v>
      </c>
      <c r="G90">
        <f t="shared" si="118"/>
        <v>242.2347352731484</v>
      </c>
      <c r="H90">
        <f t="shared" si="119"/>
        <v>12.701228561691421</v>
      </c>
      <c r="I90">
        <f t="shared" si="120"/>
        <v>2.7051617366988632</v>
      </c>
      <c r="J90">
        <f t="shared" si="121"/>
        <v>30.840063095092773</v>
      </c>
      <c r="K90" s="1">
        <v>2.5799048459999998</v>
      </c>
      <c r="L90">
        <f t="shared" si="122"/>
        <v>2.1709340386492788</v>
      </c>
      <c r="M90" s="1">
        <v>1</v>
      </c>
      <c r="N90">
        <f t="shared" si="123"/>
        <v>4.3418680772985576</v>
      </c>
      <c r="O90" s="1">
        <v>33.115055084228516</v>
      </c>
      <c r="P90" s="1">
        <v>30.840063095092773</v>
      </c>
      <c r="Q90" s="1">
        <v>34.017704010009766</v>
      </c>
      <c r="R90" s="1">
        <v>400.95541381835937</v>
      </c>
      <c r="S90" s="1">
        <v>385.13900756835937</v>
      </c>
      <c r="T90" s="1">
        <v>17.700334548950195</v>
      </c>
      <c r="U90" s="1">
        <v>24.098203659057617</v>
      </c>
      <c r="V90" s="1">
        <v>25.4989013671875</v>
      </c>
      <c r="W90" s="1">
        <v>34.715599060058594</v>
      </c>
      <c r="X90" s="1">
        <v>499.82754516601562</v>
      </c>
      <c r="Y90" s="1">
        <v>1499.5797119140625</v>
      </c>
      <c r="Z90" s="1">
        <v>13.316123962402344</v>
      </c>
      <c r="AA90" s="1">
        <v>73.251907348632813</v>
      </c>
      <c r="AB90" s="1">
        <v>1.1322321891784668</v>
      </c>
      <c r="AC90" s="1">
        <v>0.15118241310119629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1.9373875200900168</v>
      </c>
      <c r="AL90">
        <f t="shared" si="125"/>
        <v>1.2701228561691421E-2</v>
      </c>
      <c r="AM90">
        <f t="shared" si="126"/>
        <v>303.99006309509275</v>
      </c>
      <c r="AN90">
        <f t="shared" si="127"/>
        <v>306.26505508422849</v>
      </c>
      <c r="AO90">
        <f t="shared" si="128"/>
        <v>239.93274854333504</v>
      </c>
      <c r="AP90">
        <f t="shared" si="129"/>
        <v>-2.3634754477445719</v>
      </c>
      <c r="AQ90">
        <f t="shared" si="130"/>
        <v>4.4704011184006358</v>
      </c>
      <c r="AR90">
        <f t="shared" si="131"/>
        <v>61.027777708563271</v>
      </c>
      <c r="AS90">
        <f t="shared" si="132"/>
        <v>36.929574049505653</v>
      </c>
      <c r="AT90">
        <f t="shared" si="133"/>
        <v>31.977559089660645</v>
      </c>
      <c r="AU90">
        <f t="shared" si="134"/>
        <v>4.769021420615438</v>
      </c>
      <c r="AV90">
        <f t="shared" si="135"/>
        <v>0.32929235177327987</v>
      </c>
      <c r="AW90">
        <f t="shared" si="136"/>
        <v>1.7652393817017729</v>
      </c>
      <c r="AX90">
        <f t="shared" si="137"/>
        <v>3.0037820389136654</v>
      </c>
      <c r="AY90">
        <f t="shared" si="138"/>
        <v>0.20807620158175222</v>
      </c>
      <c r="AZ90">
        <f t="shared" si="139"/>
        <v>17.744156384849262</v>
      </c>
      <c r="BA90">
        <f t="shared" si="140"/>
        <v>0.62895404130196675</v>
      </c>
      <c r="BB90">
        <f t="shared" si="141"/>
        <v>41.590545589360673</v>
      </c>
      <c r="BC90">
        <f t="shared" si="142"/>
        <v>377.13242187050452</v>
      </c>
      <c r="BD90">
        <f t="shared" si="143"/>
        <v>2.8398209528076063E-2</v>
      </c>
    </row>
    <row r="91" spans="1:114" x14ac:dyDescent="0.25">
      <c r="A91" s="1">
        <v>66</v>
      </c>
      <c r="B91" s="1" t="s">
        <v>118</v>
      </c>
      <c r="C91" s="1">
        <v>1576.4999992512167</v>
      </c>
      <c r="D91" s="1">
        <v>0</v>
      </c>
      <c r="E91">
        <f t="shared" si="116"/>
        <v>25.788389475495631</v>
      </c>
      <c r="F91">
        <f t="shared" si="117"/>
        <v>0.35614358071793145</v>
      </c>
      <c r="G91">
        <f t="shared" si="118"/>
        <v>242.02596482279498</v>
      </c>
      <c r="H91">
        <f t="shared" si="119"/>
        <v>12.700058085460762</v>
      </c>
      <c r="I91">
        <f t="shared" si="120"/>
        <v>2.7061226524257118</v>
      </c>
      <c r="J91">
        <f t="shared" si="121"/>
        <v>30.843654632568359</v>
      </c>
      <c r="K91" s="1">
        <v>2.5799048459999998</v>
      </c>
      <c r="L91">
        <f t="shared" si="122"/>
        <v>2.1709340386492788</v>
      </c>
      <c r="M91" s="1">
        <v>1</v>
      </c>
      <c r="N91">
        <f t="shared" si="123"/>
        <v>4.3418680772985576</v>
      </c>
      <c r="O91" s="1">
        <v>33.116546630859375</v>
      </c>
      <c r="P91" s="1">
        <v>30.843654632568359</v>
      </c>
      <c r="Q91" s="1">
        <v>34.018302917480469</v>
      </c>
      <c r="R91" s="1">
        <v>401.00390625</v>
      </c>
      <c r="S91" s="1">
        <v>385.16842651367187</v>
      </c>
      <c r="T91" s="1">
        <v>17.700279235839844</v>
      </c>
      <c r="U91" s="1">
        <v>24.097440719604492</v>
      </c>
      <c r="V91" s="1">
        <v>25.496852874755859</v>
      </c>
      <c r="W91" s="1">
        <v>34.711818695068359</v>
      </c>
      <c r="X91" s="1">
        <v>499.837158203125</v>
      </c>
      <c r="Y91" s="1">
        <v>1499.5423583984375</v>
      </c>
      <c r="Z91" s="1">
        <v>13.335241317749023</v>
      </c>
      <c r="AA91" s="1">
        <v>73.252388000488281</v>
      </c>
      <c r="AB91" s="1">
        <v>1.1322321891784668</v>
      </c>
      <c r="AC91" s="1">
        <v>0.15118241310119629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1.9374247812980194</v>
      </c>
      <c r="AL91">
        <f t="shared" si="125"/>
        <v>1.2700058085460762E-2</v>
      </c>
      <c r="AM91">
        <f t="shared" si="126"/>
        <v>303.99365463256834</v>
      </c>
      <c r="AN91">
        <f t="shared" si="127"/>
        <v>306.26654663085935</v>
      </c>
      <c r="AO91">
        <f t="shared" si="128"/>
        <v>239.92677198096862</v>
      </c>
      <c r="AP91">
        <f t="shared" si="129"/>
        <v>-2.3633004778761904</v>
      </c>
      <c r="AQ91">
        <f t="shared" si="130"/>
        <v>4.4713177298369455</v>
      </c>
      <c r="AR91">
        <f t="shared" si="131"/>
        <v>61.039890328314499</v>
      </c>
      <c r="AS91">
        <f t="shared" si="132"/>
        <v>36.942449608710007</v>
      </c>
      <c r="AT91">
        <f t="shared" si="133"/>
        <v>31.980100631713867</v>
      </c>
      <c r="AU91">
        <f t="shared" si="134"/>
        <v>4.7697076131663696</v>
      </c>
      <c r="AV91">
        <f t="shared" si="135"/>
        <v>0.32914529733347914</v>
      </c>
      <c r="AW91">
        <f t="shared" si="136"/>
        <v>1.7651950774112337</v>
      </c>
      <c r="AX91">
        <f t="shared" si="137"/>
        <v>3.0045125357551359</v>
      </c>
      <c r="AY91">
        <f t="shared" si="138"/>
        <v>0.20798225574890505</v>
      </c>
      <c r="AZ91">
        <f t="shared" si="139"/>
        <v>17.728979881391904</v>
      </c>
      <c r="BA91">
        <f t="shared" si="140"/>
        <v>0.62836397836000735</v>
      </c>
      <c r="BB91">
        <f t="shared" si="141"/>
        <v>41.579288515918769</v>
      </c>
      <c r="BC91">
        <f t="shared" si="142"/>
        <v>377.15014379017191</v>
      </c>
      <c r="BD91">
        <f t="shared" si="143"/>
        <v>2.8430663596911449E-2</v>
      </c>
    </row>
    <row r="92" spans="1:114" x14ac:dyDescent="0.25">
      <c r="A92" s="1">
        <v>67</v>
      </c>
      <c r="B92" s="1" t="s">
        <v>118</v>
      </c>
      <c r="C92" s="1">
        <v>1576.9999992400408</v>
      </c>
      <c r="D92" s="1">
        <v>0</v>
      </c>
      <c r="E92">
        <f t="shared" si="116"/>
        <v>25.85545697852217</v>
      </c>
      <c r="F92">
        <f t="shared" si="117"/>
        <v>0.35615244970576465</v>
      </c>
      <c r="G92">
        <f t="shared" si="118"/>
        <v>241.74961475260642</v>
      </c>
      <c r="H92">
        <f t="shared" si="119"/>
        <v>12.703085802754531</v>
      </c>
      <c r="I92">
        <f t="shared" si="120"/>
        <v>2.7066959155757448</v>
      </c>
      <c r="J92">
        <f t="shared" si="121"/>
        <v>30.846019744873047</v>
      </c>
      <c r="K92" s="1">
        <v>2.5799048459999998</v>
      </c>
      <c r="L92">
        <f t="shared" si="122"/>
        <v>2.1709340386492788</v>
      </c>
      <c r="M92" s="1">
        <v>1</v>
      </c>
      <c r="N92">
        <f t="shared" si="123"/>
        <v>4.3418680772985576</v>
      </c>
      <c r="O92" s="1">
        <v>33.118946075439453</v>
      </c>
      <c r="P92" s="1">
        <v>30.846019744873047</v>
      </c>
      <c r="Q92" s="1">
        <v>34.018428802490234</v>
      </c>
      <c r="R92" s="1">
        <v>401.07882690429687</v>
      </c>
      <c r="S92" s="1">
        <v>385.20855712890625</v>
      </c>
      <c r="T92" s="1">
        <v>17.699428558349609</v>
      </c>
      <c r="U92" s="1">
        <v>24.097833633422852</v>
      </c>
      <c r="V92" s="1">
        <v>25.492216110229492</v>
      </c>
      <c r="W92" s="1">
        <v>34.707740783691406</v>
      </c>
      <c r="X92" s="1">
        <v>499.85894775390625</v>
      </c>
      <c r="Y92" s="1">
        <v>1499.5220947265625</v>
      </c>
      <c r="Z92" s="1">
        <v>13.377663612365723</v>
      </c>
      <c r="AA92" s="1">
        <v>73.252456665039063</v>
      </c>
      <c r="AB92" s="1">
        <v>1.1322321891784668</v>
      </c>
      <c r="AC92" s="1">
        <v>0.15118241310119629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1.9375092400361584</v>
      </c>
      <c r="AL92">
        <f t="shared" si="125"/>
        <v>1.2703085802754531E-2</v>
      </c>
      <c r="AM92">
        <f t="shared" si="126"/>
        <v>303.99601974487302</v>
      </c>
      <c r="AN92">
        <f t="shared" si="127"/>
        <v>306.26894607543943</v>
      </c>
      <c r="AO92">
        <f t="shared" si="128"/>
        <v>239.92352979354109</v>
      </c>
      <c r="AP92">
        <f t="shared" si="129"/>
        <v>-2.3643920982764506</v>
      </c>
      <c r="AQ92">
        <f t="shared" si="130"/>
        <v>4.471921429529373</v>
      </c>
      <c r="AR92">
        <f t="shared" si="131"/>
        <v>61.048074469066528</v>
      </c>
      <c r="AS92">
        <f t="shared" si="132"/>
        <v>36.950240835643676</v>
      </c>
      <c r="AT92">
        <f t="shared" si="133"/>
        <v>31.98248291015625</v>
      </c>
      <c r="AU92">
        <f t="shared" si="134"/>
        <v>4.7703508840750999</v>
      </c>
      <c r="AV92">
        <f t="shared" si="135"/>
        <v>0.32915287260679033</v>
      </c>
      <c r="AW92">
        <f t="shared" si="136"/>
        <v>1.7652255139536281</v>
      </c>
      <c r="AX92">
        <f t="shared" si="137"/>
        <v>3.0051253701214717</v>
      </c>
      <c r="AY92">
        <f t="shared" si="138"/>
        <v>0.20798709519502206</v>
      </c>
      <c r="AZ92">
        <f t="shared" si="139"/>
        <v>17.70875317845519</v>
      </c>
      <c r="BA92">
        <f t="shared" si="140"/>
        <v>0.62758111230563163</v>
      </c>
      <c r="BB92">
        <f t="shared" si="141"/>
        <v>41.574649649869087</v>
      </c>
      <c r="BC92">
        <f t="shared" si="142"/>
        <v>377.16942136992157</v>
      </c>
      <c r="BD92">
        <f t="shared" si="143"/>
        <v>2.8499965917572274E-2</v>
      </c>
    </row>
    <row r="93" spans="1:114" x14ac:dyDescent="0.25">
      <c r="A93" s="1">
        <v>68</v>
      </c>
      <c r="B93" s="1" t="s">
        <v>119</v>
      </c>
      <c r="C93" s="1">
        <v>1577.4999992288649</v>
      </c>
      <c r="D93" s="1">
        <v>0</v>
      </c>
      <c r="E93">
        <f t="shared" si="116"/>
        <v>25.935841181493576</v>
      </c>
      <c r="F93">
        <f t="shared" si="117"/>
        <v>0.35598335434288497</v>
      </c>
      <c r="G93">
        <f t="shared" si="118"/>
        <v>241.33800085221887</v>
      </c>
      <c r="H93">
        <f t="shared" si="119"/>
        <v>12.703800853321132</v>
      </c>
      <c r="I93">
        <f t="shared" si="120"/>
        <v>2.7080219047722691</v>
      </c>
      <c r="J93">
        <f t="shared" si="121"/>
        <v>30.85127067565918</v>
      </c>
      <c r="K93" s="1">
        <v>2.5799048459999998</v>
      </c>
      <c r="L93">
        <f t="shared" si="122"/>
        <v>2.1709340386492788</v>
      </c>
      <c r="M93" s="1">
        <v>1</v>
      </c>
      <c r="N93">
        <f t="shared" si="123"/>
        <v>4.3418680772985576</v>
      </c>
      <c r="O93" s="1">
        <v>33.120883941650391</v>
      </c>
      <c r="P93" s="1">
        <v>30.85127067565918</v>
      </c>
      <c r="Q93" s="1">
        <v>34.017681121826172</v>
      </c>
      <c r="R93" s="1">
        <v>401.14862060546875</v>
      </c>
      <c r="S93" s="1">
        <v>385.23663330078125</v>
      </c>
      <c r="T93" s="1">
        <v>17.699209213256836</v>
      </c>
      <c r="U93" s="1">
        <v>24.097934722900391</v>
      </c>
      <c r="V93" s="1">
        <v>25.489233016967773</v>
      </c>
      <c r="W93" s="1">
        <v>34.704254150390625</v>
      </c>
      <c r="X93" s="1">
        <v>499.86199951171875</v>
      </c>
      <c r="Y93" s="1">
        <v>1499.5380859375</v>
      </c>
      <c r="Z93" s="1">
        <v>13.346778869628906</v>
      </c>
      <c r="AA93" s="1">
        <v>73.252754211425781</v>
      </c>
      <c r="AB93" s="1">
        <v>1.1322321891784668</v>
      </c>
      <c r="AC93" s="1">
        <v>0.15118241310119629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1.93752106899108</v>
      </c>
      <c r="AL93">
        <f t="shared" si="125"/>
        <v>1.2703800853321132E-2</v>
      </c>
      <c r="AM93">
        <f t="shared" si="126"/>
        <v>304.00127067565916</v>
      </c>
      <c r="AN93">
        <f t="shared" si="127"/>
        <v>306.27088394165037</v>
      </c>
      <c r="AO93">
        <f t="shared" si="128"/>
        <v>239.9260883872339</v>
      </c>
      <c r="AP93">
        <f t="shared" si="129"/>
        <v>-2.3649343380901682</v>
      </c>
      <c r="AQ93">
        <f t="shared" si="130"/>
        <v>4.4732619940318745</v>
      </c>
      <c r="AR93">
        <f t="shared" si="131"/>
        <v>61.066127030813355</v>
      </c>
      <c r="AS93">
        <f t="shared" si="132"/>
        <v>36.968192307912965</v>
      </c>
      <c r="AT93">
        <f t="shared" si="133"/>
        <v>31.986077308654785</v>
      </c>
      <c r="AU93">
        <f t="shared" si="134"/>
        <v>4.7713215986983819</v>
      </c>
      <c r="AV93">
        <f t="shared" si="135"/>
        <v>0.32900843816829362</v>
      </c>
      <c r="AW93">
        <f t="shared" si="136"/>
        <v>1.7652400892596052</v>
      </c>
      <c r="AX93">
        <f t="shared" si="137"/>
        <v>3.0060815094387765</v>
      </c>
      <c r="AY93">
        <f t="shared" si="138"/>
        <v>0.20789482400535192</v>
      </c>
      <c r="AZ93">
        <f t="shared" si="139"/>
        <v>17.678673258304453</v>
      </c>
      <c r="BA93">
        <f t="shared" si="140"/>
        <v>0.6264669036908268</v>
      </c>
      <c r="BB93">
        <f t="shared" si="141"/>
        <v>41.560887838876539</v>
      </c>
      <c r="BC93">
        <f t="shared" si="142"/>
        <v>377.17250399706433</v>
      </c>
      <c r="BD93">
        <f t="shared" si="143"/>
        <v>2.8578875048626544E-2</v>
      </c>
    </row>
    <row r="94" spans="1:114" x14ac:dyDescent="0.25">
      <c r="A94" s="1">
        <v>69</v>
      </c>
      <c r="B94" s="1" t="s">
        <v>119</v>
      </c>
      <c r="C94" s="1">
        <v>1577.999999217689</v>
      </c>
      <c r="D94" s="1">
        <v>0</v>
      </c>
      <c r="E94">
        <f t="shared" si="116"/>
        <v>26.145513594733423</v>
      </c>
      <c r="F94">
        <f t="shared" si="117"/>
        <v>0.35595049827983</v>
      </c>
      <c r="G94">
        <f t="shared" si="118"/>
        <v>240.30135496441798</v>
      </c>
      <c r="H94">
        <f t="shared" si="119"/>
        <v>12.710307170735918</v>
      </c>
      <c r="I94">
        <f t="shared" si="120"/>
        <v>2.7096071457069009</v>
      </c>
      <c r="J94">
        <f t="shared" si="121"/>
        <v>30.857761383056641</v>
      </c>
      <c r="K94" s="1">
        <v>2.5799048459999998</v>
      </c>
      <c r="L94">
        <f t="shared" si="122"/>
        <v>2.1709340386492788</v>
      </c>
      <c r="M94" s="1">
        <v>1</v>
      </c>
      <c r="N94">
        <f t="shared" si="123"/>
        <v>4.3418680772985576</v>
      </c>
      <c r="O94" s="1">
        <v>33.121589660644531</v>
      </c>
      <c r="P94" s="1">
        <v>30.857761383056641</v>
      </c>
      <c r="Q94" s="1">
        <v>34.018527984619141</v>
      </c>
      <c r="R94" s="1">
        <v>401.21905517578125</v>
      </c>
      <c r="S94" s="1">
        <v>385.19796752929687</v>
      </c>
      <c r="T94" s="1">
        <v>17.696983337402344</v>
      </c>
      <c r="U94" s="1">
        <v>24.098917007446289</v>
      </c>
      <c r="V94" s="1">
        <v>25.485021591186523</v>
      </c>
      <c r="W94" s="1">
        <v>34.704299926757813</v>
      </c>
      <c r="X94" s="1">
        <v>499.86688232421875</v>
      </c>
      <c r="Y94" s="1">
        <v>1499.55859375</v>
      </c>
      <c r="Z94" s="1">
        <v>13.339217185974121</v>
      </c>
      <c r="AA94" s="1">
        <v>73.252769470214844</v>
      </c>
      <c r="AB94" s="1">
        <v>1.1322321891784668</v>
      </c>
      <c r="AC94" s="1">
        <v>0.15118241310119629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1.9375399953189545</v>
      </c>
      <c r="AL94">
        <f t="shared" si="125"/>
        <v>1.2710307170735917E-2</v>
      </c>
      <c r="AM94">
        <f t="shared" si="126"/>
        <v>304.00776138305662</v>
      </c>
      <c r="AN94">
        <f t="shared" si="127"/>
        <v>306.27158966064451</v>
      </c>
      <c r="AO94">
        <f t="shared" si="128"/>
        <v>239.92936963716056</v>
      </c>
      <c r="AP94">
        <f t="shared" si="129"/>
        <v>-2.3677773331226399</v>
      </c>
      <c r="AQ94">
        <f t="shared" si="130"/>
        <v>4.4749195577352037</v>
      </c>
      <c r="AR94">
        <f t="shared" si="131"/>
        <v>61.088742311029506</v>
      </c>
      <c r="AS94">
        <f t="shared" si="132"/>
        <v>36.989825303583217</v>
      </c>
      <c r="AT94">
        <f t="shared" si="133"/>
        <v>31.989675521850586</v>
      </c>
      <c r="AU94">
        <f t="shared" si="134"/>
        <v>4.7722935157615982</v>
      </c>
      <c r="AV94">
        <f t="shared" si="135"/>
        <v>0.32898037263804525</v>
      </c>
      <c r="AW94">
        <f t="shared" si="136"/>
        <v>1.7653124120283028</v>
      </c>
      <c r="AX94">
        <f t="shared" si="137"/>
        <v>3.0069811037332954</v>
      </c>
      <c r="AY94">
        <f t="shared" si="138"/>
        <v>0.20787689459087769</v>
      </c>
      <c r="AZ94">
        <f t="shared" si="139"/>
        <v>17.602739758588779</v>
      </c>
      <c r="BA94">
        <f t="shared" si="140"/>
        <v>0.62383858488594301</v>
      </c>
      <c r="BB94">
        <f t="shared" si="141"/>
        <v>41.547208406738598</v>
      </c>
      <c r="BC94">
        <f t="shared" si="142"/>
        <v>377.06864560506858</v>
      </c>
      <c r="BD94">
        <f t="shared" si="143"/>
        <v>2.880836460105303E-2</v>
      </c>
    </row>
    <row r="95" spans="1:114" x14ac:dyDescent="0.25">
      <c r="A95" s="1">
        <v>70</v>
      </c>
      <c r="B95" s="1" t="s">
        <v>120</v>
      </c>
      <c r="C95" s="1">
        <v>1578.4999992065132</v>
      </c>
      <c r="D95" s="1">
        <v>0</v>
      </c>
      <c r="E95">
        <f t="shared" si="116"/>
        <v>26.202994385527386</v>
      </c>
      <c r="F95">
        <f t="shared" si="117"/>
        <v>0.3557887642529432</v>
      </c>
      <c r="G95">
        <f t="shared" si="118"/>
        <v>239.98885019346753</v>
      </c>
      <c r="H95">
        <f t="shared" si="119"/>
        <v>12.710214413388773</v>
      </c>
      <c r="I95">
        <f t="shared" si="120"/>
        <v>2.7107052697201279</v>
      </c>
      <c r="J95">
        <f t="shared" si="121"/>
        <v>30.861927032470703</v>
      </c>
      <c r="K95" s="1">
        <v>2.5799048459999998</v>
      </c>
      <c r="L95">
        <f t="shared" si="122"/>
        <v>2.1709340386492788</v>
      </c>
      <c r="M95" s="1">
        <v>1</v>
      </c>
      <c r="N95">
        <f t="shared" si="123"/>
        <v>4.3418680772985576</v>
      </c>
      <c r="O95" s="1">
        <v>33.123466491699219</v>
      </c>
      <c r="P95" s="1">
        <v>30.861927032470703</v>
      </c>
      <c r="Q95" s="1">
        <v>34.018741607666016</v>
      </c>
      <c r="R95" s="1">
        <v>401.26443481445312</v>
      </c>
      <c r="S95" s="1">
        <v>385.21444702148437</v>
      </c>
      <c r="T95" s="1">
        <v>17.696908950805664</v>
      </c>
      <c r="U95" s="1">
        <v>24.098457336425781</v>
      </c>
      <c r="V95" s="1">
        <v>25.482223510742188</v>
      </c>
      <c r="W95" s="1">
        <v>34.699974060058594</v>
      </c>
      <c r="X95" s="1">
        <v>499.8935546875</v>
      </c>
      <c r="Y95" s="1">
        <v>1499.5357666015625</v>
      </c>
      <c r="Z95" s="1">
        <v>13.46635913848877</v>
      </c>
      <c r="AA95" s="1">
        <v>73.252754211425781</v>
      </c>
      <c r="AB95" s="1">
        <v>1.1322321891784668</v>
      </c>
      <c r="AC95" s="1">
        <v>0.15118241310119629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1.937643380384968</v>
      </c>
      <c r="AL95">
        <f t="shared" si="125"/>
        <v>1.2710214413388772E-2</v>
      </c>
      <c r="AM95">
        <f t="shared" si="126"/>
        <v>304.01192703247068</v>
      </c>
      <c r="AN95">
        <f t="shared" si="127"/>
        <v>306.2734664916992</v>
      </c>
      <c r="AO95">
        <f t="shared" si="128"/>
        <v>239.9257172934922</v>
      </c>
      <c r="AP95">
        <f t="shared" si="129"/>
        <v>-2.3679841686871184</v>
      </c>
      <c r="AQ95">
        <f t="shared" si="130"/>
        <v>4.4759836418598562</v>
      </c>
      <c r="AR95">
        <f t="shared" si="131"/>
        <v>61.103281235556651</v>
      </c>
      <c r="AS95">
        <f t="shared" si="132"/>
        <v>37.004823899130869</v>
      </c>
      <c r="AT95">
        <f t="shared" si="133"/>
        <v>31.992696762084961</v>
      </c>
      <c r="AU95">
        <f t="shared" si="134"/>
        <v>4.7731097191738927</v>
      </c>
      <c r="AV95">
        <f t="shared" si="135"/>
        <v>0.32884221429446886</v>
      </c>
      <c r="AW95">
        <f t="shared" si="136"/>
        <v>1.7652783721397283</v>
      </c>
      <c r="AX95">
        <f t="shared" si="137"/>
        <v>3.0078313470341644</v>
      </c>
      <c r="AY95">
        <f t="shared" si="138"/>
        <v>0.20778863385249749</v>
      </c>
      <c r="AZ95">
        <f t="shared" si="139"/>
        <v>17.57984425670476</v>
      </c>
      <c r="BA95">
        <f t="shared" si="140"/>
        <v>0.62300064820799084</v>
      </c>
      <c r="BB95">
        <f t="shared" si="141"/>
        <v>41.53497826576983</v>
      </c>
      <c r="BC95">
        <f t="shared" si="142"/>
        <v>377.06725282057926</v>
      </c>
      <c r="BD95">
        <f t="shared" si="143"/>
        <v>2.8863307385084337E-2</v>
      </c>
    </row>
    <row r="96" spans="1:114" x14ac:dyDescent="0.25">
      <c r="A96" s="1">
        <v>71</v>
      </c>
      <c r="B96" s="1" t="s">
        <v>120</v>
      </c>
      <c r="C96" s="1">
        <v>1578.9999991953373</v>
      </c>
      <c r="D96" s="1">
        <v>0</v>
      </c>
      <c r="E96">
        <f t="shared" si="116"/>
        <v>26.212734244225732</v>
      </c>
      <c r="F96">
        <f t="shared" si="117"/>
        <v>0.3557583922948937</v>
      </c>
      <c r="G96">
        <f t="shared" si="118"/>
        <v>239.96698575263468</v>
      </c>
      <c r="H96">
        <f t="shared" si="119"/>
        <v>12.714176516111737</v>
      </c>
      <c r="I96">
        <f t="shared" si="120"/>
        <v>2.711758906392792</v>
      </c>
      <c r="J96">
        <f t="shared" si="121"/>
        <v>30.866378784179688</v>
      </c>
      <c r="K96" s="1">
        <v>2.5799048459999998</v>
      </c>
      <c r="L96">
        <f t="shared" si="122"/>
        <v>2.1709340386492788</v>
      </c>
      <c r="M96" s="1">
        <v>1</v>
      </c>
      <c r="N96">
        <f t="shared" si="123"/>
        <v>4.3418680772985576</v>
      </c>
      <c r="O96" s="1">
        <v>33.124706268310547</v>
      </c>
      <c r="P96" s="1">
        <v>30.866378784179688</v>
      </c>
      <c r="Q96" s="1">
        <v>34.018989562988281</v>
      </c>
      <c r="R96" s="1">
        <v>401.31246948242187</v>
      </c>
      <c r="S96" s="1">
        <v>385.25765991210937</v>
      </c>
      <c r="T96" s="1">
        <v>17.696416854858398</v>
      </c>
      <c r="U96" s="1">
        <v>24.099445343017578</v>
      </c>
      <c r="V96" s="1">
        <v>25.479907989501953</v>
      </c>
      <c r="W96" s="1">
        <v>34.699203491210937</v>
      </c>
      <c r="X96" s="1">
        <v>499.93328857421875</v>
      </c>
      <c r="Y96" s="1">
        <v>1499.4818115234375</v>
      </c>
      <c r="Z96" s="1">
        <v>13.427037239074707</v>
      </c>
      <c r="AA96" s="1">
        <v>73.253227233886719</v>
      </c>
      <c r="AB96" s="1">
        <v>1.1322321891784668</v>
      </c>
      <c r="AC96" s="1">
        <v>0.15118241310119629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1.9377973933780452</v>
      </c>
      <c r="AL96">
        <f t="shared" si="125"/>
        <v>1.2714176516111737E-2</v>
      </c>
      <c r="AM96">
        <f t="shared" si="126"/>
        <v>304.01637878417966</v>
      </c>
      <c r="AN96">
        <f t="shared" si="127"/>
        <v>306.27470626831052</v>
      </c>
      <c r="AO96">
        <f t="shared" si="128"/>
        <v>239.91708448118516</v>
      </c>
      <c r="AP96">
        <f t="shared" si="129"/>
        <v>-2.3697680471077791</v>
      </c>
      <c r="AQ96">
        <f t="shared" si="130"/>
        <v>4.4771210523154918</v>
      </c>
      <c r="AR96">
        <f t="shared" si="131"/>
        <v>61.118413773371458</v>
      </c>
      <c r="AS96">
        <f t="shared" si="132"/>
        <v>37.01896843035388</v>
      </c>
      <c r="AT96">
        <f t="shared" si="133"/>
        <v>31.995542526245117</v>
      </c>
      <c r="AU96">
        <f t="shared" si="134"/>
        <v>4.7738786279724463</v>
      </c>
      <c r="AV96">
        <f t="shared" si="135"/>
        <v>0.32881626854208695</v>
      </c>
      <c r="AW96">
        <f t="shared" si="136"/>
        <v>1.7653621459226998</v>
      </c>
      <c r="AX96">
        <f t="shared" si="137"/>
        <v>3.0085164820497465</v>
      </c>
      <c r="AY96">
        <f t="shared" si="138"/>
        <v>0.20777205882253549</v>
      </c>
      <c r="AZ96">
        <f t="shared" si="139"/>
        <v>17.578356135968608</v>
      </c>
      <c r="BA96">
        <f t="shared" si="140"/>
        <v>0.62287401581419422</v>
      </c>
      <c r="BB96">
        <f t="shared" si="141"/>
        <v>41.526241671939133</v>
      </c>
      <c r="BC96">
        <f t="shared" si="142"/>
        <v>377.10743733516688</v>
      </c>
      <c r="BD96">
        <f t="shared" si="143"/>
        <v>2.886488648434099E-2</v>
      </c>
    </row>
    <row r="97" spans="1:114" x14ac:dyDescent="0.25">
      <c r="A97" s="1">
        <v>72</v>
      </c>
      <c r="B97" s="1" t="s">
        <v>121</v>
      </c>
      <c r="C97" s="1">
        <v>1579.4999991841614</v>
      </c>
      <c r="D97" s="1">
        <v>0</v>
      </c>
      <c r="E97">
        <f t="shared" si="116"/>
        <v>26.266933313359264</v>
      </c>
      <c r="F97">
        <f t="shared" si="117"/>
        <v>0.35578847938339936</v>
      </c>
      <c r="G97">
        <f t="shared" si="118"/>
        <v>239.73980008238919</v>
      </c>
      <c r="H97">
        <f t="shared" si="119"/>
        <v>12.715524200183525</v>
      </c>
      <c r="I97">
        <f t="shared" si="120"/>
        <v>2.7118287155921355</v>
      </c>
      <c r="J97">
        <f t="shared" si="121"/>
        <v>30.866819381713867</v>
      </c>
      <c r="K97" s="1">
        <v>2.5799048459999998</v>
      </c>
      <c r="L97">
        <f t="shared" si="122"/>
        <v>2.1709340386492788</v>
      </c>
      <c r="M97" s="1">
        <v>1</v>
      </c>
      <c r="N97">
        <f t="shared" si="123"/>
        <v>4.3418680772985576</v>
      </c>
      <c r="O97" s="1">
        <v>33.125614166259766</v>
      </c>
      <c r="P97" s="1">
        <v>30.866819381713867</v>
      </c>
      <c r="Q97" s="1">
        <v>34.019134521484375</v>
      </c>
      <c r="R97" s="1">
        <v>401.35910034179687</v>
      </c>
      <c r="S97" s="1">
        <v>385.27545166015625</v>
      </c>
      <c r="T97" s="1">
        <v>17.696155548095703</v>
      </c>
      <c r="U97" s="1">
        <v>24.100051879882813</v>
      </c>
      <c r="V97" s="1">
        <v>25.47821044921875</v>
      </c>
      <c r="W97" s="1">
        <v>34.698284149169922</v>
      </c>
      <c r="X97" s="1">
        <v>499.918212890625</v>
      </c>
      <c r="Y97" s="1">
        <v>1499.4500732421875</v>
      </c>
      <c r="Z97" s="1">
        <v>13.501343727111816</v>
      </c>
      <c r="AA97" s="1">
        <v>73.253158569335937</v>
      </c>
      <c r="AB97" s="1">
        <v>1.1322321891784668</v>
      </c>
      <c r="AC97" s="1">
        <v>0.15118241310119629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1.9377389583407334</v>
      </c>
      <c r="AL97">
        <f t="shared" si="125"/>
        <v>1.2715524200183525E-2</v>
      </c>
      <c r="AM97">
        <f t="shared" si="126"/>
        <v>304.01681938171384</v>
      </c>
      <c r="AN97">
        <f t="shared" si="127"/>
        <v>306.27561416625974</v>
      </c>
      <c r="AO97">
        <f t="shared" si="128"/>
        <v>239.91200635629866</v>
      </c>
      <c r="AP97">
        <f t="shared" si="129"/>
        <v>-2.3702408339067174</v>
      </c>
      <c r="AQ97">
        <f t="shared" si="130"/>
        <v>4.4772336374784141</v>
      </c>
      <c r="AR97">
        <f t="shared" si="131"/>
        <v>61.120007995840908</v>
      </c>
      <c r="AS97">
        <f t="shared" si="132"/>
        <v>37.019956115958095</v>
      </c>
      <c r="AT97">
        <f t="shared" si="133"/>
        <v>31.996216773986816</v>
      </c>
      <c r="AU97">
        <f t="shared" si="134"/>
        <v>4.774060821560874</v>
      </c>
      <c r="AV97">
        <f t="shared" si="135"/>
        <v>0.32884197094146222</v>
      </c>
      <c r="AW97">
        <f t="shared" si="136"/>
        <v>1.7654049218862784</v>
      </c>
      <c r="AX97">
        <f t="shared" si="137"/>
        <v>3.0086558996745953</v>
      </c>
      <c r="AY97">
        <f t="shared" si="138"/>
        <v>0.207788478390178</v>
      </c>
      <c r="AZ97">
        <f t="shared" si="139"/>
        <v>17.561697590816152</v>
      </c>
      <c r="BA97">
        <f t="shared" si="140"/>
        <v>0.62225558116757163</v>
      </c>
      <c r="BB97">
        <f t="shared" si="141"/>
        <v>41.526514101547022</v>
      </c>
      <c r="BC97">
        <f t="shared" si="142"/>
        <v>377.10837717937244</v>
      </c>
      <c r="BD97">
        <f t="shared" si="143"/>
        <v>2.8924686977260635E-2</v>
      </c>
    </row>
    <row r="98" spans="1:114" x14ac:dyDescent="0.25">
      <c r="A98" s="1">
        <v>73</v>
      </c>
      <c r="B98" s="1" t="s">
        <v>121</v>
      </c>
      <c r="C98" s="1">
        <v>1579.9999991729856</v>
      </c>
      <c r="D98" s="1">
        <v>0</v>
      </c>
      <c r="E98">
        <f t="shared" si="116"/>
        <v>26.38999210385365</v>
      </c>
      <c r="F98">
        <f t="shared" si="117"/>
        <v>0.35553811227208143</v>
      </c>
      <c r="G98">
        <f t="shared" si="118"/>
        <v>239.07322062669471</v>
      </c>
      <c r="H98">
        <f t="shared" si="119"/>
        <v>12.718096908388242</v>
      </c>
      <c r="I98">
        <f t="shared" si="120"/>
        <v>2.7140908326537581</v>
      </c>
      <c r="J98">
        <f t="shared" si="121"/>
        <v>30.875808715820313</v>
      </c>
      <c r="K98" s="1">
        <v>2.5799048459999998</v>
      </c>
      <c r="L98">
        <f t="shared" si="122"/>
        <v>2.1709340386492788</v>
      </c>
      <c r="M98" s="1">
        <v>1</v>
      </c>
      <c r="N98">
        <f t="shared" si="123"/>
        <v>4.3418680772985576</v>
      </c>
      <c r="O98" s="1">
        <v>33.126712799072266</v>
      </c>
      <c r="P98" s="1">
        <v>30.875808715820313</v>
      </c>
      <c r="Q98" s="1">
        <v>34.019065856933594</v>
      </c>
      <c r="R98" s="1">
        <v>401.42849731445312</v>
      </c>
      <c r="S98" s="1">
        <v>385.2808837890625</v>
      </c>
      <c r="T98" s="1">
        <v>17.695440292358398</v>
      </c>
      <c r="U98" s="1">
        <v>24.100593566894531</v>
      </c>
      <c r="V98" s="1">
        <v>25.475547790527344</v>
      </c>
      <c r="W98" s="1">
        <v>34.69683837890625</v>
      </c>
      <c r="X98" s="1">
        <v>499.92095947265625</v>
      </c>
      <c r="Y98" s="1">
        <v>1499.4375</v>
      </c>
      <c r="Z98" s="1">
        <v>13.537409782409668</v>
      </c>
      <c r="AA98" s="1">
        <v>73.252983093261719</v>
      </c>
      <c r="AB98" s="1">
        <v>1.1322321891784668</v>
      </c>
      <c r="AC98" s="1">
        <v>0.15118241310119629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1.9377496044001628</v>
      </c>
      <c r="AL98">
        <f t="shared" si="125"/>
        <v>1.2718096908388241E-2</v>
      </c>
      <c r="AM98">
        <f t="shared" si="126"/>
        <v>304.02580871582029</v>
      </c>
      <c r="AN98">
        <f t="shared" si="127"/>
        <v>306.27671279907224</v>
      </c>
      <c r="AO98">
        <f t="shared" si="128"/>
        <v>239.90999463759363</v>
      </c>
      <c r="AP98">
        <f t="shared" si="129"/>
        <v>-2.3719237772958817</v>
      </c>
      <c r="AQ98">
        <f t="shared" si="130"/>
        <v>4.4795312057470555</v>
      </c>
      <c r="AR98">
        <f t="shared" si="131"/>
        <v>61.151519249993676</v>
      </c>
      <c r="AS98">
        <f t="shared" si="132"/>
        <v>37.050925683099145</v>
      </c>
      <c r="AT98">
        <f t="shared" si="133"/>
        <v>32.001260757446289</v>
      </c>
      <c r="AU98">
        <f t="shared" si="134"/>
        <v>4.775423986565305</v>
      </c>
      <c r="AV98">
        <f t="shared" si="135"/>
        <v>0.32862808061276916</v>
      </c>
      <c r="AW98">
        <f t="shared" si="136"/>
        <v>1.7654403730932973</v>
      </c>
      <c r="AX98">
        <f t="shared" si="137"/>
        <v>3.0099836134720075</v>
      </c>
      <c r="AY98">
        <f t="shared" si="138"/>
        <v>0.20765183882798582</v>
      </c>
      <c r="AZ98">
        <f t="shared" si="139"/>
        <v>17.512826588618896</v>
      </c>
      <c r="BA98">
        <f t="shared" si="140"/>
        <v>0.62051669492531825</v>
      </c>
      <c r="BB98">
        <f t="shared" si="141"/>
        <v>41.503656963555144</v>
      </c>
      <c r="BC98">
        <f t="shared" si="142"/>
        <v>377.07554712154018</v>
      </c>
      <c r="BD98">
        <f t="shared" si="143"/>
        <v>2.9046730500300412E-2</v>
      </c>
    </row>
    <row r="99" spans="1:114" x14ac:dyDescent="0.25">
      <c r="A99" s="1">
        <v>74</v>
      </c>
      <c r="B99" s="1" t="s">
        <v>122</v>
      </c>
      <c r="C99" s="1">
        <v>1580.4999991618097</v>
      </c>
      <c r="D99" s="1">
        <v>0</v>
      </c>
      <c r="E99">
        <f t="shared" si="116"/>
        <v>26.479503816382294</v>
      </c>
      <c r="F99">
        <f t="shared" si="117"/>
        <v>0.35545222378291025</v>
      </c>
      <c r="G99">
        <f t="shared" si="118"/>
        <v>238.63758132939648</v>
      </c>
      <c r="H99">
        <f t="shared" si="119"/>
        <v>12.719167581665129</v>
      </c>
      <c r="I99">
        <f t="shared" si="120"/>
        <v>2.714889231584241</v>
      </c>
      <c r="J99">
        <f t="shared" si="121"/>
        <v>30.879278182983398</v>
      </c>
      <c r="K99" s="1">
        <v>2.5799048459999998</v>
      </c>
      <c r="L99">
        <f t="shared" si="122"/>
        <v>2.1709340386492788</v>
      </c>
      <c r="M99" s="1">
        <v>1</v>
      </c>
      <c r="N99">
        <f t="shared" si="123"/>
        <v>4.3418680772985576</v>
      </c>
      <c r="O99" s="1">
        <v>33.128421783447266</v>
      </c>
      <c r="P99" s="1">
        <v>30.879278182983398</v>
      </c>
      <c r="Q99" s="1">
        <v>34.018871307373047</v>
      </c>
      <c r="R99" s="1">
        <v>401.4921875</v>
      </c>
      <c r="S99" s="1">
        <v>385.2982177734375</v>
      </c>
      <c r="T99" s="1">
        <v>17.696332931518555</v>
      </c>
      <c r="U99" s="1">
        <v>24.101951599121094</v>
      </c>
      <c r="V99" s="1">
        <v>25.474231719970703</v>
      </c>
      <c r="W99" s="1">
        <v>34.69525146484375</v>
      </c>
      <c r="X99" s="1">
        <v>499.926025390625</v>
      </c>
      <c r="Y99" s="1">
        <v>1499.474365234375</v>
      </c>
      <c r="Z99" s="1">
        <v>13.522632598876953</v>
      </c>
      <c r="AA99" s="1">
        <v>73.252532958984375</v>
      </c>
      <c r="AB99" s="1">
        <v>1.1322321891784668</v>
      </c>
      <c r="AC99" s="1">
        <v>0.15118241310119629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1.9377692404653324</v>
      </c>
      <c r="AL99">
        <f t="shared" si="125"/>
        <v>1.2719167581665129E-2</v>
      </c>
      <c r="AM99">
        <f t="shared" si="126"/>
        <v>304.02927818298338</v>
      </c>
      <c r="AN99">
        <f t="shared" si="127"/>
        <v>306.27842178344724</v>
      </c>
      <c r="AO99">
        <f t="shared" si="128"/>
        <v>239.91589307496179</v>
      </c>
      <c r="AP99">
        <f t="shared" si="129"/>
        <v>-2.3724184662659584</v>
      </c>
      <c r="AQ99">
        <f t="shared" si="130"/>
        <v>4.4804182354747049</v>
      </c>
      <c r="AR99">
        <f t="shared" si="131"/>
        <v>61.164004226084366</v>
      </c>
      <c r="AS99">
        <f t="shared" si="132"/>
        <v>37.062052626963272</v>
      </c>
      <c r="AT99">
        <f t="shared" si="133"/>
        <v>32.003849983215332</v>
      </c>
      <c r="AU99">
        <f t="shared" si="134"/>
        <v>4.7761238710512295</v>
      </c>
      <c r="AV99">
        <f t="shared" si="135"/>
        <v>0.32855470023887445</v>
      </c>
      <c r="AW99">
        <f t="shared" si="136"/>
        <v>1.7655290038904641</v>
      </c>
      <c r="AX99">
        <f t="shared" si="137"/>
        <v>3.0105948671607656</v>
      </c>
      <c r="AY99">
        <f t="shared" si="138"/>
        <v>0.20760496169327752</v>
      </c>
      <c r="AZ99">
        <f t="shared" si="139"/>
        <v>17.480807291583929</v>
      </c>
      <c r="BA99">
        <f t="shared" si="140"/>
        <v>0.6193581239706637</v>
      </c>
      <c r="BB99">
        <f t="shared" si="141"/>
        <v>41.496541028667735</v>
      </c>
      <c r="BC99">
        <f t="shared" si="142"/>
        <v>377.06504958046065</v>
      </c>
      <c r="BD99">
        <f t="shared" si="143"/>
        <v>2.9141067774853549E-2</v>
      </c>
    </row>
    <row r="100" spans="1:114" x14ac:dyDescent="0.25">
      <c r="A100" s="1">
        <v>75</v>
      </c>
      <c r="B100" s="1" t="s">
        <v>122</v>
      </c>
      <c r="C100" s="1">
        <v>1580.9999991506338</v>
      </c>
      <c r="D100" s="1">
        <v>0</v>
      </c>
      <c r="E100">
        <f t="shared" si="116"/>
        <v>26.47647364543689</v>
      </c>
      <c r="F100">
        <f t="shared" si="117"/>
        <v>0.35520195155690426</v>
      </c>
      <c r="G100">
        <f t="shared" si="118"/>
        <v>238.58301117047779</v>
      </c>
      <c r="H100">
        <f t="shared" si="119"/>
        <v>12.718668111080536</v>
      </c>
      <c r="I100">
        <f t="shared" si="120"/>
        <v>2.7165310324432639</v>
      </c>
      <c r="J100">
        <f t="shared" si="121"/>
        <v>30.885576248168945</v>
      </c>
      <c r="K100" s="1">
        <v>2.5799048459999998</v>
      </c>
      <c r="L100">
        <f t="shared" si="122"/>
        <v>2.1709340386492788</v>
      </c>
      <c r="M100" s="1">
        <v>1</v>
      </c>
      <c r="N100">
        <f t="shared" si="123"/>
        <v>4.3418680772985576</v>
      </c>
      <c r="O100" s="1">
        <v>33.128734588623047</v>
      </c>
      <c r="P100" s="1">
        <v>30.885576248168945</v>
      </c>
      <c r="Q100" s="1">
        <v>34.019424438476562</v>
      </c>
      <c r="R100" s="1">
        <v>401.51611328125</v>
      </c>
      <c r="S100" s="1">
        <v>385.323974609375</v>
      </c>
      <c r="T100" s="1">
        <v>17.696195602416992</v>
      </c>
      <c r="U100" s="1">
        <v>24.101432800292969</v>
      </c>
      <c r="V100" s="1">
        <v>25.473682403564453</v>
      </c>
      <c r="W100" s="1">
        <v>34.694023132324219</v>
      </c>
      <c r="X100" s="1">
        <v>499.93643188476562</v>
      </c>
      <c r="Y100" s="1">
        <v>1499.43359375</v>
      </c>
      <c r="Z100" s="1">
        <v>13.523641586303711</v>
      </c>
      <c r="AA100" s="1">
        <v>73.252815246582031</v>
      </c>
      <c r="AB100" s="1">
        <v>1.1322321891784668</v>
      </c>
      <c r="AC100" s="1">
        <v>0.15118241310119629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1.9378095772016144</v>
      </c>
      <c r="AL100">
        <f t="shared" si="125"/>
        <v>1.2718668111080536E-2</v>
      </c>
      <c r="AM100">
        <f t="shared" si="126"/>
        <v>304.03557624816892</v>
      </c>
      <c r="AN100">
        <f t="shared" si="127"/>
        <v>306.27873458862302</v>
      </c>
      <c r="AO100">
        <f t="shared" si="128"/>
        <v>239.9093696376076</v>
      </c>
      <c r="AP100">
        <f t="shared" si="129"/>
        <v>-2.3728639934777762</v>
      </c>
      <c r="AQ100">
        <f t="shared" si="130"/>
        <v>4.482028836541037</v>
      </c>
      <c r="AR100">
        <f t="shared" si="131"/>
        <v>61.185755406856778</v>
      </c>
      <c r="AS100">
        <f t="shared" si="132"/>
        <v>37.084322606563809</v>
      </c>
      <c r="AT100">
        <f t="shared" si="133"/>
        <v>32.007155418395996</v>
      </c>
      <c r="AU100">
        <f t="shared" si="134"/>
        <v>4.7770174813395538</v>
      </c>
      <c r="AV100">
        <f t="shared" si="135"/>
        <v>0.32834086036287391</v>
      </c>
      <c r="AW100">
        <f t="shared" si="136"/>
        <v>1.7654978040977731</v>
      </c>
      <c r="AX100">
        <f t="shared" si="137"/>
        <v>3.0115196772417807</v>
      </c>
      <c r="AY100">
        <f t="shared" si="138"/>
        <v>0.20746835698862692</v>
      </c>
      <c r="AZ100">
        <f t="shared" si="139"/>
        <v>17.476877238244224</v>
      </c>
      <c r="BA100">
        <f t="shared" si="140"/>
        <v>0.61917510171108103</v>
      </c>
      <c r="BB100">
        <f t="shared" si="141"/>
        <v>41.47843047185733</v>
      </c>
      <c r="BC100">
        <f t="shared" si="142"/>
        <v>377.09174857555718</v>
      </c>
      <c r="BD100">
        <f t="shared" si="143"/>
        <v>2.9122954172044746E-2</v>
      </c>
      <c r="BE100">
        <f>AVERAGE(E86:E100)</f>
        <v>26.02521280883478</v>
      </c>
      <c r="BF100">
        <f>AVERAGE(O86:O100)</f>
        <v>33.119783274332683</v>
      </c>
      <c r="BG100">
        <f>AVERAGE(P86:P100)</f>
        <v>30.854553349812825</v>
      </c>
      <c r="BH100" t="e">
        <f>AVERAGE(B86:B100)</f>
        <v>#DIV/0!</v>
      </c>
      <c r="BI100">
        <f t="shared" ref="BI100:DJ100" si="144">AVERAGE(C86:C100)</f>
        <v>1577.5333325614531</v>
      </c>
      <c r="BJ100">
        <f t="shared" si="144"/>
        <v>0</v>
      </c>
      <c r="BK100">
        <f t="shared" si="144"/>
        <v>26.02521280883478</v>
      </c>
      <c r="BL100">
        <f t="shared" si="144"/>
        <v>0.35601690728805296</v>
      </c>
      <c r="BM100">
        <f t="shared" si="144"/>
        <v>240.89805521755349</v>
      </c>
      <c r="BN100">
        <f t="shared" si="144"/>
        <v>12.708385189209405</v>
      </c>
      <c r="BO100">
        <f t="shared" si="144"/>
        <v>2.708742013241332</v>
      </c>
      <c r="BP100">
        <f t="shared" si="144"/>
        <v>30.854553349812825</v>
      </c>
      <c r="BQ100">
        <f t="shared" si="144"/>
        <v>2.5799048459999989</v>
      </c>
      <c r="BR100">
        <f t="shared" si="144"/>
        <v>2.1709340386492788</v>
      </c>
      <c r="BS100">
        <f t="shared" si="144"/>
        <v>1</v>
      </c>
      <c r="BT100">
        <f t="shared" si="144"/>
        <v>4.3418680772985576</v>
      </c>
      <c r="BU100">
        <f t="shared" si="144"/>
        <v>33.119783274332683</v>
      </c>
      <c r="BV100">
        <f t="shared" si="144"/>
        <v>30.854553349812825</v>
      </c>
      <c r="BW100">
        <f t="shared" si="144"/>
        <v>34.018098449707033</v>
      </c>
      <c r="BX100">
        <f t="shared" si="144"/>
        <v>401.16658732096352</v>
      </c>
      <c r="BY100">
        <f t="shared" si="144"/>
        <v>385.20804443359373</v>
      </c>
      <c r="BZ100">
        <f t="shared" si="144"/>
        <v>17.698725001017252</v>
      </c>
      <c r="CA100">
        <f t="shared" si="144"/>
        <v>24.099634806315105</v>
      </c>
      <c r="CB100">
        <f t="shared" si="144"/>
        <v>25.490045801798502</v>
      </c>
      <c r="CC100">
        <f t="shared" si="144"/>
        <v>34.708758036295571</v>
      </c>
      <c r="CD100">
        <f t="shared" si="144"/>
        <v>499.8708536783854</v>
      </c>
      <c r="CE100">
        <f t="shared" si="144"/>
        <v>1499.4912434895834</v>
      </c>
      <c r="CF100">
        <f t="shared" si="144"/>
        <v>13.420664405822754</v>
      </c>
      <c r="CG100">
        <f t="shared" si="144"/>
        <v>73.2525624593099</v>
      </c>
      <c r="CH100">
        <f t="shared" si="144"/>
        <v>1.1322321891784668</v>
      </c>
      <c r="CI100">
        <f t="shared" si="144"/>
        <v>0.15118241310119629</v>
      </c>
      <c r="CJ100">
        <f t="shared" si="144"/>
        <v>1</v>
      </c>
      <c r="CK100">
        <f t="shared" si="144"/>
        <v>-0.21956524252891541</v>
      </c>
      <c r="CL100">
        <f t="shared" si="144"/>
        <v>2.737391471862793</v>
      </c>
      <c r="CM100">
        <f t="shared" si="144"/>
        <v>1</v>
      </c>
      <c r="CN100">
        <f t="shared" si="144"/>
        <v>0</v>
      </c>
      <c r="CO100">
        <f t="shared" si="144"/>
        <v>0.15999999642372131</v>
      </c>
      <c r="CP100">
        <f t="shared" si="144"/>
        <v>111115</v>
      </c>
      <c r="CQ100">
        <f t="shared" si="144"/>
        <v>1.9375553887322925</v>
      </c>
      <c r="CR100">
        <f t="shared" si="144"/>
        <v>1.2708385189209404E-2</v>
      </c>
      <c r="CS100">
        <f t="shared" si="144"/>
        <v>304.00455334981285</v>
      </c>
      <c r="CT100">
        <f t="shared" si="144"/>
        <v>306.26978327433267</v>
      </c>
      <c r="CU100">
        <f t="shared" si="144"/>
        <v>239.91859359573476</v>
      </c>
      <c r="CV100">
        <f t="shared" si="144"/>
        <v>-2.3670533954143167</v>
      </c>
      <c r="CW100">
        <f t="shared" si="144"/>
        <v>4.4741020171669748</v>
      </c>
      <c r="CX100">
        <f t="shared" si="144"/>
        <v>61.077754143294882</v>
      </c>
      <c r="CY100">
        <f t="shared" si="144"/>
        <v>36.97811933697978</v>
      </c>
      <c r="CZ100">
        <f t="shared" si="144"/>
        <v>31.987168312072754</v>
      </c>
      <c r="DA100">
        <f t="shared" si="144"/>
        <v>4.7716171452447043</v>
      </c>
      <c r="DB100">
        <f t="shared" si="144"/>
        <v>0.32903706645610814</v>
      </c>
      <c r="DC100">
        <f t="shared" si="144"/>
        <v>1.7653600039256439</v>
      </c>
      <c r="DD100">
        <f t="shared" si="144"/>
        <v>3.0062571413190606</v>
      </c>
      <c r="DE100">
        <f t="shared" si="144"/>
        <v>0.2079131157226983</v>
      </c>
      <c r="DF100">
        <f t="shared" si="144"/>
        <v>17.646399409248481</v>
      </c>
      <c r="DG100">
        <f t="shared" si="144"/>
        <v>0.62537191962859739</v>
      </c>
      <c r="DH100">
        <f t="shared" si="144"/>
        <v>41.556362517876558</v>
      </c>
      <c r="DI100">
        <f t="shared" si="144"/>
        <v>377.11612716055976</v>
      </c>
      <c r="DJ100">
        <f t="shared" si="144"/>
        <v>2.8678222001534845E-2</v>
      </c>
    </row>
    <row r="101" spans="1:114" x14ac:dyDescent="0.25">
      <c r="A101" s="1" t="s">
        <v>9</v>
      </c>
      <c r="B101" s="1" t="s">
        <v>123</v>
      </c>
    </row>
    <row r="102" spans="1:114" x14ac:dyDescent="0.25">
      <c r="A102" s="1" t="s">
        <v>9</v>
      </c>
      <c r="B102" s="1" t="s">
        <v>124</v>
      </c>
    </row>
    <row r="103" spans="1:114" x14ac:dyDescent="0.25">
      <c r="A103" s="1">
        <v>76</v>
      </c>
      <c r="B103" s="1" t="s">
        <v>125</v>
      </c>
      <c r="C103" s="1">
        <v>1925.999999307096</v>
      </c>
      <c r="D103" s="1">
        <v>0</v>
      </c>
      <c r="E103">
        <f t="shared" ref="E103:E117" si="145">(R103-S103*(1000-T103)/(1000-U103))*AK103</f>
        <v>21.860590710402263</v>
      </c>
      <c r="F103">
        <f t="shared" ref="F103:F117" si="146">IF(AV103&lt;&gt;0,1/(1/AV103-1/N103),0)</f>
        <v>0.25233784318123714</v>
      </c>
      <c r="G103">
        <f t="shared" ref="G103:G117" si="147">((AY103-AL103/2)*S103-E103)/(AY103+AL103/2)</f>
        <v>218.79332435143786</v>
      </c>
      <c r="H103">
        <f t="shared" ref="H103:H117" si="148">AL103*1000</f>
        <v>10.797753232041126</v>
      </c>
      <c r="I103">
        <f t="shared" ref="I103:I117" si="149">(AQ103-AW103)</f>
        <v>3.1425872471723246</v>
      </c>
      <c r="J103">
        <f t="shared" ref="J103:J117" si="150">(P103+AP103*D103)</f>
        <v>34.249294281005859</v>
      </c>
      <c r="K103" s="1">
        <v>2.5799048459999998</v>
      </c>
      <c r="L103">
        <f t="shared" ref="L103:L117" si="151">(K103*AE103+AF103)</f>
        <v>2.1709340386492788</v>
      </c>
      <c r="M103" s="1">
        <v>1</v>
      </c>
      <c r="N103">
        <f t="shared" ref="N103:N117" si="152">L103*(M103+1)*(M103+1)/(M103*M103+1)</f>
        <v>4.3418680772985576</v>
      </c>
      <c r="O103" s="1">
        <v>37.624671936035156</v>
      </c>
      <c r="P103" s="1">
        <v>34.249294281005859</v>
      </c>
      <c r="Q103" s="1">
        <v>39.091785430908203</v>
      </c>
      <c r="R103" s="1">
        <v>399.46871948242187</v>
      </c>
      <c r="S103" s="1">
        <v>386.0379638671875</v>
      </c>
      <c r="T103" s="1">
        <v>25.660427093505859</v>
      </c>
      <c r="U103" s="1">
        <v>31.058948516845703</v>
      </c>
      <c r="V103" s="1">
        <v>28.816415786743164</v>
      </c>
      <c r="W103" s="1">
        <v>34.878902435302734</v>
      </c>
      <c r="X103" s="1">
        <v>499.988037109375</v>
      </c>
      <c r="Y103" s="1">
        <v>1499.9241943359375</v>
      </c>
      <c r="Z103" s="1">
        <v>15.085628509521484</v>
      </c>
      <c r="AA103" s="1">
        <v>73.253341674804688</v>
      </c>
      <c r="AB103" s="1">
        <v>1.6648249626159668</v>
      </c>
      <c r="AC103" s="1">
        <v>5.1897287368774414E-2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ref="AK103:AK117" si="153">X103*0.000001/(K103*0.0001)</f>
        <v>1.9380096048293365</v>
      </c>
      <c r="AL103">
        <f t="shared" ref="AL103:AL117" si="154">(U103-T103)/(1000-U103)*AK103</f>
        <v>1.0797753232041126E-2</v>
      </c>
      <c r="AM103">
        <f t="shared" ref="AM103:AM117" si="155">(P103+273.15)</f>
        <v>307.39929428100584</v>
      </c>
      <c r="AN103">
        <f t="shared" ref="AN103:AN117" si="156">(O103+273.15)</f>
        <v>310.77467193603513</v>
      </c>
      <c r="AO103">
        <f t="shared" ref="AO103:AO117" si="157">(Y103*AG103+Z103*AH103)*AI103</f>
        <v>239.98786572960307</v>
      </c>
      <c r="AP103">
        <f t="shared" ref="AP103:AP117" si="158">((AO103+0.00000010773*(AN103^4-AM103^4))-AL103*44100)/(L103*51.4+0.00000043092*AM103^3)</f>
        <v>-1.5571076429096085</v>
      </c>
      <c r="AQ103">
        <f t="shared" ref="AQ103:AQ117" si="159">0.61365*EXP(17.502*J103/(240.97+J103))</f>
        <v>5.4177590149369914</v>
      </c>
      <c r="AR103">
        <f t="shared" ref="AR103:AR117" si="160">AQ103*1000/AA103</f>
        <v>73.959206379801472</v>
      </c>
      <c r="AS103">
        <f t="shared" ref="AS103:AS117" si="161">(AR103-U103)</f>
        <v>42.900257862955769</v>
      </c>
      <c r="AT103">
        <f t="shared" ref="AT103:AT117" si="162">IF(D103,P103,(O103+P103)/2)</f>
        <v>35.936983108520508</v>
      </c>
      <c r="AU103">
        <f t="shared" ref="AU103:AU117" si="163">0.61365*EXP(17.502*AT103/(240.97+AT103))</f>
        <v>5.9481407275853426</v>
      </c>
      <c r="AV103">
        <f t="shared" ref="AV103:AV117" si="164">IF(AS103&lt;&gt;0,(1000-(AR103+U103)/2)/AS103*AL103,0)</f>
        <v>0.23847812766053864</v>
      </c>
      <c r="AW103">
        <f t="shared" ref="AW103:AW117" si="165">U103*AA103/1000</f>
        <v>2.2751717677646668</v>
      </c>
      <c r="AX103">
        <f t="shared" ref="AX103:AX117" si="166">(AU103-AW103)</f>
        <v>3.6729689598206758</v>
      </c>
      <c r="AY103">
        <f t="shared" ref="AY103:AY117" si="167">1/(1.6/F103+1.37/N103)</f>
        <v>0.15023501071098452</v>
      </c>
      <c r="AZ103">
        <f t="shared" ref="AZ103:AZ117" si="168">G103*AA103*0.001</f>
        <v>16.027342144882244</v>
      </c>
      <c r="BA103">
        <f t="shared" ref="BA103:BA117" si="169">G103/S103</f>
        <v>0.56676634121589009</v>
      </c>
      <c r="BB103">
        <f t="shared" ref="BB103:BB117" si="170">(1-AL103*AA103/AQ103/F103)*100</f>
        <v>42.142619229024838</v>
      </c>
      <c r="BC103">
        <f t="shared" ref="BC103:BC117" si="171">(S103-E103/(N103/1.35))</f>
        <v>379.24093619761243</v>
      </c>
      <c r="BD103">
        <f t="shared" ref="BD103:BD117" si="172">E103*BB103/100/BC103</f>
        <v>2.4292276030823703E-2</v>
      </c>
    </row>
    <row r="104" spans="1:114" x14ac:dyDescent="0.25">
      <c r="A104" s="1">
        <v>77</v>
      </c>
      <c r="B104" s="1" t="s">
        <v>126</v>
      </c>
      <c r="C104" s="1">
        <v>1926.9999992847443</v>
      </c>
      <c r="D104" s="1">
        <v>0</v>
      </c>
      <c r="E104">
        <f t="shared" si="145"/>
        <v>21.767049560439048</v>
      </c>
      <c r="F104">
        <f t="shared" si="146"/>
        <v>0.25191613455721312</v>
      </c>
      <c r="G104">
        <f t="shared" si="147"/>
        <v>219.15224687497425</v>
      </c>
      <c r="H104">
        <f t="shared" si="148"/>
        <v>10.789223404484289</v>
      </c>
      <c r="I104">
        <f t="shared" si="149"/>
        <v>3.1450356491268883</v>
      </c>
      <c r="J104">
        <f t="shared" si="150"/>
        <v>34.256202697753906</v>
      </c>
      <c r="K104" s="1">
        <v>2.5799048459999998</v>
      </c>
      <c r="L104">
        <f t="shared" si="151"/>
        <v>2.1709340386492788</v>
      </c>
      <c r="M104" s="1">
        <v>1</v>
      </c>
      <c r="N104">
        <f t="shared" si="152"/>
        <v>4.3418680772985576</v>
      </c>
      <c r="O104" s="1">
        <v>37.625564575195312</v>
      </c>
      <c r="P104" s="1">
        <v>34.256202697753906</v>
      </c>
      <c r="Q104" s="1">
        <v>39.092220306396484</v>
      </c>
      <c r="R104" s="1">
        <v>399.41683959960937</v>
      </c>
      <c r="S104" s="1">
        <v>386.03558349609375</v>
      </c>
      <c r="T104" s="1">
        <v>25.659481048583984</v>
      </c>
      <c r="U104" s="1">
        <v>31.053958892822266</v>
      </c>
      <c r="V104" s="1">
        <v>28.813974380493164</v>
      </c>
      <c r="W104" s="1">
        <v>34.871631622314453</v>
      </c>
      <c r="X104" s="1">
        <v>499.97012329101562</v>
      </c>
      <c r="Y104" s="1">
        <v>1499.897216796875</v>
      </c>
      <c r="Z104" s="1">
        <v>15.107969284057617</v>
      </c>
      <c r="AA104" s="1">
        <v>73.253387451171875</v>
      </c>
      <c r="AB104" s="1">
        <v>1.6648249626159668</v>
      </c>
      <c r="AC104" s="1">
        <v>5.1897287368774414E-2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1.9379401688639475</v>
      </c>
      <c r="AL104">
        <f t="shared" si="154"/>
        <v>1.0789223404484289E-2</v>
      </c>
      <c r="AM104">
        <f t="shared" si="155"/>
        <v>307.40620269775388</v>
      </c>
      <c r="AN104">
        <f t="shared" si="156"/>
        <v>310.77556457519529</v>
      </c>
      <c r="AO104">
        <f t="shared" si="157"/>
        <v>239.98354932344955</v>
      </c>
      <c r="AP104">
        <f t="shared" si="158"/>
        <v>-1.5547045616176103</v>
      </c>
      <c r="AQ104">
        <f t="shared" si="159"/>
        <v>5.4198433317955619</v>
      </c>
      <c r="AR104">
        <f t="shared" si="160"/>
        <v>73.98761368418954</v>
      </c>
      <c r="AS104">
        <f t="shared" si="161"/>
        <v>42.933654791367275</v>
      </c>
      <c r="AT104">
        <f t="shared" si="162"/>
        <v>35.940883636474609</v>
      </c>
      <c r="AU104">
        <f t="shared" si="163"/>
        <v>5.9494169546197861</v>
      </c>
      <c r="AV104">
        <f t="shared" si="164"/>
        <v>0.23810143714794782</v>
      </c>
      <c r="AW104">
        <f t="shared" si="165"/>
        <v>2.2748076826686736</v>
      </c>
      <c r="AX104">
        <f t="shared" si="166"/>
        <v>3.6746092719511125</v>
      </c>
      <c r="AY104">
        <f t="shared" si="167"/>
        <v>0.14999581994842204</v>
      </c>
      <c r="AZ104">
        <f t="shared" si="168"/>
        <v>16.053644451127361</v>
      </c>
      <c r="BA104">
        <f t="shared" si="169"/>
        <v>0.56769960139488496</v>
      </c>
      <c r="BB104">
        <f t="shared" si="170"/>
        <v>42.113781214756195</v>
      </c>
      <c r="BC104">
        <f t="shared" si="171"/>
        <v>379.26764020913976</v>
      </c>
      <c r="BD104">
        <f t="shared" si="172"/>
        <v>2.4170075843369943E-2</v>
      </c>
    </row>
    <row r="105" spans="1:114" x14ac:dyDescent="0.25">
      <c r="A105" s="1">
        <v>78</v>
      </c>
      <c r="B105" s="1" t="s">
        <v>126</v>
      </c>
      <c r="C105" s="1">
        <v>1927.4999992735684</v>
      </c>
      <c r="D105" s="1">
        <v>0</v>
      </c>
      <c r="E105">
        <f t="shared" si="145"/>
        <v>21.624536141034334</v>
      </c>
      <c r="F105">
        <f t="shared" si="146"/>
        <v>0.25158658625458885</v>
      </c>
      <c r="G105">
        <f t="shared" si="147"/>
        <v>219.90462588618556</v>
      </c>
      <c r="H105">
        <f t="shared" si="148"/>
        <v>10.783302410803573</v>
      </c>
      <c r="I105">
        <f t="shared" si="149"/>
        <v>3.1471524440476282</v>
      </c>
      <c r="J105">
        <f t="shared" si="150"/>
        <v>34.262493133544922</v>
      </c>
      <c r="K105" s="1">
        <v>2.5799048459999998</v>
      </c>
      <c r="L105">
        <f t="shared" si="151"/>
        <v>2.1709340386492788</v>
      </c>
      <c r="M105" s="1">
        <v>1</v>
      </c>
      <c r="N105">
        <f t="shared" si="152"/>
        <v>4.3418680772985576</v>
      </c>
      <c r="O105" s="1">
        <v>37.627208709716797</v>
      </c>
      <c r="P105" s="1">
        <v>34.262493133544922</v>
      </c>
      <c r="Q105" s="1">
        <v>39.093021392822266</v>
      </c>
      <c r="R105" s="1">
        <v>399.36776733398437</v>
      </c>
      <c r="S105" s="1">
        <v>386.06094360351562</v>
      </c>
      <c r="T105" s="1">
        <v>25.659486770629883</v>
      </c>
      <c r="U105" s="1">
        <v>31.051078796386719</v>
      </c>
      <c r="V105" s="1">
        <v>28.811311721801758</v>
      </c>
      <c r="W105" s="1">
        <v>34.865169525146484</v>
      </c>
      <c r="X105" s="1">
        <v>499.96469116210937</v>
      </c>
      <c r="Y105" s="1">
        <v>1499.92822265625</v>
      </c>
      <c r="Z105" s="1">
        <v>15.125094413757324</v>
      </c>
      <c r="AA105" s="1">
        <v>73.253150939941406</v>
      </c>
      <c r="AB105" s="1">
        <v>1.6648249626159668</v>
      </c>
      <c r="AC105" s="1">
        <v>5.1897287368774414E-2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1.9379191133241871</v>
      </c>
      <c r="AL105">
        <f t="shared" si="154"/>
        <v>1.0783302410803573E-2</v>
      </c>
      <c r="AM105">
        <f t="shared" si="155"/>
        <v>307.4124931335449</v>
      </c>
      <c r="AN105">
        <f t="shared" si="156"/>
        <v>310.77720870971677</v>
      </c>
      <c r="AO105">
        <f t="shared" si="157"/>
        <v>239.98851026083867</v>
      </c>
      <c r="AP105">
        <f t="shared" si="158"/>
        <v>-1.5530141259621904</v>
      </c>
      <c r="AQ105">
        <f t="shared" si="159"/>
        <v>5.4217418059673586</v>
      </c>
      <c r="AR105">
        <f t="shared" si="160"/>
        <v>74.013769188065666</v>
      </c>
      <c r="AS105">
        <f t="shared" si="161"/>
        <v>42.962690391678947</v>
      </c>
      <c r="AT105">
        <f t="shared" si="162"/>
        <v>35.944850921630859</v>
      </c>
      <c r="AU105">
        <f t="shared" si="163"/>
        <v>5.9507152681736342</v>
      </c>
      <c r="AV105">
        <f t="shared" si="164"/>
        <v>0.23780702054221561</v>
      </c>
      <c r="AW105">
        <f t="shared" si="165"/>
        <v>2.2745893619197304</v>
      </c>
      <c r="AX105">
        <f t="shared" si="166"/>
        <v>3.6761259062539038</v>
      </c>
      <c r="AY105">
        <f t="shared" si="167"/>
        <v>0.14980887561887307</v>
      </c>
      <c r="AZ105">
        <f t="shared" si="168"/>
        <v>16.108706752432099</v>
      </c>
      <c r="BA105">
        <f t="shared" si="169"/>
        <v>0.56961117028203578</v>
      </c>
      <c r="BB105">
        <f t="shared" si="170"/>
        <v>42.090237850426007</v>
      </c>
      <c r="BC105">
        <f t="shared" si="171"/>
        <v>379.33731145471023</v>
      </c>
      <c r="BD105">
        <f t="shared" si="172"/>
        <v>2.3993998009076326E-2</v>
      </c>
    </row>
    <row r="106" spans="1:114" x14ac:dyDescent="0.25">
      <c r="A106" s="1">
        <v>79</v>
      </c>
      <c r="B106" s="1" t="s">
        <v>127</v>
      </c>
      <c r="C106" s="1">
        <v>1927.4999992735684</v>
      </c>
      <c r="D106" s="1">
        <v>0</v>
      </c>
      <c r="E106">
        <f t="shared" si="145"/>
        <v>21.624536141034334</v>
      </c>
      <c r="F106">
        <f t="shared" si="146"/>
        <v>0.25158658625458885</v>
      </c>
      <c r="G106">
        <f t="shared" si="147"/>
        <v>219.90462588618556</v>
      </c>
      <c r="H106">
        <f t="shared" si="148"/>
        <v>10.783302410803573</v>
      </c>
      <c r="I106">
        <f t="shared" si="149"/>
        <v>3.1471524440476282</v>
      </c>
      <c r="J106">
        <f t="shared" si="150"/>
        <v>34.262493133544922</v>
      </c>
      <c r="K106" s="1">
        <v>2.5799048459999998</v>
      </c>
      <c r="L106">
        <f t="shared" si="151"/>
        <v>2.1709340386492788</v>
      </c>
      <c r="M106" s="1">
        <v>1</v>
      </c>
      <c r="N106">
        <f t="shared" si="152"/>
        <v>4.3418680772985576</v>
      </c>
      <c r="O106" s="1">
        <v>37.627208709716797</v>
      </c>
      <c r="P106" s="1">
        <v>34.262493133544922</v>
      </c>
      <c r="Q106" s="1">
        <v>39.093021392822266</v>
      </c>
      <c r="R106" s="1">
        <v>399.36776733398437</v>
      </c>
      <c r="S106" s="1">
        <v>386.06094360351562</v>
      </c>
      <c r="T106" s="1">
        <v>25.659486770629883</v>
      </c>
      <c r="U106" s="1">
        <v>31.051078796386719</v>
      </c>
      <c r="V106" s="1">
        <v>28.811311721801758</v>
      </c>
      <c r="W106" s="1">
        <v>34.865169525146484</v>
      </c>
      <c r="X106" s="1">
        <v>499.96469116210937</v>
      </c>
      <c r="Y106" s="1">
        <v>1499.92822265625</v>
      </c>
      <c r="Z106" s="1">
        <v>15.125094413757324</v>
      </c>
      <c r="AA106" s="1">
        <v>73.253150939941406</v>
      </c>
      <c r="AB106" s="1">
        <v>1.6648249626159668</v>
      </c>
      <c r="AC106" s="1">
        <v>5.1897287368774414E-2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1.9379191133241871</v>
      </c>
      <c r="AL106">
        <f t="shared" si="154"/>
        <v>1.0783302410803573E-2</v>
      </c>
      <c r="AM106">
        <f t="shared" si="155"/>
        <v>307.4124931335449</v>
      </c>
      <c r="AN106">
        <f t="shared" si="156"/>
        <v>310.77720870971677</v>
      </c>
      <c r="AO106">
        <f t="shared" si="157"/>
        <v>239.98851026083867</v>
      </c>
      <c r="AP106">
        <f t="shared" si="158"/>
        <v>-1.5530141259621904</v>
      </c>
      <c r="AQ106">
        <f t="shared" si="159"/>
        <v>5.4217418059673586</v>
      </c>
      <c r="AR106">
        <f t="shared" si="160"/>
        <v>74.013769188065666</v>
      </c>
      <c r="AS106">
        <f t="shared" si="161"/>
        <v>42.962690391678947</v>
      </c>
      <c r="AT106">
        <f t="shared" si="162"/>
        <v>35.944850921630859</v>
      </c>
      <c r="AU106">
        <f t="shared" si="163"/>
        <v>5.9507152681736342</v>
      </c>
      <c r="AV106">
        <f t="shared" si="164"/>
        <v>0.23780702054221561</v>
      </c>
      <c r="AW106">
        <f t="shared" si="165"/>
        <v>2.2745893619197304</v>
      </c>
      <c r="AX106">
        <f t="shared" si="166"/>
        <v>3.6761259062539038</v>
      </c>
      <c r="AY106">
        <f t="shared" si="167"/>
        <v>0.14980887561887307</v>
      </c>
      <c r="AZ106">
        <f t="shared" si="168"/>
        <v>16.108706752432099</v>
      </c>
      <c r="BA106">
        <f t="shared" si="169"/>
        <v>0.56961117028203578</v>
      </c>
      <c r="BB106">
        <f t="shared" si="170"/>
        <v>42.090237850426007</v>
      </c>
      <c r="BC106">
        <f t="shared" si="171"/>
        <v>379.33731145471023</v>
      </c>
      <c r="BD106">
        <f t="shared" si="172"/>
        <v>2.3993998009076326E-2</v>
      </c>
    </row>
    <row r="107" spans="1:114" x14ac:dyDescent="0.25">
      <c r="A107" s="1">
        <v>80</v>
      </c>
      <c r="B107" s="1" t="s">
        <v>127</v>
      </c>
      <c r="C107" s="1">
        <v>1927.9999992623925</v>
      </c>
      <c r="D107" s="1">
        <v>0</v>
      </c>
      <c r="E107">
        <f t="shared" si="145"/>
        <v>21.655018270648213</v>
      </c>
      <c r="F107">
        <f t="shared" si="146"/>
        <v>0.25141470010218758</v>
      </c>
      <c r="G107">
        <f t="shared" si="147"/>
        <v>219.60595830484817</v>
      </c>
      <c r="H107">
        <f t="shared" si="148"/>
        <v>10.784481738908051</v>
      </c>
      <c r="I107">
        <f t="shared" si="149"/>
        <v>3.1494590350379394</v>
      </c>
      <c r="J107">
        <f t="shared" si="150"/>
        <v>34.270099639892578</v>
      </c>
      <c r="K107" s="1">
        <v>2.5799048459999998</v>
      </c>
      <c r="L107">
        <f t="shared" si="151"/>
        <v>2.1709340386492788</v>
      </c>
      <c r="M107" s="1">
        <v>1</v>
      </c>
      <c r="N107">
        <f t="shared" si="152"/>
        <v>4.3418680772985576</v>
      </c>
      <c r="O107" s="1">
        <v>37.628448486328125</v>
      </c>
      <c r="P107" s="1">
        <v>34.270099639892578</v>
      </c>
      <c r="Q107" s="1">
        <v>39.094253540039063</v>
      </c>
      <c r="R107" s="1">
        <v>399.38919067382812</v>
      </c>
      <c r="S107" s="1">
        <v>386.06591796875</v>
      </c>
      <c r="T107" s="1">
        <v>25.658758163452148</v>
      </c>
      <c r="U107" s="1">
        <v>31.051124572753906</v>
      </c>
      <c r="V107" s="1">
        <v>28.808383941650391</v>
      </c>
      <c r="W107" s="1">
        <v>34.862667083740234</v>
      </c>
      <c r="X107" s="1">
        <v>499.94754028320312</v>
      </c>
      <c r="Y107" s="1">
        <v>1500.0284423828125</v>
      </c>
      <c r="Z107" s="1">
        <v>15.056452751159668</v>
      </c>
      <c r="AA107" s="1">
        <v>73.252716064453125</v>
      </c>
      <c r="AB107" s="1">
        <v>1.6648249626159668</v>
      </c>
      <c r="AC107" s="1">
        <v>5.1897287368774414E-2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1.9378526345975287</v>
      </c>
      <c r="AL107">
        <f t="shared" si="154"/>
        <v>1.0784481738908051E-2</v>
      </c>
      <c r="AM107">
        <f t="shared" si="155"/>
        <v>307.42009963989256</v>
      </c>
      <c r="AN107">
        <f t="shared" si="156"/>
        <v>310.7784484863281</v>
      </c>
      <c r="AO107">
        <f t="shared" si="157"/>
        <v>240.00454541673025</v>
      </c>
      <c r="AP107">
        <f t="shared" si="158"/>
        <v>-1.553930455753296</v>
      </c>
      <c r="AQ107">
        <f t="shared" si="159"/>
        <v>5.4240382468478447</v>
      </c>
      <c r="AR107">
        <f t="shared" si="160"/>
        <v>74.045558147978795</v>
      </c>
      <c r="AS107">
        <f t="shared" si="161"/>
        <v>42.994433575224889</v>
      </c>
      <c r="AT107">
        <f t="shared" si="162"/>
        <v>35.949274063110352</v>
      </c>
      <c r="AU107">
        <f t="shared" si="163"/>
        <v>5.9521630531057212</v>
      </c>
      <c r="AV107">
        <f t="shared" si="164"/>
        <v>0.23765344165355315</v>
      </c>
      <c r="AW107">
        <f t="shared" si="165"/>
        <v>2.2745792118099053</v>
      </c>
      <c r="AX107">
        <f t="shared" si="166"/>
        <v>3.6775838412958159</v>
      </c>
      <c r="AY107">
        <f t="shared" si="167"/>
        <v>0.14971135981101599</v>
      </c>
      <c r="AZ107">
        <f t="shared" si="168"/>
        <v>16.086732909767175</v>
      </c>
      <c r="BA107">
        <f t="shared" si="169"/>
        <v>0.56883021288251634</v>
      </c>
      <c r="BB107">
        <f t="shared" si="170"/>
        <v>42.069189968167244</v>
      </c>
      <c r="BC107">
        <f t="shared" si="171"/>
        <v>379.3328081310222</v>
      </c>
      <c r="BD107">
        <f t="shared" si="172"/>
        <v>2.4016089773003974E-2</v>
      </c>
    </row>
    <row r="108" spans="1:114" x14ac:dyDescent="0.25">
      <c r="A108" s="1">
        <v>81</v>
      </c>
      <c r="B108" s="1" t="s">
        <v>128</v>
      </c>
      <c r="C108" s="1">
        <v>1928.4999992512167</v>
      </c>
      <c r="D108" s="1">
        <v>0</v>
      </c>
      <c r="E108">
        <f t="shared" si="145"/>
        <v>21.800477447377819</v>
      </c>
      <c r="F108">
        <f t="shared" si="146"/>
        <v>0.25121326927334692</v>
      </c>
      <c r="G108">
        <f t="shared" si="147"/>
        <v>218.53981268525328</v>
      </c>
      <c r="H108">
        <f t="shared" si="148"/>
        <v>10.783743050515461</v>
      </c>
      <c r="I108">
        <f t="shared" si="149"/>
        <v>3.1515875753171483</v>
      </c>
      <c r="J108">
        <f t="shared" si="150"/>
        <v>34.277114868164062</v>
      </c>
      <c r="K108" s="1">
        <v>2.5799048459999998</v>
      </c>
      <c r="L108">
        <f t="shared" si="151"/>
        <v>2.1709340386492788</v>
      </c>
      <c r="M108" s="1">
        <v>1</v>
      </c>
      <c r="N108">
        <f t="shared" si="152"/>
        <v>4.3418680772985576</v>
      </c>
      <c r="O108" s="1">
        <v>37.630043029785156</v>
      </c>
      <c r="P108" s="1">
        <v>34.277114868164062</v>
      </c>
      <c r="Q108" s="1">
        <v>39.093990325927734</v>
      </c>
      <c r="R108" s="1">
        <v>399.45785522460937</v>
      </c>
      <c r="S108" s="1">
        <v>386.05911254882812</v>
      </c>
      <c r="T108" s="1">
        <v>25.65870475769043</v>
      </c>
      <c r="U108" s="1">
        <v>31.050941467285156</v>
      </c>
      <c r="V108" s="1">
        <v>28.805870056152344</v>
      </c>
      <c r="W108" s="1">
        <v>34.859493255615234</v>
      </c>
      <c r="X108" s="1">
        <v>499.9254150390625</v>
      </c>
      <c r="Y108" s="1">
        <v>1500.0286865234375</v>
      </c>
      <c r="Z108" s="1">
        <v>15.080768585205078</v>
      </c>
      <c r="AA108" s="1">
        <v>73.252830505371094</v>
      </c>
      <c r="AB108" s="1">
        <v>1.6648249626159668</v>
      </c>
      <c r="AC108" s="1">
        <v>5.1897287368774414E-2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1.9377668746743482</v>
      </c>
      <c r="AL108">
        <f t="shared" si="154"/>
        <v>1.0783743050515462E-2</v>
      </c>
      <c r="AM108">
        <f t="shared" si="155"/>
        <v>307.42711486816404</v>
      </c>
      <c r="AN108">
        <f t="shared" si="156"/>
        <v>310.78004302978513</v>
      </c>
      <c r="AO108">
        <f t="shared" si="157"/>
        <v>240.00458447922938</v>
      </c>
      <c r="AP108">
        <f t="shared" si="158"/>
        <v>-1.5541984479773461</v>
      </c>
      <c r="AQ108">
        <f t="shared" si="159"/>
        <v>5.4261569276523867</v>
      </c>
      <c r="AR108">
        <f t="shared" si="160"/>
        <v>74.074365321003214</v>
      </c>
      <c r="AS108">
        <f t="shared" si="161"/>
        <v>43.023423853718057</v>
      </c>
      <c r="AT108">
        <f t="shared" si="162"/>
        <v>35.953578948974609</v>
      </c>
      <c r="AU108">
        <f t="shared" si="163"/>
        <v>5.9535724243616652</v>
      </c>
      <c r="AV108">
        <f t="shared" si="164"/>
        <v>0.23747345020697994</v>
      </c>
      <c r="AW108">
        <f t="shared" si="165"/>
        <v>2.2745693523352384</v>
      </c>
      <c r="AX108">
        <f t="shared" si="166"/>
        <v>3.6790030720264268</v>
      </c>
      <c r="AY108">
        <f t="shared" si="167"/>
        <v>0.14959707446818177</v>
      </c>
      <c r="AZ108">
        <f t="shared" si="168"/>
        <v>16.008659857308405</v>
      </c>
      <c r="BA108">
        <f t="shared" si="169"/>
        <v>0.56607862781017171</v>
      </c>
      <c r="BB108">
        <f t="shared" si="170"/>
        <v>42.049255914349423</v>
      </c>
      <c r="BC108">
        <f t="shared" si="171"/>
        <v>379.2807756601884</v>
      </c>
      <c r="BD108">
        <f t="shared" si="172"/>
        <v>2.4169267573453099E-2</v>
      </c>
    </row>
    <row r="109" spans="1:114" x14ac:dyDescent="0.25">
      <c r="A109" s="1">
        <v>82</v>
      </c>
      <c r="B109" s="1" t="s">
        <v>128</v>
      </c>
      <c r="C109" s="1">
        <v>1928.9999992400408</v>
      </c>
      <c r="D109" s="1">
        <v>0</v>
      </c>
      <c r="E109">
        <f t="shared" si="145"/>
        <v>21.846454869107216</v>
      </c>
      <c r="F109">
        <f t="shared" si="146"/>
        <v>0.25091321939685468</v>
      </c>
      <c r="G109">
        <f t="shared" si="147"/>
        <v>218.05804583633591</v>
      </c>
      <c r="H109">
        <f t="shared" si="148"/>
        <v>10.777049701031737</v>
      </c>
      <c r="I109">
        <f t="shared" si="149"/>
        <v>3.1531663916908923</v>
      </c>
      <c r="J109">
        <f t="shared" si="150"/>
        <v>34.281330108642578</v>
      </c>
      <c r="K109" s="1">
        <v>2.5799048459999998</v>
      </c>
      <c r="L109">
        <f t="shared" si="151"/>
        <v>2.1709340386492788</v>
      </c>
      <c r="M109" s="1">
        <v>1</v>
      </c>
      <c r="N109">
        <f t="shared" si="152"/>
        <v>4.3418680772985576</v>
      </c>
      <c r="O109" s="1">
        <v>37.631278991699219</v>
      </c>
      <c r="P109" s="1">
        <v>34.281330108642578</v>
      </c>
      <c r="Q109" s="1">
        <v>39.094818115234375</v>
      </c>
      <c r="R109" s="1">
        <v>399.46533203125</v>
      </c>
      <c r="S109" s="1">
        <v>386.04446411132812</v>
      </c>
      <c r="T109" s="1">
        <v>25.657966613769531</v>
      </c>
      <c r="U109" s="1">
        <v>31.046804428100586</v>
      </c>
      <c r="V109" s="1">
        <v>28.803079605102539</v>
      </c>
      <c r="W109" s="1">
        <v>34.852470397949219</v>
      </c>
      <c r="X109" s="1">
        <v>499.932373046875</v>
      </c>
      <c r="Y109" s="1">
        <v>1500.0177001953125</v>
      </c>
      <c r="Z109" s="1">
        <v>15.063984870910645</v>
      </c>
      <c r="AA109" s="1">
        <v>73.252754211425781</v>
      </c>
      <c r="AB109" s="1">
        <v>1.6648249626159668</v>
      </c>
      <c r="AC109" s="1">
        <v>5.1897287368774414E-2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1.937793844691569</v>
      </c>
      <c r="AL109">
        <f t="shared" si="154"/>
        <v>1.0777049701031738E-2</v>
      </c>
      <c r="AM109">
        <f t="shared" si="155"/>
        <v>307.43133010864256</v>
      </c>
      <c r="AN109">
        <f t="shared" si="156"/>
        <v>310.7812789916992</v>
      </c>
      <c r="AO109">
        <f t="shared" si="157"/>
        <v>240.00282666676867</v>
      </c>
      <c r="AP109">
        <f t="shared" si="158"/>
        <v>-1.5521242063163925</v>
      </c>
      <c r="AQ109">
        <f t="shared" si="159"/>
        <v>5.4274303255127503</v>
      </c>
      <c r="AR109">
        <f t="shared" si="160"/>
        <v>74.091826088174486</v>
      </c>
      <c r="AS109">
        <f t="shared" si="161"/>
        <v>43.0450216600739</v>
      </c>
      <c r="AT109">
        <f t="shared" si="162"/>
        <v>35.956304550170898</v>
      </c>
      <c r="AU109">
        <f t="shared" si="163"/>
        <v>5.9544649054315899</v>
      </c>
      <c r="AV109">
        <f t="shared" si="164"/>
        <v>0.23720530700107109</v>
      </c>
      <c r="AW109">
        <f t="shared" si="165"/>
        <v>2.274263933821858</v>
      </c>
      <c r="AX109">
        <f t="shared" si="166"/>
        <v>3.6802009716097319</v>
      </c>
      <c r="AY109">
        <f t="shared" si="167"/>
        <v>0.14942681982258826</v>
      </c>
      <c r="AZ109">
        <f t="shared" si="168"/>
        <v>15.973352435472931</v>
      </c>
      <c r="BA109">
        <f t="shared" si="169"/>
        <v>0.5648521507446147</v>
      </c>
      <c r="BB109">
        <f t="shared" si="170"/>
        <v>42.029633739749819</v>
      </c>
      <c r="BC109">
        <f t="shared" si="171"/>
        <v>379.25183164340552</v>
      </c>
      <c r="BD109">
        <f t="shared" si="172"/>
        <v>2.4210786080629765E-2</v>
      </c>
    </row>
    <row r="110" spans="1:114" x14ac:dyDescent="0.25">
      <c r="A110" s="1">
        <v>83</v>
      </c>
      <c r="B110" s="1" t="s">
        <v>129</v>
      </c>
      <c r="C110" s="1">
        <v>1929.4999992288649</v>
      </c>
      <c r="D110" s="1">
        <v>0</v>
      </c>
      <c r="E110">
        <f t="shared" si="145"/>
        <v>21.783715469219754</v>
      </c>
      <c r="F110">
        <f t="shared" si="146"/>
        <v>0.25067567820532699</v>
      </c>
      <c r="G110">
        <f t="shared" si="147"/>
        <v>218.35149664018726</v>
      </c>
      <c r="H110">
        <f t="shared" si="148"/>
        <v>10.774405103203939</v>
      </c>
      <c r="I110">
        <f t="shared" si="149"/>
        <v>3.1551824245266178</v>
      </c>
      <c r="J110">
        <f t="shared" si="150"/>
        <v>34.287662506103516</v>
      </c>
      <c r="K110" s="1">
        <v>2.5799048459999998</v>
      </c>
      <c r="L110">
        <f t="shared" si="151"/>
        <v>2.1709340386492788</v>
      </c>
      <c r="M110" s="1">
        <v>1</v>
      </c>
      <c r="N110">
        <f t="shared" si="152"/>
        <v>4.3418680772985576</v>
      </c>
      <c r="O110" s="1">
        <v>37.631542205810547</v>
      </c>
      <c r="P110" s="1">
        <v>34.287662506103516</v>
      </c>
      <c r="Q110" s="1">
        <v>39.094524383544922</v>
      </c>
      <c r="R110" s="1">
        <v>399.46392822265625</v>
      </c>
      <c r="S110" s="1">
        <v>386.07571411132812</v>
      </c>
      <c r="T110" s="1">
        <v>25.657785415649414</v>
      </c>
      <c r="U110" s="1">
        <v>31.045339584350586</v>
      </c>
      <c r="V110" s="1">
        <v>28.802526473999023</v>
      </c>
      <c r="W110" s="1">
        <v>34.85040283203125</v>
      </c>
      <c r="X110" s="1">
        <v>499.92953491210937</v>
      </c>
      <c r="Y110" s="1">
        <v>1499.9813232421875</v>
      </c>
      <c r="Z110" s="1">
        <v>15.013089179992676</v>
      </c>
      <c r="AA110" s="1">
        <v>73.252906799316406</v>
      </c>
      <c r="AB110" s="1">
        <v>1.6648249626159668</v>
      </c>
      <c r="AC110" s="1">
        <v>5.1897287368774414E-2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1.9377828437634921</v>
      </c>
      <c r="AL110">
        <f t="shared" si="154"/>
        <v>1.0774405103203939E-2</v>
      </c>
      <c r="AM110">
        <f t="shared" si="155"/>
        <v>307.43766250610349</v>
      </c>
      <c r="AN110">
        <f t="shared" si="156"/>
        <v>310.78154220581052</v>
      </c>
      <c r="AO110">
        <f t="shared" si="157"/>
        <v>239.99700635439876</v>
      </c>
      <c r="AP110">
        <f t="shared" si="158"/>
        <v>-1.5518331589942289</v>
      </c>
      <c r="AQ110">
        <f t="shared" si="159"/>
        <v>5.4293437916521796</v>
      </c>
      <c r="AR110">
        <f t="shared" si="160"/>
        <v>74.117793120843714</v>
      </c>
      <c r="AS110">
        <f t="shared" si="161"/>
        <v>43.072453536493128</v>
      </c>
      <c r="AT110">
        <f t="shared" si="162"/>
        <v>35.959602355957031</v>
      </c>
      <c r="AU110">
        <f t="shared" si="163"/>
        <v>5.9555449066933948</v>
      </c>
      <c r="AV110">
        <f t="shared" si="164"/>
        <v>0.23699300058937772</v>
      </c>
      <c r="AW110">
        <f t="shared" si="165"/>
        <v>2.2741613671255618</v>
      </c>
      <c r="AX110">
        <f t="shared" si="166"/>
        <v>3.6813835395678329</v>
      </c>
      <c r="AY110">
        <f t="shared" si="167"/>
        <v>0.14929202031034317</v>
      </c>
      <c r="AZ110">
        <f t="shared" si="168"/>
        <v>15.994881832874889</v>
      </c>
      <c r="BA110">
        <f t="shared" si="169"/>
        <v>0.56556651625391752</v>
      </c>
      <c r="BB110">
        <f t="shared" si="170"/>
        <v>42.009263799529784</v>
      </c>
      <c r="BC110">
        <f t="shared" si="171"/>
        <v>379.30258895876847</v>
      </c>
      <c r="BD110">
        <f t="shared" si="172"/>
        <v>2.4126327536873913E-2</v>
      </c>
    </row>
    <row r="111" spans="1:114" x14ac:dyDescent="0.25">
      <c r="A111" s="1">
        <v>84</v>
      </c>
      <c r="B111" s="1" t="s">
        <v>129</v>
      </c>
      <c r="C111" s="1">
        <v>1929.999999217689</v>
      </c>
      <c r="D111" s="1">
        <v>0</v>
      </c>
      <c r="E111">
        <f t="shared" si="145"/>
        <v>21.762721801905627</v>
      </c>
      <c r="F111">
        <f t="shared" si="146"/>
        <v>0.25042017172019732</v>
      </c>
      <c r="G111">
        <f t="shared" si="147"/>
        <v>218.34957594295867</v>
      </c>
      <c r="H111">
        <f t="shared" si="148"/>
        <v>10.769994378103267</v>
      </c>
      <c r="I111">
        <f t="shared" si="149"/>
        <v>3.1568980023835853</v>
      </c>
      <c r="J111">
        <f t="shared" si="150"/>
        <v>34.292850494384766</v>
      </c>
      <c r="K111" s="1">
        <v>2.5799048459999998</v>
      </c>
      <c r="L111">
        <f t="shared" si="151"/>
        <v>2.1709340386492788</v>
      </c>
      <c r="M111" s="1">
        <v>1</v>
      </c>
      <c r="N111">
        <f t="shared" si="152"/>
        <v>4.3418680772985576</v>
      </c>
      <c r="O111" s="1">
        <v>37.632644653320313</v>
      </c>
      <c r="P111" s="1">
        <v>34.292850494384766</v>
      </c>
      <c r="Q111" s="1">
        <v>39.094856262207031</v>
      </c>
      <c r="R111" s="1">
        <v>399.46392822265625</v>
      </c>
      <c r="S111" s="1">
        <v>386.0875244140625</v>
      </c>
      <c r="T111" s="1">
        <v>25.658058166503906</v>
      </c>
      <c r="U111" s="1">
        <v>31.043352127075195</v>
      </c>
      <c r="V111" s="1">
        <v>28.801084518432617</v>
      </c>
      <c r="W111" s="1">
        <v>34.846057891845703</v>
      </c>
      <c r="X111" s="1">
        <v>499.93563842773437</v>
      </c>
      <c r="Y111" s="1">
        <v>1499.9453125</v>
      </c>
      <c r="Z111" s="1">
        <v>15.006697654724121</v>
      </c>
      <c r="AA111" s="1">
        <v>73.252845764160156</v>
      </c>
      <c r="AB111" s="1">
        <v>1.6648249626159668</v>
      </c>
      <c r="AC111" s="1">
        <v>5.1897287368774414E-2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1.937806501673335</v>
      </c>
      <c r="AL111">
        <f t="shared" si="154"/>
        <v>1.0769994378103267E-2</v>
      </c>
      <c r="AM111">
        <f t="shared" si="155"/>
        <v>307.44285049438474</v>
      </c>
      <c r="AN111">
        <f t="shared" si="156"/>
        <v>310.78264465332029</v>
      </c>
      <c r="AO111">
        <f t="shared" si="157"/>
        <v>239.99124463577755</v>
      </c>
      <c r="AP111">
        <f t="shared" si="158"/>
        <v>-1.5507129265215822</v>
      </c>
      <c r="AQ111">
        <f t="shared" si="159"/>
        <v>5.4309118877507379</v>
      </c>
      <c r="AR111">
        <f t="shared" si="160"/>
        <v>74.139261500307171</v>
      </c>
      <c r="AS111">
        <f t="shared" si="161"/>
        <v>43.095909373231976</v>
      </c>
      <c r="AT111">
        <f t="shared" si="162"/>
        <v>35.962747573852539</v>
      </c>
      <c r="AU111">
        <f t="shared" si="163"/>
        <v>5.9565750953454648</v>
      </c>
      <c r="AV111">
        <f t="shared" si="164"/>
        <v>0.23676461287809442</v>
      </c>
      <c r="AW111">
        <f t="shared" si="165"/>
        <v>2.2740138853671525</v>
      </c>
      <c r="AX111">
        <f t="shared" si="166"/>
        <v>3.6825612099783123</v>
      </c>
      <c r="AY111">
        <f t="shared" si="167"/>
        <v>0.14914701244600287</v>
      </c>
      <c r="AZ111">
        <f t="shared" si="168"/>
        <v>15.994727809219327</v>
      </c>
      <c r="BA111">
        <f t="shared" si="169"/>
        <v>0.56554424097057332</v>
      </c>
      <c r="BB111">
        <f t="shared" si="170"/>
        <v>41.990661663925323</v>
      </c>
      <c r="BC111">
        <f t="shared" si="171"/>
        <v>379.32092674008339</v>
      </c>
      <c r="BD111">
        <f t="shared" si="172"/>
        <v>2.4091238411850704E-2</v>
      </c>
    </row>
    <row r="112" spans="1:114" x14ac:dyDescent="0.25">
      <c r="A112" s="1">
        <v>85</v>
      </c>
      <c r="B112" s="1" t="s">
        <v>130</v>
      </c>
      <c r="C112" s="1">
        <v>1930.4999992065132</v>
      </c>
      <c r="D112" s="1">
        <v>0</v>
      </c>
      <c r="E112">
        <f t="shared" si="145"/>
        <v>21.893265524053955</v>
      </c>
      <c r="F112">
        <f t="shared" si="146"/>
        <v>0.25027369833235197</v>
      </c>
      <c r="G112">
        <f t="shared" si="147"/>
        <v>217.39994022586387</v>
      </c>
      <c r="H112">
        <f t="shared" si="148"/>
        <v>10.767314040705005</v>
      </c>
      <c r="I112">
        <f t="shared" si="149"/>
        <v>3.1578561359215396</v>
      </c>
      <c r="J112">
        <f t="shared" si="150"/>
        <v>34.295482635498047</v>
      </c>
      <c r="K112" s="1">
        <v>2.5799048459999998</v>
      </c>
      <c r="L112">
        <f t="shared" si="151"/>
        <v>2.1709340386492788</v>
      </c>
      <c r="M112" s="1">
        <v>1</v>
      </c>
      <c r="N112">
        <f t="shared" si="152"/>
        <v>4.3418680772985576</v>
      </c>
      <c r="O112" s="1">
        <v>37.634109497070313</v>
      </c>
      <c r="P112" s="1">
        <v>34.295482635498047</v>
      </c>
      <c r="Q112" s="1">
        <v>39.095497131347656</v>
      </c>
      <c r="R112" s="1">
        <v>399.5101318359375</v>
      </c>
      <c r="S112" s="1">
        <v>386.06671142578125</v>
      </c>
      <c r="T112" s="1">
        <v>25.656938552856445</v>
      </c>
      <c r="U112" s="1">
        <v>31.041025161743164</v>
      </c>
      <c r="V112" s="1">
        <v>28.797632217407227</v>
      </c>
      <c r="W112" s="1">
        <v>34.840789794921875</v>
      </c>
      <c r="X112" s="1">
        <v>499.92449951171875</v>
      </c>
      <c r="Y112" s="1">
        <v>1499.947021484375</v>
      </c>
      <c r="Z112" s="1">
        <v>15.029008865356445</v>
      </c>
      <c r="AA112" s="1">
        <v>73.253105163574219</v>
      </c>
      <c r="AB112" s="1">
        <v>1.6648249626159668</v>
      </c>
      <c r="AC112" s="1">
        <v>5.1897287368774414E-2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1.9377633259878717</v>
      </c>
      <c r="AL112">
        <f t="shared" si="154"/>
        <v>1.0767314040705004E-2</v>
      </c>
      <c r="AM112">
        <f t="shared" si="155"/>
        <v>307.44548263549802</v>
      </c>
      <c r="AN112">
        <f t="shared" si="156"/>
        <v>310.78410949707029</v>
      </c>
      <c r="AO112">
        <f t="shared" si="157"/>
        <v>239.99151807327144</v>
      </c>
      <c r="AP112">
        <f t="shared" si="158"/>
        <v>-1.5498672035072751</v>
      </c>
      <c r="AQ112">
        <f t="shared" si="159"/>
        <v>5.4317076164798648</v>
      </c>
      <c r="AR112">
        <f t="shared" si="160"/>
        <v>74.149861693246436</v>
      </c>
      <c r="AS112">
        <f t="shared" si="161"/>
        <v>43.108836531503272</v>
      </c>
      <c r="AT112">
        <f t="shared" si="162"/>
        <v>35.96479606628418</v>
      </c>
      <c r="AU112">
        <f t="shared" si="163"/>
        <v>5.9572461443905294</v>
      </c>
      <c r="AV112">
        <f t="shared" si="164"/>
        <v>0.23663367432234683</v>
      </c>
      <c r="AW112">
        <f t="shared" si="165"/>
        <v>2.2738514805583252</v>
      </c>
      <c r="AX112">
        <f t="shared" si="166"/>
        <v>3.6833946638322042</v>
      </c>
      <c r="AY112">
        <f t="shared" si="167"/>
        <v>0.14906387797016935</v>
      </c>
      <c r="AZ112">
        <f t="shared" si="168"/>
        <v>15.925220683919955</v>
      </c>
      <c r="BA112">
        <f t="shared" si="169"/>
        <v>0.56311495861164806</v>
      </c>
      <c r="BB112">
        <f t="shared" si="170"/>
        <v>41.979452407314675</v>
      </c>
      <c r="BC112">
        <f t="shared" si="171"/>
        <v>379.2595243046419</v>
      </c>
      <c r="BD112">
        <f t="shared" si="172"/>
        <v>2.4233202838947854E-2</v>
      </c>
    </row>
    <row r="113" spans="1:114" x14ac:dyDescent="0.25">
      <c r="A113" s="1">
        <v>86</v>
      </c>
      <c r="B113" s="1" t="s">
        <v>130</v>
      </c>
      <c r="C113" s="1">
        <v>1930.9999991953373</v>
      </c>
      <c r="D113" s="1">
        <v>0</v>
      </c>
      <c r="E113">
        <f t="shared" si="145"/>
        <v>21.862521246104865</v>
      </c>
      <c r="F113">
        <f t="shared" si="146"/>
        <v>0.25001326129215512</v>
      </c>
      <c r="G113">
        <f t="shared" si="147"/>
        <v>217.45680420179724</v>
      </c>
      <c r="H113">
        <f t="shared" si="148"/>
        <v>10.761281753432604</v>
      </c>
      <c r="I113">
        <f t="shared" si="149"/>
        <v>3.1591554604872014</v>
      </c>
      <c r="J113">
        <f t="shared" si="150"/>
        <v>34.29937744140625</v>
      </c>
      <c r="K113" s="1">
        <v>2.5799048459999998</v>
      </c>
      <c r="L113">
        <f t="shared" si="151"/>
        <v>2.1709340386492788</v>
      </c>
      <c r="M113" s="1">
        <v>1</v>
      </c>
      <c r="N113">
        <f t="shared" si="152"/>
        <v>4.3418680772985576</v>
      </c>
      <c r="O113" s="1">
        <v>37.635154724121094</v>
      </c>
      <c r="P113" s="1">
        <v>34.29937744140625</v>
      </c>
      <c r="Q113" s="1">
        <v>39.095996856689453</v>
      </c>
      <c r="R113" s="1">
        <v>399.50100708007813</v>
      </c>
      <c r="S113" s="1">
        <v>386.07467651367187</v>
      </c>
      <c r="T113" s="1">
        <v>25.65846061706543</v>
      </c>
      <c r="U113" s="1">
        <v>31.039512634277344</v>
      </c>
      <c r="V113" s="1">
        <v>28.797567367553711</v>
      </c>
      <c r="W113" s="1">
        <v>34.836948394775391</v>
      </c>
      <c r="X113" s="1">
        <v>499.92697143554687</v>
      </c>
      <c r="Y113" s="1">
        <v>1499.9630126953125</v>
      </c>
      <c r="Z113" s="1">
        <v>15.029083251953125</v>
      </c>
      <c r="AA113" s="1">
        <v>73.252754211425781</v>
      </c>
      <c r="AB113" s="1">
        <v>1.6648249626159668</v>
      </c>
      <c r="AC113" s="1">
        <v>5.1897287368774414E-2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1.9377729074413579</v>
      </c>
      <c r="AL113">
        <f t="shared" si="154"/>
        <v>1.0761281753432604E-2</v>
      </c>
      <c r="AM113">
        <f t="shared" si="155"/>
        <v>307.44937744140623</v>
      </c>
      <c r="AN113">
        <f t="shared" si="156"/>
        <v>310.78515472412107</v>
      </c>
      <c r="AO113">
        <f t="shared" si="157"/>
        <v>239.99407666696425</v>
      </c>
      <c r="AP113">
        <f t="shared" si="158"/>
        <v>-1.5479812394374386</v>
      </c>
      <c r="AQ113">
        <f t="shared" si="159"/>
        <v>5.4328852503283649</v>
      </c>
      <c r="AR113">
        <f t="shared" si="160"/>
        <v>74.166293251550627</v>
      </c>
      <c r="AS113">
        <f t="shared" si="161"/>
        <v>43.126780617273283</v>
      </c>
      <c r="AT113">
        <f t="shared" si="162"/>
        <v>35.967266082763672</v>
      </c>
      <c r="AU113">
        <f t="shared" si="163"/>
        <v>5.9580553644138545</v>
      </c>
      <c r="AV113">
        <f t="shared" si="164"/>
        <v>0.2364008383628807</v>
      </c>
      <c r="AW113">
        <f t="shared" si="165"/>
        <v>2.2737297898411635</v>
      </c>
      <c r="AX113">
        <f t="shared" si="166"/>
        <v>3.6843255745726911</v>
      </c>
      <c r="AY113">
        <f t="shared" si="167"/>
        <v>0.14891604939234732</v>
      </c>
      <c r="AZ113">
        <f t="shared" si="168"/>
        <v>15.929309829796395</v>
      </c>
      <c r="BA113">
        <f t="shared" si="169"/>
        <v>0.56325062851952312</v>
      </c>
      <c r="BB113">
        <f t="shared" si="170"/>
        <v>41.964412792163785</v>
      </c>
      <c r="BC113">
        <f t="shared" si="171"/>
        <v>379.27704859020787</v>
      </c>
      <c r="BD113">
        <f t="shared" si="172"/>
        <v>2.4189385296558175E-2</v>
      </c>
    </row>
    <row r="114" spans="1:114" x14ac:dyDescent="0.25">
      <c r="A114" s="1">
        <v>87</v>
      </c>
      <c r="B114" s="1" t="s">
        <v>131</v>
      </c>
      <c r="C114" s="1">
        <v>1931.4999991841614</v>
      </c>
      <c r="D114" s="1">
        <v>0</v>
      </c>
      <c r="E114">
        <f t="shared" si="145"/>
        <v>21.918562113080384</v>
      </c>
      <c r="F114">
        <f t="shared" si="146"/>
        <v>0.24996071949461682</v>
      </c>
      <c r="G114">
        <f t="shared" si="147"/>
        <v>217.08767319559084</v>
      </c>
      <c r="H114">
        <f t="shared" si="148"/>
        <v>10.75845066984763</v>
      </c>
      <c r="I114">
        <f t="shared" si="149"/>
        <v>3.1589506711734998</v>
      </c>
      <c r="J114">
        <f t="shared" si="150"/>
        <v>34.298233032226562</v>
      </c>
      <c r="K114" s="1">
        <v>2.5799048459999998</v>
      </c>
      <c r="L114">
        <f t="shared" si="151"/>
        <v>2.1709340386492788</v>
      </c>
      <c r="M114" s="1">
        <v>1</v>
      </c>
      <c r="N114">
        <f t="shared" si="152"/>
        <v>4.3418680772985576</v>
      </c>
      <c r="O114" s="1">
        <v>37.635948181152344</v>
      </c>
      <c r="P114" s="1">
        <v>34.298233032226562</v>
      </c>
      <c r="Q114" s="1">
        <v>39.095687866210938</v>
      </c>
      <c r="R114" s="1">
        <v>399.55227661132812</v>
      </c>
      <c r="S114" s="1">
        <v>386.09747314453125</v>
      </c>
      <c r="T114" s="1">
        <v>25.658058166503906</v>
      </c>
      <c r="U114" s="1">
        <v>31.037700653076172</v>
      </c>
      <c r="V114" s="1">
        <v>28.795766830444336</v>
      </c>
      <c r="W114" s="1">
        <v>34.833282470703125</v>
      </c>
      <c r="X114" s="1">
        <v>499.92733764648437</v>
      </c>
      <c r="Y114" s="1">
        <v>1499.97509765625</v>
      </c>
      <c r="Z114" s="1">
        <v>15.028110504150391</v>
      </c>
      <c r="AA114" s="1">
        <v>73.252479553222656</v>
      </c>
      <c r="AB114" s="1">
        <v>1.6648249626159668</v>
      </c>
      <c r="AC114" s="1">
        <v>5.1897287368774414E-2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1.9377743269159486</v>
      </c>
      <c r="AL114">
        <f t="shared" si="154"/>
        <v>1.075845066984763E-2</v>
      </c>
      <c r="AM114">
        <f t="shared" si="155"/>
        <v>307.44823303222654</v>
      </c>
      <c r="AN114">
        <f t="shared" si="156"/>
        <v>310.78594818115232</v>
      </c>
      <c r="AO114">
        <f t="shared" si="157"/>
        <v>239.99601026067103</v>
      </c>
      <c r="AP114">
        <f t="shared" si="158"/>
        <v>-1.5467632531096178</v>
      </c>
      <c r="AQ114">
        <f t="shared" si="159"/>
        <v>5.4325392036420075</v>
      </c>
      <c r="AR114">
        <f t="shared" si="160"/>
        <v>74.161847309140114</v>
      </c>
      <c r="AS114">
        <f t="shared" si="161"/>
        <v>43.124146656063942</v>
      </c>
      <c r="AT114">
        <f t="shared" si="162"/>
        <v>35.967090606689453</v>
      </c>
      <c r="AU114">
        <f t="shared" si="163"/>
        <v>5.9579978722731042</v>
      </c>
      <c r="AV114">
        <f t="shared" si="164"/>
        <v>0.23635386173591696</v>
      </c>
      <c r="AW114">
        <f t="shared" si="165"/>
        <v>2.2735885324685077</v>
      </c>
      <c r="AX114">
        <f t="shared" si="166"/>
        <v>3.6844093398045965</v>
      </c>
      <c r="AY114">
        <f t="shared" si="167"/>
        <v>0.14888622400313456</v>
      </c>
      <c r="AZ114">
        <f t="shared" si="168"/>
        <v>15.902210342016701</v>
      </c>
      <c r="BA114">
        <f t="shared" si="169"/>
        <v>0.56226131558837344</v>
      </c>
      <c r="BB114">
        <f t="shared" si="170"/>
        <v>41.964005938787061</v>
      </c>
      <c r="BC114">
        <f t="shared" si="171"/>
        <v>379.28242065425178</v>
      </c>
      <c r="BD114">
        <f t="shared" si="172"/>
        <v>2.425081207550734E-2</v>
      </c>
    </row>
    <row r="115" spans="1:114" x14ac:dyDescent="0.25">
      <c r="A115" s="1">
        <v>88</v>
      </c>
      <c r="B115" s="1" t="s">
        <v>131</v>
      </c>
      <c r="C115" s="1">
        <v>1931.9999991729856</v>
      </c>
      <c r="D115" s="1">
        <v>0</v>
      </c>
      <c r="E115">
        <f t="shared" si="145"/>
        <v>21.851779851109665</v>
      </c>
      <c r="F115">
        <f t="shared" si="146"/>
        <v>0.24989393900612683</v>
      </c>
      <c r="G115">
        <f t="shared" si="147"/>
        <v>217.50140668819822</v>
      </c>
      <c r="H115">
        <f t="shared" si="148"/>
        <v>10.752121596637812</v>
      </c>
      <c r="I115">
        <f t="shared" si="149"/>
        <v>3.1579389975550924</v>
      </c>
      <c r="J115">
        <f t="shared" si="150"/>
        <v>34.294239044189453</v>
      </c>
      <c r="K115" s="1">
        <v>2.5799048459999998</v>
      </c>
      <c r="L115">
        <f t="shared" si="151"/>
        <v>2.1709340386492788</v>
      </c>
      <c r="M115" s="1">
        <v>1</v>
      </c>
      <c r="N115">
        <f t="shared" si="152"/>
        <v>4.3418680772985576</v>
      </c>
      <c r="O115" s="1">
        <v>37.636356353759766</v>
      </c>
      <c r="P115" s="1">
        <v>34.294239044189453</v>
      </c>
      <c r="Q115" s="1">
        <v>39.094287872314453</v>
      </c>
      <c r="R115" s="1">
        <v>399.52670288085937</v>
      </c>
      <c r="S115" s="1">
        <v>386.10809326171875</v>
      </c>
      <c r="T115" s="1">
        <v>25.658586502075195</v>
      </c>
      <c r="U115" s="1">
        <v>31.034868240356445</v>
      </c>
      <c r="V115" s="1">
        <v>28.795869827270508</v>
      </c>
      <c r="W115" s="1">
        <v>34.829509735107422</v>
      </c>
      <c r="X115" s="1">
        <v>499.947021484375</v>
      </c>
      <c r="Y115" s="1">
        <v>1499.9193115234375</v>
      </c>
      <c r="Z115" s="1">
        <v>15.056534767150879</v>
      </c>
      <c r="AA115" s="1">
        <v>73.252853393554688</v>
      </c>
      <c r="AB115" s="1">
        <v>1.6648249626159668</v>
      </c>
      <c r="AC115" s="1">
        <v>5.1897287368774414E-2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1.937850623675192</v>
      </c>
      <c r="AL115">
        <f t="shared" si="154"/>
        <v>1.0752121596637812E-2</v>
      </c>
      <c r="AM115">
        <f t="shared" si="155"/>
        <v>307.44423904418943</v>
      </c>
      <c r="AN115">
        <f t="shared" si="156"/>
        <v>310.78635635375974</v>
      </c>
      <c r="AO115">
        <f t="shared" si="157"/>
        <v>239.98708447962053</v>
      </c>
      <c r="AP115">
        <f t="shared" si="158"/>
        <v>-1.5441467747832209</v>
      </c>
      <c r="AQ115">
        <f t="shared" si="159"/>
        <v>5.4313316508542098</v>
      </c>
      <c r="AR115">
        <f t="shared" si="160"/>
        <v>74.144984109685169</v>
      </c>
      <c r="AS115">
        <f t="shared" si="161"/>
        <v>43.110115869328723</v>
      </c>
      <c r="AT115">
        <f t="shared" si="162"/>
        <v>35.965297698974609</v>
      </c>
      <c r="AU115">
        <f t="shared" si="163"/>
        <v>5.9574104801901342</v>
      </c>
      <c r="AV115">
        <f t="shared" si="164"/>
        <v>0.23629415301324269</v>
      </c>
      <c r="AW115">
        <f t="shared" si="165"/>
        <v>2.2733926532991173</v>
      </c>
      <c r="AX115">
        <f t="shared" si="166"/>
        <v>3.6840178268910169</v>
      </c>
      <c r="AY115">
        <f t="shared" si="167"/>
        <v>0.14884831516062014</v>
      </c>
      <c r="AZ115">
        <f t="shared" si="168"/>
        <v>15.932598657022499</v>
      </c>
      <c r="BA115">
        <f t="shared" si="169"/>
        <v>0.5633173986352249</v>
      </c>
      <c r="BB115">
        <f t="shared" si="170"/>
        <v>41.969452501028847</v>
      </c>
      <c r="BC115">
        <f t="shared" si="171"/>
        <v>379.31380511804201</v>
      </c>
      <c r="BD115">
        <f t="shared" si="172"/>
        <v>2.4178061123788615E-2</v>
      </c>
    </row>
    <row r="116" spans="1:114" x14ac:dyDescent="0.25">
      <c r="A116" s="1">
        <v>89</v>
      </c>
      <c r="B116" s="1" t="s">
        <v>132</v>
      </c>
      <c r="C116" s="1">
        <v>1932.4999991618097</v>
      </c>
      <c r="D116" s="1">
        <v>0</v>
      </c>
      <c r="E116">
        <f t="shared" si="145"/>
        <v>21.739369858165567</v>
      </c>
      <c r="F116">
        <f t="shared" si="146"/>
        <v>0.24988241303842729</v>
      </c>
      <c r="G116">
        <f t="shared" si="147"/>
        <v>218.24523858018526</v>
      </c>
      <c r="H116">
        <f t="shared" si="148"/>
        <v>10.746618954258235</v>
      </c>
      <c r="I116">
        <f t="shared" si="149"/>
        <v>3.1564926481526414</v>
      </c>
      <c r="J116">
        <f t="shared" si="150"/>
        <v>34.288726806640625</v>
      </c>
      <c r="K116" s="1">
        <v>2.5799048459999998</v>
      </c>
      <c r="L116">
        <f t="shared" si="151"/>
        <v>2.1709340386492788</v>
      </c>
      <c r="M116" s="1">
        <v>1</v>
      </c>
      <c r="N116">
        <f t="shared" si="152"/>
        <v>4.3418680772985576</v>
      </c>
      <c r="O116" s="1">
        <v>37.636161804199219</v>
      </c>
      <c r="P116" s="1">
        <v>34.288726806640625</v>
      </c>
      <c r="Q116" s="1">
        <v>39.094814300537109</v>
      </c>
      <c r="R116" s="1">
        <v>399.47967529296875</v>
      </c>
      <c r="S116" s="1">
        <v>386.1202392578125</v>
      </c>
      <c r="T116" s="1">
        <v>25.658475875854492</v>
      </c>
      <c r="U116" s="1">
        <v>31.031967163085938</v>
      </c>
      <c r="V116" s="1">
        <v>28.795957565307617</v>
      </c>
      <c r="W116" s="1">
        <v>34.826511383056641</v>
      </c>
      <c r="X116" s="1">
        <v>499.9521484375</v>
      </c>
      <c r="Y116" s="1">
        <v>1499.9285888671875</v>
      </c>
      <c r="Z116" s="1">
        <v>15.035457611083984</v>
      </c>
      <c r="AA116" s="1">
        <v>73.252616882324219</v>
      </c>
      <c r="AB116" s="1">
        <v>1.6648249626159668</v>
      </c>
      <c r="AC116" s="1">
        <v>5.1897287368774414E-2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1.93787049631946</v>
      </c>
      <c r="AL116">
        <f t="shared" si="154"/>
        <v>1.0746618954258234E-2</v>
      </c>
      <c r="AM116">
        <f t="shared" si="155"/>
        <v>307.4387268066406</v>
      </c>
      <c r="AN116">
        <f t="shared" si="156"/>
        <v>310.7861618041992</v>
      </c>
      <c r="AO116">
        <f t="shared" si="157"/>
        <v>239.98856885458736</v>
      </c>
      <c r="AP116">
        <f t="shared" si="158"/>
        <v>-1.5416520104828491</v>
      </c>
      <c r="AQ116">
        <f t="shared" si="159"/>
        <v>5.4296654498550412</v>
      </c>
      <c r="AR116">
        <f t="shared" si="160"/>
        <v>74.122477543395647</v>
      </c>
      <c r="AS116">
        <f t="shared" si="161"/>
        <v>43.090510380309709</v>
      </c>
      <c r="AT116">
        <f t="shared" si="162"/>
        <v>35.962444305419922</v>
      </c>
      <c r="AU116">
        <f t="shared" si="163"/>
        <v>5.9564757556760766</v>
      </c>
      <c r="AV116">
        <f t="shared" si="164"/>
        <v>0.23628384742008404</v>
      </c>
      <c r="AW116">
        <f t="shared" si="165"/>
        <v>2.2731728017023998</v>
      </c>
      <c r="AX116">
        <f t="shared" si="166"/>
        <v>3.6833029539736768</v>
      </c>
      <c r="AY116">
        <f t="shared" si="167"/>
        <v>0.14884177219373287</v>
      </c>
      <c r="AZ116">
        <f t="shared" si="168"/>
        <v>15.987034848105756</v>
      </c>
      <c r="BA116">
        <f t="shared" si="169"/>
        <v>0.5652261041785559</v>
      </c>
      <c r="BB116">
        <f t="shared" si="170"/>
        <v>41.978863425844473</v>
      </c>
      <c r="BC116">
        <f t="shared" si="171"/>
        <v>379.36090231204707</v>
      </c>
      <c r="BD116">
        <f t="shared" si="172"/>
        <v>2.4056090985601592E-2</v>
      </c>
    </row>
    <row r="117" spans="1:114" x14ac:dyDescent="0.25">
      <c r="A117" s="1">
        <v>90</v>
      </c>
      <c r="B117" s="1" t="s">
        <v>132</v>
      </c>
      <c r="C117" s="1">
        <v>1932.9999991506338</v>
      </c>
      <c r="D117" s="1">
        <v>0</v>
      </c>
      <c r="E117">
        <f t="shared" si="145"/>
        <v>21.689997223175922</v>
      </c>
      <c r="F117">
        <f t="shared" si="146"/>
        <v>0.25001484760509834</v>
      </c>
      <c r="G117">
        <f t="shared" si="147"/>
        <v>218.6730138206282</v>
      </c>
      <c r="H117">
        <f t="shared" si="148"/>
        <v>10.747183181355282</v>
      </c>
      <c r="I117">
        <f t="shared" si="149"/>
        <v>3.1551118239734941</v>
      </c>
      <c r="J117">
        <f t="shared" si="150"/>
        <v>34.284103393554688</v>
      </c>
      <c r="K117" s="1">
        <v>2.5799048459999998</v>
      </c>
      <c r="L117">
        <f t="shared" si="151"/>
        <v>2.1709340386492788</v>
      </c>
      <c r="M117" s="1">
        <v>1</v>
      </c>
      <c r="N117">
        <f t="shared" si="152"/>
        <v>4.3418680772985576</v>
      </c>
      <c r="O117" s="1">
        <v>37.636329650878906</v>
      </c>
      <c r="P117" s="1">
        <v>34.284103393554688</v>
      </c>
      <c r="Q117" s="1">
        <v>39.093883514404297</v>
      </c>
      <c r="R117" s="1">
        <v>399.48379516601562</v>
      </c>
      <c r="S117" s="1">
        <v>386.14935302734375</v>
      </c>
      <c r="T117" s="1">
        <v>25.657861709594727</v>
      </c>
      <c r="U117" s="1">
        <v>31.031721115112305</v>
      </c>
      <c r="V117" s="1">
        <v>28.795026779174805</v>
      </c>
      <c r="W117" s="1">
        <v>34.825939178466797</v>
      </c>
      <c r="X117" s="1">
        <v>499.94427490234375</v>
      </c>
      <c r="Y117" s="1">
        <v>1499.859619140625</v>
      </c>
      <c r="Z117" s="1">
        <v>15.069170951843262</v>
      </c>
      <c r="AA117" s="1">
        <v>73.252670288085938</v>
      </c>
      <c r="AB117" s="1">
        <v>1.6648249626159668</v>
      </c>
      <c r="AC117" s="1">
        <v>5.1897287368774414E-2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1.9378399776157627</v>
      </c>
      <c r="AL117">
        <f t="shared" si="154"/>
        <v>1.0747183181355282E-2</v>
      </c>
      <c r="AM117">
        <f t="shared" si="155"/>
        <v>307.43410339355466</v>
      </c>
      <c r="AN117">
        <f t="shared" si="156"/>
        <v>310.78632965087888</v>
      </c>
      <c r="AO117">
        <f t="shared" si="157"/>
        <v>239.97753369858401</v>
      </c>
      <c r="AP117">
        <f t="shared" si="158"/>
        <v>-1.5414644666342778</v>
      </c>
      <c r="AQ117">
        <f t="shared" si="159"/>
        <v>5.4282682592906504</v>
      </c>
      <c r="AR117">
        <f t="shared" si="160"/>
        <v>74.103349924890352</v>
      </c>
      <c r="AS117">
        <f t="shared" si="161"/>
        <v>43.071628809778048</v>
      </c>
      <c r="AT117">
        <f t="shared" si="162"/>
        <v>35.960216522216797</v>
      </c>
      <c r="AU117">
        <f t="shared" si="163"/>
        <v>5.9557460593264624</v>
      </c>
      <c r="AV117">
        <f t="shared" si="164"/>
        <v>0.23640225663854797</v>
      </c>
      <c r="AW117">
        <f t="shared" si="165"/>
        <v>2.2731564353171563</v>
      </c>
      <c r="AX117">
        <f t="shared" si="166"/>
        <v>3.6825896240093061</v>
      </c>
      <c r="AY117">
        <f t="shared" si="167"/>
        <v>0.14891694985487158</v>
      </c>
      <c r="AZ117">
        <f t="shared" si="168"/>
        <v>16.018382182304538</v>
      </c>
      <c r="BA117">
        <f t="shared" si="169"/>
        <v>0.56629128627633274</v>
      </c>
      <c r="BB117">
        <f t="shared" si="170"/>
        <v>41.99158364405374</v>
      </c>
      <c r="BC117">
        <f t="shared" si="171"/>
        <v>379.40536732119443</v>
      </c>
      <c r="BD117">
        <f t="shared" si="172"/>
        <v>2.4005915864264208E-2</v>
      </c>
      <c r="BE117">
        <f>AVERAGE(E103:E117)</f>
        <v>21.778706415123928</v>
      </c>
      <c r="BF117">
        <f>AVERAGE(O103:O117)</f>
        <v>37.631511433919272</v>
      </c>
      <c r="BG117">
        <f>AVERAGE(P103:P117)</f>
        <v>34.279980214436847</v>
      </c>
      <c r="BH117" t="e">
        <f>AVERAGE(B103:B117)</f>
        <v>#DIV/0!</v>
      </c>
      <c r="BI117">
        <f t="shared" ref="BI117:DJ117" si="173">AVERAGE(C103:C117)</f>
        <v>1929.5666658940415</v>
      </c>
      <c r="BJ117">
        <f t="shared" si="173"/>
        <v>0</v>
      </c>
      <c r="BK117">
        <f t="shared" si="173"/>
        <v>21.778706415123928</v>
      </c>
      <c r="BL117">
        <f t="shared" si="173"/>
        <v>0.25080687118095452</v>
      </c>
      <c r="BM117">
        <f t="shared" si="173"/>
        <v>218.46825260804198</v>
      </c>
      <c r="BN117">
        <f t="shared" si="173"/>
        <v>10.771748375075436</v>
      </c>
      <c r="BO117">
        <f t="shared" si="173"/>
        <v>3.1529151300409408</v>
      </c>
      <c r="BP117">
        <f t="shared" si="173"/>
        <v>34.279980214436847</v>
      </c>
      <c r="BQ117">
        <f t="shared" si="173"/>
        <v>2.5799048459999989</v>
      </c>
      <c r="BR117">
        <f t="shared" si="173"/>
        <v>2.1709340386492788</v>
      </c>
      <c r="BS117">
        <f t="shared" si="173"/>
        <v>1</v>
      </c>
      <c r="BT117">
        <f t="shared" si="173"/>
        <v>4.3418680772985576</v>
      </c>
      <c r="BU117">
        <f t="shared" si="173"/>
        <v>37.631511433919272</v>
      </c>
      <c r="BV117">
        <f t="shared" si="173"/>
        <v>34.279980214436847</v>
      </c>
      <c r="BW117">
        <f t="shared" si="173"/>
        <v>39.09417724609375</v>
      </c>
      <c r="BX117">
        <f t="shared" si="173"/>
        <v>399.46099446614585</v>
      </c>
      <c r="BY117">
        <f t="shared" si="173"/>
        <v>386.07631429036456</v>
      </c>
      <c r="BZ117">
        <f t="shared" si="173"/>
        <v>25.65856908162435</v>
      </c>
      <c r="CA117">
        <f t="shared" si="173"/>
        <v>31.044628143310547</v>
      </c>
      <c r="CB117">
        <f t="shared" si="173"/>
        <v>28.803451919555663</v>
      </c>
      <c r="CC117">
        <f t="shared" si="173"/>
        <v>34.849663035074869</v>
      </c>
      <c r="CD117">
        <f t="shared" si="173"/>
        <v>499.94535319010419</v>
      </c>
      <c r="CE117">
        <f t="shared" si="173"/>
        <v>1499.95146484375</v>
      </c>
      <c r="CF117">
        <f t="shared" si="173"/>
        <v>15.060809707641601</v>
      </c>
      <c r="CG117">
        <f t="shared" si="173"/>
        <v>73.252904256184891</v>
      </c>
      <c r="CH117">
        <f t="shared" si="173"/>
        <v>1.6648249626159668</v>
      </c>
      <c r="CI117">
        <f t="shared" si="173"/>
        <v>5.1897287368774414E-2</v>
      </c>
      <c r="CJ117">
        <f t="shared" si="173"/>
        <v>1</v>
      </c>
      <c r="CK117">
        <f t="shared" si="173"/>
        <v>-0.21956524252891541</v>
      </c>
      <c r="CL117">
        <f t="shared" si="173"/>
        <v>2.737391471862793</v>
      </c>
      <c r="CM117">
        <f t="shared" si="173"/>
        <v>1</v>
      </c>
      <c r="CN117">
        <f t="shared" si="173"/>
        <v>0</v>
      </c>
      <c r="CO117">
        <f t="shared" si="173"/>
        <v>0.15999999642372131</v>
      </c>
      <c r="CP117">
        <f t="shared" si="173"/>
        <v>111115</v>
      </c>
      <c r="CQ117">
        <f t="shared" si="173"/>
        <v>1.937844157179835</v>
      </c>
      <c r="CR117">
        <f t="shared" si="173"/>
        <v>1.0771748375075441E-2</v>
      </c>
      <c r="CS117">
        <f t="shared" si="173"/>
        <v>307.42998021443685</v>
      </c>
      <c r="CT117">
        <f t="shared" si="173"/>
        <v>310.78151143391926</v>
      </c>
      <c r="CU117">
        <f t="shared" si="173"/>
        <v>239.99222901075555</v>
      </c>
      <c r="CV117">
        <f t="shared" si="173"/>
        <v>-1.5501676399979416</v>
      </c>
      <c r="CW117">
        <f t="shared" si="173"/>
        <v>5.427024304568886</v>
      </c>
      <c r="CX117">
        <f t="shared" si="173"/>
        <v>74.08613176335588</v>
      </c>
      <c r="CY117">
        <f t="shared" si="173"/>
        <v>43.041503620045333</v>
      </c>
      <c r="CZ117">
        <f t="shared" si="173"/>
        <v>35.955745824178059</v>
      </c>
      <c r="DA117">
        <f t="shared" si="173"/>
        <v>5.9542826853173612</v>
      </c>
      <c r="DB117">
        <f t="shared" si="173"/>
        <v>0.23711013664766753</v>
      </c>
      <c r="DC117">
        <f t="shared" si="173"/>
        <v>2.2741091745279456</v>
      </c>
      <c r="DD117">
        <f t="shared" si="173"/>
        <v>3.6801735107894138</v>
      </c>
      <c r="DE117">
        <f t="shared" si="173"/>
        <v>0.14936640382201069</v>
      </c>
      <c r="DF117">
        <f t="shared" si="173"/>
        <v>16.003434099245492</v>
      </c>
      <c r="DG117">
        <f t="shared" si="173"/>
        <v>0.56586811490975319</v>
      </c>
      <c r="DH117">
        <f t="shared" si="173"/>
        <v>42.02884346263648</v>
      </c>
      <c r="DI117">
        <f t="shared" si="173"/>
        <v>379.30474658333515</v>
      </c>
      <c r="DJ117">
        <f t="shared" si="173"/>
        <v>2.4131835030188366E-2</v>
      </c>
    </row>
    <row r="118" spans="1:114" x14ac:dyDescent="0.25">
      <c r="A118" s="1" t="s">
        <v>9</v>
      </c>
      <c r="B118" s="1" t="s">
        <v>133</v>
      </c>
    </row>
    <row r="119" spans="1:114" x14ac:dyDescent="0.25">
      <c r="A119" s="1" t="s">
        <v>9</v>
      </c>
      <c r="B119" s="1" t="s">
        <v>134</v>
      </c>
    </row>
    <row r="120" spans="1:114" x14ac:dyDescent="0.25">
      <c r="A120" s="1" t="s">
        <v>9</v>
      </c>
      <c r="B120" s="1" t="s">
        <v>135</v>
      </c>
    </row>
    <row r="121" spans="1:114" x14ac:dyDescent="0.25">
      <c r="A121" s="1">
        <v>91</v>
      </c>
      <c r="B121" s="1" t="s">
        <v>136</v>
      </c>
      <c r="C121" s="1">
        <v>2352.9999994859099</v>
      </c>
      <c r="D121" s="1">
        <v>0</v>
      </c>
      <c r="E121">
        <f t="shared" ref="E121:E135" si="174">(R121-S121*(1000-T121)/(1000-U121))*AK121</f>
        <v>14.970352861868014</v>
      </c>
      <c r="F121">
        <f t="shared" ref="F121:F135" si="175">IF(AV121&lt;&gt;0,1/(1/AV121-1/N121),0)</f>
        <v>0.1571757953388071</v>
      </c>
      <c r="G121">
        <f t="shared" ref="G121:G135" si="176">((AY121-AL121/2)*S121-E121)/(AY121+AL121/2)</f>
        <v>207.58975165454316</v>
      </c>
      <c r="H121">
        <f t="shared" ref="H121:H135" si="177">AL121*1000</f>
        <v>8.2215285225862491</v>
      </c>
      <c r="I121">
        <f t="shared" ref="I121:I135" si="178">(AQ121-AW121)</f>
        <v>3.7147102468113702</v>
      </c>
      <c r="J121">
        <f t="shared" ref="J121:J135" si="179">(P121+AP121*D121)</f>
        <v>37.747360229492188</v>
      </c>
      <c r="K121" s="1">
        <v>2.5799048459999998</v>
      </c>
      <c r="L121">
        <f t="shared" ref="L121:L135" si="180">(K121*AE121+AF121)</f>
        <v>2.1709340386492788</v>
      </c>
      <c r="M121" s="1">
        <v>1</v>
      </c>
      <c r="N121">
        <f t="shared" ref="N121:N135" si="181">L121*(M121+1)*(M121+1)/(M121*M121+1)</f>
        <v>4.3418680772985576</v>
      </c>
      <c r="O121" s="1">
        <v>42.026065826416016</v>
      </c>
      <c r="P121" s="1">
        <v>37.747360229492188</v>
      </c>
      <c r="Q121" s="1">
        <v>43.983665466308594</v>
      </c>
      <c r="R121" s="1">
        <v>399.89163208007812</v>
      </c>
      <c r="S121" s="1">
        <v>390.51092529296875</v>
      </c>
      <c r="T121" s="1">
        <v>34.86065673828125</v>
      </c>
      <c r="U121" s="1">
        <v>38.937492370605469</v>
      </c>
      <c r="V121" s="1">
        <v>30.932001113891602</v>
      </c>
      <c r="W121" s="1">
        <v>34.549392700195312</v>
      </c>
      <c r="X121" s="1">
        <v>500.01690673828125</v>
      </c>
      <c r="Y121" s="1">
        <v>1498.4644775390625</v>
      </c>
      <c r="Z121" s="1">
        <v>15.762707710266113</v>
      </c>
      <c r="AA121" s="1">
        <v>73.244636535644531</v>
      </c>
      <c r="AB121" s="1">
        <v>2.5319819450378418</v>
      </c>
      <c r="AC121" s="1">
        <v>-7.2576284408569336E-2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5" si="182">X121*0.000001/(K121*0.0001)</f>
        <v>1.9381215067428934</v>
      </c>
      <c r="AL121">
        <f t="shared" ref="AL121:AL135" si="183">(U121-T121)/(1000-U121)*AK121</f>
        <v>8.2215285225862491E-3</v>
      </c>
      <c r="AM121">
        <f t="shared" ref="AM121:AM135" si="184">(P121+273.15)</f>
        <v>310.89736022949216</v>
      </c>
      <c r="AN121">
        <f t="shared" ref="AN121:AN135" si="185">(O121+273.15)</f>
        <v>315.17606582641599</v>
      </c>
      <c r="AO121">
        <f t="shared" ref="AO121:AO135" si="186">(Y121*AG121+Z121*AH121)*AI121</f>
        <v>239.75431104732343</v>
      </c>
      <c r="AP121">
        <f t="shared" ref="AP121:AP135" si="187">((AO121+0.00000010773*(AN121^4-AM121^4))-AL121*44100)/(L121*51.4+0.00000043092*AM121^3)</f>
        <v>-0.53201235229402233</v>
      </c>
      <c r="AQ121">
        <f t="shared" ref="AQ121:AQ135" si="188">0.61365*EXP(17.502*J121/(240.97+J121))</f>
        <v>6.5666727231057997</v>
      </c>
      <c r="AR121">
        <f t="shared" ref="AR121:AR135" si="189">AQ121*1000/AA121</f>
        <v>89.653973774723084</v>
      </c>
      <c r="AS121">
        <f t="shared" ref="AS121:AS135" si="190">(AR121-U121)</f>
        <v>50.716481404117616</v>
      </c>
      <c r="AT121">
        <f t="shared" ref="AT121:AT135" si="191">IF(D121,P121,(O121+P121)/2)</f>
        <v>39.886713027954102</v>
      </c>
      <c r="AU121">
        <f t="shared" ref="AU121:AU135" si="192">0.61365*EXP(17.502*AT121/(240.97+AT121))</f>
        <v>7.3689023599138572</v>
      </c>
      <c r="AV121">
        <f t="shared" ref="AV121:AV135" si="193">IF(AS121&lt;&gt;0,(1000-(AR121+U121)/2)/AS121*AL121,0)</f>
        <v>0.1516847996206647</v>
      </c>
      <c r="AW121">
        <f t="shared" ref="AW121:AW135" si="194">U121*AA121/1000</f>
        <v>2.8519624762944296</v>
      </c>
      <c r="AX121">
        <f t="shared" ref="AX121:AX135" si="195">(AU121-AW121)</f>
        <v>4.5169398836194272</v>
      </c>
      <c r="AY121">
        <f t="shared" ref="AY121:AY135" si="196">1/(1.6/F121+1.37/N121)</f>
        <v>9.5281499689972626E-2</v>
      </c>
      <c r="AZ121">
        <f t="shared" ref="AZ121:AZ135" si="197">G121*AA121*0.001</f>
        <v>15.204835908461728</v>
      </c>
      <c r="BA121">
        <f t="shared" ref="BA121:BA135" si="198">G121/S121</f>
        <v>0.53158500366873318</v>
      </c>
      <c r="BB121">
        <f t="shared" ref="BB121:BB135" si="199">(1-AL121*AA121/AQ121/F121)*100</f>
        <v>41.655844585603127</v>
      </c>
      <c r="BC121">
        <f t="shared" ref="BC121:BC135" si="200">(S121-E121/(N121/1.35))</f>
        <v>385.85625223433999</v>
      </c>
      <c r="BD121">
        <f t="shared" ref="BD121:BD135" si="201">E121*BB121/100/BC121</f>
        <v>1.6161528771260744E-2</v>
      </c>
    </row>
    <row r="122" spans="1:114" x14ac:dyDescent="0.25">
      <c r="A122" s="1">
        <v>92</v>
      </c>
      <c r="B122" s="1" t="s">
        <v>137</v>
      </c>
      <c r="C122" s="1">
        <v>2352.9999994859099</v>
      </c>
      <c r="D122" s="1">
        <v>0</v>
      </c>
      <c r="E122">
        <f t="shared" si="174"/>
        <v>14.970352861868014</v>
      </c>
      <c r="F122">
        <f t="shared" si="175"/>
        <v>0.1571757953388071</v>
      </c>
      <c r="G122">
        <f t="shared" si="176"/>
        <v>207.58975165454316</v>
      </c>
      <c r="H122">
        <f t="shared" si="177"/>
        <v>8.2215285225862491</v>
      </c>
      <c r="I122">
        <f t="shared" si="178"/>
        <v>3.7147102468113702</v>
      </c>
      <c r="J122">
        <f t="shared" si="179"/>
        <v>37.747360229492188</v>
      </c>
      <c r="K122" s="1">
        <v>2.5799048459999998</v>
      </c>
      <c r="L122">
        <f t="shared" si="180"/>
        <v>2.1709340386492788</v>
      </c>
      <c r="M122" s="1">
        <v>1</v>
      </c>
      <c r="N122">
        <f t="shared" si="181"/>
        <v>4.3418680772985576</v>
      </c>
      <c r="O122" s="1">
        <v>42.026065826416016</v>
      </c>
      <c r="P122" s="1">
        <v>37.747360229492188</v>
      </c>
      <c r="Q122" s="1">
        <v>43.983665466308594</v>
      </c>
      <c r="R122" s="1">
        <v>399.89163208007812</v>
      </c>
      <c r="S122" s="1">
        <v>390.51092529296875</v>
      </c>
      <c r="T122" s="1">
        <v>34.86065673828125</v>
      </c>
      <c r="U122" s="1">
        <v>38.937492370605469</v>
      </c>
      <c r="V122" s="1">
        <v>30.932001113891602</v>
      </c>
      <c r="W122" s="1">
        <v>34.549392700195312</v>
      </c>
      <c r="X122" s="1">
        <v>500.01690673828125</v>
      </c>
      <c r="Y122" s="1">
        <v>1498.4644775390625</v>
      </c>
      <c r="Z122" s="1">
        <v>15.762707710266113</v>
      </c>
      <c r="AA122" s="1">
        <v>73.244636535644531</v>
      </c>
      <c r="AB122" s="1">
        <v>2.5319819450378418</v>
      </c>
      <c r="AC122" s="1">
        <v>-7.2576284408569336E-2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1.9381215067428934</v>
      </c>
      <c r="AL122">
        <f t="shared" si="183"/>
        <v>8.2215285225862491E-3</v>
      </c>
      <c r="AM122">
        <f t="shared" si="184"/>
        <v>310.89736022949216</v>
      </c>
      <c r="AN122">
        <f t="shared" si="185"/>
        <v>315.17606582641599</v>
      </c>
      <c r="AO122">
        <f t="shared" si="186"/>
        <v>239.75431104732343</v>
      </c>
      <c r="AP122">
        <f t="shared" si="187"/>
        <v>-0.53201235229402233</v>
      </c>
      <c r="AQ122">
        <f t="shared" si="188"/>
        <v>6.5666727231057997</v>
      </c>
      <c r="AR122">
        <f t="shared" si="189"/>
        <v>89.653973774723084</v>
      </c>
      <c r="AS122">
        <f t="shared" si="190"/>
        <v>50.716481404117616</v>
      </c>
      <c r="AT122">
        <f t="shared" si="191"/>
        <v>39.886713027954102</v>
      </c>
      <c r="AU122">
        <f t="shared" si="192"/>
        <v>7.3689023599138572</v>
      </c>
      <c r="AV122">
        <f t="shared" si="193"/>
        <v>0.1516847996206647</v>
      </c>
      <c r="AW122">
        <f t="shared" si="194"/>
        <v>2.8519624762944296</v>
      </c>
      <c r="AX122">
        <f t="shared" si="195"/>
        <v>4.5169398836194272</v>
      </c>
      <c r="AY122">
        <f t="shared" si="196"/>
        <v>9.5281499689972626E-2</v>
      </c>
      <c r="AZ122">
        <f t="shared" si="197"/>
        <v>15.204835908461728</v>
      </c>
      <c r="BA122">
        <f t="shared" si="198"/>
        <v>0.53158500366873318</v>
      </c>
      <c r="BB122">
        <f t="shared" si="199"/>
        <v>41.655844585603127</v>
      </c>
      <c r="BC122">
        <f t="shared" si="200"/>
        <v>385.85625223433999</v>
      </c>
      <c r="BD122">
        <f t="shared" si="201"/>
        <v>1.6161528771260744E-2</v>
      </c>
    </row>
    <row r="123" spans="1:114" x14ac:dyDescent="0.25">
      <c r="A123" s="1">
        <v>93</v>
      </c>
      <c r="B123" s="1" t="s">
        <v>137</v>
      </c>
      <c r="C123" s="1">
        <v>2353.4999994747341</v>
      </c>
      <c r="D123" s="1">
        <v>0</v>
      </c>
      <c r="E123">
        <f t="shared" si="174"/>
        <v>15.000436373174503</v>
      </c>
      <c r="F123">
        <f t="shared" si="175"/>
        <v>0.15703607044240481</v>
      </c>
      <c r="G123">
        <f t="shared" si="176"/>
        <v>207.14522583587674</v>
      </c>
      <c r="H123">
        <f t="shared" si="177"/>
        <v>8.2155606127992318</v>
      </c>
      <c r="I123">
        <f t="shared" si="178"/>
        <v>3.7152003985046687</v>
      </c>
      <c r="J123">
        <f t="shared" si="179"/>
        <v>37.748046875</v>
      </c>
      <c r="K123" s="1">
        <v>2.5799048459999998</v>
      </c>
      <c r="L123">
        <f t="shared" si="180"/>
        <v>2.1709340386492788</v>
      </c>
      <c r="M123" s="1">
        <v>1</v>
      </c>
      <c r="N123">
        <f t="shared" si="181"/>
        <v>4.3418680772985576</v>
      </c>
      <c r="O123" s="1">
        <v>42.026870727539063</v>
      </c>
      <c r="P123" s="1">
        <v>37.748046875</v>
      </c>
      <c r="Q123" s="1">
        <v>43.982696533203125</v>
      </c>
      <c r="R123" s="1">
        <v>399.8974609375</v>
      </c>
      <c r="S123" s="1">
        <v>390.501953125</v>
      </c>
      <c r="T123" s="1">
        <v>34.860034942626953</v>
      </c>
      <c r="U123" s="1">
        <v>38.934150695800781</v>
      </c>
      <c r="V123" s="1">
        <v>30.930131912231445</v>
      </c>
      <c r="W123" s="1">
        <v>34.544956207275391</v>
      </c>
      <c r="X123" s="1">
        <v>499.9892578125</v>
      </c>
      <c r="Y123" s="1">
        <v>1498.475341796875</v>
      </c>
      <c r="Z123" s="1">
        <v>15.852684020996094</v>
      </c>
      <c r="AA123" s="1">
        <v>73.244621276855469</v>
      </c>
      <c r="AB123" s="1">
        <v>2.5319819450378418</v>
      </c>
      <c r="AC123" s="1">
        <v>-7.2576284408569336E-2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1.9380143364113052</v>
      </c>
      <c r="AL123">
        <f t="shared" si="183"/>
        <v>8.2155606127992317E-3</v>
      </c>
      <c r="AM123">
        <f t="shared" si="184"/>
        <v>310.89804687499998</v>
      </c>
      <c r="AN123">
        <f t="shared" si="185"/>
        <v>315.17687072753904</v>
      </c>
      <c r="AO123">
        <f t="shared" si="186"/>
        <v>239.75604932853457</v>
      </c>
      <c r="AP123">
        <f t="shared" si="187"/>
        <v>-0.52986889512981883</v>
      </c>
      <c r="AQ123">
        <f t="shared" si="188"/>
        <v>6.5669175209546156</v>
      </c>
      <c r="AR123">
        <f t="shared" si="189"/>
        <v>89.657334647584463</v>
      </c>
      <c r="AS123">
        <f t="shared" si="190"/>
        <v>50.723183951783682</v>
      </c>
      <c r="AT123">
        <f t="shared" si="191"/>
        <v>39.887458801269531</v>
      </c>
      <c r="AU123">
        <f t="shared" si="192"/>
        <v>7.3691961913018362</v>
      </c>
      <c r="AV123">
        <f t="shared" si="193"/>
        <v>0.15155466283509345</v>
      </c>
      <c r="AW123">
        <f t="shared" si="194"/>
        <v>2.8517171224499469</v>
      </c>
      <c r="AX123">
        <f t="shared" si="195"/>
        <v>4.5174790688518893</v>
      </c>
      <c r="AY123">
        <f t="shared" si="196"/>
        <v>9.5199341432185031E-2</v>
      </c>
      <c r="AZ123">
        <f t="shared" si="197"/>
        <v>15.172273615657488</v>
      </c>
      <c r="BA123">
        <f t="shared" si="198"/>
        <v>0.53045887268474012</v>
      </c>
      <c r="BB123">
        <f t="shared" si="199"/>
        <v>41.648508553619344</v>
      </c>
      <c r="BC123">
        <f t="shared" si="200"/>
        <v>385.83792631827464</v>
      </c>
      <c r="BD123">
        <f t="shared" si="201"/>
        <v>1.6191923084327205E-2</v>
      </c>
    </row>
    <row r="124" spans="1:114" x14ac:dyDescent="0.25">
      <c r="A124" s="1">
        <v>94</v>
      </c>
      <c r="B124" s="1" t="s">
        <v>138</v>
      </c>
      <c r="C124" s="1">
        <v>2353.9999994635582</v>
      </c>
      <c r="D124" s="1">
        <v>0</v>
      </c>
      <c r="E124">
        <f t="shared" si="174"/>
        <v>14.945953817484867</v>
      </c>
      <c r="F124">
        <f t="shared" si="175"/>
        <v>0.15680071031765055</v>
      </c>
      <c r="G124">
        <f t="shared" si="176"/>
        <v>207.46483792291255</v>
      </c>
      <c r="H124">
        <f t="shared" si="177"/>
        <v>8.2088573531072626</v>
      </c>
      <c r="I124">
        <f t="shared" si="178"/>
        <v>3.7175139355829652</v>
      </c>
      <c r="J124">
        <f t="shared" si="179"/>
        <v>37.753707885742188</v>
      </c>
      <c r="K124" s="1">
        <v>2.5799048459999998</v>
      </c>
      <c r="L124">
        <f t="shared" si="180"/>
        <v>2.1709340386492788</v>
      </c>
      <c r="M124" s="1">
        <v>1</v>
      </c>
      <c r="N124">
        <f t="shared" si="181"/>
        <v>4.3418680772985576</v>
      </c>
      <c r="O124" s="1">
        <v>42.027969360351563</v>
      </c>
      <c r="P124" s="1">
        <v>37.753707885742188</v>
      </c>
      <c r="Q124" s="1">
        <v>43.982620239257813</v>
      </c>
      <c r="R124" s="1">
        <v>399.8740234375</v>
      </c>
      <c r="S124" s="1">
        <v>390.50839233398437</v>
      </c>
      <c r="T124" s="1">
        <v>34.859367370605469</v>
      </c>
      <c r="U124" s="1">
        <v>38.929985046386719</v>
      </c>
      <c r="V124" s="1">
        <v>30.9278564453125</v>
      </c>
      <c r="W124" s="1">
        <v>34.539382934570313</v>
      </c>
      <c r="X124" s="1">
        <v>500.01278686523437</v>
      </c>
      <c r="Y124" s="1">
        <v>1498.666259765625</v>
      </c>
      <c r="Z124" s="1">
        <v>15.99149227142334</v>
      </c>
      <c r="AA124" s="1">
        <v>73.244880676269531</v>
      </c>
      <c r="AB124" s="1">
        <v>2.5319819450378418</v>
      </c>
      <c r="AC124" s="1">
        <v>-7.2576284408569336E-2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1.9381055376537493</v>
      </c>
      <c r="AL124">
        <f t="shared" si="183"/>
        <v>8.2088573531072621E-3</v>
      </c>
      <c r="AM124">
        <f t="shared" si="184"/>
        <v>310.90370788574216</v>
      </c>
      <c r="AN124">
        <f t="shared" si="185"/>
        <v>315.17796936035154</v>
      </c>
      <c r="AO124">
        <f t="shared" si="186"/>
        <v>239.7865962028518</v>
      </c>
      <c r="AP124">
        <f t="shared" si="187"/>
        <v>-0.52771651722783575</v>
      </c>
      <c r="AQ124">
        <f t="shared" si="188"/>
        <v>6.5689360450345173</v>
      </c>
      <c r="AR124">
        <f t="shared" si="189"/>
        <v>89.684575691619287</v>
      </c>
      <c r="AS124">
        <f t="shared" si="190"/>
        <v>50.754590645232568</v>
      </c>
      <c r="AT124">
        <f t="shared" si="191"/>
        <v>39.890838623046875</v>
      </c>
      <c r="AU124">
        <f t="shared" si="192"/>
        <v>7.3705279534457997</v>
      </c>
      <c r="AV124">
        <f t="shared" si="193"/>
        <v>0.1513354351625201</v>
      </c>
      <c r="AW124">
        <f t="shared" si="194"/>
        <v>2.8514221094515522</v>
      </c>
      <c r="AX124">
        <f t="shared" si="195"/>
        <v>4.5191058439942475</v>
      </c>
      <c r="AY124">
        <f t="shared" si="196"/>
        <v>9.5060939717581117E-2</v>
      </c>
      <c r="AZ124">
        <f t="shared" si="197"/>
        <v>15.195737298185328</v>
      </c>
      <c r="BA124">
        <f t="shared" si="198"/>
        <v>0.53126857705397823</v>
      </c>
      <c r="BB124">
        <f t="shared" si="199"/>
        <v>41.626339841510493</v>
      </c>
      <c r="BC124">
        <f t="shared" si="200"/>
        <v>385.86130557446256</v>
      </c>
      <c r="BD124">
        <f t="shared" si="201"/>
        <v>1.6123548639734909E-2</v>
      </c>
    </row>
    <row r="125" spans="1:114" x14ac:dyDescent="0.25">
      <c r="A125" s="1">
        <v>95</v>
      </c>
      <c r="B125" s="1" t="s">
        <v>138</v>
      </c>
      <c r="C125" s="1">
        <v>2354.4999994523823</v>
      </c>
      <c r="D125" s="1">
        <v>0</v>
      </c>
      <c r="E125">
        <f t="shared" si="174"/>
        <v>14.914630650818616</v>
      </c>
      <c r="F125">
        <f t="shared" si="175"/>
        <v>0.15661970662881863</v>
      </c>
      <c r="G125">
        <f t="shared" si="176"/>
        <v>207.60039174670473</v>
      </c>
      <c r="H125">
        <f t="shared" si="177"/>
        <v>8.2111369021144665</v>
      </c>
      <c r="I125">
        <f t="shared" si="178"/>
        <v>3.7225807252696352</v>
      </c>
      <c r="J125">
        <f t="shared" si="179"/>
        <v>37.768150329589844</v>
      </c>
      <c r="K125" s="1">
        <v>2.5799048459999998</v>
      </c>
      <c r="L125">
        <f t="shared" si="180"/>
        <v>2.1709340386492788</v>
      </c>
      <c r="M125" s="1">
        <v>1</v>
      </c>
      <c r="N125">
        <f t="shared" si="181"/>
        <v>4.3418680772985576</v>
      </c>
      <c r="O125" s="1">
        <v>42.028884887695313</v>
      </c>
      <c r="P125" s="1">
        <v>37.768150329589844</v>
      </c>
      <c r="Q125" s="1">
        <v>43.982093811035156</v>
      </c>
      <c r="R125" s="1">
        <v>399.88357543945312</v>
      </c>
      <c r="S125" s="1">
        <v>390.53338623046875</v>
      </c>
      <c r="T125" s="1">
        <v>34.859054565429687</v>
      </c>
      <c r="U125" s="1">
        <v>38.930866241455078</v>
      </c>
      <c r="V125" s="1">
        <v>30.926315307617188</v>
      </c>
      <c r="W125" s="1">
        <v>34.538753509521484</v>
      </c>
      <c r="X125" s="1">
        <v>500.0045166015625</v>
      </c>
      <c r="Y125" s="1">
        <v>1498.89794921875</v>
      </c>
      <c r="Z125" s="1">
        <v>15.890559196472168</v>
      </c>
      <c r="AA125" s="1">
        <v>73.245414733886719</v>
      </c>
      <c r="AB125" s="1">
        <v>2.5319819450378418</v>
      </c>
      <c r="AC125" s="1">
        <v>-7.2576284408569336E-2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1.9380734811859124</v>
      </c>
      <c r="AL125">
        <f t="shared" si="183"/>
        <v>8.2111369021144673E-3</v>
      </c>
      <c r="AM125">
        <f t="shared" si="184"/>
        <v>310.91815032958982</v>
      </c>
      <c r="AN125">
        <f t="shared" si="185"/>
        <v>315.17888488769529</v>
      </c>
      <c r="AO125">
        <f t="shared" si="186"/>
        <v>239.82366651452321</v>
      </c>
      <c r="AP125">
        <f t="shared" si="187"/>
        <v>-0.5296211416687463</v>
      </c>
      <c r="AQ125">
        <f t="shared" si="188"/>
        <v>6.5740881690744821</v>
      </c>
      <c r="AR125">
        <f t="shared" si="189"/>
        <v>89.754262337912664</v>
      </c>
      <c r="AS125">
        <f t="shared" si="190"/>
        <v>50.823396096457586</v>
      </c>
      <c r="AT125">
        <f t="shared" si="191"/>
        <v>39.898517608642578</v>
      </c>
      <c r="AU125">
        <f t="shared" si="192"/>
        <v>7.3735545045326516</v>
      </c>
      <c r="AV125">
        <f t="shared" si="193"/>
        <v>0.15116682253026903</v>
      </c>
      <c r="AW125">
        <f t="shared" si="194"/>
        <v>2.8515074438048469</v>
      </c>
      <c r="AX125">
        <f t="shared" si="195"/>
        <v>4.5220470607278047</v>
      </c>
      <c r="AY125">
        <f t="shared" si="196"/>
        <v>9.4954493410072352E-2</v>
      </c>
      <c r="AZ125">
        <f t="shared" si="197"/>
        <v>15.205776792404743</v>
      </c>
      <c r="BA125">
        <f t="shared" si="198"/>
        <v>0.53158167538636958</v>
      </c>
      <c r="BB125">
        <f t="shared" si="199"/>
        <v>41.588036522604135</v>
      </c>
      <c r="BC125">
        <f t="shared" si="200"/>
        <v>385.89603866021906</v>
      </c>
      <c r="BD125">
        <f t="shared" si="201"/>
        <v>1.6073505350842503E-2</v>
      </c>
    </row>
    <row r="126" spans="1:114" x14ac:dyDescent="0.25">
      <c r="A126" s="1">
        <v>96</v>
      </c>
      <c r="B126" s="1" t="s">
        <v>139</v>
      </c>
      <c r="C126" s="1">
        <v>2354.9999994412065</v>
      </c>
      <c r="D126" s="1">
        <v>0</v>
      </c>
      <c r="E126">
        <f t="shared" si="174"/>
        <v>14.974285535493456</v>
      </c>
      <c r="F126">
        <f t="shared" si="175"/>
        <v>0.15633422304544944</v>
      </c>
      <c r="G126">
        <f t="shared" si="176"/>
        <v>206.7336669701325</v>
      </c>
      <c r="H126">
        <f t="shared" si="177"/>
        <v>8.2030643778933392</v>
      </c>
      <c r="I126">
        <f t="shared" si="178"/>
        <v>3.7254262393544444</v>
      </c>
      <c r="J126">
        <f t="shared" si="179"/>
        <v>37.775241851806641</v>
      </c>
      <c r="K126" s="1">
        <v>2.5799048459999998</v>
      </c>
      <c r="L126">
        <f t="shared" si="180"/>
        <v>2.1709340386492788</v>
      </c>
      <c r="M126" s="1">
        <v>1</v>
      </c>
      <c r="N126">
        <f t="shared" si="181"/>
        <v>4.3418680772985576</v>
      </c>
      <c r="O126" s="1">
        <v>42.029258728027344</v>
      </c>
      <c r="P126" s="1">
        <v>37.775241851806641</v>
      </c>
      <c r="Q126" s="1">
        <v>43.982242584228516</v>
      </c>
      <c r="R126" s="1">
        <v>399.93798828125</v>
      </c>
      <c r="S126" s="1">
        <v>390.55816650390625</v>
      </c>
      <c r="T126" s="1">
        <v>34.858478546142578</v>
      </c>
      <c r="U126" s="1">
        <v>38.926467895507812</v>
      </c>
      <c r="V126" s="1">
        <v>30.92527961730957</v>
      </c>
      <c r="W126" s="1">
        <v>34.534263610839844</v>
      </c>
      <c r="X126" s="1">
        <v>499.98458862304687</v>
      </c>
      <c r="Y126" s="1">
        <v>1499.2159423828125</v>
      </c>
      <c r="Z126" s="1">
        <v>15.927590370178223</v>
      </c>
      <c r="AA126" s="1">
        <v>73.245613098144531</v>
      </c>
      <c r="AB126" s="1">
        <v>2.5319819450378418</v>
      </c>
      <c r="AC126" s="1">
        <v>-7.2576284408569336E-2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1.9379962381102753</v>
      </c>
      <c r="AL126">
        <f t="shared" si="183"/>
        <v>8.2030643778933394E-3</v>
      </c>
      <c r="AM126">
        <f t="shared" si="184"/>
        <v>310.92524185180662</v>
      </c>
      <c r="AN126">
        <f t="shared" si="185"/>
        <v>315.17925872802732</v>
      </c>
      <c r="AO126">
        <f t="shared" si="186"/>
        <v>239.87454541963598</v>
      </c>
      <c r="AP126">
        <f t="shared" si="187"/>
        <v>-0.52704734017890742</v>
      </c>
      <c r="AQ126">
        <f t="shared" si="188"/>
        <v>6.5766192461061541</v>
      </c>
      <c r="AR126">
        <f t="shared" si="189"/>
        <v>89.788575287012705</v>
      </c>
      <c r="AS126">
        <f t="shared" si="190"/>
        <v>50.862107391504892</v>
      </c>
      <c r="AT126">
        <f t="shared" si="191"/>
        <v>39.902250289916992</v>
      </c>
      <c r="AU126">
        <f t="shared" si="192"/>
        <v>7.3750260710489952</v>
      </c>
      <c r="AV126">
        <f t="shared" si="193"/>
        <v>0.15090085485448229</v>
      </c>
      <c r="AW126">
        <f t="shared" si="194"/>
        <v>2.8511930067517097</v>
      </c>
      <c r="AX126">
        <f t="shared" si="195"/>
        <v>4.5238330642972855</v>
      </c>
      <c r="AY126">
        <f t="shared" si="196"/>
        <v>9.4786588625967685E-2</v>
      </c>
      <c r="AZ126">
        <f t="shared" si="197"/>
        <v>15.142334185254988</v>
      </c>
      <c r="BA126">
        <f t="shared" si="198"/>
        <v>0.5293287522847504</v>
      </c>
      <c r="BB126">
        <f t="shared" si="199"/>
        <v>41.561241658829914</v>
      </c>
      <c r="BC126">
        <f t="shared" si="200"/>
        <v>385.9022706745024</v>
      </c>
      <c r="BD126">
        <f t="shared" si="201"/>
        <v>1.6127137544984783E-2</v>
      </c>
    </row>
    <row r="127" spans="1:114" x14ac:dyDescent="0.25">
      <c r="A127" s="1">
        <v>97</v>
      </c>
      <c r="B127" s="1" t="s">
        <v>139</v>
      </c>
      <c r="C127" s="1">
        <v>2355.4999994300306</v>
      </c>
      <c r="D127" s="1">
        <v>0</v>
      </c>
      <c r="E127">
        <f t="shared" si="174"/>
        <v>15.031907020958913</v>
      </c>
      <c r="F127">
        <f t="shared" si="175"/>
        <v>0.15614386847305636</v>
      </c>
      <c r="G127">
        <f t="shared" si="176"/>
        <v>205.96342539164831</v>
      </c>
      <c r="H127">
        <f t="shared" si="177"/>
        <v>8.2001201097261465</v>
      </c>
      <c r="I127">
        <f t="shared" si="178"/>
        <v>3.7283887540890794</v>
      </c>
      <c r="J127">
        <f t="shared" si="179"/>
        <v>37.783000946044922</v>
      </c>
      <c r="K127" s="1">
        <v>2.5799048459999998</v>
      </c>
      <c r="L127">
        <f t="shared" si="180"/>
        <v>2.1709340386492788</v>
      </c>
      <c r="M127" s="1">
        <v>1</v>
      </c>
      <c r="N127">
        <f t="shared" si="181"/>
        <v>4.3418680772985576</v>
      </c>
      <c r="O127" s="1">
        <v>42.029331207275391</v>
      </c>
      <c r="P127" s="1">
        <v>37.783000946044922</v>
      </c>
      <c r="Q127" s="1">
        <v>43.980873107910156</v>
      </c>
      <c r="R127" s="1">
        <v>399.98159790039062</v>
      </c>
      <c r="S127" s="1">
        <v>390.5718994140625</v>
      </c>
      <c r="T127" s="1">
        <v>34.857131958007812</v>
      </c>
      <c r="U127" s="1">
        <v>38.923965454101563</v>
      </c>
      <c r="V127" s="1">
        <v>30.923868179321289</v>
      </c>
      <c r="W127" s="1">
        <v>34.531803131103516</v>
      </c>
      <c r="X127" s="1">
        <v>499.948486328125</v>
      </c>
      <c r="Y127" s="1">
        <v>1499.388427734375</v>
      </c>
      <c r="Z127" s="1">
        <v>15.93586540222168</v>
      </c>
      <c r="AA127" s="1">
        <v>73.245384216308594</v>
      </c>
      <c r="AB127" s="1">
        <v>2.5319819450378418</v>
      </c>
      <c r="AC127" s="1">
        <v>-7.2576284408569336E-2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1.9378563015735542</v>
      </c>
      <c r="AL127">
        <f t="shared" si="183"/>
        <v>8.2001201097261466E-3</v>
      </c>
      <c r="AM127">
        <f t="shared" si="184"/>
        <v>310.9330009460449</v>
      </c>
      <c r="AN127">
        <f t="shared" si="185"/>
        <v>315.17933120727537</v>
      </c>
      <c r="AO127">
        <f t="shared" si="186"/>
        <v>239.90214307526912</v>
      </c>
      <c r="AP127">
        <f t="shared" si="187"/>
        <v>-0.52657823011020088</v>
      </c>
      <c r="AQ127">
        <f t="shared" si="188"/>
        <v>6.5793895589970708</v>
      </c>
      <c r="AR127">
        <f t="shared" si="189"/>
        <v>89.826678218613594</v>
      </c>
      <c r="AS127">
        <f t="shared" si="190"/>
        <v>50.902712764512032</v>
      </c>
      <c r="AT127">
        <f t="shared" si="191"/>
        <v>39.906166076660156</v>
      </c>
      <c r="AU127">
        <f t="shared" si="192"/>
        <v>7.3765700983828904</v>
      </c>
      <c r="AV127">
        <f t="shared" si="193"/>
        <v>0.15072349432650689</v>
      </c>
      <c r="AW127">
        <f t="shared" si="194"/>
        <v>2.8510008049079913</v>
      </c>
      <c r="AX127">
        <f t="shared" si="195"/>
        <v>4.5255692934748986</v>
      </c>
      <c r="AY127">
        <f t="shared" si="196"/>
        <v>9.4674622982840545E-2</v>
      </c>
      <c r="AZ127">
        <f t="shared" si="197"/>
        <v>15.08587022731829</v>
      </c>
      <c r="BA127">
        <f t="shared" si="198"/>
        <v>0.52733805401933798</v>
      </c>
      <c r="BB127">
        <f t="shared" si="199"/>
        <v>41.535809735425545</v>
      </c>
      <c r="BC127">
        <f t="shared" si="200"/>
        <v>385.89808756233975</v>
      </c>
      <c r="BD127">
        <f t="shared" si="201"/>
        <v>1.6179464218834576E-2</v>
      </c>
    </row>
    <row r="128" spans="1:114" x14ac:dyDescent="0.25">
      <c r="A128" s="1">
        <v>98</v>
      </c>
      <c r="B128" s="1" t="s">
        <v>140</v>
      </c>
      <c r="C128" s="1">
        <v>2355.9999994188547</v>
      </c>
      <c r="D128" s="1">
        <v>0</v>
      </c>
      <c r="E128">
        <f t="shared" si="174"/>
        <v>15.053240877512094</v>
      </c>
      <c r="F128">
        <f t="shared" si="175"/>
        <v>0.15591909024704126</v>
      </c>
      <c r="G128">
        <f t="shared" si="176"/>
        <v>205.54674757324665</v>
      </c>
      <c r="H128">
        <f t="shared" si="177"/>
        <v>8.1937715070426229</v>
      </c>
      <c r="I128">
        <f t="shared" si="178"/>
        <v>3.730666859091976</v>
      </c>
      <c r="J128">
        <f t="shared" si="179"/>
        <v>37.788848876953125</v>
      </c>
      <c r="K128" s="1">
        <v>2.5799048459999998</v>
      </c>
      <c r="L128">
        <f t="shared" si="180"/>
        <v>2.1709340386492788</v>
      </c>
      <c r="M128" s="1">
        <v>1</v>
      </c>
      <c r="N128">
        <f t="shared" si="181"/>
        <v>4.3418680772985576</v>
      </c>
      <c r="O128" s="1">
        <v>42.029613494873047</v>
      </c>
      <c r="P128" s="1">
        <v>37.788848876953125</v>
      </c>
      <c r="Q128" s="1">
        <v>43.980155944824219</v>
      </c>
      <c r="R128" s="1">
        <v>400.02200317382812</v>
      </c>
      <c r="S128" s="1">
        <v>390.602294921875</v>
      </c>
      <c r="T128" s="1">
        <v>34.857303619384766</v>
      </c>
      <c r="U128" s="1">
        <v>38.921066284179688</v>
      </c>
      <c r="V128" s="1">
        <v>30.923812866210937</v>
      </c>
      <c r="W128" s="1">
        <v>34.528995513916016</v>
      </c>
      <c r="X128" s="1">
        <v>499.9404296875</v>
      </c>
      <c r="Y128" s="1">
        <v>1499.583251953125</v>
      </c>
      <c r="Z128" s="1">
        <v>15.958803176879883</v>
      </c>
      <c r="AA128" s="1">
        <v>73.2459716796875</v>
      </c>
      <c r="AB128" s="1">
        <v>2.5319819450378418</v>
      </c>
      <c r="AC128" s="1">
        <v>-7.2576284408569336E-2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1.9378250731325615</v>
      </c>
      <c r="AL128">
        <f t="shared" si="183"/>
        <v>8.1937715070426222E-3</v>
      </c>
      <c r="AM128">
        <f t="shared" si="184"/>
        <v>310.9388488769531</v>
      </c>
      <c r="AN128">
        <f t="shared" si="185"/>
        <v>315.17961349487302</v>
      </c>
      <c r="AO128">
        <f t="shared" si="186"/>
        <v>239.93331494957238</v>
      </c>
      <c r="AP128">
        <f t="shared" si="187"/>
        <v>-0.52465448979279106</v>
      </c>
      <c r="AQ128">
        <f t="shared" si="188"/>
        <v>6.5814781778862415</v>
      </c>
      <c r="AR128">
        <f t="shared" si="189"/>
        <v>89.854472907639931</v>
      </c>
      <c r="AS128">
        <f t="shared" si="190"/>
        <v>50.933406623460243</v>
      </c>
      <c r="AT128">
        <f t="shared" si="191"/>
        <v>39.909231185913086</v>
      </c>
      <c r="AU128">
        <f t="shared" si="192"/>
        <v>7.3777788919922145</v>
      </c>
      <c r="AV128">
        <f t="shared" si="193"/>
        <v>0.15051404065312479</v>
      </c>
      <c r="AW128">
        <f t="shared" si="194"/>
        <v>2.8508113187942654</v>
      </c>
      <c r="AX128">
        <f t="shared" si="195"/>
        <v>4.5269675731979486</v>
      </c>
      <c r="AY128">
        <f t="shared" si="196"/>
        <v>9.4542399011284819E-2</v>
      </c>
      <c r="AZ128">
        <f t="shared" si="197"/>
        <v>15.055471251601899</v>
      </c>
      <c r="BA128">
        <f t="shared" si="198"/>
        <v>0.52623026092142744</v>
      </c>
      <c r="BB128">
        <f t="shared" si="199"/>
        <v>41.514951291909185</v>
      </c>
      <c r="BC128">
        <f t="shared" si="200"/>
        <v>385.92184981786687</v>
      </c>
      <c r="BD128">
        <f t="shared" si="201"/>
        <v>1.6193293075015689E-2</v>
      </c>
    </row>
    <row r="129" spans="1:114" x14ac:dyDescent="0.25">
      <c r="A129" s="1">
        <v>99</v>
      </c>
      <c r="B129" s="1" t="s">
        <v>140</v>
      </c>
      <c r="C129" s="1">
        <v>2356.4999994076788</v>
      </c>
      <c r="D129" s="1">
        <v>0</v>
      </c>
      <c r="E129">
        <f t="shared" si="174"/>
        <v>15.119033321053193</v>
      </c>
      <c r="F129">
        <f t="shared" si="175"/>
        <v>0.15569095297664057</v>
      </c>
      <c r="G129">
        <f t="shared" si="176"/>
        <v>204.64862601480863</v>
      </c>
      <c r="H129">
        <f t="shared" si="177"/>
        <v>8.1877659098103361</v>
      </c>
      <c r="I129">
        <f t="shared" si="178"/>
        <v>3.7331495812147013</v>
      </c>
      <c r="J129">
        <f t="shared" si="179"/>
        <v>37.795272827148438</v>
      </c>
      <c r="K129" s="1">
        <v>2.5799048459999998</v>
      </c>
      <c r="L129">
        <f t="shared" si="180"/>
        <v>2.1709340386492788</v>
      </c>
      <c r="M129" s="1">
        <v>1</v>
      </c>
      <c r="N129">
        <f t="shared" si="181"/>
        <v>4.3418680772985576</v>
      </c>
      <c r="O129" s="1">
        <v>42.030132293701172</v>
      </c>
      <c r="P129" s="1">
        <v>37.795272827148438</v>
      </c>
      <c r="Q129" s="1">
        <v>43.979915618896484</v>
      </c>
      <c r="R129" s="1">
        <v>400.05889892578125</v>
      </c>
      <c r="S129" s="1">
        <v>390.60641479492187</v>
      </c>
      <c r="T129" s="1">
        <v>34.857688903808594</v>
      </c>
      <c r="U129" s="1">
        <v>38.918491363525391</v>
      </c>
      <c r="V129" s="1">
        <v>30.923318862915039</v>
      </c>
      <c r="W129" s="1">
        <v>34.525779724121094</v>
      </c>
      <c r="X129" s="1">
        <v>499.93951416015625</v>
      </c>
      <c r="Y129" s="1">
        <v>1499.834716796875</v>
      </c>
      <c r="Z129" s="1">
        <v>16.006319046020508</v>
      </c>
      <c r="AA129" s="1">
        <v>73.245994567871094</v>
      </c>
      <c r="AB129" s="1">
        <v>2.5319819450378418</v>
      </c>
      <c r="AC129" s="1">
        <v>-7.2576284408569336E-2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1.937821524446085</v>
      </c>
      <c r="AL129">
        <f t="shared" si="183"/>
        <v>8.1877659098103361E-3</v>
      </c>
      <c r="AM129">
        <f t="shared" si="184"/>
        <v>310.94527282714841</v>
      </c>
      <c r="AN129">
        <f t="shared" si="185"/>
        <v>315.18013229370115</v>
      </c>
      <c r="AO129">
        <f t="shared" si="186"/>
        <v>239.97354932367307</v>
      </c>
      <c r="AP129">
        <f t="shared" si="187"/>
        <v>-0.5228134929580156</v>
      </c>
      <c r="AQ129">
        <f t="shared" si="188"/>
        <v>6.5837731882172204</v>
      </c>
      <c r="AR129">
        <f t="shared" si="189"/>
        <v>89.88577774197023</v>
      </c>
      <c r="AS129">
        <f t="shared" si="190"/>
        <v>50.96728637844484</v>
      </c>
      <c r="AT129">
        <f t="shared" si="191"/>
        <v>39.912702560424805</v>
      </c>
      <c r="AU129">
        <f t="shared" si="192"/>
        <v>7.3791481126310652</v>
      </c>
      <c r="AV129">
        <f t="shared" si="193"/>
        <v>0.15030143553493366</v>
      </c>
      <c r="AW129">
        <f t="shared" si="194"/>
        <v>2.850623607002519</v>
      </c>
      <c r="AX129">
        <f t="shared" si="195"/>
        <v>4.5285245056285461</v>
      </c>
      <c r="AY129">
        <f t="shared" si="196"/>
        <v>9.4408187479603972E-2</v>
      </c>
      <c r="AZ129">
        <f t="shared" si="197"/>
        <v>14.989692149402956</v>
      </c>
      <c r="BA129">
        <f t="shared" si="198"/>
        <v>0.52392540998655712</v>
      </c>
      <c r="BB129">
        <f t="shared" si="199"/>
        <v>41.492564824849168</v>
      </c>
      <c r="BC129">
        <f t="shared" si="200"/>
        <v>385.90551310467038</v>
      </c>
      <c r="BD129">
        <f t="shared" si="201"/>
        <v>1.6255986215794282E-2</v>
      </c>
    </row>
    <row r="130" spans="1:114" x14ac:dyDescent="0.25">
      <c r="A130" s="1">
        <v>100</v>
      </c>
      <c r="B130" s="1" t="s">
        <v>141</v>
      </c>
      <c r="C130" s="1">
        <v>2356.999999396503</v>
      </c>
      <c r="D130" s="1">
        <v>0</v>
      </c>
      <c r="E130">
        <f t="shared" si="174"/>
        <v>15.091393556498302</v>
      </c>
      <c r="F130">
        <f t="shared" si="175"/>
        <v>0.15547114886827712</v>
      </c>
      <c r="G130">
        <f t="shared" si="176"/>
        <v>204.75967004292661</v>
      </c>
      <c r="H130">
        <f t="shared" si="177"/>
        <v>8.1824221791871938</v>
      </c>
      <c r="I130">
        <f t="shared" si="178"/>
        <v>3.7357209154313455</v>
      </c>
      <c r="J130">
        <f t="shared" si="179"/>
        <v>37.802013397216797</v>
      </c>
      <c r="K130" s="1">
        <v>2.5799048459999998</v>
      </c>
      <c r="L130">
        <f t="shared" si="180"/>
        <v>2.1709340386492788</v>
      </c>
      <c r="M130" s="1">
        <v>1</v>
      </c>
      <c r="N130">
        <f t="shared" si="181"/>
        <v>4.3418680772985576</v>
      </c>
      <c r="O130" s="1">
        <v>42.031288146972656</v>
      </c>
      <c r="P130" s="1">
        <v>37.802013397216797</v>
      </c>
      <c r="Q130" s="1">
        <v>43.980278015136719</v>
      </c>
      <c r="R130" s="1">
        <v>400.10748291015625</v>
      </c>
      <c r="S130" s="1">
        <v>390.67007446289062</v>
      </c>
      <c r="T130" s="1">
        <v>34.85833740234375</v>
      </c>
      <c r="U130" s="1">
        <v>38.916496276855469</v>
      </c>
      <c r="V130" s="1">
        <v>30.921834945678711</v>
      </c>
      <c r="W130" s="1">
        <v>34.521709442138672</v>
      </c>
      <c r="X130" s="1">
        <v>499.93972778320312</v>
      </c>
      <c r="Y130" s="1">
        <v>1500.1075439453125</v>
      </c>
      <c r="Z130" s="1">
        <v>16.038141250610352</v>
      </c>
      <c r="AA130" s="1">
        <v>73.245574951171875</v>
      </c>
      <c r="AB130" s="1">
        <v>2.5319819450378418</v>
      </c>
      <c r="AC130" s="1">
        <v>-7.2576284408569336E-2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1.9378223524729297</v>
      </c>
      <c r="AL130">
        <f t="shared" si="183"/>
        <v>8.1824221791871946E-3</v>
      </c>
      <c r="AM130">
        <f t="shared" si="184"/>
        <v>310.95201339721677</v>
      </c>
      <c r="AN130">
        <f t="shared" si="185"/>
        <v>315.18128814697263</v>
      </c>
      <c r="AO130">
        <f t="shared" si="186"/>
        <v>240.01720166644736</v>
      </c>
      <c r="AP130">
        <f t="shared" si="187"/>
        <v>-0.52114324007614699</v>
      </c>
      <c r="AQ130">
        <f t="shared" si="188"/>
        <v>6.5861820603147638</v>
      </c>
      <c r="AR130">
        <f t="shared" si="189"/>
        <v>89.91918030140863</v>
      </c>
      <c r="AS130">
        <f t="shared" si="190"/>
        <v>51.002684024553162</v>
      </c>
      <c r="AT130">
        <f t="shared" si="191"/>
        <v>39.916650772094727</v>
      </c>
      <c r="AU130">
        <f t="shared" si="192"/>
        <v>7.3807056807470293</v>
      </c>
      <c r="AV130">
        <f t="shared" si="193"/>
        <v>0.15009657583411809</v>
      </c>
      <c r="AW130">
        <f t="shared" si="194"/>
        <v>2.8504611448834183</v>
      </c>
      <c r="AX130">
        <f t="shared" si="195"/>
        <v>4.530244535863611</v>
      </c>
      <c r="AY130">
        <f t="shared" si="196"/>
        <v>9.4278867204767386E-2</v>
      </c>
      <c r="AZ130">
        <f t="shared" si="197"/>
        <v>14.997739759106404</v>
      </c>
      <c r="BA130">
        <f t="shared" si="198"/>
        <v>0.52412427628207425</v>
      </c>
      <c r="BB130">
        <f t="shared" si="199"/>
        <v>41.46983661001088</v>
      </c>
      <c r="BC130">
        <f t="shared" si="200"/>
        <v>385.97776669614967</v>
      </c>
      <c r="BD130">
        <f t="shared" si="201"/>
        <v>1.6214343908001028E-2</v>
      </c>
    </row>
    <row r="131" spans="1:114" x14ac:dyDescent="0.25">
      <c r="A131" s="1">
        <v>101</v>
      </c>
      <c r="B131" s="1" t="s">
        <v>141</v>
      </c>
      <c r="C131" s="1">
        <v>2357.4999993853271</v>
      </c>
      <c r="D131" s="1">
        <v>0</v>
      </c>
      <c r="E131">
        <f t="shared" si="174"/>
        <v>15.060527515224823</v>
      </c>
      <c r="F131">
        <f t="shared" si="175"/>
        <v>0.15532131414554298</v>
      </c>
      <c r="G131">
        <f t="shared" si="176"/>
        <v>204.97805313019913</v>
      </c>
      <c r="H131">
        <f t="shared" si="177"/>
        <v>8.1773533278766806</v>
      </c>
      <c r="I131">
        <f t="shared" si="178"/>
        <v>3.7368535615944163</v>
      </c>
      <c r="J131">
        <f t="shared" si="179"/>
        <v>37.804676055908203</v>
      </c>
      <c r="K131" s="1">
        <v>2.5799048459999998</v>
      </c>
      <c r="L131">
        <f t="shared" si="180"/>
        <v>2.1709340386492788</v>
      </c>
      <c r="M131" s="1">
        <v>1</v>
      </c>
      <c r="N131">
        <f t="shared" si="181"/>
        <v>4.3418680772985576</v>
      </c>
      <c r="O131" s="1">
        <v>42.031894683837891</v>
      </c>
      <c r="P131" s="1">
        <v>37.804676055908203</v>
      </c>
      <c r="Q131" s="1">
        <v>43.980270385742187</v>
      </c>
      <c r="R131" s="1">
        <v>400.15167236328125</v>
      </c>
      <c r="S131" s="1">
        <v>390.73086547851562</v>
      </c>
      <c r="T131" s="1">
        <v>34.858421325683594</v>
      </c>
      <c r="U131" s="1">
        <v>38.914115905761719</v>
      </c>
      <c r="V131" s="1">
        <v>30.92085075378418</v>
      </c>
      <c r="W131" s="1">
        <v>34.518417358398438</v>
      </c>
      <c r="X131" s="1">
        <v>499.93484497070312</v>
      </c>
      <c r="Y131" s="1">
        <v>1500.37841796875</v>
      </c>
      <c r="Z131" s="1">
        <v>15.961849212646484</v>
      </c>
      <c r="AA131" s="1">
        <v>73.245407104492188</v>
      </c>
      <c r="AB131" s="1">
        <v>2.5319819450378418</v>
      </c>
      <c r="AC131" s="1">
        <v>-7.2576284408569336E-2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1.9378034261450552</v>
      </c>
      <c r="AL131">
        <f t="shared" si="183"/>
        <v>8.1773533278766807E-3</v>
      </c>
      <c r="AM131">
        <f t="shared" si="184"/>
        <v>310.95467605590818</v>
      </c>
      <c r="AN131">
        <f t="shared" si="185"/>
        <v>315.18189468383787</v>
      </c>
      <c r="AO131">
        <f t="shared" si="186"/>
        <v>240.06054150922864</v>
      </c>
      <c r="AP131">
        <f t="shared" si="187"/>
        <v>-0.51921028752298048</v>
      </c>
      <c r="AQ131">
        <f t="shared" si="188"/>
        <v>6.5871338232233283</v>
      </c>
      <c r="AR131">
        <f t="shared" si="189"/>
        <v>89.932380522182058</v>
      </c>
      <c r="AS131">
        <f t="shared" si="190"/>
        <v>51.018264616420339</v>
      </c>
      <c r="AT131">
        <f t="shared" si="191"/>
        <v>39.918285369873047</v>
      </c>
      <c r="AU131">
        <f t="shared" si="192"/>
        <v>7.3813506124051216</v>
      </c>
      <c r="AV131">
        <f t="shared" si="193"/>
        <v>0.14995691684579934</v>
      </c>
      <c r="AW131">
        <f t="shared" si="194"/>
        <v>2.850280261628912</v>
      </c>
      <c r="AX131">
        <f t="shared" si="195"/>
        <v>4.5310703507762096</v>
      </c>
      <c r="AY131">
        <f t="shared" si="196"/>
        <v>9.4190706714211342E-2</v>
      </c>
      <c r="AZ131">
        <f t="shared" si="197"/>
        <v>15.013700949007664</v>
      </c>
      <c r="BA131">
        <f t="shared" si="198"/>
        <v>0.52460164077175997</v>
      </c>
      <c r="BB131">
        <f t="shared" si="199"/>
        <v>41.458261231532234</v>
      </c>
      <c r="BC131">
        <f t="shared" si="200"/>
        <v>386.04815476884255</v>
      </c>
      <c r="BD131">
        <f t="shared" si="201"/>
        <v>1.6173715022281022E-2</v>
      </c>
    </row>
    <row r="132" spans="1:114" x14ac:dyDescent="0.25">
      <c r="A132" s="1">
        <v>102</v>
      </c>
      <c r="B132" s="1" t="s">
        <v>142</v>
      </c>
      <c r="C132" s="1">
        <v>2357.9999993741512</v>
      </c>
      <c r="D132" s="1">
        <v>0</v>
      </c>
      <c r="E132">
        <f t="shared" si="174"/>
        <v>15.092770768930496</v>
      </c>
      <c r="F132">
        <f t="shared" si="175"/>
        <v>0.15522644004014308</v>
      </c>
      <c r="G132">
        <f t="shared" si="176"/>
        <v>204.58685985229627</v>
      </c>
      <c r="H132">
        <f t="shared" si="177"/>
        <v>8.1742034234567864</v>
      </c>
      <c r="I132">
        <f t="shared" si="178"/>
        <v>3.7376052825726855</v>
      </c>
      <c r="J132">
        <f t="shared" si="179"/>
        <v>37.806419372558594</v>
      </c>
      <c r="K132" s="1">
        <v>2.5799048459999998</v>
      </c>
      <c r="L132">
        <f t="shared" si="180"/>
        <v>2.1709340386492788</v>
      </c>
      <c r="M132" s="1">
        <v>1</v>
      </c>
      <c r="N132">
        <f t="shared" si="181"/>
        <v>4.3418680772985576</v>
      </c>
      <c r="O132" s="1">
        <v>42.032333374023438</v>
      </c>
      <c r="P132" s="1">
        <v>37.806419372558594</v>
      </c>
      <c r="Q132" s="1">
        <v>43.979957580566406</v>
      </c>
      <c r="R132" s="1">
        <v>400.20440673828125</v>
      </c>
      <c r="S132" s="1">
        <v>390.7669677734375</v>
      </c>
      <c r="T132" s="1">
        <v>34.858013153076172</v>
      </c>
      <c r="U132" s="1">
        <v>38.912357330322266</v>
      </c>
      <c r="V132" s="1">
        <v>30.919773101806641</v>
      </c>
      <c r="W132" s="1">
        <v>34.516059875488281</v>
      </c>
      <c r="X132" s="1">
        <v>499.90963745117187</v>
      </c>
      <c r="Y132" s="1">
        <v>1500.463623046875</v>
      </c>
      <c r="Z132" s="1">
        <v>15.86427116394043</v>
      </c>
      <c r="AA132" s="1">
        <v>73.245414733886719</v>
      </c>
      <c r="AB132" s="1">
        <v>2.5319819450378418</v>
      </c>
      <c r="AC132" s="1">
        <v>-7.2576284408569336E-2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1.9377057189774038</v>
      </c>
      <c r="AL132">
        <f t="shared" si="183"/>
        <v>8.1742034234567867E-3</v>
      </c>
      <c r="AM132">
        <f t="shared" si="184"/>
        <v>310.95641937255857</v>
      </c>
      <c r="AN132">
        <f t="shared" si="185"/>
        <v>315.18233337402341</v>
      </c>
      <c r="AO132">
        <f t="shared" si="186"/>
        <v>240.07417432142392</v>
      </c>
      <c r="AP132">
        <f t="shared" si="187"/>
        <v>-0.51811838814526934</v>
      </c>
      <c r="AQ132">
        <f t="shared" si="188"/>
        <v>6.587757033505337</v>
      </c>
      <c r="AR132">
        <f t="shared" si="189"/>
        <v>89.940879677448748</v>
      </c>
      <c r="AS132">
        <f t="shared" si="190"/>
        <v>51.028522347126483</v>
      </c>
      <c r="AT132">
        <f t="shared" si="191"/>
        <v>39.919376373291016</v>
      </c>
      <c r="AU132">
        <f t="shared" si="192"/>
        <v>7.3817810957226122</v>
      </c>
      <c r="AV132">
        <f t="shared" si="193"/>
        <v>0.14986848111919177</v>
      </c>
      <c r="AW132">
        <f t="shared" si="194"/>
        <v>2.8501517509326515</v>
      </c>
      <c r="AX132">
        <f t="shared" si="195"/>
        <v>4.5316293447899607</v>
      </c>
      <c r="AY132">
        <f t="shared" si="196"/>
        <v>9.4134881607905438E-2</v>
      </c>
      <c r="AZ132">
        <f t="shared" si="197"/>
        <v>14.985049398984998</v>
      </c>
      <c r="BA132">
        <f t="shared" si="198"/>
        <v>0.52355208276179976</v>
      </c>
      <c r="BB132">
        <f t="shared" si="199"/>
        <v>41.450577881277987</v>
      </c>
      <c r="BC132">
        <f t="shared" si="200"/>
        <v>386.07423179544037</v>
      </c>
      <c r="BD132">
        <f t="shared" si="201"/>
        <v>1.6204243087979589E-2</v>
      </c>
    </row>
    <row r="133" spans="1:114" x14ac:dyDescent="0.25">
      <c r="A133" s="1">
        <v>103</v>
      </c>
      <c r="B133" s="1" t="s">
        <v>142</v>
      </c>
      <c r="C133" s="1">
        <v>2358.4999993629754</v>
      </c>
      <c r="D133" s="1">
        <v>0</v>
      </c>
      <c r="E133">
        <f t="shared" si="174"/>
        <v>15.106758887343867</v>
      </c>
      <c r="F133">
        <f t="shared" si="175"/>
        <v>0.15494292029738169</v>
      </c>
      <c r="G133">
        <f t="shared" si="176"/>
        <v>204.15705283637425</v>
      </c>
      <c r="H133">
        <f t="shared" si="177"/>
        <v>8.1635878502485326</v>
      </c>
      <c r="I133">
        <f t="shared" si="178"/>
        <v>3.7392812739971868</v>
      </c>
      <c r="J133">
        <f t="shared" si="179"/>
        <v>37.809772491455078</v>
      </c>
      <c r="K133" s="1">
        <v>2.5799048459999998</v>
      </c>
      <c r="L133">
        <f t="shared" si="180"/>
        <v>2.1709340386492788</v>
      </c>
      <c r="M133" s="1">
        <v>1</v>
      </c>
      <c r="N133">
        <f t="shared" si="181"/>
        <v>4.3418680772985576</v>
      </c>
      <c r="O133" s="1">
        <v>42.032825469970703</v>
      </c>
      <c r="P133" s="1">
        <v>37.809772491455078</v>
      </c>
      <c r="Q133" s="1">
        <v>43.979644775390625</v>
      </c>
      <c r="R133" s="1">
        <v>400.20684814453125</v>
      </c>
      <c r="S133" s="1">
        <v>390.76416015625</v>
      </c>
      <c r="T133" s="1">
        <v>34.857097625732422</v>
      </c>
      <c r="U133" s="1">
        <v>38.906280517578125</v>
      </c>
      <c r="V133" s="1">
        <v>30.917814254760742</v>
      </c>
      <c r="W133" s="1">
        <v>34.509391784667969</v>
      </c>
      <c r="X133" s="1">
        <v>499.89996337890625</v>
      </c>
      <c r="Y133" s="1">
        <v>1500.5250244140625</v>
      </c>
      <c r="Z133" s="1">
        <v>15.797670364379883</v>
      </c>
      <c r="AA133" s="1">
        <v>73.244590759277344</v>
      </c>
      <c r="AB133" s="1">
        <v>2.5319819450378418</v>
      </c>
      <c r="AC133" s="1">
        <v>-7.2576284408569336E-2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1.9376682211903029</v>
      </c>
      <c r="AL133">
        <f t="shared" si="183"/>
        <v>8.163587850248533E-3</v>
      </c>
      <c r="AM133">
        <f t="shared" si="184"/>
        <v>310.95977249145506</v>
      </c>
      <c r="AN133">
        <f t="shared" si="185"/>
        <v>315.18282546997068</v>
      </c>
      <c r="AO133">
        <f t="shared" si="186"/>
        <v>240.08399853995434</v>
      </c>
      <c r="AP133">
        <f t="shared" si="187"/>
        <v>-0.51457438369374731</v>
      </c>
      <c r="AQ133">
        <f t="shared" si="188"/>
        <v>6.5889558684728415</v>
      </c>
      <c r="AR133">
        <f t="shared" si="189"/>
        <v>89.958259035507936</v>
      </c>
      <c r="AS133">
        <f t="shared" si="190"/>
        <v>51.051978517929811</v>
      </c>
      <c r="AT133">
        <f t="shared" si="191"/>
        <v>39.921298980712891</v>
      </c>
      <c r="AU133">
        <f t="shared" si="192"/>
        <v>7.3825397626459521</v>
      </c>
      <c r="AV133">
        <f t="shared" si="193"/>
        <v>0.14960417945123194</v>
      </c>
      <c r="AW133">
        <f t="shared" si="194"/>
        <v>2.8496745944756547</v>
      </c>
      <c r="AX133">
        <f t="shared" si="195"/>
        <v>4.5328651681702974</v>
      </c>
      <c r="AY133">
        <f t="shared" si="196"/>
        <v>9.3968042977091035E-2</v>
      </c>
      <c r="AZ133">
        <f t="shared" si="197"/>
        <v>14.953399785620393</v>
      </c>
      <c r="BA133">
        <f t="shared" si="198"/>
        <v>0.52245593033593585</v>
      </c>
      <c r="BB133">
        <f t="shared" si="199"/>
        <v>41.430934913958794</v>
      </c>
      <c r="BC133">
        <f t="shared" si="200"/>
        <v>386.06707490749619</v>
      </c>
      <c r="BD133">
        <f t="shared" si="201"/>
        <v>1.6211875730982196E-2</v>
      </c>
    </row>
    <row r="134" spans="1:114" x14ac:dyDescent="0.25">
      <c r="A134" s="1">
        <v>104</v>
      </c>
      <c r="B134" s="1" t="s">
        <v>143</v>
      </c>
      <c r="C134" s="1">
        <v>2358.9999993517995</v>
      </c>
      <c r="D134" s="1">
        <v>0</v>
      </c>
      <c r="E134">
        <f t="shared" si="174"/>
        <v>15.036899595771924</v>
      </c>
      <c r="F134">
        <f t="shared" si="175"/>
        <v>0.15485032189048759</v>
      </c>
      <c r="G134">
        <f t="shared" si="176"/>
        <v>204.78853299715945</v>
      </c>
      <c r="H134">
        <f t="shared" si="177"/>
        <v>8.1616684093961478</v>
      </c>
      <c r="I134">
        <f t="shared" si="178"/>
        <v>3.7405359780142038</v>
      </c>
      <c r="J134">
        <f t="shared" si="179"/>
        <v>37.812850952148438</v>
      </c>
      <c r="K134" s="1">
        <v>2.5799048459999998</v>
      </c>
      <c r="L134">
        <f t="shared" si="180"/>
        <v>2.1709340386492788</v>
      </c>
      <c r="M134" s="1">
        <v>1</v>
      </c>
      <c r="N134">
        <f t="shared" si="181"/>
        <v>4.3418680772985576</v>
      </c>
      <c r="O134" s="1">
        <v>42.033145904541016</v>
      </c>
      <c r="P134" s="1">
        <v>37.812850952148438</v>
      </c>
      <c r="Q134" s="1">
        <v>43.978721618652344</v>
      </c>
      <c r="R134" s="1">
        <v>400.18869018554687</v>
      </c>
      <c r="S134" s="1">
        <v>390.78219604492187</v>
      </c>
      <c r="T134" s="1">
        <v>34.855854034423828</v>
      </c>
      <c r="U134" s="1">
        <v>38.904167175292969</v>
      </c>
      <c r="V134" s="1">
        <v>30.91619873046875</v>
      </c>
      <c r="W134" s="1">
        <v>34.506942749023437</v>
      </c>
      <c r="X134" s="1">
        <v>499.89089965820312</v>
      </c>
      <c r="Y134" s="1">
        <v>1500.4974365234375</v>
      </c>
      <c r="Z134" s="1">
        <v>15.79734992980957</v>
      </c>
      <c r="AA134" s="1">
        <v>73.244613647460938</v>
      </c>
      <c r="AB134" s="1">
        <v>2.5319819450378418</v>
      </c>
      <c r="AC134" s="1">
        <v>-7.2576284408569336E-2</v>
      </c>
      <c r="AD134" s="1">
        <v>0.66666668653488159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1.9376330891941862</v>
      </c>
      <c r="AL134">
        <f t="shared" si="183"/>
        <v>8.1616684093961476E-3</v>
      </c>
      <c r="AM134">
        <f t="shared" si="184"/>
        <v>310.96285095214841</v>
      </c>
      <c r="AN134">
        <f t="shared" si="185"/>
        <v>315.18314590454099</v>
      </c>
      <c r="AO134">
        <f t="shared" si="186"/>
        <v>240.079584477553</v>
      </c>
      <c r="AP134">
        <f t="shared" si="187"/>
        <v>-0.51421413987947306</v>
      </c>
      <c r="AQ134">
        <f t="shared" si="188"/>
        <v>6.5900566720447689</v>
      </c>
      <c r="AR134">
        <f t="shared" si="189"/>
        <v>89.973260064744935</v>
      </c>
      <c r="AS134">
        <f t="shared" si="190"/>
        <v>51.069092889451966</v>
      </c>
      <c r="AT134">
        <f t="shared" si="191"/>
        <v>39.922998428344727</v>
      </c>
      <c r="AU134">
        <f t="shared" si="192"/>
        <v>7.383210426288989</v>
      </c>
      <c r="AV134">
        <f t="shared" si="193"/>
        <v>0.14951785050559677</v>
      </c>
      <c r="AW134">
        <f t="shared" si="194"/>
        <v>2.8495206940305651</v>
      </c>
      <c r="AX134">
        <f t="shared" si="195"/>
        <v>4.5336897322584235</v>
      </c>
      <c r="AY134">
        <f t="shared" si="196"/>
        <v>9.3913549052895839E-2</v>
      </c>
      <c r="AZ134">
        <f t="shared" si="197"/>
        <v>14.99965697880725</v>
      </c>
      <c r="BA134">
        <f t="shared" si="198"/>
        <v>0.52404775619209187</v>
      </c>
      <c r="BB134">
        <f t="shared" si="199"/>
        <v>41.419459148929661</v>
      </c>
      <c r="BC134">
        <f t="shared" si="200"/>
        <v>386.10683187150778</v>
      </c>
      <c r="BD134">
        <f t="shared" si="201"/>
        <v>1.6130775141034025E-2</v>
      </c>
    </row>
    <row r="135" spans="1:114" x14ac:dyDescent="0.25">
      <c r="A135" s="1">
        <v>105</v>
      </c>
      <c r="B135" s="1" t="s">
        <v>143</v>
      </c>
      <c r="C135" s="1">
        <v>2359.4999993406236</v>
      </c>
      <c r="D135" s="1">
        <v>0</v>
      </c>
      <c r="E135">
        <f t="shared" si="174"/>
        <v>15.057147330050482</v>
      </c>
      <c r="F135">
        <f t="shared" si="175"/>
        <v>0.15464136757118582</v>
      </c>
      <c r="G135">
        <f t="shared" si="176"/>
        <v>204.34091492055842</v>
      </c>
      <c r="H135">
        <f t="shared" si="177"/>
        <v>8.1545788608163488</v>
      </c>
      <c r="I135">
        <f t="shared" si="178"/>
        <v>3.7421247638985942</v>
      </c>
      <c r="J135">
        <f t="shared" si="179"/>
        <v>37.816741943359375</v>
      </c>
      <c r="K135" s="1">
        <v>2.5799048459999998</v>
      </c>
      <c r="L135">
        <f t="shared" si="180"/>
        <v>2.1709340386492788</v>
      </c>
      <c r="M135" s="1">
        <v>1</v>
      </c>
      <c r="N135">
        <f t="shared" si="181"/>
        <v>4.3418680772985576</v>
      </c>
      <c r="O135" s="1">
        <v>42.034996032714844</v>
      </c>
      <c r="P135" s="1">
        <v>37.816741943359375</v>
      </c>
      <c r="Q135" s="1">
        <v>43.979457855224609</v>
      </c>
      <c r="R135" s="1">
        <v>400.16574096679687</v>
      </c>
      <c r="S135" s="1">
        <v>390.75100708007813</v>
      </c>
      <c r="T135" s="1">
        <v>34.856998443603516</v>
      </c>
      <c r="U135" s="1">
        <v>38.901527404785156</v>
      </c>
      <c r="V135" s="1">
        <v>30.914159774780273</v>
      </c>
      <c r="W135" s="1">
        <v>34.501194000244141</v>
      </c>
      <c r="X135" s="1">
        <v>499.92535400390625</v>
      </c>
      <c r="Y135" s="1">
        <v>1500.50439453125</v>
      </c>
      <c r="Z135" s="1">
        <v>15.765791893005371</v>
      </c>
      <c r="AA135" s="1">
        <v>73.244514465332031</v>
      </c>
      <c r="AB135" s="1">
        <v>2.5319819450378418</v>
      </c>
      <c r="AC135" s="1">
        <v>-7.2576284408569336E-2</v>
      </c>
      <c r="AD135" s="1">
        <v>0.66666668653488159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1.9377666380952494</v>
      </c>
      <c r="AL135">
        <f t="shared" si="183"/>
        <v>8.1545788608163479E-3</v>
      </c>
      <c r="AM135">
        <f t="shared" si="184"/>
        <v>310.96674194335935</v>
      </c>
      <c r="AN135">
        <f t="shared" si="185"/>
        <v>315.18499603271482</v>
      </c>
      <c r="AO135">
        <f t="shared" si="186"/>
        <v>240.08069775877811</v>
      </c>
      <c r="AP135">
        <f t="shared" si="187"/>
        <v>-0.51189723549243282</v>
      </c>
      <c r="AQ135">
        <f t="shared" si="188"/>
        <v>6.591448250621891</v>
      </c>
      <c r="AR135">
        <f t="shared" si="189"/>
        <v>89.992380982220098</v>
      </c>
      <c r="AS135">
        <f t="shared" si="190"/>
        <v>51.090853577434942</v>
      </c>
      <c r="AT135">
        <f t="shared" si="191"/>
        <v>39.925868988037109</v>
      </c>
      <c r="AU135">
        <f t="shared" si="192"/>
        <v>7.3843433731443922</v>
      </c>
      <c r="AV135">
        <f t="shared" si="193"/>
        <v>0.1493230305683422</v>
      </c>
      <c r="AW135">
        <f t="shared" si="194"/>
        <v>2.8493234867232968</v>
      </c>
      <c r="AX135">
        <f t="shared" si="195"/>
        <v>4.5350198864210949</v>
      </c>
      <c r="AY135">
        <f t="shared" si="196"/>
        <v>9.3790572877264194E-2</v>
      </c>
      <c r="AZ135">
        <f t="shared" si="197"/>
        <v>14.966851098758024</v>
      </c>
      <c r="BA135">
        <f t="shared" si="198"/>
        <v>0.52294405188489257</v>
      </c>
      <c r="BB135">
        <f t="shared" si="199"/>
        <v>41.403710911797063</v>
      </c>
      <c r="BC135">
        <f t="shared" si="200"/>
        <v>386.06934735811456</v>
      </c>
      <c r="BD135">
        <f t="shared" si="201"/>
        <v>1.6147922114921665E-2</v>
      </c>
      <c r="BE135">
        <f>AVERAGE(E121:E135)</f>
        <v>15.028379398270102</v>
      </c>
      <c r="BF135">
        <f>AVERAGE(O121:O135)</f>
        <v>42.030045064290363</v>
      </c>
      <c r="BG135">
        <f>AVERAGE(P121:P135)</f>
        <v>37.783964284261067</v>
      </c>
      <c r="BH135" t="e">
        <f>AVERAGE(B121:B135)</f>
        <v>#DIV/0!</v>
      </c>
      <c r="BI135">
        <f t="shared" ref="BI135:DJ135" si="202">AVERAGE(C121:C135)</f>
        <v>2356.0333327514431</v>
      </c>
      <c r="BJ135">
        <f t="shared" si="202"/>
        <v>0</v>
      </c>
      <c r="BK135">
        <f t="shared" si="202"/>
        <v>15.028379398270102</v>
      </c>
      <c r="BL135">
        <f t="shared" si="202"/>
        <v>0.1559566483747796</v>
      </c>
      <c r="BM135">
        <f t="shared" si="202"/>
        <v>205.85956723626202</v>
      </c>
      <c r="BN135">
        <f t="shared" si="202"/>
        <v>8.1918098579098402</v>
      </c>
      <c r="BO135">
        <f t="shared" si="202"/>
        <v>3.7289645841492427</v>
      </c>
      <c r="BP135">
        <f t="shared" si="202"/>
        <v>37.783964284261067</v>
      </c>
      <c r="BQ135">
        <f t="shared" si="202"/>
        <v>2.5799048459999989</v>
      </c>
      <c r="BR135">
        <f t="shared" si="202"/>
        <v>2.1709340386492788</v>
      </c>
      <c r="BS135">
        <f t="shared" si="202"/>
        <v>1</v>
      </c>
      <c r="BT135">
        <f t="shared" si="202"/>
        <v>4.3418680772985576</v>
      </c>
      <c r="BU135">
        <f t="shared" si="202"/>
        <v>42.030045064290363</v>
      </c>
      <c r="BV135">
        <f t="shared" si="202"/>
        <v>37.783964284261067</v>
      </c>
      <c r="BW135">
        <f t="shared" si="202"/>
        <v>43.981083933512373</v>
      </c>
      <c r="BX135">
        <f t="shared" si="202"/>
        <v>400.03091023763022</v>
      </c>
      <c r="BY135">
        <f t="shared" si="202"/>
        <v>390.62464192708336</v>
      </c>
      <c r="BZ135">
        <f t="shared" si="202"/>
        <v>34.858339691162108</v>
      </c>
      <c r="CA135">
        <f t="shared" si="202"/>
        <v>38.920994822184248</v>
      </c>
      <c r="CB135">
        <f t="shared" si="202"/>
        <v>30.923681131998698</v>
      </c>
      <c r="CC135">
        <f t="shared" si="202"/>
        <v>34.527762349446611</v>
      </c>
      <c r="CD135">
        <f t="shared" si="202"/>
        <v>499.95692138671876</v>
      </c>
      <c r="CE135">
        <f t="shared" si="202"/>
        <v>1499.5644856770834</v>
      </c>
      <c r="CF135">
        <f t="shared" si="202"/>
        <v>15.887586847941082</v>
      </c>
      <c r="CG135">
        <f t="shared" si="202"/>
        <v>73.245151265462241</v>
      </c>
      <c r="CH135">
        <f t="shared" si="202"/>
        <v>2.5319819450378418</v>
      </c>
      <c r="CI135">
        <f t="shared" si="202"/>
        <v>-7.2576284408569336E-2</v>
      </c>
      <c r="CJ135">
        <f t="shared" si="202"/>
        <v>0.82222223281860352</v>
      </c>
      <c r="CK135">
        <f t="shared" si="202"/>
        <v>-0.21956524252891541</v>
      </c>
      <c r="CL135">
        <f t="shared" si="202"/>
        <v>2.737391471862793</v>
      </c>
      <c r="CM135">
        <f t="shared" si="202"/>
        <v>1</v>
      </c>
      <c r="CN135">
        <f t="shared" si="202"/>
        <v>0</v>
      </c>
      <c r="CO135">
        <f t="shared" si="202"/>
        <v>0.15999999642372131</v>
      </c>
      <c r="CP135">
        <f t="shared" si="202"/>
        <v>111115</v>
      </c>
      <c r="CQ135">
        <f t="shared" si="202"/>
        <v>1.9378889968049573</v>
      </c>
      <c r="CR135">
        <f t="shared" si="202"/>
        <v>8.1918098579098399E-3</v>
      </c>
      <c r="CS135">
        <f t="shared" si="202"/>
        <v>310.93396428426109</v>
      </c>
      <c r="CT135">
        <f t="shared" si="202"/>
        <v>315.18004506429037</v>
      </c>
      <c r="CU135">
        <f t="shared" si="202"/>
        <v>239.93031234547283</v>
      </c>
      <c r="CV135">
        <f t="shared" si="202"/>
        <v>-0.52343216576429408</v>
      </c>
      <c r="CW135">
        <f t="shared" si="202"/>
        <v>6.5797387373776557</v>
      </c>
      <c r="CX135">
        <f t="shared" si="202"/>
        <v>89.83173099768743</v>
      </c>
      <c r="CY135">
        <f t="shared" si="202"/>
        <v>50.910736175503189</v>
      </c>
      <c r="CZ135">
        <f t="shared" si="202"/>
        <v>39.907004674275719</v>
      </c>
      <c r="DA135">
        <f t="shared" si="202"/>
        <v>7.3769024996078176</v>
      </c>
      <c r="DB135">
        <f t="shared" si="202"/>
        <v>0.15054889196416932</v>
      </c>
      <c r="DC135">
        <f t="shared" si="202"/>
        <v>2.8507741532284125</v>
      </c>
      <c r="DD135">
        <f t="shared" si="202"/>
        <v>4.5261283463794051</v>
      </c>
      <c r="DE135">
        <f t="shared" si="202"/>
        <v>9.4564412831574407E-2</v>
      </c>
      <c r="DF135">
        <f t="shared" si="202"/>
        <v>15.078215020468926</v>
      </c>
      <c r="DG135">
        <f t="shared" si="202"/>
        <v>0.52700182319354538</v>
      </c>
      <c r="DH135">
        <f t="shared" si="202"/>
        <v>41.527461486497373</v>
      </c>
      <c r="DI135">
        <f t="shared" si="202"/>
        <v>385.95192690523777</v>
      </c>
      <c r="DJ135">
        <f t="shared" si="202"/>
        <v>1.6170052711816998E-2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stm-rpoga4_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2015-06-26T23:24:47Z</dcterms:created>
  <dcterms:modified xsi:type="dcterms:W3CDTF">2015-07-22T14:57:13Z</dcterms:modified>
</cp:coreProperties>
</file>