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vaoc1_" sheetId="1" r:id="rId1"/>
  </sheets>
  <calcPr calcId="152511"/>
</workbook>
</file>

<file path=xl/calcChain.xml><?xml version="1.0" encoding="utf-8"?>
<calcChain xmlns="http://schemas.openxmlformats.org/spreadsheetml/2006/main">
  <c r="DJ163" i="1" l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E163" i="1" l="1"/>
  <c r="BG163" i="1"/>
  <c r="BF163" i="1"/>
  <c r="BG125" i="1" l="1"/>
  <c r="BF125" i="1"/>
  <c r="BG107" i="1"/>
  <c r="BF107" i="1"/>
  <c r="BG87" i="1"/>
  <c r="BF87" i="1"/>
  <c r="BG69" i="1"/>
  <c r="BF69" i="1"/>
  <c r="BG51" i="1"/>
  <c r="BF51" i="1"/>
  <c r="BG32" i="1"/>
  <c r="BF32" i="1"/>
  <c r="L18" i="1"/>
  <c r="N18" i="1"/>
  <c r="AK18" i="1"/>
  <c r="E18" i="1" s="1"/>
  <c r="AL18" i="1"/>
  <c r="H18" i="1" s="1"/>
  <c r="AM18" i="1"/>
  <c r="AN18" i="1"/>
  <c r="AO18" i="1"/>
  <c r="AP18" i="1"/>
  <c r="J18" i="1" s="1"/>
  <c r="AQ18" i="1" s="1"/>
  <c r="AT18" i="1"/>
  <c r="AU18" i="1" s="1"/>
  <c r="AW18" i="1"/>
  <c r="AX18" i="1" s="1"/>
  <c r="L19" i="1"/>
  <c r="N19" i="1" s="1"/>
  <c r="AK19" i="1"/>
  <c r="AM19" i="1"/>
  <c r="AN19" i="1"/>
  <c r="AO19" i="1"/>
  <c r="AT19" i="1"/>
  <c r="AU19" i="1" s="1"/>
  <c r="AX19" i="1" s="1"/>
  <c r="AW19" i="1"/>
  <c r="L20" i="1"/>
  <c r="N20" i="1"/>
  <c r="AK20" i="1"/>
  <c r="E20" i="1" s="1"/>
  <c r="AL20" i="1"/>
  <c r="H20" i="1" s="1"/>
  <c r="AM20" i="1"/>
  <c r="AN20" i="1"/>
  <c r="AO20" i="1"/>
  <c r="AP20" i="1"/>
  <c r="J20" i="1" s="1"/>
  <c r="AQ20" i="1" s="1"/>
  <c r="AT20" i="1"/>
  <c r="AU20" i="1" s="1"/>
  <c r="AW20" i="1"/>
  <c r="L21" i="1"/>
  <c r="N21" i="1" s="1"/>
  <c r="AK21" i="1"/>
  <c r="AM21" i="1"/>
  <c r="AN21" i="1"/>
  <c r="AO21" i="1"/>
  <c r="AT21" i="1"/>
  <c r="AU21" i="1" s="1"/>
  <c r="AX21" i="1" s="1"/>
  <c r="AW21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W22" i="1"/>
  <c r="AX22" i="1" s="1"/>
  <c r="L23" i="1"/>
  <c r="N23" i="1" s="1"/>
  <c r="AK23" i="1"/>
  <c r="AM23" i="1"/>
  <c r="AN23" i="1"/>
  <c r="AO23" i="1"/>
  <c r="AT23" i="1"/>
  <c r="AU23" i="1" s="1"/>
  <c r="AX23" i="1" s="1"/>
  <c r="AW23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W24" i="1"/>
  <c r="L25" i="1"/>
  <c r="N25" i="1" s="1"/>
  <c r="AK25" i="1"/>
  <c r="AM25" i="1"/>
  <c r="AN25" i="1"/>
  <c r="AO25" i="1"/>
  <c r="AT25" i="1"/>
  <c r="AU25" i="1" s="1"/>
  <c r="AX25" i="1" s="1"/>
  <c r="AW25" i="1"/>
  <c r="L26" i="1"/>
  <c r="N26" i="1"/>
  <c r="AK26" i="1"/>
  <c r="E26" i="1" s="1"/>
  <c r="AL26" i="1"/>
  <c r="H26" i="1" s="1"/>
  <c r="AM26" i="1"/>
  <c r="AN26" i="1"/>
  <c r="AO26" i="1"/>
  <c r="AP26" i="1"/>
  <c r="J26" i="1" s="1"/>
  <c r="AQ26" i="1" s="1"/>
  <c r="AT26" i="1"/>
  <c r="AU26" i="1" s="1"/>
  <c r="AW26" i="1"/>
  <c r="AX26" i="1" s="1"/>
  <c r="L27" i="1"/>
  <c r="N27" i="1" s="1"/>
  <c r="AK27" i="1"/>
  <c r="AM27" i="1"/>
  <c r="AN27" i="1"/>
  <c r="AO27" i="1"/>
  <c r="AT27" i="1"/>
  <c r="AU27" i="1" s="1"/>
  <c r="AW27" i="1"/>
  <c r="L28" i="1"/>
  <c r="N28" i="1" s="1"/>
  <c r="AK28" i="1"/>
  <c r="AM28" i="1"/>
  <c r="AN28" i="1"/>
  <c r="AO28" i="1"/>
  <c r="AT28" i="1"/>
  <c r="AU28" i="1" s="1"/>
  <c r="AW28" i="1"/>
  <c r="L29" i="1"/>
  <c r="N29" i="1" s="1"/>
  <c r="AK29" i="1"/>
  <c r="AM29" i="1"/>
  <c r="AN29" i="1"/>
  <c r="AO29" i="1"/>
  <c r="AT29" i="1"/>
  <c r="AU29" i="1" s="1"/>
  <c r="AW29" i="1"/>
  <c r="L30" i="1"/>
  <c r="N30" i="1" s="1"/>
  <c r="AK30" i="1"/>
  <c r="AM30" i="1"/>
  <c r="AN30" i="1"/>
  <c r="AO30" i="1"/>
  <c r="AT30" i="1"/>
  <c r="AU30" i="1" s="1"/>
  <c r="AW30" i="1"/>
  <c r="L31" i="1"/>
  <c r="N31" i="1" s="1"/>
  <c r="AK31" i="1"/>
  <c r="AM31" i="1"/>
  <c r="AN31" i="1"/>
  <c r="AO31" i="1"/>
  <c r="AT31" i="1"/>
  <c r="AU31" i="1" s="1"/>
  <c r="AW31" i="1"/>
  <c r="L32" i="1"/>
  <c r="N32" i="1" s="1"/>
  <c r="AK32" i="1"/>
  <c r="AM32" i="1"/>
  <c r="AN32" i="1"/>
  <c r="AO32" i="1"/>
  <c r="AT32" i="1"/>
  <c r="AU32" i="1" s="1"/>
  <c r="AW32" i="1"/>
  <c r="L37" i="1"/>
  <c r="N37" i="1" s="1"/>
  <c r="AK37" i="1"/>
  <c r="AM37" i="1"/>
  <c r="AN37" i="1"/>
  <c r="AO37" i="1"/>
  <c r="AT37" i="1"/>
  <c r="AU37" i="1" s="1"/>
  <c r="AW37" i="1"/>
  <c r="L38" i="1"/>
  <c r="N38" i="1" s="1"/>
  <c r="AK38" i="1"/>
  <c r="AM38" i="1"/>
  <c r="AN38" i="1"/>
  <c r="AO38" i="1"/>
  <c r="AT38" i="1"/>
  <c r="AU38" i="1" s="1"/>
  <c r="AW38" i="1"/>
  <c r="L39" i="1"/>
  <c r="N39" i="1" s="1"/>
  <c r="AK39" i="1"/>
  <c r="AM39" i="1"/>
  <c r="AN39" i="1"/>
  <c r="AO39" i="1"/>
  <c r="AT39" i="1"/>
  <c r="AU39" i="1" s="1"/>
  <c r="AW39" i="1"/>
  <c r="L40" i="1"/>
  <c r="N40" i="1" s="1"/>
  <c r="AK40" i="1"/>
  <c r="AM40" i="1"/>
  <c r="AN40" i="1"/>
  <c r="AO40" i="1"/>
  <c r="AT40" i="1"/>
  <c r="AU40" i="1" s="1"/>
  <c r="AW40" i="1"/>
  <c r="L41" i="1"/>
  <c r="N41" i="1" s="1"/>
  <c r="AK41" i="1"/>
  <c r="AM41" i="1"/>
  <c r="AN41" i="1"/>
  <c r="AO41" i="1"/>
  <c r="AT41" i="1"/>
  <c r="AU41" i="1" s="1"/>
  <c r="AW41" i="1"/>
  <c r="L42" i="1"/>
  <c r="N42" i="1" s="1"/>
  <c r="AK42" i="1"/>
  <c r="AM42" i="1"/>
  <c r="AN42" i="1"/>
  <c r="AO42" i="1"/>
  <c r="AT42" i="1"/>
  <c r="AU42" i="1" s="1"/>
  <c r="AW42" i="1"/>
  <c r="L43" i="1"/>
  <c r="N43" i="1" s="1"/>
  <c r="AK43" i="1"/>
  <c r="AL43" i="1" s="1"/>
  <c r="AM43" i="1"/>
  <c r="AN43" i="1"/>
  <c r="AO43" i="1"/>
  <c r="AT43" i="1"/>
  <c r="AU43" i="1" s="1"/>
  <c r="AX43" i="1" s="1"/>
  <c r="AW43" i="1"/>
  <c r="L44" i="1"/>
  <c r="N44" i="1" s="1"/>
  <c r="AK44" i="1"/>
  <c r="AL44" i="1" s="1"/>
  <c r="AM44" i="1"/>
  <c r="AN44" i="1"/>
  <c r="AO44" i="1"/>
  <c r="AT44" i="1"/>
  <c r="AU44" i="1" s="1"/>
  <c r="AW44" i="1"/>
  <c r="L45" i="1"/>
  <c r="N45" i="1" s="1"/>
  <c r="AK45" i="1"/>
  <c r="AL45" i="1" s="1"/>
  <c r="AM45" i="1"/>
  <c r="AN45" i="1"/>
  <c r="AO45" i="1"/>
  <c r="AT45" i="1"/>
  <c r="AU45" i="1" s="1"/>
  <c r="AX45" i="1" s="1"/>
  <c r="AW45" i="1"/>
  <c r="L46" i="1"/>
  <c r="N46" i="1" s="1"/>
  <c r="AK46" i="1"/>
  <c r="AL46" i="1" s="1"/>
  <c r="AM46" i="1"/>
  <c r="AN46" i="1"/>
  <c r="AO46" i="1"/>
  <c r="AT46" i="1"/>
  <c r="AU46" i="1" s="1"/>
  <c r="AW46" i="1"/>
  <c r="L47" i="1"/>
  <c r="N47" i="1" s="1"/>
  <c r="AK47" i="1"/>
  <c r="AL47" i="1" s="1"/>
  <c r="AM47" i="1"/>
  <c r="AN47" i="1"/>
  <c r="AO47" i="1"/>
  <c r="AT47" i="1"/>
  <c r="AU47" i="1" s="1"/>
  <c r="AX47" i="1" s="1"/>
  <c r="AW47" i="1"/>
  <c r="L48" i="1"/>
  <c r="N48" i="1" s="1"/>
  <c r="AK48" i="1"/>
  <c r="AL48" i="1" s="1"/>
  <c r="AM48" i="1"/>
  <c r="AN48" i="1"/>
  <c r="AO48" i="1"/>
  <c r="AT48" i="1"/>
  <c r="AU48" i="1" s="1"/>
  <c r="AW48" i="1"/>
  <c r="L49" i="1"/>
  <c r="N49" i="1" s="1"/>
  <c r="AK49" i="1"/>
  <c r="AL49" i="1" s="1"/>
  <c r="AM49" i="1"/>
  <c r="AN49" i="1"/>
  <c r="AO49" i="1"/>
  <c r="AT49" i="1"/>
  <c r="AU49" i="1" s="1"/>
  <c r="AX49" i="1" s="1"/>
  <c r="AW49" i="1"/>
  <c r="L50" i="1"/>
  <c r="N50" i="1" s="1"/>
  <c r="AK50" i="1"/>
  <c r="AL50" i="1" s="1"/>
  <c r="AM50" i="1"/>
  <c r="AN50" i="1"/>
  <c r="AO50" i="1"/>
  <c r="AT50" i="1"/>
  <c r="AU50" i="1" s="1"/>
  <c r="AW50" i="1"/>
  <c r="L51" i="1"/>
  <c r="N51" i="1" s="1"/>
  <c r="AK51" i="1"/>
  <c r="AL51" i="1" s="1"/>
  <c r="AM51" i="1"/>
  <c r="AN51" i="1"/>
  <c r="AO51" i="1"/>
  <c r="AT51" i="1"/>
  <c r="AU51" i="1" s="1"/>
  <c r="AX51" i="1" s="1"/>
  <c r="AW51" i="1"/>
  <c r="L55" i="1"/>
  <c r="N55" i="1" s="1"/>
  <c r="AK55" i="1"/>
  <c r="AL55" i="1" s="1"/>
  <c r="AM55" i="1"/>
  <c r="AN55" i="1"/>
  <c r="AO55" i="1"/>
  <c r="AT55" i="1"/>
  <c r="AU55" i="1" s="1"/>
  <c r="AW55" i="1"/>
  <c r="L56" i="1"/>
  <c r="N56" i="1" s="1"/>
  <c r="AK56" i="1"/>
  <c r="AL56" i="1" s="1"/>
  <c r="AM56" i="1"/>
  <c r="AN56" i="1"/>
  <c r="AO56" i="1"/>
  <c r="AT56" i="1"/>
  <c r="AU56" i="1" s="1"/>
  <c r="AX56" i="1" s="1"/>
  <c r="AW56" i="1"/>
  <c r="L57" i="1"/>
  <c r="N57" i="1" s="1"/>
  <c r="AK57" i="1"/>
  <c r="AL57" i="1" s="1"/>
  <c r="AM57" i="1"/>
  <c r="AN57" i="1"/>
  <c r="AO57" i="1"/>
  <c r="AT57" i="1"/>
  <c r="AU57" i="1" s="1"/>
  <c r="AW57" i="1"/>
  <c r="L58" i="1"/>
  <c r="N58" i="1" s="1"/>
  <c r="AK58" i="1"/>
  <c r="AL58" i="1" s="1"/>
  <c r="AM58" i="1"/>
  <c r="AN58" i="1"/>
  <c r="AO58" i="1"/>
  <c r="AT58" i="1"/>
  <c r="AU58" i="1" s="1"/>
  <c r="AX58" i="1" s="1"/>
  <c r="AW58" i="1"/>
  <c r="L59" i="1"/>
  <c r="N59" i="1" s="1"/>
  <c r="AK59" i="1"/>
  <c r="AL59" i="1" s="1"/>
  <c r="AM59" i="1"/>
  <c r="AN59" i="1"/>
  <c r="AO59" i="1"/>
  <c r="AT59" i="1"/>
  <c r="AU59" i="1" s="1"/>
  <c r="AW59" i="1"/>
  <c r="L60" i="1"/>
  <c r="N60" i="1" s="1"/>
  <c r="AK60" i="1"/>
  <c r="AL60" i="1" s="1"/>
  <c r="AM60" i="1"/>
  <c r="AN60" i="1"/>
  <c r="AO60" i="1"/>
  <c r="AT60" i="1"/>
  <c r="AU60" i="1" s="1"/>
  <c r="AX60" i="1" s="1"/>
  <c r="AW60" i="1"/>
  <c r="L61" i="1"/>
  <c r="N61" i="1" s="1"/>
  <c r="AK61" i="1"/>
  <c r="AL61" i="1" s="1"/>
  <c r="AM61" i="1"/>
  <c r="AN61" i="1"/>
  <c r="AO61" i="1"/>
  <c r="AT61" i="1"/>
  <c r="AU61" i="1" s="1"/>
  <c r="AW61" i="1"/>
  <c r="L62" i="1"/>
  <c r="N62" i="1" s="1"/>
  <c r="AK62" i="1"/>
  <c r="AL62" i="1" s="1"/>
  <c r="AM62" i="1"/>
  <c r="AN62" i="1"/>
  <c r="AO62" i="1"/>
  <c r="AT62" i="1"/>
  <c r="AU62" i="1" s="1"/>
  <c r="AX62" i="1" s="1"/>
  <c r="AW62" i="1"/>
  <c r="L63" i="1"/>
  <c r="N63" i="1" s="1"/>
  <c r="AK63" i="1"/>
  <c r="AL63" i="1" s="1"/>
  <c r="AM63" i="1"/>
  <c r="AN63" i="1"/>
  <c r="AO63" i="1"/>
  <c r="AT63" i="1"/>
  <c r="AU63" i="1" s="1"/>
  <c r="AW63" i="1"/>
  <c r="L64" i="1"/>
  <c r="N64" i="1" s="1"/>
  <c r="AK64" i="1"/>
  <c r="AL64" i="1" s="1"/>
  <c r="AM64" i="1"/>
  <c r="AN64" i="1"/>
  <c r="AO64" i="1"/>
  <c r="AT64" i="1"/>
  <c r="AU64" i="1" s="1"/>
  <c r="AX64" i="1" s="1"/>
  <c r="AW64" i="1"/>
  <c r="L65" i="1"/>
  <c r="N65" i="1" s="1"/>
  <c r="AK65" i="1"/>
  <c r="AL65" i="1" s="1"/>
  <c r="AM65" i="1"/>
  <c r="AN65" i="1"/>
  <c r="AO65" i="1"/>
  <c r="AT65" i="1"/>
  <c r="AU65" i="1" s="1"/>
  <c r="AW65" i="1"/>
  <c r="L66" i="1"/>
  <c r="N66" i="1" s="1"/>
  <c r="AK66" i="1"/>
  <c r="AL66" i="1" s="1"/>
  <c r="AM66" i="1"/>
  <c r="AN66" i="1"/>
  <c r="AO66" i="1"/>
  <c r="AT66" i="1"/>
  <c r="AU66" i="1" s="1"/>
  <c r="AX66" i="1" s="1"/>
  <c r="AW66" i="1"/>
  <c r="L67" i="1"/>
  <c r="N67" i="1" s="1"/>
  <c r="AK67" i="1"/>
  <c r="AL67" i="1" s="1"/>
  <c r="AM67" i="1"/>
  <c r="AN67" i="1"/>
  <c r="AO67" i="1"/>
  <c r="AT67" i="1"/>
  <c r="AU67" i="1" s="1"/>
  <c r="AW67" i="1"/>
  <c r="L68" i="1"/>
  <c r="N68" i="1" s="1"/>
  <c r="AK68" i="1"/>
  <c r="AL68" i="1" s="1"/>
  <c r="AM68" i="1"/>
  <c r="AN68" i="1"/>
  <c r="AO68" i="1"/>
  <c r="AT68" i="1"/>
  <c r="AU68" i="1" s="1"/>
  <c r="AX68" i="1" s="1"/>
  <c r="AW68" i="1"/>
  <c r="L69" i="1"/>
  <c r="N69" i="1" s="1"/>
  <c r="AK69" i="1"/>
  <c r="AL69" i="1" s="1"/>
  <c r="AM69" i="1"/>
  <c r="AN69" i="1"/>
  <c r="AO69" i="1"/>
  <c r="AP69" i="1" s="1"/>
  <c r="J69" i="1" s="1"/>
  <c r="AQ69" i="1" s="1"/>
  <c r="AT69" i="1"/>
  <c r="AU69" i="1"/>
  <c r="AX69" i="1" s="1"/>
  <c r="AW69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X73" i="1" s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X74" i="1" s="1"/>
  <c r="AW74" i="1"/>
  <c r="L75" i="1"/>
  <c r="N75" i="1" s="1"/>
  <c r="AK75" i="1"/>
  <c r="AM75" i="1"/>
  <c r="AN75" i="1"/>
  <c r="AO75" i="1"/>
  <c r="AT75" i="1"/>
  <c r="AU75" i="1"/>
  <c r="AW75" i="1"/>
  <c r="L76" i="1"/>
  <c r="N76" i="1" s="1"/>
  <c r="AK76" i="1"/>
  <c r="AM76" i="1"/>
  <c r="AN76" i="1"/>
  <c r="AO76" i="1"/>
  <c r="AT76" i="1"/>
  <c r="AU76" i="1"/>
  <c r="AW76" i="1"/>
  <c r="L77" i="1"/>
  <c r="N77" i="1" s="1"/>
  <c r="AK77" i="1"/>
  <c r="AM77" i="1"/>
  <c r="AN77" i="1"/>
  <c r="AO77" i="1"/>
  <c r="AT77" i="1"/>
  <c r="AU77" i="1" s="1"/>
  <c r="AW77" i="1"/>
  <c r="AX77" i="1" s="1"/>
  <c r="L78" i="1"/>
  <c r="N78" i="1" s="1"/>
  <c r="AK78" i="1"/>
  <c r="AM78" i="1"/>
  <c r="AN78" i="1"/>
  <c r="AO78" i="1"/>
  <c r="AT78" i="1"/>
  <c r="AU78" i="1" s="1"/>
  <c r="AX78" i="1" s="1"/>
  <c r="AW78" i="1"/>
  <c r="L79" i="1"/>
  <c r="N79" i="1"/>
  <c r="AK79" i="1"/>
  <c r="E79" i="1" s="1"/>
  <c r="AL79" i="1"/>
  <c r="H79" i="1" s="1"/>
  <c r="AM79" i="1"/>
  <c r="AN79" i="1"/>
  <c r="AO79" i="1"/>
  <c r="AP79" i="1"/>
  <c r="J79" i="1" s="1"/>
  <c r="AQ79" i="1" s="1"/>
  <c r="AT79" i="1"/>
  <c r="AU79" i="1" s="1"/>
  <c r="AW79" i="1"/>
  <c r="AX79" i="1" s="1"/>
  <c r="L80" i="1"/>
  <c r="N80" i="1" s="1"/>
  <c r="AK80" i="1"/>
  <c r="AM80" i="1"/>
  <c r="AN80" i="1"/>
  <c r="AO80" i="1"/>
  <c r="AT80" i="1"/>
  <c r="AU80" i="1" s="1"/>
  <c r="AX80" i="1" s="1"/>
  <c r="AW80" i="1"/>
  <c r="L81" i="1"/>
  <c r="N81" i="1"/>
  <c r="AK81" i="1"/>
  <c r="E81" i="1" s="1"/>
  <c r="AL81" i="1"/>
  <c r="H81" i="1" s="1"/>
  <c r="AM81" i="1"/>
  <c r="AN81" i="1"/>
  <c r="AO81" i="1"/>
  <c r="AP81" i="1"/>
  <c r="J81" i="1" s="1"/>
  <c r="AQ81" i="1" s="1"/>
  <c r="AT81" i="1"/>
  <c r="AU81" i="1" s="1"/>
  <c r="AW81" i="1"/>
  <c r="L82" i="1"/>
  <c r="N82" i="1" s="1"/>
  <c r="AK82" i="1"/>
  <c r="AM82" i="1"/>
  <c r="AN82" i="1"/>
  <c r="AO82" i="1"/>
  <c r="AT82" i="1"/>
  <c r="AU82" i="1" s="1"/>
  <c r="AX82" i="1" s="1"/>
  <c r="AW82" i="1"/>
  <c r="L83" i="1"/>
  <c r="N83" i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W83" i="1"/>
  <c r="AX83" i="1" s="1"/>
  <c r="L84" i="1"/>
  <c r="N84" i="1" s="1"/>
  <c r="AK84" i="1"/>
  <c r="AM84" i="1"/>
  <c r="AN84" i="1"/>
  <c r="AO84" i="1"/>
  <c r="AT84" i="1"/>
  <c r="AU84" i="1" s="1"/>
  <c r="AX84" i="1" s="1"/>
  <c r="AW84" i="1"/>
  <c r="L85" i="1"/>
  <c r="N85" i="1"/>
  <c r="AK85" i="1"/>
  <c r="E85" i="1" s="1"/>
  <c r="AL85" i="1"/>
  <c r="H85" i="1" s="1"/>
  <c r="AM85" i="1"/>
  <c r="AN85" i="1"/>
  <c r="AO85" i="1"/>
  <c r="AP85" i="1"/>
  <c r="J85" i="1" s="1"/>
  <c r="AQ85" i="1" s="1"/>
  <c r="AT85" i="1"/>
  <c r="AU85" i="1" s="1"/>
  <c r="AW85" i="1"/>
  <c r="L86" i="1"/>
  <c r="N86" i="1" s="1"/>
  <c r="AK86" i="1"/>
  <c r="AM86" i="1"/>
  <c r="AN86" i="1"/>
  <c r="AO86" i="1"/>
  <c r="AT86" i="1"/>
  <c r="AU86" i="1" s="1"/>
  <c r="AX86" i="1" s="1"/>
  <c r="AW86" i="1"/>
  <c r="L87" i="1"/>
  <c r="N87" i="1"/>
  <c r="AK87" i="1"/>
  <c r="E87" i="1" s="1"/>
  <c r="AL87" i="1"/>
  <c r="H87" i="1" s="1"/>
  <c r="AM87" i="1"/>
  <c r="AN87" i="1"/>
  <c r="AO87" i="1"/>
  <c r="AP87" i="1"/>
  <c r="J87" i="1" s="1"/>
  <c r="AQ87" i="1" s="1"/>
  <c r="AT87" i="1"/>
  <c r="AU87" i="1" s="1"/>
  <c r="AW87" i="1"/>
  <c r="AX87" i="1" s="1"/>
  <c r="L93" i="1"/>
  <c r="N93" i="1" s="1"/>
  <c r="AK93" i="1"/>
  <c r="AM93" i="1"/>
  <c r="AN93" i="1"/>
  <c r="AO93" i="1"/>
  <c r="AT93" i="1"/>
  <c r="AU93" i="1" s="1"/>
  <c r="AX93" i="1" s="1"/>
  <c r="AW93" i="1"/>
  <c r="L94" i="1"/>
  <c r="N94" i="1"/>
  <c r="AK94" i="1"/>
  <c r="E94" i="1" s="1"/>
  <c r="AL94" i="1"/>
  <c r="H94" i="1" s="1"/>
  <c r="AM94" i="1"/>
  <c r="AN94" i="1"/>
  <c r="AO94" i="1"/>
  <c r="AP94" i="1"/>
  <c r="J94" i="1" s="1"/>
  <c r="AQ94" i="1" s="1"/>
  <c r="AT94" i="1"/>
  <c r="AU94" i="1" s="1"/>
  <c r="AW94" i="1"/>
  <c r="L95" i="1"/>
  <c r="N95" i="1" s="1"/>
  <c r="AK95" i="1"/>
  <c r="AM95" i="1"/>
  <c r="AN95" i="1"/>
  <c r="AO95" i="1"/>
  <c r="AT95" i="1"/>
  <c r="AU95" i="1" s="1"/>
  <c r="AX95" i="1" s="1"/>
  <c r="AW95" i="1"/>
  <c r="L96" i="1"/>
  <c r="N96" i="1"/>
  <c r="AK96" i="1"/>
  <c r="E96" i="1" s="1"/>
  <c r="AL96" i="1"/>
  <c r="H96" i="1" s="1"/>
  <c r="AM96" i="1"/>
  <c r="AN96" i="1"/>
  <c r="AO96" i="1"/>
  <c r="AP96" i="1"/>
  <c r="J96" i="1" s="1"/>
  <c r="AQ96" i="1" s="1"/>
  <c r="AT96" i="1"/>
  <c r="AU96" i="1" s="1"/>
  <c r="AW96" i="1"/>
  <c r="AX96" i="1" s="1"/>
  <c r="L97" i="1"/>
  <c r="N97" i="1" s="1"/>
  <c r="AK97" i="1"/>
  <c r="AM97" i="1"/>
  <c r="AN97" i="1"/>
  <c r="AO97" i="1"/>
  <c r="AT97" i="1"/>
  <c r="AU97" i="1" s="1"/>
  <c r="AX97" i="1" s="1"/>
  <c r="AW97" i="1"/>
  <c r="L98" i="1"/>
  <c r="N98" i="1"/>
  <c r="AK98" i="1"/>
  <c r="E98" i="1" s="1"/>
  <c r="AL98" i="1"/>
  <c r="H98" i="1" s="1"/>
  <c r="AM98" i="1"/>
  <c r="AN98" i="1"/>
  <c r="AO98" i="1"/>
  <c r="AP98" i="1"/>
  <c r="J98" i="1" s="1"/>
  <c r="AQ98" i="1" s="1"/>
  <c r="AT98" i="1"/>
  <c r="AU98" i="1" s="1"/>
  <c r="AW98" i="1"/>
  <c r="L99" i="1"/>
  <c r="N99" i="1" s="1"/>
  <c r="AK99" i="1"/>
  <c r="AM99" i="1"/>
  <c r="AN99" i="1"/>
  <c r="AO99" i="1"/>
  <c r="AT99" i="1"/>
  <c r="AU99" i="1" s="1"/>
  <c r="AX99" i="1" s="1"/>
  <c r="AW99" i="1"/>
  <c r="L100" i="1"/>
  <c r="N100" i="1"/>
  <c r="AK100" i="1"/>
  <c r="E100" i="1" s="1"/>
  <c r="AL100" i="1"/>
  <c r="H100" i="1" s="1"/>
  <c r="AM100" i="1"/>
  <c r="AN100" i="1"/>
  <c r="AO100" i="1"/>
  <c r="AP100" i="1"/>
  <c r="J100" i="1" s="1"/>
  <c r="AQ100" i="1" s="1"/>
  <c r="AT100" i="1"/>
  <c r="AU100" i="1" s="1"/>
  <c r="AW100" i="1"/>
  <c r="AX100" i="1" s="1"/>
  <c r="L101" i="1"/>
  <c r="N101" i="1" s="1"/>
  <c r="AK101" i="1"/>
  <c r="AM101" i="1"/>
  <c r="AN101" i="1"/>
  <c r="AO101" i="1"/>
  <c r="AT101" i="1"/>
  <c r="AU101" i="1" s="1"/>
  <c r="AX101" i="1" s="1"/>
  <c r="AW101" i="1"/>
  <c r="L102" i="1"/>
  <c r="N102" i="1"/>
  <c r="AK102" i="1"/>
  <c r="E102" i="1" s="1"/>
  <c r="AL102" i="1"/>
  <c r="H102" i="1" s="1"/>
  <c r="AM102" i="1"/>
  <c r="AN102" i="1"/>
  <c r="AO102" i="1"/>
  <c r="AP102" i="1"/>
  <c r="J102" i="1" s="1"/>
  <c r="AQ102" i="1" s="1"/>
  <c r="AT102" i="1"/>
  <c r="AU102" i="1" s="1"/>
  <c r="AW102" i="1"/>
  <c r="L103" i="1"/>
  <c r="N103" i="1" s="1"/>
  <c r="AK103" i="1"/>
  <c r="AM103" i="1"/>
  <c r="AN103" i="1"/>
  <c r="AO103" i="1"/>
  <c r="AT103" i="1"/>
  <c r="AU103" i="1" s="1"/>
  <c r="AX103" i="1" s="1"/>
  <c r="AW103" i="1"/>
  <c r="L104" i="1"/>
  <c r="N104" i="1"/>
  <c r="AK104" i="1"/>
  <c r="E104" i="1" s="1"/>
  <c r="AL104" i="1"/>
  <c r="H104" i="1" s="1"/>
  <c r="AM104" i="1"/>
  <c r="AN104" i="1"/>
  <c r="AO104" i="1"/>
  <c r="AP104" i="1"/>
  <c r="J104" i="1" s="1"/>
  <c r="AQ104" i="1" s="1"/>
  <c r="AT104" i="1"/>
  <c r="AU104" i="1" s="1"/>
  <c r="AW104" i="1"/>
  <c r="AX104" i="1" s="1"/>
  <c r="L105" i="1"/>
  <c r="N105" i="1" s="1"/>
  <c r="AK105" i="1"/>
  <c r="AM105" i="1"/>
  <c r="AN105" i="1"/>
  <c r="AO105" i="1"/>
  <c r="AT105" i="1"/>
  <c r="AU105" i="1" s="1"/>
  <c r="AX105" i="1" s="1"/>
  <c r="AW105" i="1"/>
  <c r="L106" i="1"/>
  <c r="N106" i="1"/>
  <c r="AK106" i="1"/>
  <c r="E106" i="1" s="1"/>
  <c r="AL106" i="1"/>
  <c r="H106" i="1" s="1"/>
  <c r="AM106" i="1"/>
  <c r="AN106" i="1"/>
  <c r="AO106" i="1"/>
  <c r="AP106" i="1"/>
  <c r="J106" i="1" s="1"/>
  <c r="AQ106" i="1" s="1"/>
  <c r="AT106" i="1"/>
  <c r="AU106" i="1" s="1"/>
  <c r="AW106" i="1"/>
  <c r="L107" i="1"/>
  <c r="N107" i="1" s="1"/>
  <c r="AK107" i="1"/>
  <c r="E107" i="1" s="1"/>
  <c r="AM107" i="1"/>
  <c r="AN107" i="1"/>
  <c r="AO107" i="1"/>
  <c r="AT107" i="1"/>
  <c r="AU107" i="1" s="1"/>
  <c r="AX107" i="1" s="1"/>
  <c r="AW107" i="1"/>
  <c r="L111" i="1"/>
  <c r="N111" i="1"/>
  <c r="AK111" i="1"/>
  <c r="E111" i="1" s="1"/>
  <c r="AL111" i="1"/>
  <c r="H111" i="1" s="1"/>
  <c r="AM111" i="1"/>
  <c r="AN111" i="1"/>
  <c r="AO111" i="1"/>
  <c r="AP111" i="1"/>
  <c r="J111" i="1" s="1"/>
  <c r="AQ111" i="1" s="1"/>
  <c r="AT111" i="1"/>
  <c r="AU111" i="1" s="1"/>
  <c r="AW111" i="1"/>
  <c r="AX111" i="1" s="1"/>
  <c r="L112" i="1"/>
  <c r="N112" i="1" s="1"/>
  <c r="AK112" i="1"/>
  <c r="E112" i="1" s="1"/>
  <c r="AM112" i="1"/>
  <c r="AN112" i="1"/>
  <c r="AO112" i="1"/>
  <c r="AT112" i="1"/>
  <c r="AU112" i="1" s="1"/>
  <c r="AX112" i="1" s="1"/>
  <c r="AW112" i="1"/>
  <c r="L113" i="1"/>
  <c r="N113" i="1"/>
  <c r="AK113" i="1"/>
  <c r="E113" i="1" s="1"/>
  <c r="AL113" i="1"/>
  <c r="H113" i="1" s="1"/>
  <c r="AM113" i="1"/>
  <c r="AN113" i="1"/>
  <c r="AO113" i="1"/>
  <c r="AP113" i="1"/>
  <c r="J113" i="1" s="1"/>
  <c r="AQ113" i="1" s="1"/>
  <c r="AT113" i="1"/>
  <c r="AU113" i="1" s="1"/>
  <c r="AX113" i="1" s="1"/>
  <c r="AW113" i="1"/>
  <c r="L114" i="1"/>
  <c r="N114" i="1" s="1"/>
  <c r="AK114" i="1"/>
  <c r="E114" i="1" s="1"/>
  <c r="AM114" i="1"/>
  <c r="AN114" i="1"/>
  <c r="AO114" i="1"/>
  <c r="AT114" i="1"/>
  <c r="AU114" i="1" s="1"/>
  <c r="AX114" i="1" s="1"/>
  <c r="AW114" i="1"/>
  <c r="L115" i="1"/>
  <c r="N115" i="1"/>
  <c r="AK115" i="1"/>
  <c r="E115" i="1" s="1"/>
  <c r="AL115" i="1"/>
  <c r="H115" i="1" s="1"/>
  <c r="AM115" i="1"/>
  <c r="AN115" i="1"/>
  <c r="AO115" i="1"/>
  <c r="AP115" i="1"/>
  <c r="J115" i="1" s="1"/>
  <c r="AQ115" i="1" s="1"/>
  <c r="AT115" i="1"/>
  <c r="AU115" i="1" s="1"/>
  <c r="AW115" i="1"/>
  <c r="AX115" i="1" s="1"/>
  <c r="L116" i="1"/>
  <c r="N116" i="1" s="1"/>
  <c r="AK116" i="1"/>
  <c r="E116" i="1" s="1"/>
  <c r="AM116" i="1"/>
  <c r="AN116" i="1"/>
  <c r="AO116" i="1"/>
  <c r="AT116" i="1"/>
  <c r="AU116" i="1" s="1"/>
  <c r="AX116" i="1" s="1"/>
  <c r="AW116" i="1"/>
  <c r="L117" i="1"/>
  <c r="N117" i="1"/>
  <c r="AK117" i="1"/>
  <c r="E117" i="1" s="1"/>
  <c r="AL117" i="1"/>
  <c r="H117" i="1" s="1"/>
  <c r="AM117" i="1"/>
  <c r="AN117" i="1"/>
  <c r="AO117" i="1"/>
  <c r="AP117" i="1"/>
  <c r="J117" i="1" s="1"/>
  <c r="AQ117" i="1" s="1"/>
  <c r="AT117" i="1"/>
  <c r="AU117" i="1" s="1"/>
  <c r="AX117" i="1" s="1"/>
  <c r="AW117" i="1"/>
  <c r="L118" i="1"/>
  <c r="N118" i="1" s="1"/>
  <c r="AK118" i="1"/>
  <c r="E118" i="1" s="1"/>
  <c r="AM118" i="1"/>
  <c r="AN118" i="1"/>
  <c r="AO118" i="1"/>
  <c r="AT118" i="1"/>
  <c r="AU118" i="1" s="1"/>
  <c r="AX118" i="1" s="1"/>
  <c r="AW118" i="1"/>
  <c r="L119" i="1"/>
  <c r="N119" i="1"/>
  <c r="AK119" i="1"/>
  <c r="E119" i="1" s="1"/>
  <c r="AL119" i="1"/>
  <c r="H119" i="1" s="1"/>
  <c r="AM119" i="1"/>
  <c r="AN119" i="1"/>
  <c r="AO119" i="1"/>
  <c r="AP119" i="1"/>
  <c r="J119" i="1" s="1"/>
  <c r="AQ119" i="1" s="1"/>
  <c r="AT119" i="1"/>
  <c r="AU119" i="1" s="1"/>
  <c r="AW119" i="1"/>
  <c r="AX119" i="1" s="1"/>
  <c r="L120" i="1"/>
  <c r="N120" i="1" s="1"/>
  <c r="AK120" i="1"/>
  <c r="AM120" i="1"/>
  <c r="AN120" i="1"/>
  <c r="AO120" i="1"/>
  <c r="AT120" i="1"/>
  <c r="AU120" i="1" s="1"/>
  <c r="AX120" i="1" s="1"/>
  <c r="AW120" i="1"/>
  <c r="L121" i="1"/>
  <c r="N121" i="1"/>
  <c r="AK121" i="1"/>
  <c r="E121" i="1" s="1"/>
  <c r="AL121" i="1"/>
  <c r="H121" i="1" s="1"/>
  <c r="AM121" i="1"/>
  <c r="AN121" i="1"/>
  <c r="AO121" i="1"/>
  <c r="AP121" i="1"/>
  <c r="J121" i="1" s="1"/>
  <c r="AQ121" i="1" s="1"/>
  <c r="AT121" i="1"/>
  <c r="AU121" i="1" s="1"/>
  <c r="AX121" i="1" s="1"/>
  <c r="AW121" i="1"/>
  <c r="L122" i="1"/>
  <c r="N122" i="1" s="1"/>
  <c r="AK122" i="1"/>
  <c r="AM122" i="1"/>
  <c r="AN122" i="1"/>
  <c r="AO122" i="1"/>
  <c r="AT122" i="1"/>
  <c r="AU122" i="1" s="1"/>
  <c r="AX122" i="1" s="1"/>
  <c r="AW122" i="1"/>
  <c r="L123" i="1"/>
  <c r="N123" i="1"/>
  <c r="AK123" i="1"/>
  <c r="E123" i="1" s="1"/>
  <c r="AL123" i="1"/>
  <c r="H123" i="1" s="1"/>
  <c r="AM123" i="1"/>
  <c r="AN123" i="1"/>
  <c r="AO123" i="1"/>
  <c r="AP123" i="1"/>
  <c r="J123" i="1" s="1"/>
  <c r="AQ123" i="1" s="1"/>
  <c r="AT123" i="1"/>
  <c r="AU123" i="1" s="1"/>
  <c r="AW123" i="1"/>
  <c r="AX123" i="1" s="1"/>
  <c r="L124" i="1"/>
  <c r="N124" i="1" s="1"/>
  <c r="AK124" i="1"/>
  <c r="AM124" i="1"/>
  <c r="AN124" i="1"/>
  <c r="AO124" i="1"/>
  <c r="AT124" i="1"/>
  <c r="AU124" i="1" s="1"/>
  <c r="AX124" i="1" s="1"/>
  <c r="AW124" i="1"/>
  <c r="L125" i="1"/>
  <c r="N125" i="1"/>
  <c r="AK125" i="1"/>
  <c r="E125" i="1" s="1"/>
  <c r="AL125" i="1"/>
  <c r="H125" i="1" s="1"/>
  <c r="AM125" i="1"/>
  <c r="AN125" i="1"/>
  <c r="AO125" i="1"/>
  <c r="AP125" i="1"/>
  <c r="J125" i="1" s="1"/>
  <c r="AQ125" i="1" s="1"/>
  <c r="AT125" i="1"/>
  <c r="AU125" i="1" s="1"/>
  <c r="AX125" i="1" s="1"/>
  <c r="AW125" i="1"/>
  <c r="L134" i="1"/>
  <c r="N134" i="1" s="1"/>
  <c r="AK134" i="1"/>
  <c r="AM134" i="1"/>
  <c r="AN134" i="1"/>
  <c r="AO134" i="1"/>
  <c r="AT134" i="1"/>
  <c r="AU134" i="1" s="1"/>
  <c r="AX134" i="1" s="1"/>
  <c r="AW134" i="1"/>
  <c r="L135" i="1"/>
  <c r="N135" i="1"/>
  <c r="AK135" i="1"/>
  <c r="E135" i="1" s="1"/>
  <c r="AL135" i="1"/>
  <c r="H135" i="1" s="1"/>
  <c r="AM135" i="1"/>
  <c r="AN135" i="1"/>
  <c r="AO135" i="1"/>
  <c r="AP135" i="1"/>
  <c r="J135" i="1" s="1"/>
  <c r="AQ135" i="1" s="1"/>
  <c r="AT135" i="1"/>
  <c r="AU135" i="1" s="1"/>
  <c r="AW135" i="1"/>
  <c r="AX135" i="1" s="1"/>
  <c r="L136" i="1"/>
  <c r="N136" i="1" s="1"/>
  <c r="AK136" i="1"/>
  <c r="AM136" i="1"/>
  <c r="AN136" i="1"/>
  <c r="AO136" i="1"/>
  <c r="AT136" i="1"/>
  <c r="AU136" i="1" s="1"/>
  <c r="AX136" i="1" s="1"/>
  <c r="AW136" i="1"/>
  <c r="L137" i="1"/>
  <c r="N137" i="1"/>
  <c r="AK137" i="1"/>
  <c r="E137" i="1" s="1"/>
  <c r="AL137" i="1"/>
  <c r="H137" i="1" s="1"/>
  <c r="AM137" i="1"/>
  <c r="AN137" i="1"/>
  <c r="AO137" i="1"/>
  <c r="AP137" i="1"/>
  <c r="J137" i="1" s="1"/>
  <c r="AQ137" i="1" s="1"/>
  <c r="AT137" i="1"/>
  <c r="AU137" i="1" s="1"/>
  <c r="AX137" i="1" s="1"/>
  <c r="AW137" i="1"/>
  <c r="L138" i="1"/>
  <c r="N138" i="1" s="1"/>
  <c r="AK138" i="1"/>
  <c r="AM138" i="1"/>
  <c r="AN138" i="1"/>
  <c r="AO138" i="1"/>
  <c r="AT138" i="1"/>
  <c r="AU138" i="1" s="1"/>
  <c r="AX138" i="1" s="1"/>
  <c r="AW138" i="1"/>
  <c r="L139" i="1"/>
  <c r="N139" i="1"/>
  <c r="AK139" i="1"/>
  <c r="E139" i="1" s="1"/>
  <c r="AL139" i="1"/>
  <c r="H139" i="1" s="1"/>
  <c r="AM139" i="1"/>
  <c r="AN139" i="1"/>
  <c r="AO139" i="1"/>
  <c r="AP139" i="1"/>
  <c r="J139" i="1" s="1"/>
  <c r="AQ139" i="1" s="1"/>
  <c r="AT139" i="1"/>
  <c r="AU139" i="1" s="1"/>
  <c r="AW139" i="1"/>
  <c r="AX139" i="1" s="1"/>
  <c r="L140" i="1"/>
  <c r="N140" i="1" s="1"/>
  <c r="AK140" i="1"/>
  <c r="AM140" i="1"/>
  <c r="AN140" i="1"/>
  <c r="AO140" i="1"/>
  <c r="AT140" i="1"/>
  <c r="AU140" i="1" s="1"/>
  <c r="AX140" i="1" s="1"/>
  <c r="AW140" i="1"/>
  <c r="L141" i="1"/>
  <c r="N141" i="1"/>
  <c r="AK141" i="1"/>
  <c r="E141" i="1" s="1"/>
  <c r="AL141" i="1"/>
  <c r="H141" i="1" s="1"/>
  <c r="AM141" i="1"/>
  <c r="AN141" i="1"/>
  <c r="AO141" i="1"/>
  <c r="AP141" i="1"/>
  <c r="J141" i="1" s="1"/>
  <c r="AQ141" i="1" s="1"/>
  <c r="AT141" i="1"/>
  <c r="AU141" i="1" s="1"/>
  <c r="AX141" i="1" s="1"/>
  <c r="AW141" i="1"/>
  <c r="L142" i="1"/>
  <c r="N142" i="1" s="1"/>
  <c r="AK142" i="1"/>
  <c r="AM142" i="1"/>
  <c r="AN142" i="1"/>
  <c r="AO142" i="1"/>
  <c r="AT142" i="1"/>
  <c r="AU142" i="1" s="1"/>
  <c r="AX142" i="1" s="1"/>
  <c r="AW142" i="1"/>
  <c r="L143" i="1"/>
  <c r="N143" i="1"/>
  <c r="AK143" i="1"/>
  <c r="E143" i="1" s="1"/>
  <c r="AL143" i="1"/>
  <c r="H143" i="1" s="1"/>
  <c r="AM143" i="1"/>
  <c r="AN143" i="1"/>
  <c r="AO143" i="1"/>
  <c r="AP143" i="1"/>
  <c r="J143" i="1" s="1"/>
  <c r="AQ143" i="1" s="1"/>
  <c r="AT143" i="1"/>
  <c r="AU143" i="1" s="1"/>
  <c r="AW143" i="1"/>
  <c r="AX143" i="1" s="1"/>
  <c r="L144" i="1"/>
  <c r="N144" i="1" s="1"/>
  <c r="AK144" i="1"/>
  <c r="AM144" i="1"/>
  <c r="AN144" i="1"/>
  <c r="AO144" i="1"/>
  <c r="AT144" i="1"/>
  <c r="AU144" i="1" s="1"/>
  <c r="AX144" i="1" s="1"/>
  <c r="AW144" i="1"/>
  <c r="L145" i="1"/>
  <c r="N145" i="1"/>
  <c r="AK145" i="1"/>
  <c r="E145" i="1" s="1"/>
  <c r="AL145" i="1"/>
  <c r="H145" i="1" s="1"/>
  <c r="AM145" i="1"/>
  <c r="AN145" i="1"/>
  <c r="AO145" i="1"/>
  <c r="AP145" i="1"/>
  <c r="J145" i="1" s="1"/>
  <c r="AQ145" i="1" s="1"/>
  <c r="AT145" i="1"/>
  <c r="AU145" i="1" s="1"/>
  <c r="AX145" i="1" s="1"/>
  <c r="AW145" i="1"/>
  <c r="L146" i="1"/>
  <c r="N146" i="1" s="1"/>
  <c r="AK146" i="1"/>
  <c r="AM146" i="1"/>
  <c r="AN146" i="1"/>
  <c r="AO146" i="1"/>
  <c r="AT146" i="1"/>
  <c r="AU146" i="1" s="1"/>
  <c r="AX146" i="1" s="1"/>
  <c r="AW146" i="1"/>
  <c r="L147" i="1"/>
  <c r="N147" i="1"/>
  <c r="AK147" i="1"/>
  <c r="E147" i="1" s="1"/>
  <c r="AL147" i="1"/>
  <c r="H147" i="1" s="1"/>
  <c r="AM147" i="1"/>
  <c r="AN147" i="1"/>
  <c r="AO147" i="1"/>
  <c r="AP147" i="1"/>
  <c r="J147" i="1" s="1"/>
  <c r="AQ147" i="1" s="1"/>
  <c r="AT147" i="1"/>
  <c r="AU147" i="1" s="1"/>
  <c r="AW147" i="1"/>
  <c r="AX147" i="1" s="1"/>
  <c r="L148" i="1"/>
  <c r="N148" i="1" s="1"/>
  <c r="AK148" i="1"/>
  <c r="AM148" i="1"/>
  <c r="AN148" i="1"/>
  <c r="AO148" i="1"/>
  <c r="AT148" i="1"/>
  <c r="AU148" i="1" s="1"/>
  <c r="AX148" i="1" s="1"/>
  <c r="AW148" i="1"/>
  <c r="L149" i="1"/>
  <c r="N149" i="1"/>
  <c r="AK149" i="1"/>
  <c r="E149" i="1" s="1"/>
  <c r="AL149" i="1"/>
  <c r="H149" i="1" s="1"/>
  <c r="AM149" i="1"/>
  <c r="AN149" i="1"/>
  <c r="AO149" i="1"/>
  <c r="AP149" i="1"/>
  <c r="J149" i="1" s="1"/>
  <c r="AQ149" i="1" s="1"/>
  <c r="AT149" i="1"/>
  <c r="AU149" i="1" s="1"/>
  <c r="AX149" i="1" s="1"/>
  <c r="AW149" i="1"/>
  <c r="L150" i="1"/>
  <c r="N150" i="1" s="1"/>
  <c r="AK150" i="1"/>
  <c r="AM150" i="1"/>
  <c r="AN150" i="1"/>
  <c r="AO150" i="1"/>
  <c r="AT150" i="1"/>
  <c r="AU150" i="1" s="1"/>
  <c r="AX150" i="1" s="1"/>
  <c r="AW150" i="1"/>
  <c r="L151" i="1"/>
  <c r="N151" i="1"/>
  <c r="AK151" i="1"/>
  <c r="E151" i="1" s="1"/>
  <c r="AL151" i="1"/>
  <c r="H151" i="1" s="1"/>
  <c r="AM151" i="1"/>
  <c r="AN151" i="1"/>
  <c r="AO151" i="1"/>
  <c r="AP151" i="1"/>
  <c r="J151" i="1" s="1"/>
  <c r="AQ151" i="1" s="1"/>
  <c r="AT151" i="1"/>
  <c r="AU151" i="1" s="1"/>
  <c r="AW151" i="1"/>
  <c r="AX151" i="1" s="1"/>
  <c r="L152" i="1"/>
  <c r="N152" i="1" s="1"/>
  <c r="AK152" i="1"/>
  <c r="AM152" i="1"/>
  <c r="AN152" i="1"/>
  <c r="AO152" i="1"/>
  <c r="AT152" i="1"/>
  <c r="AU152" i="1" s="1"/>
  <c r="AW152" i="1"/>
  <c r="AX152" i="1"/>
  <c r="L153" i="1"/>
  <c r="N153" i="1"/>
  <c r="AK153" i="1"/>
  <c r="E153" i="1" s="1"/>
  <c r="AL153" i="1"/>
  <c r="H153" i="1" s="1"/>
  <c r="AM153" i="1"/>
  <c r="AN153" i="1"/>
  <c r="AO153" i="1"/>
  <c r="AP153" i="1"/>
  <c r="J153" i="1" s="1"/>
  <c r="AQ153" i="1" s="1"/>
  <c r="AT153" i="1"/>
  <c r="AU153" i="1" s="1"/>
  <c r="AW153" i="1"/>
  <c r="L154" i="1"/>
  <c r="N154" i="1" s="1"/>
  <c r="AK154" i="1"/>
  <c r="AM154" i="1"/>
  <c r="AN154" i="1"/>
  <c r="AO154" i="1"/>
  <c r="AT154" i="1"/>
  <c r="AU154" i="1" s="1"/>
  <c r="AW154" i="1"/>
  <c r="AX154" i="1"/>
  <c r="L155" i="1"/>
  <c r="N155" i="1"/>
  <c r="AK155" i="1"/>
  <c r="E155" i="1" s="1"/>
  <c r="AL155" i="1"/>
  <c r="H155" i="1" s="1"/>
  <c r="AM155" i="1"/>
  <c r="AN155" i="1"/>
  <c r="AO155" i="1"/>
  <c r="AP155" i="1"/>
  <c r="J155" i="1" s="1"/>
  <c r="AQ155" i="1" s="1"/>
  <c r="AT155" i="1"/>
  <c r="AU155" i="1" s="1"/>
  <c r="AW155" i="1"/>
  <c r="L156" i="1"/>
  <c r="N156" i="1" s="1"/>
  <c r="AK156" i="1"/>
  <c r="AM156" i="1"/>
  <c r="AN156" i="1"/>
  <c r="AO156" i="1"/>
  <c r="AT156" i="1"/>
  <c r="AU156" i="1" s="1"/>
  <c r="AW156" i="1"/>
  <c r="AX156" i="1"/>
  <c r="L157" i="1"/>
  <c r="N157" i="1"/>
  <c r="AK157" i="1"/>
  <c r="E157" i="1" s="1"/>
  <c r="AL157" i="1"/>
  <c r="H157" i="1" s="1"/>
  <c r="AM157" i="1"/>
  <c r="AN157" i="1"/>
  <c r="AO157" i="1"/>
  <c r="AP157" i="1"/>
  <c r="J157" i="1" s="1"/>
  <c r="AQ157" i="1" s="1"/>
  <c r="AT157" i="1"/>
  <c r="AU157" i="1" s="1"/>
  <c r="AW157" i="1"/>
  <c r="L158" i="1"/>
  <c r="N158" i="1" s="1"/>
  <c r="AK158" i="1"/>
  <c r="AM158" i="1"/>
  <c r="AN158" i="1"/>
  <c r="AO158" i="1"/>
  <c r="AT158" i="1"/>
  <c r="AU158" i="1" s="1"/>
  <c r="AW158" i="1"/>
  <c r="AX158" i="1"/>
  <c r="L159" i="1"/>
  <c r="N159" i="1"/>
  <c r="AK159" i="1"/>
  <c r="E159" i="1" s="1"/>
  <c r="AL159" i="1"/>
  <c r="H159" i="1" s="1"/>
  <c r="AM159" i="1"/>
  <c r="AN159" i="1"/>
  <c r="AO159" i="1"/>
  <c r="AP159" i="1"/>
  <c r="J159" i="1" s="1"/>
  <c r="AQ159" i="1" s="1"/>
  <c r="AT159" i="1"/>
  <c r="AU159" i="1" s="1"/>
  <c r="AW159" i="1"/>
  <c r="L160" i="1"/>
  <c r="N160" i="1" s="1"/>
  <c r="AK160" i="1"/>
  <c r="AM160" i="1"/>
  <c r="AN160" i="1"/>
  <c r="AO160" i="1"/>
  <c r="AT160" i="1"/>
  <c r="AU160" i="1" s="1"/>
  <c r="AW160" i="1"/>
  <c r="AX160" i="1"/>
  <c r="L161" i="1"/>
  <c r="N161" i="1"/>
  <c r="AK161" i="1"/>
  <c r="E161" i="1" s="1"/>
  <c r="AL161" i="1"/>
  <c r="H161" i="1" s="1"/>
  <c r="AM161" i="1"/>
  <c r="AN161" i="1"/>
  <c r="AO161" i="1"/>
  <c r="AP161" i="1"/>
  <c r="J161" i="1" s="1"/>
  <c r="AQ161" i="1" s="1"/>
  <c r="AT161" i="1"/>
  <c r="AU161" i="1" s="1"/>
  <c r="AW161" i="1"/>
  <c r="L162" i="1"/>
  <c r="N162" i="1"/>
  <c r="BC162" i="1" s="1"/>
  <c r="AK162" i="1"/>
  <c r="E162" i="1" s="1"/>
  <c r="AL162" i="1"/>
  <c r="H162" i="1" s="1"/>
  <c r="AM162" i="1"/>
  <c r="AN162" i="1"/>
  <c r="AO162" i="1"/>
  <c r="AP162" i="1"/>
  <c r="J162" i="1" s="1"/>
  <c r="AQ162" i="1" s="1"/>
  <c r="AT162" i="1"/>
  <c r="AU162" i="1" s="1"/>
  <c r="AW162" i="1"/>
  <c r="L163" i="1"/>
  <c r="N163" i="1"/>
  <c r="AK163" i="1"/>
  <c r="E163" i="1" s="1"/>
  <c r="AL163" i="1"/>
  <c r="H163" i="1" s="1"/>
  <c r="AM163" i="1"/>
  <c r="AN163" i="1"/>
  <c r="AO163" i="1"/>
  <c r="AP163" i="1"/>
  <c r="J163" i="1" s="1"/>
  <c r="AQ163" i="1" s="1"/>
  <c r="AT163" i="1"/>
  <c r="AU163" i="1" s="1"/>
  <c r="AW163" i="1"/>
  <c r="AP158" i="1" l="1"/>
  <c r="J158" i="1" s="1"/>
  <c r="AQ158" i="1" s="1"/>
  <c r="AR158" i="1" s="1"/>
  <c r="AS158" i="1" s="1"/>
  <c r="AV158" i="1" s="1"/>
  <c r="F158" i="1" s="1"/>
  <c r="AP154" i="1"/>
  <c r="J154" i="1" s="1"/>
  <c r="AQ154" i="1" s="1"/>
  <c r="I154" i="1" s="1"/>
  <c r="AP146" i="1"/>
  <c r="J146" i="1" s="1"/>
  <c r="AQ146" i="1" s="1"/>
  <c r="AR146" i="1" s="1"/>
  <c r="AS146" i="1" s="1"/>
  <c r="AV146" i="1" s="1"/>
  <c r="F146" i="1" s="1"/>
  <c r="AY146" i="1" s="1"/>
  <c r="G146" i="1" s="1"/>
  <c r="AP138" i="1"/>
  <c r="J138" i="1" s="1"/>
  <c r="AQ138" i="1" s="1"/>
  <c r="AR138" i="1" s="1"/>
  <c r="AS138" i="1" s="1"/>
  <c r="AV138" i="1" s="1"/>
  <c r="F138" i="1" s="1"/>
  <c r="AY138" i="1" s="1"/>
  <c r="G138" i="1" s="1"/>
  <c r="AP122" i="1"/>
  <c r="J122" i="1" s="1"/>
  <c r="AQ122" i="1" s="1"/>
  <c r="AR122" i="1" s="1"/>
  <c r="AS122" i="1" s="1"/>
  <c r="AV122" i="1" s="1"/>
  <c r="F122" i="1" s="1"/>
  <c r="AY122" i="1" s="1"/>
  <c r="G122" i="1" s="1"/>
  <c r="AP116" i="1"/>
  <c r="J116" i="1" s="1"/>
  <c r="AQ116" i="1" s="1"/>
  <c r="AR116" i="1" s="1"/>
  <c r="AS116" i="1" s="1"/>
  <c r="AV116" i="1" s="1"/>
  <c r="F116" i="1" s="1"/>
  <c r="AY116" i="1" s="1"/>
  <c r="G116" i="1" s="1"/>
  <c r="E160" i="1"/>
  <c r="BC160" i="1" s="1"/>
  <c r="AL160" i="1"/>
  <c r="H160" i="1" s="1"/>
  <c r="E158" i="1"/>
  <c r="BC158" i="1" s="1"/>
  <c r="AL158" i="1"/>
  <c r="H158" i="1" s="1"/>
  <c r="E156" i="1"/>
  <c r="BC156" i="1" s="1"/>
  <c r="AL156" i="1"/>
  <c r="H156" i="1" s="1"/>
  <c r="E154" i="1"/>
  <c r="BC154" i="1" s="1"/>
  <c r="AL154" i="1"/>
  <c r="H154" i="1" s="1"/>
  <c r="E152" i="1"/>
  <c r="BC152" i="1" s="1"/>
  <c r="AL152" i="1"/>
  <c r="H152" i="1" s="1"/>
  <c r="I151" i="1"/>
  <c r="E150" i="1"/>
  <c r="AL150" i="1"/>
  <c r="H150" i="1" s="1"/>
  <c r="I149" i="1"/>
  <c r="AR149" i="1"/>
  <c r="AS149" i="1" s="1"/>
  <c r="AV149" i="1" s="1"/>
  <c r="F149" i="1" s="1"/>
  <c r="AY149" i="1" s="1"/>
  <c r="G149" i="1" s="1"/>
  <c r="BA149" i="1" s="1"/>
  <c r="E148" i="1"/>
  <c r="AL148" i="1"/>
  <c r="AP148" i="1" s="1"/>
  <c r="J148" i="1" s="1"/>
  <c r="AQ148" i="1" s="1"/>
  <c r="I147" i="1"/>
  <c r="E146" i="1"/>
  <c r="AL146" i="1"/>
  <c r="I145" i="1"/>
  <c r="AR145" i="1"/>
  <c r="AS145" i="1" s="1"/>
  <c r="AV145" i="1" s="1"/>
  <c r="F145" i="1" s="1"/>
  <c r="AY145" i="1" s="1"/>
  <c r="G145" i="1" s="1"/>
  <c r="E144" i="1"/>
  <c r="BC144" i="1" s="1"/>
  <c r="AL144" i="1"/>
  <c r="AP144" i="1" s="1"/>
  <c r="J144" i="1" s="1"/>
  <c r="AQ144" i="1" s="1"/>
  <c r="I143" i="1"/>
  <c r="E142" i="1"/>
  <c r="AL142" i="1"/>
  <c r="H142" i="1" s="1"/>
  <c r="I141" i="1"/>
  <c r="AR141" i="1"/>
  <c r="AS141" i="1" s="1"/>
  <c r="AV141" i="1" s="1"/>
  <c r="F141" i="1" s="1"/>
  <c r="AY141" i="1" s="1"/>
  <c r="G141" i="1" s="1"/>
  <c r="BA141" i="1" s="1"/>
  <c r="E140" i="1"/>
  <c r="AL140" i="1"/>
  <c r="AP140" i="1" s="1"/>
  <c r="J140" i="1" s="1"/>
  <c r="AQ140" i="1" s="1"/>
  <c r="I139" i="1"/>
  <c r="E138" i="1"/>
  <c r="AL138" i="1"/>
  <c r="I137" i="1"/>
  <c r="AR137" i="1"/>
  <c r="AS137" i="1" s="1"/>
  <c r="AV137" i="1" s="1"/>
  <c r="F137" i="1" s="1"/>
  <c r="AY137" i="1" s="1"/>
  <c r="G137" i="1" s="1"/>
  <c r="E136" i="1"/>
  <c r="BC136" i="1" s="1"/>
  <c r="AL136" i="1"/>
  <c r="AP136" i="1" s="1"/>
  <c r="J136" i="1" s="1"/>
  <c r="AQ136" i="1" s="1"/>
  <c r="I135" i="1"/>
  <c r="E134" i="1"/>
  <c r="AL134" i="1"/>
  <c r="H134" i="1" s="1"/>
  <c r="I125" i="1"/>
  <c r="AR125" i="1"/>
  <c r="AS125" i="1" s="1"/>
  <c r="AV125" i="1" s="1"/>
  <c r="F125" i="1" s="1"/>
  <c r="AY125" i="1" s="1"/>
  <c r="G125" i="1" s="1"/>
  <c r="BA125" i="1" s="1"/>
  <c r="E124" i="1"/>
  <c r="AL124" i="1"/>
  <c r="AP124" i="1" s="1"/>
  <c r="J124" i="1" s="1"/>
  <c r="AQ124" i="1" s="1"/>
  <c r="I123" i="1"/>
  <c r="E122" i="1"/>
  <c r="AL122" i="1"/>
  <c r="I121" i="1"/>
  <c r="AR121" i="1"/>
  <c r="AS121" i="1" s="1"/>
  <c r="AV121" i="1" s="1"/>
  <c r="F121" i="1" s="1"/>
  <c r="AY121" i="1" s="1"/>
  <c r="G121" i="1" s="1"/>
  <c r="E120" i="1"/>
  <c r="BE125" i="1" s="1"/>
  <c r="AL120" i="1"/>
  <c r="AP120" i="1" s="1"/>
  <c r="J120" i="1" s="1"/>
  <c r="AQ120" i="1" s="1"/>
  <c r="AP118" i="1"/>
  <c r="J118" i="1" s="1"/>
  <c r="AQ118" i="1" s="1"/>
  <c r="AR118" i="1" s="1"/>
  <c r="AS118" i="1" s="1"/>
  <c r="AV118" i="1" s="1"/>
  <c r="F118" i="1" s="1"/>
  <c r="I119" i="1"/>
  <c r="I117" i="1"/>
  <c r="I115" i="1"/>
  <c r="I113" i="1"/>
  <c r="I111" i="1"/>
  <c r="I106" i="1"/>
  <c r="AR106" i="1"/>
  <c r="AS106" i="1" s="1"/>
  <c r="AV106" i="1" s="1"/>
  <c r="F106" i="1" s="1"/>
  <c r="AY106" i="1" s="1"/>
  <c r="G106" i="1" s="1"/>
  <c r="E105" i="1"/>
  <c r="BC105" i="1" s="1"/>
  <c r="AL105" i="1"/>
  <c r="I104" i="1"/>
  <c r="E103" i="1"/>
  <c r="AL103" i="1"/>
  <c r="AP103" i="1" s="1"/>
  <c r="J103" i="1" s="1"/>
  <c r="AQ103" i="1" s="1"/>
  <c r="I102" i="1"/>
  <c r="AR102" i="1"/>
  <c r="AS102" i="1" s="1"/>
  <c r="AV102" i="1" s="1"/>
  <c r="F102" i="1" s="1"/>
  <c r="AY102" i="1" s="1"/>
  <c r="G102" i="1" s="1"/>
  <c r="AZ102" i="1" s="1"/>
  <c r="E101" i="1"/>
  <c r="AL101" i="1"/>
  <c r="AP101" i="1" s="1"/>
  <c r="J101" i="1" s="1"/>
  <c r="AQ101" i="1" s="1"/>
  <c r="I100" i="1"/>
  <c r="E99" i="1"/>
  <c r="AL99" i="1"/>
  <c r="I98" i="1"/>
  <c r="AR98" i="1"/>
  <c r="AS98" i="1" s="1"/>
  <c r="AV98" i="1" s="1"/>
  <c r="F98" i="1" s="1"/>
  <c r="AY98" i="1" s="1"/>
  <c r="G98" i="1" s="1"/>
  <c r="E97" i="1"/>
  <c r="BC97" i="1" s="1"/>
  <c r="AL97" i="1"/>
  <c r="I96" i="1"/>
  <c r="E95" i="1"/>
  <c r="AL95" i="1"/>
  <c r="AP95" i="1" s="1"/>
  <c r="J95" i="1" s="1"/>
  <c r="AQ95" i="1" s="1"/>
  <c r="I94" i="1"/>
  <c r="AR94" i="1"/>
  <c r="AS94" i="1" s="1"/>
  <c r="AV94" i="1" s="1"/>
  <c r="F94" i="1" s="1"/>
  <c r="AY94" i="1" s="1"/>
  <c r="G94" i="1" s="1"/>
  <c r="AZ94" i="1" s="1"/>
  <c r="E93" i="1"/>
  <c r="AL93" i="1"/>
  <c r="AP93" i="1" s="1"/>
  <c r="J93" i="1" s="1"/>
  <c r="AQ93" i="1" s="1"/>
  <c r="I87" i="1"/>
  <c r="E86" i="1"/>
  <c r="AL86" i="1"/>
  <c r="I85" i="1"/>
  <c r="AR85" i="1"/>
  <c r="AS85" i="1" s="1"/>
  <c r="AV85" i="1" s="1"/>
  <c r="F85" i="1" s="1"/>
  <c r="AY85" i="1" s="1"/>
  <c r="G85" i="1" s="1"/>
  <c r="E84" i="1"/>
  <c r="BC84" i="1" s="1"/>
  <c r="AL84" i="1"/>
  <c r="I83" i="1"/>
  <c r="E82" i="1"/>
  <c r="AL82" i="1"/>
  <c r="AP82" i="1" s="1"/>
  <c r="J82" i="1" s="1"/>
  <c r="AQ82" i="1" s="1"/>
  <c r="I81" i="1"/>
  <c r="AR81" i="1"/>
  <c r="AS81" i="1" s="1"/>
  <c r="AV81" i="1" s="1"/>
  <c r="F81" i="1" s="1"/>
  <c r="AY81" i="1" s="1"/>
  <c r="G81" i="1" s="1"/>
  <c r="AZ81" i="1" s="1"/>
  <c r="E80" i="1"/>
  <c r="AL80" i="1"/>
  <c r="AP80" i="1" s="1"/>
  <c r="J80" i="1" s="1"/>
  <c r="AQ80" i="1" s="1"/>
  <c r="I79" i="1"/>
  <c r="E78" i="1"/>
  <c r="AL78" i="1"/>
  <c r="E27" i="1"/>
  <c r="AL27" i="1"/>
  <c r="E25" i="1"/>
  <c r="BC25" i="1" s="1"/>
  <c r="AL25" i="1"/>
  <c r="I24" i="1"/>
  <c r="AR24" i="1"/>
  <c r="AS24" i="1" s="1"/>
  <c r="AV24" i="1" s="1"/>
  <c r="F24" i="1" s="1"/>
  <c r="E23" i="1"/>
  <c r="AL23" i="1"/>
  <c r="E21" i="1"/>
  <c r="BC21" i="1" s="1"/>
  <c r="AL21" i="1"/>
  <c r="I20" i="1"/>
  <c r="AR20" i="1"/>
  <c r="AS20" i="1" s="1"/>
  <c r="AV20" i="1" s="1"/>
  <c r="F20" i="1" s="1"/>
  <c r="E19" i="1"/>
  <c r="BE32" i="1" s="1"/>
  <c r="AL19" i="1"/>
  <c r="AX163" i="1"/>
  <c r="AX162" i="1"/>
  <c r="AX161" i="1"/>
  <c r="AX159" i="1"/>
  <c r="AX157" i="1"/>
  <c r="AX155" i="1"/>
  <c r="AX153" i="1"/>
  <c r="AL118" i="1"/>
  <c r="AR117" i="1"/>
  <c r="AS117" i="1" s="1"/>
  <c r="AV117" i="1" s="1"/>
  <c r="F117" i="1" s="1"/>
  <c r="AY117" i="1" s="1"/>
  <c r="G117" i="1" s="1"/>
  <c r="BA117" i="1" s="1"/>
  <c r="AL116" i="1"/>
  <c r="AL114" i="1"/>
  <c r="AP114" i="1" s="1"/>
  <c r="J114" i="1" s="1"/>
  <c r="AQ114" i="1" s="1"/>
  <c r="AR113" i="1"/>
  <c r="AS113" i="1" s="1"/>
  <c r="AV113" i="1" s="1"/>
  <c r="F113" i="1" s="1"/>
  <c r="AY113" i="1" s="1"/>
  <c r="G113" i="1" s="1"/>
  <c r="AL112" i="1"/>
  <c r="AP112" i="1" s="1"/>
  <c r="J112" i="1" s="1"/>
  <c r="AQ112" i="1" s="1"/>
  <c r="AL107" i="1"/>
  <c r="H107" i="1" s="1"/>
  <c r="AX106" i="1"/>
  <c r="AP105" i="1"/>
  <c r="J105" i="1" s="1"/>
  <c r="AQ105" i="1" s="1"/>
  <c r="AR105" i="1" s="1"/>
  <c r="AS105" i="1" s="1"/>
  <c r="AV105" i="1" s="1"/>
  <c r="F105" i="1" s="1"/>
  <c r="AY105" i="1" s="1"/>
  <c r="G105" i="1" s="1"/>
  <c r="AX102" i="1"/>
  <c r="AP99" i="1"/>
  <c r="J99" i="1" s="1"/>
  <c r="AQ99" i="1" s="1"/>
  <c r="AR99" i="1" s="1"/>
  <c r="AS99" i="1" s="1"/>
  <c r="AV99" i="1" s="1"/>
  <c r="F99" i="1" s="1"/>
  <c r="AX98" i="1"/>
  <c r="AP97" i="1"/>
  <c r="J97" i="1" s="1"/>
  <c r="AQ97" i="1" s="1"/>
  <c r="AR97" i="1" s="1"/>
  <c r="AS97" i="1" s="1"/>
  <c r="AV97" i="1" s="1"/>
  <c r="F97" i="1" s="1"/>
  <c r="AY97" i="1" s="1"/>
  <c r="G97" i="1" s="1"/>
  <c r="AX94" i="1"/>
  <c r="AP86" i="1"/>
  <c r="J86" i="1" s="1"/>
  <c r="AQ86" i="1" s="1"/>
  <c r="AR86" i="1" s="1"/>
  <c r="AS86" i="1" s="1"/>
  <c r="AV86" i="1" s="1"/>
  <c r="F86" i="1" s="1"/>
  <c r="AX85" i="1"/>
  <c r="AP84" i="1"/>
  <c r="J84" i="1" s="1"/>
  <c r="AQ84" i="1" s="1"/>
  <c r="AR84" i="1" s="1"/>
  <c r="AS84" i="1" s="1"/>
  <c r="AV84" i="1" s="1"/>
  <c r="F84" i="1" s="1"/>
  <c r="AY84" i="1" s="1"/>
  <c r="G84" i="1" s="1"/>
  <c r="AX81" i="1"/>
  <c r="AP78" i="1"/>
  <c r="J78" i="1" s="1"/>
  <c r="AQ78" i="1" s="1"/>
  <c r="AR78" i="1" s="1"/>
  <c r="AS78" i="1" s="1"/>
  <c r="AV78" i="1" s="1"/>
  <c r="F78" i="1" s="1"/>
  <c r="AX67" i="1"/>
  <c r="AX65" i="1"/>
  <c r="AX63" i="1"/>
  <c r="AX61" i="1"/>
  <c r="AX59" i="1"/>
  <c r="AX57" i="1"/>
  <c r="AX55" i="1"/>
  <c r="AX50" i="1"/>
  <c r="AX48" i="1"/>
  <c r="AX46" i="1"/>
  <c r="AX44" i="1"/>
  <c r="AX42" i="1"/>
  <c r="AP27" i="1"/>
  <c r="J27" i="1" s="1"/>
  <c r="AQ27" i="1" s="1"/>
  <c r="BC27" i="1"/>
  <c r="AP25" i="1"/>
  <c r="J25" i="1" s="1"/>
  <c r="AQ25" i="1" s="1"/>
  <c r="AX24" i="1"/>
  <c r="AP23" i="1"/>
  <c r="J23" i="1" s="1"/>
  <c r="AQ23" i="1" s="1"/>
  <c r="AP21" i="1"/>
  <c r="J21" i="1" s="1"/>
  <c r="AQ21" i="1" s="1"/>
  <c r="I21" i="1" s="1"/>
  <c r="AX20" i="1"/>
  <c r="AP19" i="1"/>
  <c r="J19" i="1" s="1"/>
  <c r="AQ19" i="1" s="1"/>
  <c r="I19" i="1" s="1"/>
  <c r="AP68" i="1"/>
  <c r="J68" i="1" s="1"/>
  <c r="AQ68" i="1" s="1"/>
  <c r="I68" i="1" s="1"/>
  <c r="AP67" i="1"/>
  <c r="J67" i="1" s="1"/>
  <c r="AQ67" i="1" s="1"/>
  <c r="AP66" i="1"/>
  <c r="J66" i="1" s="1"/>
  <c r="AQ66" i="1" s="1"/>
  <c r="I66" i="1" s="1"/>
  <c r="AP65" i="1"/>
  <c r="J65" i="1" s="1"/>
  <c r="AQ65" i="1" s="1"/>
  <c r="AP64" i="1"/>
  <c r="J64" i="1" s="1"/>
  <c r="AQ64" i="1" s="1"/>
  <c r="I64" i="1" s="1"/>
  <c r="AP63" i="1"/>
  <c r="J63" i="1" s="1"/>
  <c r="AQ63" i="1" s="1"/>
  <c r="AP62" i="1"/>
  <c r="J62" i="1" s="1"/>
  <c r="AQ62" i="1" s="1"/>
  <c r="I62" i="1" s="1"/>
  <c r="AP61" i="1"/>
  <c r="J61" i="1" s="1"/>
  <c r="AQ61" i="1" s="1"/>
  <c r="AP60" i="1"/>
  <c r="J60" i="1" s="1"/>
  <c r="AQ60" i="1" s="1"/>
  <c r="I60" i="1" s="1"/>
  <c r="AP59" i="1"/>
  <c r="J59" i="1" s="1"/>
  <c r="AQ59" i="1" s="1"/>
  <c r="AP58" i="1"/>
  <c r="J58" i="1" s="1"/>
  <c r="AQ58" i="1" s="1"/>
  <c r="I58" i="1" s="1"/>
  <c r="AP57" i="1"/>
  <c r="J57" i="1" s="1"/>
  <c r="AQ57" i="1" s="1"/>
  <c r="AP56" i="1"/>
  <c r="J56" i="1" s="1"/>
  <c r="AQ56" i="1" s="1"/>
  <c r="I56" i="1" s="1"/>
  <c r="AP55" i="1"/>
  <c r="J55" i="1" s="1"/>
  <c r="AQ55" i="1" s="1"/>
  <c r="AP51" i="1"/>
  <c r="J51" i="1" s="1"/>
  <c r="AQ51" i="1" s="1"/>
  <c r="I51" i="1" s="1"/>
  <c r="AP50" i="1"/>
  <c r="J50" i="1" s="1"/>
  <c r="AQ50" i="1" s="1"/>
  <c r="AP49" i="1"/>
  <c r="J49" i="1" s="1"/>
  <c r="AQ49" i="1" s="1"/>
  <c r="I49" i="1" s="1"/>
  <c r="AP48" i="1"/>
  <c r="J48" i="1" s="1"/>
  <c r="AQ48" i="1" s="1"/>
  <c r="AP47" i="1"/>
  <c r="J47" i="1" s="1"/>
  <c r="AQ47" i="1" s="1"/>
  <c r="I47" i="1" s="1"/>
  <c r="AP46" i="1"/>
  <c r="J46" i="1" s="1"/>
  <c r="AQ46" i="1" s="1"/>
  <c r="AP45" i="1"/>
  <c r="J45" i="1" s="1"/>
  <c r="AQ45" i="1" s="1"/>
  <c r="I45" i="1" s="1"/>
  <c r="AP44" i="1"/>
  <c r="J44" i="1" s="1"/>
  <c r="AQ44" i="1" s="1"/>
  <c r="AP43" i="1"/>
  <c r="J43" i="1" s="1"/>
  <c r="AQ43" i="1" s="1"/>
  <c r="I43" i="1" s="1"/>
  <c r="BC163" i="1"/>
  <c r="I158" i="1"/>
  <c r="AR154" i="1"/>
  <c r="AS154" i="1" s="1"/>
  <c r="AV154" i="1" s="1"/>
  <c r="F154" i="1" s="1"/>
  <c r="AY154" i="1" s="1"/>
  <c r="G154" i="1" s="1"/>
  <c r="I146" i="1"/>
  <c r="I138" i="1"/>
  <c r="I122" i="1"/>
  <c r="I118" i="1"/>
  <c r="I116" i="1"/>
  <c r="I105" i="1"/>
  <c r="I99" i="1"/>
  <c r="I97" i="1"/>
  <c r="I86" i="1"/>
  <c r="I84" i="1"/>
  <c r="I78" i="1"/>
  <c r="I163" i="1"/>
  <c r="AR163" i="1"/>
  <c r="AS163" i="1" s="1"/>
  <c r="AV163" i="1" s="1"/>
  <c r="F163" i="1" s="1"/>
  <c r="AY163" i="1" s="1"/>
  <c r="G163" i="1" s="1"/>
  <c r="BB163" i="1"/>
  <c r="BD163" i="1" s="1"/>
  <c r="I162" i="1"/>
  <c r="AR162" i="1"/>
  <c r="AS162" i="1" s="1"/>
  <c r="AV162" i="1" s="1"/>
  <c r="F162" i="1" s="1"/>
  <c r="AY162" i="1" s="1"/>
  <c r="G162" i="1" s="1"/>
  <c r="I161" i="1"/>
  <c r="AR161" i="1"/>
  <c r="AS161" i="1" s="1"/>
  <c r="AV161" i="1" s="1"/>
  <c r="F161" i="1" s="1"/>
  <c r="AY161" i="1" s="1"/>
  <c r="G161" i="1" s="1"/>
  <c r="I159" i="1"/>
  <c r="AR159" i="1"/>
  <c r="AS159" i="1" s="1"/>
  <c r="AV159" i="1" s="1"/>
  <c r="F159" i="1" s="1"/>
  <c r="AY159" i="1" s="1"/>
  <c r="G159" i="1" s="1"/>
  <c r="I157" i="1"/>
  <c r="AR157" i="1"/>
  <c r="AS157" i="1" s="1"/>
  <c r="AV157" i="1" s="1"/>
  <c r="F157" i="1" s="1"/>
  <c r="AY157" i="1" s="1"/>
  <c r="G157" i="1" s="1"/>
  <c r="I155" i="1"/>
  <c r="AR155" i="1"/>
  <c r="AS155" i="1" s="1"/>
  <c r="AV155" i="1" s="1"/>
  <c r="F155" i="1" s="1"/>
  <c r="AY155" i="1" s="1"/>
  <c r="G155" i="1" s="1"/>
  <c r="I153" i="1"/>
  <c r="AR153" i="1"/>
  <c r="AS153" i="1" s="1"/>
  <c r="AV153" i="1" s="1"/>
  <c r="F153" i="1" s="1"/>
  <c r="AY153" i="1" s="1"/>
  <c r="G153" i="1" s="1"/>
  <c r="AZ149" i="1"/>
  <c r="BC149" i="1"/>
  <c r="H148" i="1"/>
  <c r="BA145" i="1"/>
  <c r="AZ145" i="1"/>
  <c r="BC145" i="1"/>
  <c r="H144" i="1"/>
  <c r="AZ141" i="1"/>
  <c r="BC141" i="1"/>
  <c r="H140" i="1"/>
  <c r="BA137" i="1"/>
  <c r="AZ137" i="1"/>
  <c r="BC137" i="1"/>
  <c r="H136" i="1"/>
  <c r="AZ125" i="1"/>
  <c r="BC125" i="1"/>
  <c r="H124" i="1"/>
  <c r="BA121" i="1"/>
  <c r="AZ121" i="1"/>
  <c r="BC121" i="1"/>
  <c r="H120" i="1"/>
  <c r="AZ117" i="1"/>
  <c r="BC117" i="1"/>
  <c r="H116" i="1"/>
  <c r="BA113" i="1"/>
  <c r="AZ113" i="1"/>
  <c r="BC113" i="1"/>
  <c r="BA106" i="1"/>
  <c r="AZ106" i="1"/>
  <c r="BC106" i="1"/>
  <c r="H105" i="1"/>
  <c r="BA102" i="1"/>
  <c r="BC102" i="1"/>
  <c r="BA98" i="1"/>
  <c r="AZ98" i="1"/>
  <c r="BC98" i="1"/>
  <c r="H97" i="1"/>
  <c r="BA94" i="1"/>
  <c r="BC94" i="1"/>
  <c r="BA85" i="1"/>
  <c r="AZ85" i="1"/>
  <c r="BC85" i="1"/>
  <c r="H84" i="1"/>
  <c r="BA81" i="1"/>
  <c r="BC81" i="1"/>
  <c r="AL77" i="1"/>
  <c r="E77" i="1"/>
  <c r="AL75" i="1"/>
  <c r="E75" i="1"/>
  <c r="BC161" i="1"/>
  <c r="BC159" i="1"/>
  <c r="BC157" i="1"/>
  <c r="BC155" i="1"/>
  <c r="BC153" i="1"/>
  <c r="AR151" i="1"/>
  <c r="AS151" i="1" s="1"/>
  <c r="AV151" i="1" s="1"/>
  <c r="F151" i="1" s="1"/>
  <c r="BC151" i="1"/>
  <c r="AR147" i="1"/>
  <c r="AS147" i="1" s="1"/>
  <c r="AV147" i="1" s="1"/>
  <c r="F147" i="1" s="1"/>
  <c r="BC147" i="1"/>
  <c r="H146" i="1"/>
  <c r="BB145" i="1"/>
  <c r="BD145" i="1" s="1"/>
  <c r="AR143" i="1"/>
  <c r="AS143" i="1" s="1"/>
  <c r="AV143" i="1" s="1"/>
  <c r="F143" i="1" s="1"/>
  <c r="BC143" i="1"/>
  <c r="AR139" i="1"/>
  <c r="AS139" i="1" s="1"/>
  <c r="AV139" i="1" s="1"/>
  <c r="F139" i="1" s="1"/>
  <c r="BC139" i="1"/>
  <c r="H138" i="1"/>
  <c r="BB137" i="1"/>
  <c r="BD137" i="1" s="1"/>
  <c r="AR135" i="1"/>
  <c r="AS135" i="1" s="1"/>
  <c r="AV135" i="1" s="1"/>
  <c r="F135" i="1" s="1"/>
  <c r="BC135" i="1"/>
  <c r="AR123" i="1"/>
  <c r="AS123" i="1" s="1"/>
  <c r="AV123" i="1" s="1"/>
  <c r="F123" i="1" s="1"/>
  <c r="BC123" i="1"/>
  <c r="H122" i="1"/>
  <c r="BB121" i="1"/>
  <c r="BD121" i="1" s="1"/>
  <c r="AR119" i="1"/>
  <c r="AS119" i="1" s="1"/>
  <c r="AV119" i="1" s="1"/>
  <c r="F119" i="1" s="1"/>
  <c r="BC119" i="1"/>
  <c r="H118" i="1"/>
  <c r="AR115" i="1"/>
  <c r="AS115" i="1" s="1"/>
  <c r="AV115" i="1" s="1"/>
  <c r="F115" i="1" s="1"/>
  <c r="BC115" i="1"/>
  <c r="H114" i="1"/>
  <c r="BB113" i="1"/>
  <c r="BD113" i="1" s="1"/>
  <c r="AR111" i="1"/>
  <c r="AS111" i="1" s="1"/>
  <c r="AV111" i="1" s="1"/>
  <c r="F111" i="1" s="1"/>
  <c r="BC111" i="1"/>
  <c r="BB106" i="1"/>
  <c r="BD106" i="1" s="1"/>
  <c r="AR104" i="1"/>
  <c r="AS104" i="1" s="1"/>
  <c r="AV104" i="1" s="1"/>
  <c r="F104" i="1" s="1"/>
  <c r="BC104" i="1"/>
  <c r="H103" i="1"/>
  <c r="BB102" i="1"/>
  <c r="BD102" i="1" s="1"/>
  <c r="AR100" i="1"/>
  <c r="AS100" i="1" s="1"/>
  <c r="AV100" i="1" s="1"/>
  <c r="F100" i="1" s="1"/>
  <c r="BC100" i="1"/>
  <c r="H99" i="1"/>
  <c r="BB98" i="1"/>
  <c r="BD98" i="1" s="1"/>
  <c r="AR96" i="1"/>
  <c r="AS96" i="1" s="1"/>
  <c r="AV96" i="1" s="1"/>
  <c r="F96" i="1" s="1"/>
  <c r="BC96" i="1"/>
  <c r="H95" i="1"/>
  <c r="BB94" i="1"/>
  <c r="BD94" i="1" s="1"/>
  <c r="AR87" i="1"/>
  <c r="AS87" i="1" s="1"/>
  <c r="AV87" i="1" s="1"/>
  <c r="F87" i="1" s="1"/>
  <c r="BC87" i="1"/>
  <c r="H86" i="1"/>
  <c r="BB85" i="1"/>
  <c r="BD85" i="1" s="1"/>
  <c r="AR83" i="1"/>
  <c r="AS83" i="1" s="1"/>
  <c r="AV83" i="1" s="1"/>
  <c r="F83" i="1" s="1"/>
  <c r="BC83" i="1"/>
  <c r="H82" i="1"/>
  <c r="BB81" i="1"/>
  <c r="BD81" i="1" s="1"/>
  <c r="AR79" i="1"/>
  <c r="AS79" i="1" s="1"/>
  <c r="AV79" i="1" s="1"/>
  <c r="F79" i="1" s="1"/>
  <c r="BC79" i="1"/>
  <c r="H78" i="1"/>
  <c r="AL76" i="1"/>
  <c r="E76" i="1"/>
  <c r="AL30" i="1"/>
  <c r="E30" i="1"/>
  <c r="I23" i="1"/>
  <c r="AR23" i="1"/>
  <c r="AS23" i="1" s="1"/>
  <c r="AV23" i="1" s="1"/>
  <c r="F23" i="1" s="1"/>
  <c r="AY23" i="1" s="1"/>
  <c r="G23" i="1" s="1"/>
  <c r="I22" i="1"/>
  <c r="AR22" i="1"/>
  <c r="AS22" i="1" s="1"/>
  <c r="AV22" i="1" s="1"/>
  <c r="F22" i="1" s="1"/>
  <c r="BC150" i="1"/>
  <c r="BC148" i="1"/>
  <c r="BC146" i="1"/>
  <c r="BC142" i="1"/>
  <c r="BC140" i="1"/>
  <c r="BC138" i="1"/>
  <c r="BC134" i="1"/>
  <c r="BC124" i="1"/>
  <c r="BC122" i="1"/>
  <c r="BC118" i="1"/>
  <c r="BC116" i="1"/>
  <c r="BC114" i="1"/>
  <c r="BC112" i="1"/>
  <c r="BC107" i="1"/>
  <c r="BC103" i="1"/>
  <c r="BC101" i="1"/>
  <c r="BC99" i="1"/>
  <c r="BC95" i="1"/>
  <c r="BC93" i="1"/>
  <c r="BC86" i="1"/>
  <c r="BC82" i="1"/>
  <c r="BC80" i="1"/>
  <c r="BC78" i="1"/>
  <c r="AL38" i="1"/>
  <c r="E38" i="1"/>
  <c r="AR19" i="1"/>
  <c r="AS19" i="1" s="1"/>
  <c r="AV19" i="1" s="1"/>
  <c r="F19" i="1" s="1"/>
  <c r="AY19" i="1" s="1"/>
  <c r="G19" i="1" s="1"/>
  <c r="AX76" i="1"/>
  <c r="AP76" i="1"/>
  <c r="J76" i="1" s="1"/>
  <c r="AQ76" i="1" s="1"/>
  <c r="AX75" i="1"/>
  <c r="AR74" i="1"/>
  <c r="AS74" i="1" s="1"/>
  <c r="AV74" i="1" s="1"/>
  <c r="F74" i="1" s="1"/>
  <c r="AY74" i="1" s="1"/>
  <c r="I74" i="1"/>
  <c r="AR73" i="1"/>
  <c r="AS73" i="1" s="1"/>
  <c r="AV73" i="1" s="1"/>
  <c r="F73" i="1" s="1"/>
  <c r="AY73" i="1" s="1"/>
  <c r="I73" i="1"/>
  <c r="AR69" i="1"/>
  <c r="AS69" i="1" s="1"/>
  <c r="AV69" i="1" s="1"/>
  <c r="F69" i="1" s="1"/>
  <c r="AY69" i="1" s="1"/>
  <c r="G69" i="1" s="1"/>
  <c r="I69" i="1"/>
  <c r="AR68" i="1"/>
  <c r="AS68" i="1" s="1"/>
  <c r="AV68" i="1" s="1"/>
  <c r="F68" i="1" s="1"/>
  <c r="AY68" i="1" s="1"/>
  <c r="AR67" i="1"/>
  <c r="AS67" i="1" s="1"/>
  <c r="AV67" i="1" s="1"/>
  <c r="F67" i="1" s="1"/>
  <c r="AY67" i="1" s="1"/>
  <c r="I67" i="1"/>
  <c r="AR66" i="1"/>
  <c r="AS66" i="1" s="1"/>
  <c r="AV66" i="1" s="1"/>
  <c r="F66" i="1" s="1"/>
  <c r="AY66" i="1" s="1"/>
  <c r="AR65" i="1"/>
  <c r="AS65" i="1" s="1"/>
  <c r="AV65" i="1" s="1"/>
  <c r="F65" i="1" s="1"/>
  <c r="AY65" i="1" s="1"/>
  <c r="G65" i="1" s="1"/>
  <c r="I65" i="1"/>
  <c r="AR64" i="1"/>
  <c r="AS64" i="1" s="1"/>
  <c r="AV64" i="1" s="1"/>
  <c r="F64" i="1" s="1"/>
  <c r="AY64" i="1" s="1"/>
  <c r="AR63" i="1"/>
  <c r="AS63" i="1" s="1"/>
  <c r="AV63" i="1" s="1"/>
  <c r="F63" i="1" s="1"/>
  <c r="AY63" i="1" s="1"/>
  <c r="I63" i="1"/>
  <c r="AR62" i="1"/>
  <c r="AS62" i="1" s="1"/>
  <c r="AV62" i="1" s="1"/>
  <c r="F62" i="1" s="1"/>
  <c r="AY62" i="1" s="1"/>
  <c r="AR61" i="1"/>
  <c r="AS61" i="1" s="1"/>
  <c r="AV61" i="1" s="1"/>
  <c r="F61" i="1" s="1"/>
  <c r="AY61" i="1" s="1"/>
  <c r="G61" i="1" s="1"/>
  <c r="I61" i="1"/>
  <c r="AR60" i="1"/>
  <c r="AS60" i="1" s="1"/>
  <c r="AV60" i="1" s="1"/>
  <c r="F60" i="1" s="1"/>
  <c r="AY60" i="1" s="1"/>
  <c r="AR59" i="1"/>
  <c r="AS59" i="1" s="1"/>
  <c r="AV59" i="1" s="1"/>
  <c r="F59" i="1" s="1"/>
  <c r="AY59" i="1" s="1"/>
  <c r="I59" i="1"/>
  <c r="AR58" i="1"/>
  <c r="AS58" i="1" s="1"/>
  <c r="AV58" i="1" s="1"/>
  <c r="F58" i="1" s="1"/>
  <c r="AY58" i="1" s="1"/>
  <c r="AR57" i="1"/>
  <c r="AS57" i="1" s="1"/>
  <c r="AV57" i="1" s="1"/>
  <c r="F57" i="1" s="1"/>
  <c r="AY57" i="1" s="1"/>
  <c r="G57" i="1" s="1"/>
  <c r="I57" i="1"/>
  <c r="AR56" i="1"/>
  <c r="AS56" i="1" s="1"/>
  <c r="AV56" i="1" s="1"/>
  <c r="F56" i="1" s="1"/>
  <c r="AY56" i="1" s="1"/>
  <c r="AR55" i="1"/>
  <c r="AS55" i="1" s="1"/>
  <c r="AV55" i="1" s="1"/>
  <c r="F55" i="1" s="1"/>
  <c r="AY55" i="1" s="1"/>
  <c r="I55" i="1"/>
  <c r="AR51" i="1"/>
  <c r="AS51" i="1" s="1"/>
  <c r="AV51" i="1" s="1"/>
  <c r="F51" i="1" s="1"/>
  <c r="AY51" i="1" s="1"/>
  <c r="AR50" i="1"/>
  <c r="AS50" i="1" s="1"/>
  <c r="AV50" i="1" s="1"/>
  <c r="F50" i="1" s="1"/>
  <c r="AY50" i="1" s="1"/>
  <c r="G50" i="1" s="1"/>
  <c r="I50" i="1"/>
  <c r="AR49" i="1"/>
  <c r="AS49" i="1" s="1"/>
  <c r="AV49" i="1" s="1"/>
  <c r="F49" i="1" s="1"/>
  <c r="AY49" i="1" s="1"/>
  <c r="AR48" i="1"/>
  <c r="AS48" i="1" s="1"/>
  <c r="AV48" i="1" s="1"/>
  <c r="F48" i="1" s="1"/>
  <c r="AY48" i="1" s="1"/>
  <c r="I48" i="1"/>
  <c r="AR47" i="1"/>
  <c r="AS47" i="1" s="1"/>
  <c r="AV47" i="1" s="1"/>
  <c r="F47" i="1" s="1"/>
  <c r="AY47" i="1" s="1"/>
  <c r="AR46" i="1"/>
  <c r="AS46" i="1" s="1"/>
  <c r="AV46" i="1" s="1"/>
  <c r="F46" i="1" s="1"/>
  <c r="AY46" i="1" s="1"/>
  <c r="G46" i="1" s="1"/>
  <c r="I46" i="1"/>
  <c r="AR45" i="1"/>
  <c r="AS45" i="1" s="1"/>
  <c r="AV45" i="1" s="1"/>
  <c r="F45" i="1" s="1"/>
  <c r="AY45" i="1" s="1"/>
  <c r="AR44" i="1"/>
  <c r="AS44" i="1" s="1"/>
  <c r="AV44" i="1" s="1"/>
  <c r="F44" i="1" s="1"/>
  <c r="AY44" i="1" s="1"/>
  <c r="I44" i="1"/>
  <c r="AR43" i="1"/>
  <c r="AS43" i="1" s="1"/>
  <c r="AV43" i="1" s="1"/>
  <c r="F43" i="1" s="1"/>
  <c r="AY43" i="1" s="1"/>
  <c r="AL40" i="1"/>
  <c r="E40" i="1"/>
  <c r="AL32" i="1"/>
  <c r="E32" i="1"/>
  <c r="AL28" i="1"/>
  <c r="E28" i="1"/>
  <c r="I27" i="1"/>
  <c r="AR27" i="1"/>
  <c r="AS27" i="1" s="1"/>
  <c r="AV27" i="1" s="1"/>
  <c r="F27" i="1" s="1"/>
  <c r="AY27" i="1" s="1"/>
  <c r="H19" i="1"/>
  <c r="H74" i="1"/>
  <c r="E74" i="1"/>
  <c r="H73" i="1"/>
  <c r="E73" i="1"/>
  <c r="BE87" i="1" s="1"/>
  <c r="H69" i="1"/>
  <c r="BB69" i="1"/>
  <c r="E69" i="1"/>
  <c r="H68" i="1"/>
  <c r="E68" i="1"/>
  <c r="H67" i="1"/>
  <c r="E67" i="1"/>
  <c r="H66" i="1"/>
  <c r="E66" i="1"/>
  <c r="H65" i="1"/>
  <c r="BB65" i="1"/>
  <c r="E65" i="1"/>
  <c r="H64" i="1"/>
  <c r="E64" i="1"/>
  <c r="H63" i="1"/>
  <c r="E63" i="1"/>
  <c r="H62" i="1"/>
  <c r="E62" i="1"/>
  <c r="H61" i="1"/>
  <c r="BB61" i="1"/>
  <c r="E61" i="1"/>
  <c r="H60" i="1"/>
  <c r="E60" i="1"/>
  <c r="H59" i="1"/>
  <c r="E59" i="1"/>
  <c r="H58" i="1"/>
  <c r="E58" i="1"/>
  <c r="H57" i="1"/>
  <c r="BB57" i="1"/>
  <c r="E57" i="1"/>
  <c r="H56" i="1"/>
  <c r="E56" i="1"/>
  <c r="H55" i="1"/>
  <c r="E55" i="1"/>
  <c r="BE69" i="1" s="1"/>
  <c r="H51" i="1"/>
  <c r="E51" i="1"/>
  <c r="H50" i="1"/>
  <c r="BB50" i="1"/>
  <c r="E50" i="1"/>
  <c r="H49" i="1"/>
  <c r="E49" i="1"/>
  <c r="H48" i="1"/>
  <c r="E48" i="1"/>
  <c r="H47" i="1"/>
  <c r="E47" i="1"/>
  <c r="H46" i="1"/>
  <c r="BB46" i="1"/>
  <c r="E46" i="1"/>
  <c r="H45" i="1"/>
  <c r="E45" i="1"/>
  <c r="H44" i="1"/>
  <c r="E44" i="1"/>
  <c r="H43" i="1"/>
  <c r="E43" i="1"/>
  <c r="E42" i="1"/>
  <c r="AL42" i="1"/>
  <c r="AL41" i="1"/>
  <c r="E41" i="1"/>
  <c r="AL39" i="1"/>
  <c r="E39" i="1"/>
  <c r="AL37" i="1"/>
  <c r="E37" i="1"/>
  <c r="BE51" i="1" s="1"/>
  <c r="AL31" i="1"/>
  <c r="E31" i="1"/>
  <c r="AL29" i="1"/>
  <c r="E29" i="1"/>
  <c r="H27" i="1"/>
  <c r="BB27" i="1"/>
  <c r="BD27" i="1" s="1"/>
  <c r="AY24" i="1"/>
  <c r="G24" i="1" s="1"/>
  <c r="BB24" i="1"/>
  <c r="BC24" i="1"/>
  <c r="BD24" i="1"/>
  <c r="AR21" i="1"/>
  <c r="AS21" i="1" s="1"/>
  <c r="AV21" i="1" s="1"/>
  <c r="F21" i="1" s="1"/>
  <c r="AY21" i="1" s="1"/>
  <c r="G21" i="1" s="1"/>
  <c r="I26" i="1"/>
  <c r="AR26" i="1"/>
  <c r="AS26" i="1" s="1"/>
  <c r="AV26" i="1" s="1"/>
  <c r="F26" i="1" s="1"/>
  <c r="I25" i="1"/>
  <c r="AR25" i="1"/>
  <c r="AS25" i="1" s="1"/>
  <c r="AV25" i="1" s="1"/>
  <c r="F25" i="1" s="1"/>
  <c r="AY25" i="1" s="1"/>
  <c r="G25" i="1" s="1"/>
  <c r="H23" i="1"/>
  <c r="BB23" i="1"/>
  <c r="AY20" i="1"/>
  <c r="G20" i="1" s="1"/>
  <c r="BB20" i="1"/>
  <c r="BC20" i="1"/>
  <c r="BD20" i="1"/>
  <c r="I18" i="1"/>
  <c r="AR18" i="1"/>
  <c r="AS18" i="1" s="1"/>
  <c r="AV18" i="1" s="1"/>
  <c r="F18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2" i="1"/>
  <c r="AP32" i="1"/>
  <c r="J32" i="1" s="1"/>
  <c r="AQ32" i="1" s="1"/>
  <c r="AX31" i="1"/>
  <c r="AP31" i="1"/>
  <c r="J31" i="1" s="1"/>
  <c r="AQ31" i="1" s="1"/>
  <c r="AX30" i="1"/>
  <c r="AP30" i="1"/>
  <c r="J30" i="1" s="1"/>
  <c r="AQ30" i="1" s="1"/>
  <c r="AX29" i="1"/>
  <c r="AP29" i="1"/>
  <c r="J29" i="1" s="1"/>
  <c r="AQ29" i="1" s="1"/>
  <c r="AX28" i="1"/>
  <c r="AP28" i="1"/>
  <c r="J28" i="1" s="1"/>
  <c r="AQ28" i="1" s="1"/>
  <c r="AX27" i="1"/>
  <c r="BC26" i="1"/>
  <c r="H25" i="1"/>
  <c r="BC22" i="1"/>
  <c r="H21" i="1"/>
  <c r="BC18" i="1"/>
  <c r="BC23" i="1"/>
  <c r="BC19" i="1"/>
  <c r="AY78" i="1" l="1"/>
  <c r="G78" i="1" s="1"/>
  <c r="BB78" i="1"/>
  <c r="AY86" i="1"/>
  <c r="G86" i="1" s="1"/>
  <c r="BB86" i="1"/>
  <c r="AY99" i="1"/>
  <c r="G99" i="1" s="1"/>
  <c r="BB99" i="1"/>
  <c r="AR120" i="1"/>
  <c r="AS120" i="1" s="1"/>
  <c r="AV120" i="1" s="1"/>
  <c r="F120" i="1" s="1"/>
  <c r="AY120" i="1" s="1"/>
  <c r="G120" i="1" s="1"/>
  <c r="I120" i="1"/>
  <c r="BB120" i="1"/>
  <c r="AR136" i="1"/>
  <c r="AS136" i="1" s="1"/>
  <c r="AV136" i="1" s="1"/>
  <c r="F136" i="1" s="1"/>
  <c r="AY136" i="1" s="1"/>
  <c r="G136" i="1" s="1"/>
  <c r="BA136" i="1" s="1"/>
  <c r="I136" i="1"/>
  <c r="BB136" i="1"/>
  <c r="AR144" i="1"/>
  <c r="AS144" i="1" s="1"/>
  <c r="AV144" i="1" s="1"/>
  <c r="F144" i="1" s="1"/>
  <c r="AY144" i="1" s="1"/>
  <c r="G144" i="1" s="1"/>
  <c r="I144" i="1"/>
  <c r="BB144" i="1"/>
  <c r="AR112" i="1"/>
  <c r="AS112" i="1" s="1"/>
  <c r="AV112" i="1" s="1"/>
  <c r="F112" i="1" s="1"/>
  <c r="AY112" i="1" s="1"/>
  <c r="G112" i="1" s="1"/>
  <c r="BA112" i="1" s="1"/>
  <c r="I112" i="1"/>
  <c r="BB112" i="1"/>
  <c r="AR114" i="1"/>
  <c r="AS114" i="1" s="1"/>
  <c r="AV114" i="1" s="1"/>
  <c r="F114" i="1" s="1"/>
  <c r="AY114" i="1" s="1"/>
  <c r="G114" i="1" s="1"/>
  <c r="I114" i="1"/>
  <c r="AR80" i="1"/>
  <c r="AS80" i="1" s="1"/>
  <c r="AV80" i="1" s="1"/>
  <c r="F80" i="1" s="1"/>
  <c r="AY80" i="1" s="1"/>
  <c r="G80" i="1" s="1"/>
  <c r="I80" i="1"/>
  <c r="BB80" i="1"/>
  <c r="AR82" i="1"/>
  <c r="AS82" i="1" s="1"/>
  <c r="AV82" i="1" s="1"/>
  <c r="F82" i="1" s="1"/>
  <c r="AY82" i="1" s="1"/>
  <c r="G82" i="1" s="1"/>
  <c r="BA82" i="1" s="1"/>
  <c r="I82" i="1"/>
  <c r="AR93" i="1"/>
  <c r="AS93" i="1" s="1"/>
  <c r="AV93" i="1" s="1"/>
  <c r="F93" i="1" s="1"/>
  <c r="AY93" i="1" s="1"/>
  <c r="G93" i="1" s="1"/>
  <c r="BA93" i="1" s="1"/>
  <c r="I93" i="1"/>
  <c r="BB93" i="1"/>
  <c r="AR95" i="1"/>
  <c r="AS95" i="1" s="1"/>
  <c r="AV95" i="1" s="1"/>
  <c r="F95" i="1" s="1"/>
  <c r="AY95" i="1" s="1"/>
  <c r="G95" i="1" s="1"/>
  <c r="I95" i="1"/>
  <c r="AR101" i="1"/>
  <c r="AS101" i="1" s="1"/>
  <c r="AV101" i="1" s="1"/>
  <c r="F101" i="1" s="1"/>
  <c r="AY101" i="1" s="1"/>
  <c r="G101" i="1" s="1"/>
  <c r="I101" i="1"/>
  <c r="BB101" i="1"/>
  <c r="AR103" i="1"/>
  <c r="AS103" i="1" s="1"/>
  <c r="AV103" i="1" s="1"/>
  <c r="F103" i="1" s="1"/>
  <c r="AY103" i="1" s="1"/>
  <c r="G103" i="1" s="1"/>
  <c r="BA103" i="1" s="1"/>
  <c r="I103" i="1"/>
  <c r="AY118" i="1"/>
  <c r="G118" i="1" s="1"/>
  <c r="BA118" i="1" s="1"/>
  <c r="BB118" i="1"/>
  <c r="AR124" i="1"/>
  <c r="AS124" i="1" s="1"/>
  <c r="AV124" i="1" s="1"/>
  <c r="F124" i="1" s="1"/>
  <c r="AY124" i="1" s="1"/>
  <c r="G124" i="1" s="1"/>
  <c r="BA124" i="1" s="1"/>
  <c r="I124" i="1"/>
  <c r="AR140" i="1"/>
  <c r="AS140" i="1" s="1"/>
  <c r="AV140" i="1" s="1"/>
  <c r="F140" i="1" s="1"/>
  <c r="AY140" i="1" s="1"/>
  <c r="G140" i="1" s="1"/>
  <c r="BA140" i="1" s="1"/>
  <c r="I140" i="1"/>
  <c r="AR148" i="1"/>
  <c r="AS148" i="1" s="1"/>
  <c r="AV148" i="1" s="1"/>
  <c r="F148" i="1" s="1"/>
  <c r="AY148" i="1" s="1"/>
  <c r="G148" i="1" s="1"/>
  <c r="BA148" i="1" s="1"/>
  <c r="I148" i="1"/>
  <c r="AY158" i="1"/>
  <c r="G158" i="1" s="1"/>
  <c r="BA158" i="1" s="1"/>
  <c r="BB158" i="1"/>
  <c r="BD158" i="1" s="1"/>
  <c r="BD23" i="1"/>
  <c r="G44" i="1"/>
  <c r="G48" i="1"/>
  <c r="AZ48" i="1" s="1"/>
  <c r="G55" i="1"/>
  <c r="G59" i="1"/>
  <c r="AZ59" i="1" s="1"/>
  <c r="G63" i="1"/>
  <c r="G67" i="1"/>
  <c r="AZ67" i="1" s="1"/>
  <c r="G74" i="1"/>
  <c r="AP107" i="1"/>
  <c r="J107" i="1" s="1"/>
  <c r="AQ107" i="1" s="1"/>
  <c r="AP134" i="1"/>
  <c r="J134" i="1" s="1"/>
  <c r="AQ134" i="1" s="1"/>
  <c r="AP142" i="1"/>
  <c r="J142" i="1" s="1"/>
  <c r="AQ142" i="1" s="1"/>
  <c r="AP150" i="1"/>
  <c r="J150" i="1" s="1"/>
  <c r="AQ150" i="1" s="1"/>
  <c r="BB44" i="1"/>
  <c r="BB48" i="1"/>
  <c r="BB55" i="1"/>
  <c r="BB59" i="1"/>
  <c r="BB63" i="1"/>
  <c r="BB67" i="1"/>
  <c r="BB74" i="1"/>
  <c r="BB19" i="1"/>
  <c r="BD19" i="1" s="1"/>
  <c r="G27" i="1"/>
  <c r="BA27" i="1" s="1"/>
  <c r="BC120" i="1"/>
  <c r="BB82" i="1"/>
  <c r="BD82" i="1" s="1"/>
  <c r="BB95" i="1"/>
  <c r="BB103" i="1"/>
  <c r="BD103" i="1" s="1"/>
  <c r="BB114" i="1"/>
  <c r="BB117" i="1"/>
  <c r="BD117" i="1" s="1"/>
  <c r="BB122" i="1"/>
  <c r="BB125" i="1"/>
  <c r="BD125" i="1" s="1"/>
  <c r="BB138" i="1"/>
  <c r="BB141" i="1"/>
  <c r="BD141" i="1" s="1"/>
  <c r="BB146" i="1"/>
  <c r="BB149" i="1"/>
  <c r="BD149" i="1" s="1"/>
  <c r="BB153" i="1"/>
  <c r="BD153" i="1" s="1"/>
  <c r="BB155" i="1"/>
  <c r="BB157" i="1"/>
  <c r="BD157" i="1" s="1"/>
  <c r="BB159" i="1"/>
  <c r="BD159" i="1" s="1"/>
  <c r="BB161" i="1"/>
  <c r="BD161" i="1" s="1"/>
  <c r="H80" i="1"/>
  <c r="BB84" i="1"/>
  <c r="H93" i="1"/>
  <c r="BB97" i="1"/>
  <c r="H101" i="1"/>
  <c r="BB105" i="1"/>
  <c r="H112" i="1"/>
  <c r="BB116" i="1"/>
  <c r="BB124" i="1"/>
  <c r="BD124" i="1" s="1"/>
  <c r="BB148" i="1"/>
  <c r="BD148" i="1" s="1"/>
  <c r="BB154" i="1"/>
  <c r="BD154" i="1" s="1"/>
  <c r="BE107" i="1"/>
  <c r="AP152" i="1"/>
  <c r="J152" i="1" s="1"/>
  <c r="AQ152" i="1" s="1"/>
  <c r="AP156" i="1"/>
  <c r="J156" i="1" s="1"/>
  <c r="AQ156" i="1" s="1"/>
  <c r="AP160" i="1"/>
  <c r="J160" i="1" s="1"/>
  <c r="AQ160" i="1" s="1"/>
  <c r="AR28" i="1"/>
  <c r="AS28" i="1" s="1"/>
  <c r="AV28" i="1" s="1"/>
  <c r="F28" i="1" s="1"/>
  <c r="AY28" i="1" s="1"/>
  <c r="G28" i="1" s="1"/>
  <c r="I28" i="1"/>
  <c r="AR29" i="1"/>
  <c r="AS29" i="1" s="1"/>
  <c r="AV29" i="1" s="1"/>
  <c r="F29" i="1" s="1"/>
  <c r="AY29" i="1" s="1"/>
  <c r="G29" i="1" s="1"/>
  <c r="I29" i="1"/>
  <c r="AR30" i="1"/>
  <c r="AS30" i="1" s="1"/>
  <c r="AV30" i="1" s="1"/>
  <c r="F30" i="1" s="1"/>
  <c r="AY30" i="1" s="1"/>
  <c r="G30" i="1" s="1"/>
  <c r="I30" i="1"/>
  <c r="AR31" i="1"/>
  <c r="AS31" i="1" s="1"/>
  <c r="AV31" i="1" s="1"/>
  <c r="F31" i="1" s="1"/>
  <c r="AY31" i="1" s="1"/>
  <c r="G31" i="1" s="1"/>
  <c r="I31" i="1"/>
  <c r="AR32" i="1"/>
  <c r="AS32" i="1" s="1"/>
  <c r="AV32" i="1" s="1"/>
  <c r="F32" i="1" s="1"/>
  <c r="AY32" i="1" s="1"/>
  <c r="G32" i="1" s="1"/>
  <c r="I32" i="1"/>
  <c r="AR37" i="1"/>
  <c r="AS37" i="1" s="1"/>
  <c r="AV37" i="1" s="1"/>
  <c r="F37" i="1" s="1"/>
  <c r="AY37" i="1" s="1"/>
  <c r="G37" i="1" s="1"/>
  <c r="I37" i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Y18" i="1"/>
  <c r="G18" i="1" s="1"/>
  <c r="BB18" i="1"/>
  <c r="BD18" i="1" s="1"/>
  <c r="BA25" i="1"/>
  <c r="AZ25" i="1"/>
  <c r="AY26" i="1"/>
  <c r="G26" i="1" s="1"/>
  <c r="BB26" i="1"/>
  <c r="BD26" i="1" s="1"/>
  <c r="BA21" i="1"/>
  <c r="AZ21" i="1"/>
  <c r="BC29" i="1"/>
  <c r="BC31" i="1"/>
  <c r="BC37" i="1"/>
  <c r="BC39" i="1"/>
  <c r="BC41" i="1"/>
  <c r="H42" i="1"/>
  <c r="BC43" i="1"/>
  <c r="BC45" i="1"/>
  <c r="BC47" i="1"/>
  <c r="BC49" i="1"/>
  <c r="BC51" i="1"/>
  <c r="BC56" i="1"/>
  <c r="BC58" i="1"/>
  <c r="BC60" i="1"/>
  <c r="BC62" i="1"/>
  <c r="BC64" i="1"/>
  <c r="BC66" i="1"/>
  <c r="BC68" i="1"/>
  <c r="BC73" i="1"/>
  <c r="AZ27" i="1"/>
  <c r="BC28" i="1"/>
  <c r="BC32" i="1"/>
  <c r="BC40" i="1"/>
  <c r="AP42" i="1"/>
  <c r="J42" i="1" s="1"/>
  <c r="AQ42" i="1" s="1"/>
  <c r="G43" i="1"/>
  <c r="AZ44" i="1"/>
  <c r="BA44" i="1"/>
  <c r="G45" i="1"/>
  <c r="AZ46" i="1"/>
  <c r="BA46" i="1"/>
  <c r="G47" i="1"/>
  <c r="BA48" i="1"/>
  <c r="G49" i="1"/>
  <c r="AZ50" i="1"/>
  <c r="BA50" i="1"/>
  <c r="G51" i="1"/>
  <c r="AZ55" i="1"/>
  <c r="BA55" i="1"/>
  <c r="G56" i="1"/>
  <c r="AZ57" i="1"/>
  <c r="BA57" i="1"/>
  <c r="G58" i="1"/>
  <c r="BA59" i="1"/>
  <c r="G60" i="1"/>
  <c r="AZ61" i="1"/>
  <c r="BA61" i="1"/>
  <c r="G62" i="1"/>
  <c r="AZ63" i="1"/>
  <c r="BA63" i="1"/>
  <c r="G64" i="1"/>
  <c r="AZ65" i="1"/>
  <c r="BA65" i="1"/>
  <c r="G66" i="1"/>
  <c r="BA67" i="1"/>
  <c r="G68" i="1"/>
  <c r="AZ69" i="1"/>
  <c r="BA69" i="1"/>
  <c r="G73" i="1"/>
  <c r="AZ74" i="1"/>
  <c r="BA74" i="1"/>
  <c r="BA19" i="1"/>
  <c r="AZ19" i="1"/>
  <c r="BC38" i="1"/>
  <c r="AY22" i="1"/>
  <c r="G22" i="1" s="1"/>
  <c r="BB22" i="1"/>
  <c r="BD22" i="1" s="1"/>
  <c r="BA23" i="1"/>
  <c r="AZ23" i="1"/>
  <c r="BC30" i="1"/>
  <c r="BC76" i="1"/>
  <c r="BD78" i="1"/>
  <c r="AY79" i="1"/>
  <c r="G79" i="1" s="1"/>
  <c r="BB79" i="1"/>
  <c r="BD79" i="1" s="1"/>
  <c r="AY83" i="1"/>
  <c r="G83" i="1" s="1"/>
  <c r="BB83" i="1"/>
  <c r="BD83" i="1" s="1"/>
  <c r="BD86" i="1"/>
  <c r="AY87" i="1"/>
  <c r="G87" i="1" s="1"/>
  <c r="BB87" i="1"/>
  <c r="BD87" i="1" s="1"/>
  <c r="BD95" i="1"/>
  <c r="AY96" i="1"/>
  <c r="G96" i="1" s="1"/>
  <c r="BB96" i="1"/>
  <c r="BD96" i="1" s="1"/>
  <c r="BD99" i="1"/>
  <c r="AY100" i="1"/>
  <c r="G100" i="1" s="1"/>
  <c r="BB100" i="1"/>
  <c r="BD100" i="1" s="1"/>
  <c r="AY104" i="1"/>
  <c r="G104" i="1" s="1"/>
  <c r="BB104" i="1"/>
  <c r="BD104" i="1" s="1"/>
  <c r="AY111" i="1"/>
  <c r="G111" i="1" s="1"/>
  <c r="BB111" i="1"/>
  <c r="BD111" i="1" s="1"/>
  <c r="BD114" i="1"/>
  <c r="AY115" i="1"/>
  <c r="G115" i="1" s="1"/>
  <c r="BB115" i="1"/>
  <c r="BD115" i="1" s="1"/>
  <c r="BD118" i="1"/>
  <c r="AY119" i="1"/>
  <c r="G119" i="1" s="1"/>
  <c r="BB119" i="1"/>
  <c r="BD119" i="1" s="1"/>
  <c r="BD122" i="1"/>
  <c r="AY123" i="1"/>
  <c r="G123" i="1" s="1"/>
  <c r="BB123" i="1"/>
  <c r="BD123" i="1" s="1"/>
  <c r="AY135" i="1"/>
  <c r="G135" i="1" s="1"/>
  <c r="BB135" i="1"/>
  <c r="BD135" i="1" s="1"/>
  <c r="BD138" i="1"/>
  <c r="AY139" i="1"/>
  <c r="G139" i="1" s="1"/>
  <c r="BB139" i="1"/>
  <c r="BD139" i="1" s="1"/>
  <c r="AY143" i="1"/>
  <c r="G143" i="1" s="1"/>
  <c r="BB143" i="1"/>
  <c r="BD143" i="1" s="1"/>
  <c r="BD146" i="1"/>
  <c r="AY147" i="1"/>
  <c r="G147" i="1" s="1"/>
  <c r="BB147" i="1"/>
  <c r="BD147" i="1" s="1"/>
  <c r="AY151" i="1"/>
  <c r="G151" i="1" s="1"/>
  <c r="BB151" i="1"/>
  <c r="BD151" i="1" s="1"/>
  <c r="H75" i="1"/>
  <c r="H77" i="1"/>
  <c r="BA162" i="1"/>
  <c r="AZ162" i="1"/>
  <c r="BB21" i="1"/>
  <c r="BD21" i="1" s="1"/>
  <c r="BB25" i="1"/>
  <c r="BD25" i="1" s="1"/>
  <c r="BA20" i="1"/>
  <c r="AZ20" i="1"/>
  <c r="BA24" i="1"/>
  <c r="AZ24" i="1"/>
  <c r="H29" i="1"/>
  <c r="BB29" i="1"/>
  <c r="BD29" i="1" s="1"/>
  <c r="H31" i="1"/>
  <c r="BB31" i="1"/>
  <c r="BD31" i="1" s="1"/>
  <c r="H37" i="1"/>
  <c r="BB37" i="1"/>
  <c r="BD37" i="1" s="1"/>
  <c r="H39" i="1"/>
  <c r="BB39" i="1"/>
  <c r="BD39" i="1" s="1"/>
  <c r="H41" i="1"/>
  <c r="BB41" i="1"/>
  <c r="BD41" i="1" s="1"/>
  <c r="BC42" i="1"/>
  <c r="BB43" i="1"/>
  <c r="BD43" i="1" s="1"/>
  <c r="BC44" i="1"/>
  <c r="BB45" i="1"/>
  <c r="BD45" i="1" s="1"/>
  <c r="BC46" i="1"/>
  <c r="BD46" i="1" s="1"/>
  <c r="BB47" i="1"/>
  <c r="BD47" i="1" s="1"/>
  <c r="BC48" i="1"/>
  <c r="BD48" i="1" s="1"/>
  <c r="BB49" i="1"/>
  <c r="BD50" i="1"/>
  <c r="BC50" i="1"/>
  <c r="BB51" i="1"/>
  <c r="BD51" i="1" s="1"/>
  <c r="BC55" i="1"/>
  <c r="BB56" i="1"/>
  <c r="BD56" i="1" s="1"/>
  <c r="BC57" i="1"/>
  <c r="BD57" i="1" s="1"/>
  <c r="BB58" i="1"/>
  <c r="BD58" i="1" s="1"/>
  <c r="BC59" i="1"/>
  <c r="BD59" i="1" s="1"/>
  <c r="BB60" i="1"/>
  <c r="BD61" i="1"/>
  <c r="BC61" i="1"/>
  <c r="BB62" i="1"/>
  <c r="BD62" i="1" s="1"/>
  <c r="BC63" i="1"/>
  <c r="BB64" i="1"/>
  <c r="BD64" i="1" s="1"/>
  <c r="BC65" i="1"/>
  <c r="BD65" i="1" s="1"/>
  <c r="BB66" i="1"/>
  <c r="BD66" i="1" s="1"/>
  <c r="BC67" i="1"/>
  <c r="BD67" i="1" s="1"/>
  <c r="BB68" i="1"/>
  <c r="BD69" i="1"/>
  <c r="BC69" i="1"/>
  <c r="BB73" i="1"/>
  <c r="BD73" i="1" s="1"/>
  <c r="BC74" i="1"/>
  <c r="H28" i="1"/>
  <c r="H32" i="1"/>
  <c r="H40" i="1"/>
  <c r="AP75" i="1"/>
  <c r="J75" i="1" s="1"/>
  <c r="AQ75" i="1" s="1"/>
  <c r="AR76" i="1"/>
  <c r="AS76" i="1" s="1"/>
  <c r="AV76" i="1" s="1"/>
  <c r="F76" i="1" s="1"/>
  <c r="AY76" i="1" s="1"/>
  <c r="G76" i="1" s="1"/>
  <c r="I76" i="1"/>
  <c r="AP77" i="1"/>
  <c r="J77" i="1" s="1"/>
  <c r="AQ77" i="1" s="1"/>
  <c r="H38" i="1"/>
  <c r="H30" i="1"/>
  <c r="H76" i="1"/>
  <c r="BB76" i="1"/>
  <c r="BD76" i="1" s="1"/>
  <c r="BD155" i="1"/>
  <c r="BC75" i="1"/>
  <c r="BC77" i="1"/>
  <c r="BD80" i="1"/>
  <c r="BD84" i="1"/>
  <c r="BD93" i="1"/>
  <c r="BD97" i="1"/>
  <c r="BD101" i="1"/>
  <c r="BD105" i="1"/>
  <c r="BD112" i="1"/>
  <c r="BD116" i="1"/>
  <c r="BD120" i="1"/>
  <c r="BD136" i="1"/>
  <c r="BD144" i="1"/>
  <c r="BA153" i="1"/>
  <c r="AZ153" i="1"/>
  <c r="BA155" i="1"/>
  <c r="AZ155" i="1"/>
  <c r="BA157" i="1"/>
  <c r="AZ157" i="1"/>
  <c r="BA159" i="1"/>
  <c r="AZ159" i="1"/>
  <c r="BA161" i="1"/>
  <c r="AZ161" i="1"/>
  <c r="BB162" i="1"/>
  <c r="BD162" i="1" s="1"/>
  <c r="BA163" i="1"/>
  <c r="AZ163" i="1"/>
  <c r="BA78" i="1"/>
  <c r="AZ78" i="1"/>
  <c r="BA80" i="1"/>
  <c r="AZ80" i="1"/>
  <c r="AZ82" i="1"/>
  <c r="BA84" i="1"/>
  <c r="AZ84" i="1"/>
  <c r="BA86" i="1"/>
  <c r="AZ86" i="1"/>
  <c r="AZ93" i="1"/>
  <c r="BA95" i="1"/>
  <c r="AZ95" i="1"/>
  <c r="BA97" i="1"/>
  <c r="AZ97" i="1"/>
  <c r="BA99" i="1"/>
  <c r="AZ99" i="1"/>
  <c r="BA101" i="1"/>
  <c r="AZ101" i="1"/>
  <c r="AZ103" i="1"/>
  <c r="BA105" i="1"/>
  <c r="AZ105" i="1"/>
  <c r="AZ112" i="1"/>
  <c r="BA114" i="1"/>
  <c r="AZ114" i="1"/>
  <c r="BA116" i="1"/>
  <c r="AZ116" i="1"/>
  <c r="AZ118" i="1"/>
  <c r="BA120" i="1"/>
  <c r="AZ120" i="1"/>
  <c r="BA122" i="1"/>
  <c r="AZ122" i="1"/>
  <c r="AZ124" i="1"/>
  <c r="AZ136" i="1"/>
  <c r="BA138" i="1"/>
  <c r="AZ138" i="1"/>
  <c r="AZ140" i="1"/>
  <c r="BA144" i="1"/>
  <c r="AZ144" i="1"/>
  <c r="BA146" i="1"/>
  <c r="AZ146" i="1"/>
  <c r="AZ148" i="1"/>
  <c r="BA154" i="1"/>
  <c r="AZ154" i="1"/>
  <c r="AZ158" i="1"/>
  <c r="I156" i="1" l="1"/>
  <c r="AR156" i="1"/>
  <c r="AS156" i="1" s="1"/>
  <c r="AV156" i="1" s="1"/>
  <c r="F156" i="1" s="1"/>
  <c r="AR142" i="1"/>
  <c r="AS142" i="1" s="1"/>
  <c r="AV142" i="1" s="1"/>
  <c r="F142" i="1" s="1"/>
  <c r="AY142" i="1" s="1"/>
  <c r="G142" i="1" s="1"/>
  <c r="I142" i="1"/>
  <c r="BB142" i="1"/>
  <c r="BD142" i="1" s="1"/>
  <c r="AR107" i="1"/>
  <c r="AS107" i="1" s="1"/>
  <c r="AV107" i="1" s="1"/>
  <c r="F107" i="1" s="1"/>
  <c r="AY107" i="1" s="1"/>
  <c r="G107" i="1" s="1"/>
  <c r="I107" i="1"/>
  <c r="BB107" i="1"/>
  <c r="BD107" i="1" s="1"/>
  <c r="BB30" i="1"/>
  <c r="BD30" i="1" s="1"/>
  <c r="BB38" i="1"/>
  <c r="BD38" i="1" s="1"/>
  <c r="BB40" i="1"/>
  <c r="BD40" i="1" s="1"/>
  <c r="BB32" i="1"/>
  <c r="BD32" i="1" s="1"/>
  <c r="BB28" i="1"/>
  <c r="BD28" i="1" s="1"/>
  <c r="BD74" i="1"/>
  <c r="BD68" i="1"/>
  <c r="BD63" i="1"/>
  <c r="BD60" i="1"/>
  <c r="BD55" i="1"/>
  <c r="BD49" i="1"/>
  <c r="BD44" i="1"/>
  <c r="AR160" i="1"/>
  <c r="AS160" i="1" s="1"/>
  <c r="AV160" i="1" s="1"/>
  <c r="F160" i="1" s="1"/>
  <c r="I160" i="1"/>
  <c r="AR152" i="1"/>
  <c r="AS152" i="1" s="1"/>
  <c r="AV152" i="1" s="1"/>
  <c r="F152" i="1" s="1"/>
  <c r="I152" i="1"/>
  <c r="BB140" i="1"/>
  <c r="BD140" i="1" s="1"/>
  <c r="AR150" i="1"/>
  <c r="AS150" i="1" s="1"/>
  <c r="AV150" i="1" s="1"/>
  <c r="F150" i="1" s="1"/>
  <c r="AY150" i="1" s="1"/>
  <c r="G150" i="1" s="1"/>
  <c r="I150" i="1"/>
  <c r="BB150" i="1"/>
  <c r="BD150" i="1" s="1"/>
  <c r="AR134" i="1"/>
  <c r="AS134" i="1" s="1"/>
  <c r="AV134" i="1" s="1"/>
  <c r="F134" i="1" s="1"/>
  <c r="AY134" i="1" s="1"/>
  <c r="G134" i="1" s="1"/>
  <c r="I134" i="1"/>
  <c r="BB134" i="1"/>
  <c r="BD134" i="1" s="1"/>
  <c r="AR77" i="1"/>
  <c r="AS77" i="1" s="1"/>
  <c r="AV77" i="1" s="1"/>
  <c r="F77" i="1" s="1"/>
  <c r="AY77" i="1" s="1"/>
  <c r="G77" i="1" s="1"/>
  <c r="I77" i="1"/>
  <c r="AZ76" i="1"/>
  <c r="BA76" i="1"/>
  <c r="BA151" i="1"/>
  <c r="AZ151" i="1"/>
  <c r="BA143" i="1"/>
  <c r="AZ143" i="1"/>
  <c r="BA135" i="1"/>
  <c r="AZ135" i="1"/>
  <c r="BA119" i="1"/>
  <c r="AZ119" i="1"/>
  <c r="BA111" i="1"/>
  <c r="AZ111" i="1"/>
  <c r="BA100" i="1"/>
  <c r="AZ100" i="1"/>
  <c r="BA87" i="1"/>
  <c r="AZ87" i="1"/>
  <c r="BA79" i="1"/>
  <c r="AZ79" i="1"/>
  <c r="AZ73" i="1"/>
  <c r="BA73" i="1"/>
  <c r="AZ66" i="1"/>
  <c r="BA66" i="1"/>
  <c r="AZ62" i="1"/>
  <c r="BA62" i="1"/>
  <c r="AZ58" i="1"/>
  <c r="BA58" i="1"/>
  <c r="AZ51" i="1"/>
  <c r="BA51" i="1"/>
  <c r="AZ47" i="1"/>
  <c r="BA47" i="1"/>
  <c r="AZ43" i="1"/>
  <c r="BA43" i="1"/>
  <c r="AR75" i="1"/>
  <c r="AS75" i="1" s="1"/>
  <c r="AV75" i="1" s="1"/>
  <c r="F75" i="1" s="1"/>
  <c r="AY75" i="1" s="1"/>
  <c r="G75" i="1" s="1"/>
  <c r="I75" i="1"/>
  <c r="BB77" i="1"/>
  <c r="BD77" i="1" s="1"/>
  <c r="BA147" i="1"/>
  <c r="AZ147" i="1"/>
  <c r="BA139" i="1"/>
  <c r="AZ139" i="1"/>
  <c r="BA123" i="1"/>
  <c r="AZ123" i="1"/>
  <c r="BA115" i="1"/>
  <c r="AZ115" i="1"/>
  <c r="BA104" i="1"/>
  <c r="AZ104" i="1"/>
  <c r="BA96" i="1"/>
  <c r="AZ96" i="1"/>
  <c r="BA83" i="1"/>
  <c r="AZ83" i="1"/>
  <c r="BA22" i="1"/>
  <c r="AZ22" i="1"/>
  <c r="AZ68" i="1"/>
  <c r="BA68" i="1"/>
  <c r="AZ64" i="1"/>
  <c r="BA64" i="1"/>
  <c r="AZ60" i="1"/>
  <c r="BA60" i="1"/>
  <c r="AZ56" i="1"/>
  <c r="BA56" i="1"/>
  <c r="AZ49" i="1"/>
  <c r="BA49" i="1"/>
  <c r="AZ45" i="1"/>
  <c r="BA45" i="1"/>
  <c r="AR42" i="1"/>
  <c r="AS42" i="1" s="1"/>
  <c r="AV42" i="1" s="1"/>
  <c r="F42" i="1" s="1"/>
  <c r="I42" i="1"/>
  <c r="BA26" i="1"/>
  <c r="AZ26" i="1"/>
  <c r="BA18" i="1"/>
  <c r="AZ18" i="1"/>
  <c r="AZ41" i="1"/>
  <c r="BA41" i="1"/>
  <c r="AZ40" i="1"/>
  <c r="BA40" i="1"/>
  <c r="AZ39" i="1"/>
  <c r="BA39" i="1"/>
  <c r="AZ38" i="1"/>
  <c r="BA38" i="1"/>
  <c r="AZ37" i="1"/>
  <c r="BA37" i="1"/>
  <c r="AZ32" i="1"/>
  <c r="BA32" i="1"/>
  <c r="AZ31" i="1"/>
  <c r="BA31" i="1"/>
  <c r="AZ30" i="1"/>
  <c r="BA30" i="1"/>
  <c r="AZ29" i="1"/>
  <c r="BA29" i="1"/>
  <c r="AZ28" i="1"/>
  <c r="BA28" i="1"/>
  <c r="BA150" i="1" l="1"/>
  <c r="AZ150" i="1"/>
  <c r="BA107" i="1"/>
  <c r="AZ107" i="1"/>
  <c r="AY156" i="1"/>
  <c r="G156" i="1" s="1"/>
  <c r="BB156" i="1"/>
  <c r="BD156" i="1" s="1"/>
  <c r="BB75" i="1"/>
  <c r="BD75" i="1" s="1"/>
  <c r="BA134" i="1"/>
  <c r="AZ134" i="1"/>
  <c r="AY152" i="1"/>
  <c r="G152" i="1" s="1"/>
  <c r="BB152" i="1"/>
  <c r="BD152" i="1" s="1"/>
  <c r="AY160" i="1"/>
  <c r="G160" i="1" s="1"/>
  <c r="BB160" i="1"/>
  <c r="BD160" i="1" s="1"/>
  <c r="BA142" i="1"/>
  <c r="AZ142" i="1"/>
  <c r="AY42" i="1"/>
  <c r="G42" i="1" s="1"/>
  <c r="BB42" i="1"/>
  <c r="BD42" i="1" s="1"/>
  <c r="AZ75" i="1"/>
  <c r="BA75" i="1"/>
  <c r="BA77" i="1"/>
  <c r="AZ77" i="1"/>
  <c r="BA160" i="1" l="1"/>
  <c r="AZ160" i="1"/>
  <c r="BA152" i="1"/>
  <c r="AZ152" i="1"/>
  <c r="BA156" i="1"/>
  <c r="AZ156" i="1"/>
  <c r="AZ42" i="1"/>
  <c r="BA42" i="1"/>
</calcChain>
</file>

<file path=xl/sharedStrings.xml><?xml version="1.0" encoding="utf-8"?>
<sst xmlns="http://schemas.openxmlformats.org/spreadsheetml/2006/main" count="425" uniqueCount="166">
  <si>
    <t>OPEN 6.2.4</t>
  </si>
  <si>
    <t>Thr Jun 25 2015 11:11:32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</si>
  <si>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</si>
  <si>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</si>
  <si>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</si>
  <si>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</si>
  <si>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</si>
  <si>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</si>
  <si>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</si>
  <si>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</si>
  <si>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</si>
  <si>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</si>
  <si>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</si>
  <si>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</si>
  <si>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</si>
  <si>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</si>
  <si>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</si>
  <si>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</si>
  <si>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</si>
  <si>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</si>
  <si>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</si>
  <si>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</si>
  <si>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</si>
  <si>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</si>
  <si>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</si>
  <si>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</si>
  <si>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</si>
  <si>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</si>
  <si>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</si>
  <si>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</si>
  <si>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</si>
  <si>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</si>
  <si>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</si>
  <si>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</si>
  <si>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</si>
  <si>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</si>
  <si>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</si>
  <si>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</si>
  <si>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</si>
  <si>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</si>
  <si>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</si>
  <si>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</si>
  <si>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</si>
  <si>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</si>
  <si>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</si>
  <si>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</si>
  <si>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</si>
  <si>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</si>
  <si>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</si>
  <si>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</si>
  <si>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</si>
  <si>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</si>
  <si>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</si>
  <si>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</si>
  <si>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</si>
  <si>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</si>
  <si>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</si>
  <si>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</si>
  <si>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</si>
  <si>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</si>
  <si>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</si>
  <si>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</si>
  <si>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</si>
  <si>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</si>
  <si>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</si>
  <si>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</si>
  <si>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</si>
  <si>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</si>
  <si>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</si>
  <si>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"11:16:37 Coolers: Tblock -&gt; 0.00 C"
</t>
  </si>
  <si>
    <t xml:space="preserve">"11:16:41 CO2 Mixer: CO2R -&gt; 400 uml"
</t>
  </si>
  <si>
    <t xml:space="preserve">"11:16:50 Lamp: ParIn -&gt;  1500 uml"
</t>
  </si>
  <si>
    <t xml:space="preserve">"11:24:35 Flow: Fixed -&gt; 500 umol/s"
</t>
  </si>
  <si>
    <t xml:space="preserve">"11:29:11 Coolers: Tblock -&gt; 11.84 C"
</t>
  </si>
  <si>
    <t xml:space="preserve">"11:30:17 Flow: Fixed -&gt; 500 umol/s"
</t>
  </si>
  <si>
    <t xml:space="preserve">"11:33:48 Flow: Fixed -&gt; 500 umol/s"
</t>
  </si>
  <si>
    <t>11:34:22</t>
  </si>
  <si>
    <t>11:34:23</t>
  </si>
  <si>
    <t>11:34:24</t>
  </si>
  <si>
    <t>11:34:25</t>
  </si>
  <si>
    <t>11:34:26</t>
  </si>
  <si>
    <t>11:34:27</t>
  </si>
  <si>
    <t>11:34:28</t>
  </si>
  <si>
    <t>11:34:29</t>
  </si>
  <si>
    <t xml:space="preserve">"11:34:38 Coolers: Tblock -&gt; 17.00 C"
</t>
  </si>
  <si>
    <t xml:space="preserve">"11:39:48 Flow: Fixed -&gt; 500 umol/s"
</t>
  </si>
  <si>
    <t xml:space="preserve">"11:40:36 Flow: Fixed -&gt; 500 umol/s"
</t>
  </si>
  <si>
    <t xml:space="preserve">"11:40:56 Flow: Fixed -&gt; 500 umol/s"
</t>
  </si>
  <si>
    <t>11:42:34</t>
  </si>
  <si>
    <t>11:42:35</t>
  </si>
  <si>
    <t>11:42:36</t>
  </si>
  <si>
    <t>11:42:37</t>
  </si>
  <si>
    <t>11:42:38</t>
  </si>
  <si>
    <t>11:42:39</t>
  </si>
  <si>
    <t>11:42:40</t>
  </si>
  <si>
    <t>11:42:41</t>
  </si>
  <si>
    <t xml:space="preserve">"11:42:50 Coolers: Tblock -&gt; 22.00 C"
</t>
  </si>
  <si>
    <t xml:space="preserve">"11:46:02 Flow: Fixed -&gt; 500 umol/s"
</t>
  </si>
  <si>
    <t xml:space="preserve">"11:47:36 Flow: Fixed -&gt; 500 umol/s"
</t>
  </si>
  <si>
    <t>11:48:58</t>
  </si>
  <si>
    <t>11:48:59</t>
  </si>
  <si>
    <t>11:49:00</t>
  </si>
  <si>
    <t>11:49:01</t>
  </si>
  <si>
    <t>11:49:02</t>
  </si>
  <si>
    <t>11:49:03</t>
  </si>
  <si>
    <t>11:49:04</t>
  </si>
  <si>
    <t>11:49:05</t>
  </si>
  <si>
    <t xml:space="preserve">"11:49:13 Coolers: Tblock -&gt; 27.00 C"
</t>
  </si>
  <si>
    <t xml:space="preserve">"11:51:54 Flow: Fixed -&gt; 500 umol/s"
</t>
  </si>
  <si>
    <t xml:space="preserve">"11:53:56 Flow: Fixed -&gt; 500 umol/s"
</t>
  </si>
  <si>
    <t>11:55:39</t>
  </si>
  <si>
    <t>11:55:40</t>
  </si>
  <si>
    <t>11:55:41</t>
  </si>
  <si>
    <t>11:55:42</t>
  </si>
  <si>
    <t>11:55:43</t>
  </si>
  <si>
    <t>11:55:44</t>
  </si>
  <si>
    <t>11:55:45</t>
  </si>
  <si>
    <t>11:55:46</t>
  </si>
  <si>
    <t xml:space="preserve">"11:55:52 Coolers: Tblock -&gt; 32.00 C"
</t>
  </si>
  <si>
    <t xml:space="preserve">"11:59:47 Flow: Fixed -&gt; 500 umol/s"
</t>
  </si>
  <si>
    <t xml:space="preserve">"12:02:00 Flow: Fixed -&gt; 500 umol/s"
</t>
  </si>
  <si>
    <t xml:space="preserve">"12:03:29 Flow: Fixed -&gt; 500 umol/s"
</t>
  </si>
  <si>
    <t xml:space="preserve">"12:04:24 Flow: Fixed -&gt; 500 umol/s"
</t>
  </si>
  <si>
    <t>12:05:40</t>
  </si>
  <si>
    <t>12:05:41</t>
  </si>
  <si>
    <t>12:05:42</t>
  </si>
  <si>
    <t>12:05:43</t>
  </si>
  <si>
    <t>12:05:44</t>
  </si>
  <si>
    <t>12:05:45</t>
  </si>
  <si>
    <t>12:05:46</t>
  </si>
  <si>
    <t>12:05:47</t>
  </si>
  <si>
    <t xml:space="preserve">"12:05:55 Coolers: Tblock -&gt; 37.00 C"
</t>
  </si>
  <si>
    <t xml:space="preserve">"12:08:52 Flow: Fixed -&gt; 500 umol/s"
</t>
  </si>
  <si>
    <t xml:space="preserve">"12:12:09 Flow: Fixed -&gt; 500 umol/s"
</t>
  </si>
  <si>
    <t>12:12:45</t>
  </si>
  <si>
    <t>12:12:46</t>
  </si>
  <si>
    <t>12:12:47</t>
  </si>
  <si>
    <t>12:12:48</t>
  </si>
  <si>
    <t>12:12:49</t>
  </si>
  <si>
    <t>12:12:50</t>
  </si>
  <si>
    <t>12:12:51</t>
  </si>
  <si>
    <t xml:space="preserve">"12:13:02 Coolers: Tblock -&gt; 42.00 C"
</t>
  </si>
  <si>
    <t xml:space="preserve">"12:15:54 Flow: Fixed -&gt; 500 umol/s"
</t>
  </si>
  <si>
    <t xml:space="preserve">"12:18:41 Flow: Fixed -&gt; 500 umol/s"
</t>
  </si>
  <si>
    <t xml:space="preserve">"12:20:51 Flow: Fixed -&gt; 500 umol/s"
</t>
  </si>
  <si>
    <t xml:space="preserve">"12:23:02 Flow: Fixed -&gt; 500 umol/s"
</t>
  </si>
  <si>
    <t xml:space="preserve">"12:26:42 Flow: Fixed -&gt; 500 umol/s"
</t>
  </si>
  <si>
    <t xml:space="preserve">"12:28:24 Flow: Fixed -&gt; 500 umol/s"
</t>
  </si>
  <si>
    <t xml:space="preserve">"12:28:45 Flow: Fixed -&gt; 500 umol/s"
</t>
  </si>
  <si>
    <t>12:30:50</t>
  </si>
  <si>
    <t>12:30:51</t>
  </si>
  <si>
    <t>12:30:52</t>
  </si>
  <si>
    <t>12:30:53</t>
  </si>
  <si>
    <t>12:30:54</t>
  </si>
  <si>
    <t>12:30:55</t>
  </si>
  <si>
    <t>12:30:56</t>
  </si>
  <si>
    <t>12:30:57</t>
  </si>
  <si>
    <t>12:31:27</t>
  </si>
  <si>
    <t>12:31:28</t>
  </si>
  <si>
    <t>12:31:29</t>
  </si>
  <si>
    <t>12:31:30</t>
  </si>
  <si>
    <t>12:31:31</t>
  </si>
  <si>
    <t>12:31:32</t>
  </si>
  <si>
    <t>12:31:33</t>
  </si>
  <si>
    <t>12:31:34</t>
  </si>
  <si>
    <t>12:31:35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</si>
</sst>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3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5" t="s">
        <v>12</v>
      </c>
      <c r="BI9" s="5" t="s">
        <v>13</v>
      </c>
      <c r="BJ9" s="5" t="s">
        <v>14</v>
      </c>
      <c r="BK9" s="5" t="s">
        <v>15</v>
      </c>
      <c r="BL9" s="5" t="s">
        <v>16</v>
      </c>
      <c r="BM9" s="5" t="s">
        <v>17</v>
      </c>
      <c r="BN9" s="5" t="s">
        <v>18</v>
      </c>
      <c r="BO9" s="5" t="s">
        <v>19</v>
      </c>
      <c r="BP9" s="5" t="s">
        <v>20</v>
      </c>
      <c r="BQ9" s="5" t="s">
        <v>21</v>
      </c>
      <c r="BR9" s="5" t="s">
        <v>22</v>
      </c>
      <c r="BS9" s="5" t="s">
        <v>23</v>
      </c>
      <c r="BT9" s="5" t="s">
        <v>24</v>
      </c>
      <c r="BU9" s="5" t="s">
        <v>25</v>
      </c>
      <c r="BV9" s="5" t="s">
        <v>26</v>
      </c>
      <c r="BW9" s="5" t="s">
        <v>27</v>
      </c>
      <c r="BX9" s="5" t="s">
        <v>28</v>
      </c>
      <c r="BY9" s="5" t="s">
        <v>29</v>
      </c>
      <c r="BZ9" s="5" t="s">
        <v>30</v>
      </c>
      <c r="CA9" s="5" t="s">
        <v>31</v>
      </c>
      <c r="CB9" s="5" t="s">
        <v>32</v>
      </c>
      <c r="CC9" s="5" t="s">
        <v>33</v>
      </c>
      <c r="CD9" s="5" t="s">
        <v>34</v>
      </c>
      <c r="CE9" s="5" t="s">
        <v>35</v>
      </c>
      <c r="CF9" s="5" t="s">
        <v>36</v>
      </c>
      <c r="CG9" s="5" t="s">
        <v>37</v>
      </c>
      <c r="CH9" s="5" t="s">
        <v>38</v>
      </c>
      <c r="CI9" s="5" t="s">
        <v>39</v>
      </c>
      <c r="CJ9" s="5" t="s">
        <v>40</v>
      </c>
      <c r="CK9" s="5" t="s">
        <v>41</v>
      </c>
      <c r="CL9" s="5" t="s">
        <v>42</v>
      </c>
      <c r="CM9" s="5" t="s">
        <v>43</v>
      </c>
      <c r="CN9" s="5" t="s">
        <v>44</v>
      </c>
      <c r="CO9" s="5" t="s">
        <v>45</v>
      </c>
      <c r="CP9" s="5" t="s">
        <v>46</v>
      </c>
      <c r="CQ9" s="5" t="s">
        <v>47</v>
      </c>
      <c r="CR9" s="5" t="s">
        <v>48</v>
      </c>
      <c r="CS9" s="5" t="s">
        <v>49</v>
      </c>
      <c r="CT9" s="5" t="s">
        <v>50</v>
      </c>
      <c r="CU9" s="5" t="s">
        <v>51</v>
      </c>
      <c r="CV9" s="5" t="s">
        <v>52</v>
      </c>
      <c r="CW9" s="5" t="s">
        <v>53</v>
      </c>
      <c r="CX9" s="5" t="s">
        <v>54</v>
      </c>
      <c r="CY9" s="5" t="s">
        <v>55</v>
      </c>
      <c r="CZ9" s="5" t="s">
        <v>56</v>
      </c>
      <c r="DA9" s="5" t="s">
        <v>57</v>
      </c>
      <c r="DB9" s="5" t="s">
        <v>58</v>
      </c>
      <c r="DC9" s="5" t="s">
        <v>59</v>
      </c>
      <c r="DD9" s="5" t="s">
        <v>60</v>
      </c>
      <c r="DE9" s="5" t="s">
        <v>61</v>
      </c>
      <c r="DF9" s="5" t="s">
        <v>62</v>
      </c>
      <c r="DG9" s="5" t="s">
        <v>63</v>
      </c>
      <c r="DH9" s="5" t="s">
        <v>64</v>
      </c>
      <c r="DI9" s="5" t="s">
        <v>65</v>
      </c>
      <c r="DJ9" s="5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5" t="s">
        <v>67</v>
      </c>
      <c r="BI10" s="5" t="s">
        <v>67</v>
      </c>
      <c r="BJ10" s="5" t="s">
        <v>67</v>
      </c>
      <c r="BK10" s="5" t="s">
        <v>68</v>
      </c>
      <c r="BL10" s="5" t="s">
        <v>68</v>
      </c>
      <c r="BM10" s="5" t="s">
        <v>68</v>
      </c>
      <c r="BN10" s="5" t="s">
        <v>68</v>
      </c>
      <c r="BO10" s="5" t="s">
        <v>68</v>
      </c>
      <c r="BP10" s="5" t="s">
        <v>68</v>
      </c>
      <c r="BQ10" s="5" t="s">
        <v>67</v>
      </c>
      <c r="BR10" s="5" t="s">
        <v>68</v>
      </c>
      <c r="BS10" s="5" t="s">
        <v>67</v>
      </c>
      <c r="BT10" s="5" t="s">
        <v>68</v>
      </c>
      <c r="BU10" s="5" t="s">
        <v>67</v>
      </c>
      <c r="BV10" s="5" t="s">
        <v>67</v>
      </c>
      <c r="BW10" s="5" t="s">
        <v>67</v>
      </c>
      <c r="BX10" s="5" t="s">
        <v>67</v>
      </c>
      <c r="BY10" s="5" t="s">
        <v>67</v>
      </c>
      <c r="BZ10" s="5" t="s">
        <v>67</v>
      </c>
      <c r="CA10" s="5" t="s">
        <v>67</v>
      </c>
      <c r="CB10" s="5" t="s">
        <v>67</v>
      </c>
      <c r="CC10" s="5" t="s">
        <v>67</v>
      </c>
      <c r="CD10" s="5" t="s">
        <v>67</v>
      </c>
      <c r="CE10" s="5" t="s">
        <v>67</v>
      </c>
      <c r="CF10" s="5" t="s">
        <v>67</v>
      </c>
      <c r="CG10" s="5" t="s">
        <v>67</v>
      </c>
      <c r="CH10" s="5" t="s">
        <v>67</v>
      </c>
      <c r="CI10" s="5" t="s">
        <v>67</v>
      </c>
      <c r="CJ10" s="5" t="s">
        <v>67</v>
      </c>
      <c r="CK10" s="5" t="s">
        <v>67</v>
      </c>
      <c r="CL10" s="5" t="s">
        <v>67</v>
      </c>
      <c r="CM10" s="5" t="s">
        <v>67</v>
      </c>
      <c r="CN10" s="5" t="s">
        <v>67</v>
      </c>
      <c r="CO10" s="5" t="s">
        <v>67</v>
      </c>
      <c r="CP10" s="5" t="s">
        <v>67</v>
      </c>
      <c r="CQ10" s="5" t="s">
        <v>68</v>
      </c>
      <c r="CR10" s="5" t="s">
        <v>68</v>
      </c>
      <c r="CS10" s="5" t="s">
        <v>68</v>
      </c>
      <c r="CT10" s="5" t="s">
        <v>68</v>
      </c>
      <c r="CU10" s="5" t="s">
        <v>68</v>
      </c>
      <c r="CV10" s="5" t="s">
        <v>68</v>
      </c>
      <c r="CW10" s="5" t="s">
        <v>68</v>
      </c>
      <c r="CX10" s="5" t="s">
        <v>68</v>
      </c>
      <c r="CY10" s="5" t="s">
        <v>68</v>
      </c>
      <c r="CZ10" s="5" t="s">
        <v>68</v>
      </c>
      <c r="DA10" s="5" t="s">
        <v>68</v>
      </c>
      <c r="DB10" s="5" t="s">
        <v>68</v>
      </c>
      <c r="DC10" s="5" t="s">
        <v>68</v>
      </c>
      <c r="DD10" s="5" t="s">
        <v>68</v>
      </c>
      <c r="DE10" s="5" t="s">
        <v>68</v>
      </c>
      <c r="DF10" s="5" t="s">
        <v>68</v>
      </c>
      <c r="DG10" s="5" t="s">
        <v>68</v>
      </c>
      <c r="DH10" s="5" t="s">
        <v>68</v>
      </c>
      <c r="DI10" s="5" t="s">
        <v>68</v>
      </c>
      <c r="DJ10" s="5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 t="s">
        <v>9</v>
      </c>
      <c r="B17" s="1" t="s">
        <v>75</v>
      </c>
    </row>
    <row r="18" spans="1:114" x14ac:dyDescent="0.25">
      <c r="A18" s="1">
        <v>1</v>
      </c>
      <c r="B18" s="1" t="s">
        <v>76</v>
      </c>
      <c r="C18" s="1">
        <v>1386.50000224635</v>
      </c>
      <c r="D18" s="1">
        <v>0</v>
      </c>
      <c r="E18">
        <f t="shared" ref="E18:E32" si="0">(R18-S18*(1000-T18)/(1000-U18))*AK18</f>
        <v>15.950560912295707</v>
      </c>
      <c r="F18">
        <f t="shared" ref="F18:F32" si="1">IF(AV18&lt;&gt;0,1/(1/AV18-1/N18),0)</f>
        <v>0.28225938985872218</v>
      </c>
      <c r="G18">
        <f t="shared" ref="G18:G32" si="2">((AY18-AL18/2)*S18-E18)/(AY18+AL18/2)</f>
        <v>270.4374835716161</v>
      </c>
      <c r="H18">
        <f t="shared" ref="H18:H32" si="3">AL18*1000</f>
        <v>5.0698073477557317</v>
      </c>
      <c r="I18">
        <f t="shared" ref="I18:I32" si="4">(AQ18-AW18)</f>
        <v>1.4228925048348131</v>
      </c>
      <c r="J18">
        <f t="shared" ref="J18:J32" si="5">(P18+AP18*D18)</f>
        <v>17.287117004394531</v>
      </c>
      <c r="K18" s="1">
        <v>6</v>
      </c>
      <c r="L18">
        <f t="shared" ref="L18:L32" si="6">(K18*AE18+AF18)</f>
        <v>1.4200000166893005</v>
      </c>
      <c r="M18" s="1">
        <v>1</v>
      </c>
      <c r="N18">
        <f t="shared" ref="N18:N32" si="7">L18*(M18+1)*(M18+1)/(M18*M18+1)</f>
        <v>2.8400000333786011</v>
      </c>
      <c r="O18" s="1">
        <v>14.114643096923828</v>
      </c>
      <c r="P18" s="1">
        <v>17.287117004394531</v>
      </c>
      <c r="Q18" s="1">
        <v>12.064327239990234</v>
      </c>
      <c r="R18" s="1">
        <v>400.11709594726562</v>
      </c>
      <c r="S18" s="1">
        <v>378.6693115234375</v>
      </c>
      <c r="T18" s="1">
        <v>1.5622885227203369</v>
      </c>
      <c r="U18" s="1">
        <v>7.6007661819458008</v>
      </c>
      <c r="V18" s="1">
        <v>7.0877881050109863</v>
      </c>
      <c r="W18" s="1">
        <v>34.483142852783203</v>
      </c>
      <c r="X18" s="1">
        <v>499.92132568359375</v>
      </c>
      <c r="Y18" s="1">
        <v>1499.549560546875</v>
      </c>
      <c r="Z18" s="1">
        <v>16.057640075683594</v>
      </c>
      <c r="AA18" s="1">
        <v>73.326148986816406</v>
      </c>
      <c r="AB18" s="1">
        <v>-1.6975009441375732</v>
      </c>
      <c r="AC18" s="1">
        <v>0.25533038377761841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ref="AK18:AK32" si="8">X18*0.000001/(K18*0.0001)</f>
        <v>0.83320220947265622</v>
      </c>
      <c r="AL18">
        <f t="shared" ref="AL18:AL32" si="9">(U18-T18)/(1000-U18)*AK18</f>
        <v>5.0698073477557322E-3</v>
      </c>
      <c r="AM18">
        <f t="shared" ref="AM18:AM32" si="10">(P18+273.15)</f>
        <v>290.43711700439451</v>
      </c>
      <c r="AN18">
        <f t="shared" ref="AN18:AN32" si="11">(O18+273.15)</f>
        <v>287.26464309692381</v>
      </c>
      <c r="AO18">
        <f t="shared" ref="AO18:AO32" si="12">(Y18*AG18+Z18*AH18)*AI18</f>
        <v>239.92792432469287</v>
      </c>
      <c r="AP18">
        <f t="shared" ref="AP18:AP32" si="13">((AO18+0.00000010773*(AN18^4-AM18^4))-AL18*44100)/(L18*51.4+0.00000043092*AM18^3)</f>
        <v>-0.19867743999494139</v>
      </c>
      <c r="AQ18">
        <f t="shared" ref="AQ18:AQ32" si="14">0.61365*EXP(17.502*J18/(240.97+J18))</f>
        <v>1.9802274183061266</v>
      </c>
      <c r="AR18">
        <f t="shared" ref="AR18:AR32" si="15">AQ18*1000/AA18</f>
        <v>27.00574686749415</v>
      </c>
      <c r="AS18">
        <f t="shared" ref="AS18:AS32" si="16">(AR18-U18)</f>
        <v>19.404980685548349</v>
      </c>
      <c r="AT18">
        <f t="shared" ref="AT18:AT32" si="17">IF(D18,P18,(O18+P18)/2)</f>
        <v>15.70088005065918</v>
      </c>
      <c r="AU18">
        <f t="shared" ref="AU18:AU32" si="18">0.61365*EXP(17.502*AT18/(240.97+AT18))</f>
        <v>1.7901309479150025</v>
      </c>
      <c r="AV18">
        <f t="shared" ref="AV18:AV32" si="19">IF(AS18&lt;&gt;0,(1000-(AR18+U18)/2)/AS18*AL18,0)</f>
        <v>0.2567424957241497</v>
      </c>
      <c r="AW18">
        <f t="shared" ref="AW18:AW32" si="20">U18*AA18/1000</f>
        <v>0.55733491347131348</v>
      </c>
      <c r="AX18">
        <f t="shared" ref="AX18:AX32" si="21">(AU18-AW18)</f>
        <v>1.232796034443689</v>
      </c>
      <c r="AY18">
        <f t="shared" ref="AY18:AY32" si="22">1/(1.6/F18+1.37/N18)</f>
        <v>0.16257679875603659</v>
      </c>
      <c r="AZ18">
        <f t="shared" ref="AZ18:AZ32" si="23">G18*AA18*0.001</f>
        <v>19.830139211992034</v>
      </c>
      <c r="BA18">
        <f t="shared" ref="BA18:BA32" si="24">G18/S18</f>
        <v>0.71417850705569397</v>
      </c>
      <c r="BB18">
        <f t="shared" ref="BB18:BB32" si="25">(1-AL18*AA18/AQ18/F18)*100</f>
        <v>33.490012608303644</v>
      </c>
      <c r="BC18">
        <f t="shared" ref="BC18:BC32" si="26">(S18-E18/(N18/1.35))</f>
        <v>371.08717878452262</v>
      </c>
      <c r="BD18">
        <f t="shared" ref="BD18:BD32" si="27">E18*BB18/100/BC18</f>
        <v>1.4395121055165334E-2</v>
      </c>
    </row>
    <row r="19" spans="1:114" x14ac:dyDescent="0.25">
      <c r="A19" s="1">
        <v>2</v>
      </c>
      <c r="B19" s="1" t="s">
        <v>76</v>
      </c>
      <c r="C19" s="1">
        <v>1386.50000224635</v>
      </c>
      <c r="D19" s="1">
        <v>0</v>
      </c>
      <c r="E19">
        <f t="shared" si="0"/>
        <v>15.950560912295707</v>
      </c>
      <c r="F19">
        <f t="shared" si="1"/>
        <v>0.28225938985872218</v>
      </c>
      <c r="G19">
        <f t="shared" si="2"/>
        <v>270.4374835716161</v>
      </c>
      <c r="H19">
        <f t="shared" si="3"/>
        <v>5.0698073477557317</v>
      </c>
      <c r="I19">
        <f t="shared" si="4"/>
        <v>1.4228925048348131</v>
      </c>
      <c r="J19">
        <f t="shared" si="5"/>
        <v>17.287117004394531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14.114643096923828</v>
      </c>
      <c r="P19" s="1">
        <v>17.287117004394531</v>
      </c>
      <c r="Q19" s="1">
        <v>12.064327239990234</v>
      </c>
      <c r="R19" s="1">
        <v>400.11709594726562</v>
      </c>
      <c r="S19" s="1">
        <v>378.6693115234375</v>
      </c>
      <c r="T19" s="1">
        <v>1.5622885227203369</v>
      </c>
      <c r="U19" s="1">
        <v>7.6007661819458008</v>
      </c>
      <c r="V19" s="1">
        <v>7.0877881050109863</v>
      </c>
      <c r="W19" s="1">
        <v>34.483142852783203</v>
      </c>
      <c r="X19" s="1">
        <v>499.92132568359375</v>
      </c>
      <c r="Y19" s="1">
        <v>1499.549560546875</v>
      </c>
      <c r="Z19" s="1">
        <v>16.057640075683594</v>
      </c>
      <c r="AA19" s="1">
        <v>73.326148986816406</v>
      </c>
      <c r="AB19" s="1">
        <v>-1.6975009441375732</v>
      </c>
      <c r="AC19" s="1">
        <v>0.25533038377761841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0.83320220947265622</v>
      </c>
      <c r="AL19">
        <f t="shared" si="9"/>
        <v>5.0698073477557322E-3</v>
      </c>
      <c r="AM19">
        <f t="shared" si="10"/>
        <v>290.43711700439451</v>
      </c>
      <c r="AN19">
        <f t="shared" si="11"/>
        <v>287.26464309692381</v>
      </c>
      <c r="AO19">
        <f t="shared" si="12"/>
        <v>239.92792432469287</v>
      </c>
      <c r="AP19">
        <f t="shared" si="13"/>
        <v>-0.19867743999494139</v>
      </c>
      <c r="AQ19">
        <f t="shared" si="14"/>
        <v>1.9802274183061266</v>
      </c>
      <c r="AR19">
        <f t="shared" si="15"/>
        <v>27.00574686749415</v>
      </c>
      <c r="AS19">
        <f t="shared" si="16"/>
        <v>19.404980685548349</v>
      </c>
      <c r="AT19">
        <f t="shared" si="17"/>
        <v>15.70088005065918</v>
      </c>
      <c r="AU19">
        <f t="shared" si="18"/>
        <v>1.7901309479150025</v>
      </c>
      <c r="AV19">
        <f t="shared" si="19"/>
        <v>0.2567424957241497</v>
      </c>
      <c r="AW19">
        <f t="shared" si="20"/>
        <v>0.55733491347131348</v>
      </c>
      <c r="AX19">
        <f t="shared" si="21"/>
        <v>1.232796034443689</v>
      </c>
      <c r="AY19">
        <f t="shared" si="22"/>
        <v>0.16257679875603659</v>
      </c>
      <c r="AZ19">
        <f t="shared" si="23"/>
        <v>19.830139211992034</v>
      </c>
      <c r="BA19">
        <f t="shared" si="24"/>
        <v>0.71417850705569397</v>
      </c>
      <c r="BB19">
        <f t="shared" si="25"/>
        <v>33.490012608303644</v>
      </c>
      <c r="BC19">
        <f t="shared" si="26"/>
        <v>371.08717878452262</v>
      </c>
      <c r="BD19">
        <f t="shared" si="27"/>
        <v>1.4395121055165334E-2</v>
      </c>
    </row>
    <row r="20" spans="1:114" x14ac:dyDescent="0.25">
      <c r="A20" s="1">
        <v>3</v>
      </c>
      <c r="B20" s="1" t="s">
        <v>77</v>
      </c>
      <c r="C20" s="1">
        <v>1387.0000022351742</v>
      </c>
      <c r="D20" s="1">
        <v>0</v>
      </c>
      <c r="E20">
        <f t="shared" si="0"/>
        <v>15.989071071806444</v>
      </c>
      <c r="F20">
        <f t="shared" si="1"/>
        <v>0.28195454293496458</v>
      </c>
      <c r="G20">
        <f t="shared" si="2"/>
        <v>270.10772932914614</v>
      </c>
      <c r="H20">
        <f t="shared" si="3"/>
        <v>5.0640381103612171</v>
      </c>
      <c r="I20">
        <f t="shared" si="4"/>
        <v>1.4226728444334493</v>
      </c>
      <c r="J20">
        <f t="shared" si="5"/>
        <v>17.28289794921875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14.114891052246094</v>
      </c>
      <c r="P20" s="1">
        <v>17.28289794921875</v>
      </c>
      <c r="Q20" s="1">
        <v>12.063736915588379</v>
      </c>
      <c r="R20" s="1">
        <v>400.159423828125</v>
      </c>
      <c r="S20" s="1">
        <v>378.66781616210937</v>
      </c>
      <c r="T20" s="1">
        <v>1.5648945569992065</v>
      </c>
      <c r="U20" s="1">
        <v>7.5965919494628906</v>
      </c>
      <c r="V20" s="1">
        <v>7.0994648933410645</v>
      </c>
      <c r="W20" s="1">
        <v>34.463497161865234</v>
      </c>
      <c r="X20" s="1">
        <v>499.91586303710937</v>
      </c>
      <c r="Y20" s="1">
        <v>1499.538818359375</v>
      </c>
      <c r="Z20" s="1">
        <v>15.975014686584473</v>
      </c>
      <c r="AA20" s="1">
        <v>73.325820922851563</v>
      </c>
      <c r="AB20" s="1">
        <v>-1.6975009441375732</v>
      </c>
      <c r="AC20" s="1">
        <v>0.25533038377761841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0.83319310506184874</v>
      </c>
      <c r="AL20">
        <f t="shared" si="9"/>
        <v>5.0640381103612174E-3</v>
      </c>
      <c r="AM20">
        <f t="shared" si="10"/>
        <v>290.43289794921873</v>
      </c>
      <c r="AN20">
        <f t="shared" si="11"/>
        <v>287.26489105224607</v>
      </c>
      <c r="AO20">
        <f t="shared" si="12"/>
        <v>239.92620557473128</v>
      </c>
      <c r="AP20">
        <f t="shared" si="13"/>
        <v>-0.19509030083654122</v>
      </c>
      <c r="AQ20">
        <f t="shared" si="14"/>
        <v>1.9796991853437411</v>
      </c>
      <c r="AR20">
        <f t="shared" si="15"/>
        <v>26.998663778025016</v>
      </c>
      <c r="AS20">
        <f t="shared" si="16"/>
        <v>19.402071828562125</v>
      </c>
      <c r="AT20">
        <f t="shared" si="17"/>
        <v>15.698894500732422</v>
      </c>
      <c r="AU20">
        <f t="shared" si="18"/>
        <v>1.7899034178302187</v>
      </c>
      <c r="AV20">
        <f t="shared" si="19"/>
        <v>0.25649025050584884</v>
      </c>
      <c r="AW20">
        <f t="shared" si="20"/>
        <v>0.5570263409102918</v>
      </c>
      <c r="AX20">
        <f t="shared" si="21"/>
        <v>1.2328770769199269</v>
      </c>
      <c r="AY20">
        <f t="shared" si="22"/>
        <v>0.16241496879654091</v>
      </c>
      <c r="AZ20">
        <f t="shared" si="23"/>
        <v>19.805870990667032</v>
      </c>
      <c r="BA20">
        <f t="shared" si="24"/>
        <v>0.71331050012846042</v>
      </c>
      <c r="BB20">
        <f t="shared" si="25"/>
        <v>33.476422228945793</v>
      </c>
      <c r="BC20">
        <f t="shared" si="26"/>
        <v>371.06737753772671</v>
      </c>
      <c r="BD20">
        <f t="shared" si="27"/>
        <v>1.4424789853535302E-2</v>
      </c>
    </row>
    <row r="21" spans="1:114" x14ac:dyDescent="0.25">
      <c r="A21" s="1">
        <v>4</v>
      </c>
      <c r="B21" s="1" t="s">
        <v>77</v>
      </c>
      <c r="C21" s="1">
        <v>1387.5000022239983</v>
      </c>
      <c r="D21" s="1">
        <v>0</v>
      </c>
      <c r="E21">
        <f t="shared" si="0"/>
        <v>16.013919907434019</v>
      </c>
      <c r="F21">
        <f t="shared" si="1"/>
        <v>0.2818445497959694</v>
      </c>
      <c r="G21">
        <f t="shared" si="2"/>
        <v>269.93860631093133</v>
      </c>
      <c r="H21">
        <f t="shared" si="3"/>
        <v>5.0618424881725872</v>
      </c>
      <c r="I21">
        <f t="shared" si="4"/>
        <v>1.4225661582389275</v>
      </c>
      <c r="J21">
        <f t="shared" si="5"/>
        <v>17.281610488891602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14.115102767944336</v>
      </c>
      <c r="P21" s="1">
        <v>17.281610488891602</v>
      </c>
      <c r="Q21" s="1">
        <v>12.06334114074707</v>
      </c>
      <c r="R21" s="1">
        <v>400.20404052734375</v>
      </c>
      <c r="S21" s="1">
        <v>378.68402099609375</v>
      </c>
      <c r="T21" s="1">
        <v>1.5668890476226807</v>
      </c>
      <c r="U21" s="1">
        <v>7.595832347869873</v>
      </c>
      <c r="V21" s="1">
        <v>7.1084318161010742</v>
      </c>
      <c r="W21" s="1">
        <v>34.45965576171875</v>
      </c>
      <c r="X21" s="1">
        <v>499.92776489257812</v>
      </c>
      <c r="Y21" s="1">
        <v>1499.47021484375</v>
      </c>
      <c r="Z21" s="1">
        <v>15.990848541259766</v>
      </c>
      <c r="AA21" s="1">
        <v>73.325981140136719</v>
      </c>
      <c r="AB21" s="1">
        <v>-1.6975009441375732</v>
      </c>
      <c r="AC21" s="1">
        <v>0.25533038377761841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0.83321294148763014</v>
      </c>
      <c r="AL21">
        <f t="shared" si="9"/>
        <v>5.061842488172587E-3</v>
      </c>
      <c r="AM21">
        <f t="shared" si="10"/>
        <v>290.43161048889158</v>
      </c>
      <c r="AN21">
        <f t="shared" si="11"/>
        <v>287.26510276794431</v>
      </c>
      <c r="AO21">
        <f t="shared" si="12"/>
        <v>239.91522901247663</v>
      </c>
      <c r="AP21">
        <f t="shared" si="13"/>
        <v>-0.19387445929340041</v>
      </c>
      <c r="AQ21">
        <f t="shared" si="14"/>
        <v>1.9795380177224744</v>
      </c>
      <c r="AR21">
        <f t="shared" si="15"/>
        <v>26.996406825287295</v>
      </c>
      <c r="AS21">
        <f t="shared" si="16"/>
        <v>19.400574477417422</v>
      </c>
      <c r="AT21">
        <f t="shared" si="17"/>
        <v>15.698356628417969</v>
      </c>
      <c r="AU21">
        <f t="shared" si="18"/>
        <v>1.7898417858107905</v>
      </c>
      <c r="AV21">
        <f t="shared" si="19"/>
        <v>0.25639922472187021</v>
      </c>
      <c r="AW21">
        <f t="shared" si="20"/>
        <v>0.55697185948354677</v>
      </c>
      <c r="AX21">
        <f t="shared" si="21"/>
        <v>1.2328699263272438</v>
      </c>
      <c r="AY21">
        <f t="shared" si="22"/>
        <v>0.16235657149679728</v>
      </c>
      <c r="AZ21">
        <f t="shared" si="23"/>
        <v>19.793513155350141</v>
      </c>
      <c r="BA21">
        <f t="shared" si="24"/>
        <v>0.71283336857172497</v>
      </c>
      <c r="BB21">
        <f t="shared" si="25"/>
        <v>33.473753341016611</v>
      </c>
      <c r="BC21">
        <f t="shared" si="26"/>
        <v>371.07177042533681</v>
      </c>
      <c r="BD21">
        <f t="shared" si="27"/>
        <v>1.4445884805244152E-2</v>
      </c>
    </row>
    <row r="22" spans="1:114" x14ac:dyDescent="0.25">
      <c r="A22" s="1">
        <v>5</v>
      </c>
      <c r="B22" s="1" t="s">
        <v>78</v>
      </c>
      <c r="C22" s="1">
        <v>1388.0000022128224</v>
      </c>
      <c r="D22" s="1">
        <v>0</v>
      </c>
      <c r="E22">
        <f t="shared" si="0"/>
        <v>16.038591880302448</v>
      </c>
      <c r="F22">
        <f t="shared" si="1"/>
        <v>0.28191349408184685</v>
      </c>
      <c r="G22">
        <f t="shared" si="2"/>
        <v>269.81779641490539</v>
      </c>
      <c r="H22">
        <f t="shared" si="3"/>
        <v>5.0606958237532043</v>
      </c>
      <c r="I22">
        <f t="shared" si="4"/>
        <v>1.4219327100008079</v>
      </c>
      <c r="J22">
        <f t="shared" si="5"/>
        <v>17.27653694152832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14.114692687988281</v>
      </c>
      <c r="P22" s="1">
        <v>17.27653694152832</v>
      </c>
      <c r="Q22" s="1">
        <v>12.063028335571289</v>
      </c>
      <c r="R22" s="1">
        <v>400.23638916015625</v>
      </c>
      <c r="S22" s="1">
        <v>378.68649291992187</v>
      </c>
      <c r="T22" s="1">
        <v>1.5680229663848877</v>
      </c>
      <c r="U22" s="1">
        <v>7.5958166122436523</v>
      </c>
      <c r="V22" s="1">
        <v>7.1137590408325195</v>
      </c>
      <c r="W22" s="1">
        <v>34.460472106933594</v>
      </c>
      <c r="X22" s="1">
        <v>499.90985107421875</v>
      </c>
      <c r="Y22" s="1">
        <v>1499.4447021484375</v>
      </c>
      <c r="Z22" s="1">
        <v>16.078788757324219</v>
      </c>
      <c r="AA22" s="1">
        <v>73.325927734375</v>
      </c>
      <c r="AB22" s="1">
        <v>-1.6975009441375732</v>
      </c>
      <c r="AC22" s="1">
        <v>0.25533038377761841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0.83318308512369776</v>
      </c>
      <c r="AL22">
        <f t="shared" si="9"/>
        <v>5.0606958237532041E-3</v>
      </c>
      <c r="AM22">
        <f t="shared" si="10"/>
        <v>290.4265369415283</v>
      </c>
      <c r="AN22">
        <f t="shared" si="11"/>
        <v>287.26469268798826</v>
      </c>
      <c r="AO22">
        <f t="shared" si="12"/>
        <v>239.91114698131787</v>
      </c>
      <c r="AP22">
        <f t="shared" si="13"/>
        <v>-0.19272838125522507</v>
      </c>
      <c r="AQ22">
        <f t="shared" si="14"/>
        <v>1.978903009993751</v>
      </c>
      <c r="AR22">
        <f t="shared" si="15"/>
        <v>26.987766416844757</v>
      </c>
      <c r="AS22">
        <f t="shared" si="16"/>
        <v>19.391949804601104</v>
      </c>
      <c r="AT22">
        <f t="shared" si="17"/>
        <v>15.695614814758301</v>
      </c>
      <c r="AU22">
        <f t="shared" si="18"/>
        <v>1.7895276444648187</v>
      </c>
      <c r="AV22">
        <f t="shared" si="19"/>
        <v>0.25645628091871181</v>
      </c>
      <c r="AW22">
        <f t="shared" si="20"/>
        <v>0.55697029999294323</v>
      </c>
      <c r="AX22">
        <f t="shared" si="21"/>
        <v>1.2325573444718754</v>
      </c>
      <c r="AY22">
        <f t="shared" si="22"/>
        <v>0.16239317565310615</v>
      </c>
      <c r="AZ22">
        <f t="shared" si="23"/>
        <v>19.784640241367658</v>
      </c>
      <c r="BA22">
        <f t="shared" si="24"/>
        <v>0.71250969194711111</v>
      </c>
      <c r="BB22">
        <f t="shared" si="25"/>
        <v>33.483800437779756</v>
      </c>
      <c r="BC22">
        <f t="shared" si="26"/>
        <v>371.06251447487591</v>
      </c>
      <c r="BD22">
        <f t="shared" si="27"/>
        <v>1.447284457129942E-2</v>
      </c>
    </row>
    <row r="23" spans="1:114" x14ac:dyDescent="0.25">
      <c r="A23" s="1">
        <v>6</v>
      </c>
      <c r="B23" s="1" t="s">
        <v>78</v>
      </c>
      <c r="C23" s="1">
        <v>1388.5000022016466</v>
      </c>
      <c r="D23" s="1">
        <v>0</v>
      </c>
      <c r="E23">
        <f t="shared" si="0"/>
        <v>16.075509040281251</v>
      </c>
      <c r="F23">
        <f t="shared" si="1"/>
        <v>0.2822874528412006</v>
      </c>
      <c r="G23">
        <f t="shared" si="2"/>
        <v>269.70007119341727</v>
      </c>
      <c r="H23">
        <f t="shared" si="3"/>
        <v>5.0626304929120929</v>
      </c>
      <c r="I23">
        <f t="shared" si="4"/>
        <v>1.4207754175770533</v>
      </c>
      <c r="J23">
        <f t="shared" si="5"/>
        <v>17.26820182800293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14.114627838134766</v>
      </c>
      <c r="P23" s="1">
        <v>17.26820182800293</v>
      </c>
      <c r="Q23" s="1">
        <v>12.063193321228027</v>
      </c>
      <c r="R23" s="1">
        <v>400.2591552734375</v>
      </c>
      <c r="S23" s="1">
        <v>378.66458129882812</v>
      </c>
      <c r="T23" s="1">
        <v>1.5673719644546509</v>
      </c>
      <c r="U23" s="1">
        <v>7.5973553657531738</v>
      </c>
      <c r="V23" s="1">
        <v>7.1108565330505371</v>
      </c>
      <c r="W23" s="1">
        <v>34.467697143554688</v>
      </c>
      <c r="X23" s="1">
        <v>499.9185791015625</v>
      </c>
      <c r="Y23" s="1">
        <v>1499.3944091796875</v>
      </c>
      <c r="Z23" s="1">
        <v>16.057479858398438</v>
      </c>
      <c r="AA23" s="1">
        <v>73.326141357421875</v>
      </c>
      <c r="AB23" s="1">
        <v>-1.6975009441375732</v>
      </c>
      <c r="AC23" s="1">
        <v>0.25533038377761841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0.83319763183593742</v>
      </c>
      <c r="AL23">
        <f t="shared" si="9"/>
        <v>5.0626304929120925E-3</v>
      </c>
      <c r="AM23">
        <f t="shared" si="10"/>
        <v>290.41820182800291</v>
      </c>
      <c r="AN23">
        <f t="shared" si="11"/>
        <v>287.26462783813474</v>
      </c>
      <c r="AO23">
        <f t="shared" si="12"/>
        <v>239.90310010649773</v>
      </c>
      <c r="AP23">
        <f t="shared" si="13"/>
        <v>-0.19280283940455509</v>
      </c>
      <c r="AQ23">
        <f t="shared" si="14"/>
        <v>1.9778601710688379</v>
      </c>
      <c r="AR23">
        <f t="shared" si="15"/>
        <v>26.973465867076396</v>
      </c>
      <c r="AS23">
        <f t="shared" si="16"/>
        <v>19.376110501323222</v>
      </c>
      <c r="AT23">
        <f t="shared" si="17"/>
        <v>15.691414833068848</v>
      </c>
      <c r="AU23">
        <f t="shared" si="18"/>
        <v>1.7890465284598576</v>
      </c>
      <c r="AV23">
        <f t="shared" si="19"/>
        <v>0.2567657139291793</v>
      </c>
      <c r="AW23">
        <f t="shared" si="20"/>
        <v>0.55708475349178477</v>
      </c>
      <c r="AX23">
        <f t="shared" si="21"/>
        <v>1.2319617749680729</v>
      </c>
      <c r="AY23">
        <f t="shared" si="22"/>
        <v>0.16259169479364541</v>
      </c>
      <c r="AZ23">
        <f t="shared" si="23"/>
        <v>19.776065544435259</v>
      </c>
      <c r="BA23">
        <f t="shared" si="24"/>
        <v>0.71224002590456148</v>
      </c>
      <c r="BB23">
        <f t="shared" si="25"/>
        <v>33.511290703273289</v>
      </c>
      <c r="BC23">
        <f t="shared" si="26"/>
        <v>371.02305420399847</v>
      </c>
      <c r="BD23">
        <f t="shared" si="27"/>
        <v>1.4519611397402947E-2</v>
      </c>
    </row>
    <row r="24" spans="1:114" x14ac:dyDescent="0.25">
      <c r="A24" s="1">
        <v>7</v>
      </c>
      <c r="B24" s="1" t="s">
        <v>79</v>
      </c>
      <c r="C24" s="1">
        <v>1389.0000021904707</v>
      </c>
      <c r="D24" s="1">
        <v>0</v>
      </c>
      <c r="E24">
        <f t="shared" si="0"/>
        <v>16.087023448210957</v>
      </c>
      <c r="F24">
        <f t="shared" si="1"/>
        <v>0.28244014726594546</v>
      </c>
      <c r="G24">
        <f t="shared" si="2"/>
        <v>269.66562425454651</v>
      </c>
      <c r="H24">
        <f t="shared" si="3"/>
        <v>5.0654108857808549</v>
      </c>
      <c r="I24">
        <f t="shared" si="4"/>
        <v>1.4208584284776373</v>
      </c>
      <c r="J24">
        <f t="shared" si="5"/>
        <v>17.270439147949219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14.114865303039551</v>
      </c>
      <c r="P24" s="1">
        <v>17.270439147949219</v>
      </c>
      <c r="Q24" s="1">
        <v>12.063345909118652</v>
      </c>
      <c r="R24" s="1">
        <v>400.25973510742188</v>
      </c>
      <c r="S24" s="1">
        <v>378.65142822265625</v>
      </c>
      <c r="T24" s="1">
        <v>1.5670818090438843</v>
      </c>
      <c r="U24" s="1">
        <v>7.600006103515625</v>
      </c>
      <c r="V24" s="1">
        <v>7.1094627380371094</v>
      </c>
      <c r="W24" s="1">
        <v>34.479347229003906</v>
      </c>
      <c r="X24" s="1">
        <v>499.94796752929687</v>
      </c>
      <c r="Y24" s="1">
        <v>1499.365966796875</v>
      </c>
      <c r="Z24" s="1">
        <v>16.062728881835938</v>
      </c>
      <c r="AA24" s="1">
        <v>73.326469421386719</v>
      </c>
      <c r="AB24" s="1">
        <v>-1.6975009441375732</v>
      </c>
      <c r="AC24" s="1">
        <v>0.25533038377761841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0.83324661254882804</v>
      </c>
      <c r="AL24">
        <f t="shared" si="9"/>
        <v>5.0654108857808551E-3</v>
      </c>
      <c r="AM24">
        <f t="shared" si="10"/>
        <v>290.4204391479492</v>
      </c>
      <c r="AN24">
        <f t="shared" si="11"/>
        <v>287.26486530303953</v>
      </c>
      <c r="AO24">
        <f t="shared" si="12"/>
        <v>239.89854932534945</v>
      </c>
      <c r="AP24">
        <f t="shared" si="13"/>
        <v>-0.19457807133276689</v>
      </c>
      <c r="AQ24">
        <f t="shared" si="14"/>
        <v>1.9781400436294283</v>
      </c>
      <c r="AR24">
        <f t="shared" si="15"/>
        <v>26.977161988553007</v>
      </c>
      <c r="AS24">
        <f t="shared" si="16"/>
        <v>19.377155885037382</v>
      </c>
      <c r="AT24">
        <f t="shared" si="17"/>
        <v>15.692652225494385</v>
      </c>
      <c r="AU24">
        <f t="shared" si="18"/>
        <v>1.7891882623433166</v>
      </c>
      <c r="AV24">
        <f t="shared" si="19"/>
        <v>0.25689203996124699</v>
      </c>
      <c r="AW24">
        <f t="shared" si="20"/>
        <v>0.55728161515179087</v>
      </c>
      <c r="AX24">
        <f t="shared" si="21"/>
        <v>1.2319066471915256</v>
      </c>
      <c r="AY24">
        <f t="shared" si="22"/>
        <v>0.16267274204745344</v>
      </c>
      <c r="AZ24">
        <f t="shared" si="23"/>
        <v>19.773628150900169</v>
      </c>
      <c r="BA24">
        <f t="shared" si="24"/>
        <v>0.71217379403617764</v>
      </c>
      <c r="BB24">
        <f t="shared" si="25"/>
        <v>33.519850050965175</v>
      </c>
      <c r="BC24">
        <f t="shared" si="26"/>
        <v>371.00442772975532</v>
      </c>
      <c r="BD24">
        <f t="shared" si="27"/>
        <v>1.4534452244952124E-2</v>
      </c>
    </row>
    <row r="25" spans="1:114" x14ac:dyDescent="0.25">
      <c r="A25" s="1">
        <v>8</v>
      </c>
      <c r="B25" s="1" t="s">
        <v>79</v>
      </c>
      <c r="C25" s="1">
        <v>1389.5000021792948</v>
      </c>
      <c r="D25" s="1">
        <v>0</v>
      </c>
      <c r="E25">
        <f t="shared" si="0"/>
        <v>16.109300954564905</v>
      </c>
      <c r="F25">
        <f t="shared" si="1"/>
        <v>0.28252104518065457</v>
      </c>
      <c r="G25">
        <f t="shared" si="2"/>
        <v>269.52942549649816</v>
      </c>
      <c r="H25">
        <f t="shared" si="3"/>
        <v>5.0679619737254207</v>
      </c>
      <c r="I25">
        <f t="shared" si="4"/>
        <v>1.4211949699947586</v>
      </c>
      <c r="J25">
        <f t="shared" si="5"/>
        <v>17.273889541625977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14.114951133728027</v>
      </c>
      <c r="P25" s="1">
        <v>17.273889541625977</v>
      </c>
      <c r="Q25" s="1">
        <v>12.062443733215332</v>
      </c>
      <c r="R25" s="1">
        <v>400.26248168945312</v>
      </c>
      <c r="S25" s="1">
        <v>378.62594604492187</v>
      </c>
      <c r="T25" s="1">
        <v>1.5652316808700562</v>
      </c>
      <c r="U25" s="1">
        <v>7.6013226509094238</v>
      </c>
      <c r="V25" s="1">
        <v>7.1010122299194336</v>
      </c>
      <c r="W25" s="1">
        <v>34.48504638671875</v>
      </c>
      <c r="X25" s="1">
        <v>499.93667602539062</v>
      </c>
      <c r="Y25" s="1">
        <v>1499.3726806640625</v>
      </c>
      <c r="Z25" s="1">
        <v>16.025646209716797</v>
      </c>
      <c r="AA25" s="1">
        <v>73.326286315917969</v>
      </c>
      <c r="AB25" s="1">
        <v>-1.6975009441375732</v>
      </c>
      <c r="AC25" s="1">
        <v>0.25533038377761841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0.83322779337565089</v>
      </c>
      <c r="AL25">
        <f t="shared" si="9"/>
        <v>5.0679619737254208E-3</v>
      </c>
      <c r="AM25">
        <f t="shared" si="10"/>
        <v>290.42388954162595</v>
      </c>
      <c r="AN25">
        <f t="shared" si="11"/>
        <v>287.264951133728</v>
      </c>
      <c r="AO25">
        <f t="shared" si="12"/>
        <v>239.89962354407544</v>
      </c>
      <c r="AP25">
        <f t="shared" si="13"/>
        <v>-0.19633642922880998</v>
      </c>
      <c r="AQ25">
        <f t="shared" si="14"/>
        <v>1.9785717310750157</v>
      </c>
      <c r="AR25">
        <f t="shared" si="15"/>
        <v>26.983116566827952</v>
      </c>
      <c r="AS25">
        <f t="shared" si="16"/>
        <v>19.381793915918529</v>
      </c>
      <c r="AT25">
        <f t="shared" si="17"/>
        <v>15.694420337677002</v>
      </c>
      <c r="AU25">
        <f t="shared" si="18"/>
        <v>1.7893908032488488</v>
      </c>
      <c r="AV25">
        <f t="shared" si="19"/>
        <v>0.2569589628241768</v>
      </c>
      <c r="AW25">
        <f t="shared" si="20"/>
        <v>0.55737676108025702</v>
      </c>
      <c r="AX25">
        <f t="shared" si="21"/>
        <v>1.2320140421685917</v>
      </c>
      <c r="AY25">
        <f t="shared" si="22"/>
        <v>0.16271567831262329</v>
      </c>
      <c r="AZ25">
        <f t="shared" si="23"/>
        <v>19.763591824521104</v>
      </c>
      <c r="BA25">
        <f t="shared" si="24"/>
        <v>0.71186200605628858</v>
      </c>
      <c r="BB25">
        <f t="shared" si="25"/>
        <v>33.520088315914457</v>
      </c>
      <c r="BC25">
        <f t="shared" si="26"/>
        <v>370.96835589243489</v>
      </c>
      <c r="BD25">
        <f t="shared" si="27"/>
        <v>1.4556098441486301E-2</v>
      </c>
    </row>
    <row r="26" spans="1:114" x14ac:dyDescent="0.25">
      <c r="A26" s="1">
        <v>9</v>
      </c>
      <c r="B26" s="1" t="s">
        <v>80</v>
      </c>
      <c r="C26" s="1">
        <v>1390.000002168119</v>
      </c>
      <c r="D26" s="1">
        <v>0</v>
      </c>
      <c r="E26">
        <f t="shared" si="0"/>
        <v>16.105781907561248</v>
      </c>
      <c r="F26">
        <f t="shared" si="1"/>
        <v>0.28249410629508981</v>
      </c>
      <c r="G26">
        <f t="shared" si="2"/>
        <v>269.51752143137503</v>
      </c>
      <c r="H26">
        <f t="shared" si="3"/>
        <v>5.0694137128558987</v>
      </c>
      <c r="I26">
        <f t="shared" si="4"/>
        <v>1.4217266640728576</v>
      </c>
      <c r="J26">
        <f t="shared" si="5"/>
        <v>17.277992248535156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14.115527153015137</v>
      </c>
      <c r="P26" s="1">
        <v>17.277992248535156</v>
      </c>
      <c r="Q26" s="1">
        <v>12.062477111816406</v>
      </c>
      <c r="R26" s="1">
        <v>400.23617553710937</v>
      </c>
      <c r="S26" s="1">
        <v>378.6043701171875</v>
      </c>
      <c r="T26" s="1">
        <v>1.5635080337524414</v>
      </c>
      <c r="U26" s="1">
        <v>7.6010408401489258</v>
      </c>
      <c r="V26" s="1">
        <v>7.0929579734802246</v>
      </c>
      <c r="W26" s="1">
        <v>34.482624053955078</v>
      </c>
      <c r="X26" s="1">
        <v>499.96060180664062</v>
      </c>
      <c r="Y26" s="1">
        <v>1499.3223876953125</v>
      </c>
      <c r="Z26" s="1">
        <v>16.025568008422852</v>
      </c>
      <c r="AA26" s="1">
        <v>73.32659912109375</v>
      </c>
      <c r="AB26" s="1">
        <v>-1.6975009441375732</v>
      </c>
      <c r="AC26" s="1">
        <v>0.25533038377761841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0.83326766967773425</v>
      </c>
      <c r="AL26">
        <f t="shared" si="9"/>
        <v>5.0694137128558985E-3</v>
      </c>
      <c r="AM26">
        <f t="shared" si="10"/>
        <v>290.42799224853513</v>
      </c>
      <c r="AN26">
        <f t="shared" si="11"/>
        <v>287.26552715301511</v>
      </c>
      <c r="AO26">
        <f t="shared" si="12"/>
        <v>239.8915766692553</v>
      </c>
      <c r="AP26">
        <f t="shared" si="13"/>
        <v>-0.19764597527498592</v>
      </c>
      <c r="AQ26">
        <f t="shared" si="14"/>
        <v>1.9790851386615196</v>
      </c>
      <c r="AR26">
        <f t="shared" si="15"/>
        <v>26.990003114602366</v>
      </c>
      <c r="AS26">
        <f t="shared" si="16"/>
        <v>19.388962274453441</v>
      </c>
      <c r="AT26">
        <f t="shared" si="17"/>
        <v>15.696759700775146</v>
      </c>
      <c r="AU26">
        <f t="shared" si="18"/>
        <v>1.7896588130751474</v>
      </c>
      <c r="AV26">
        <f t="shared" si="19"/>
        <v>0.25693667799522402</v>
      </c>
      <c r="AW26">
        <f t="shared" si="20"/>
        <v>0.55735847458866195</v>
      </c>
      <c r="AX26">
        <f t="shared" si="21"/>
        <v>1.2323003384864855</v>
      </c>
      <c r="AY26">
        <f t="shared" si="22"/>
        <v>0.16270138081437466</v>
      </c>
      <c r="AZ26">
        <f t="shared" si="23"/>
        <v>19.762803250109233</v>
      </c>
      <c r="BA26">
        <f t="shared" si="24"/>
        <v>0.71187113172505811</v>
      </c>
      <c r="BB26">
        <f t="shared" si="25"/>
        <v>33.511672411415418</v>
      </c>
      <c r="BC26">
        <f t="shared" si="26"/>
        <v>370.94845275110868</v>
      </c>
      <c r="BD26">
        <f t="shared" si="27"/>
        <v>1.4550045517457163E-2</v>
      </c>
    </row>
    <row r="27" spans="1:114" x14ac:dyDescent="0.25">
      <c r="A27" s="1">
        <v>10</v>
      </c>
      <c r="B27" s="1" t="s">
        <v>80</v>
      </c>
      <c r="C27" s="1">
        <v>1390.5000021569431</v>
      </c>
      <c r="D27" s="1">
        <v>0</v>
      </c>
      <c r="E27">
        <f t="shared" si="0"/>
        <v>16.133880593250321</v>
      </c>
      <c r="F27">
        <f t="shared" si="1"/>
        <v>0.28243258631454854</v>
      </c>
      <c r="G27">
        <f t="shared" si="2"/>
        <v>269.2864387958229</v>
      </c>
      <c r="H27">
        <f t="shared" si="3"/>
        <v>5.0700650106636989</v>
      </c>
      <c r="I27">
        <f t="shared" si="4"/>
        <v>1.422191464036807</v>
      </c>
      <c r="J27">
        <f t="shared" si="5"/>
        <v>17.281194686889648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14.115360260009766</v>
      </c>
      <c r="P27" s="1">
        <v>17.281194686889648</v>
      </c>
      <c r="Q27" s="1">
        <v>12.062604904174805</v>
      </c>
      <c r="R27" s="1">
        <v>400.23013305664062</v>
      </c>
      <c r="S27" s="1">
        <v>378.56500244140625</v>
      </c>
      <c r="T27" s="1">
        <v>1.5619608163833618</v>
      </c>
      <c r="U27" s="1">
        <v>7.6001486778259277</v>
      </c>
      <c r="V27" s="1">
        <v>7.086033821105957</v>
      </c>
      <c r="W27" s="1">
        <v>34.479038238525391</v>
      </c>
      <c r="X27" s="1">
        <v>499.97103881835937</v>
      </c>
      <c r="Y27" s="1">
        <v>1499.3221435546875</v>
      </c>
      <c r="Z27" s="1">
        <v>16.068056106567383</v>
      </c>
      <c r="AA27" s="1">
        <v>73.326789855957031</v>
      </c>
      <c r="AB27" s="1">
        <v>-1.6975009441375732</v>
      </c>
      <c r="AC27" s="1">
        <v>0.25533038377761841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0.83328506469726549</v>
      </c>
      <c r="AL27">
        <f t="shared" si="9"/>
        <v>5.0700650106636986E-3</v>
      </c>
      <c r="AM27">
        <f t="shared" si="10"/>
        <v>290.43119468688963</v>
      </c>
      <c r="AN27">
        <f t="shared" si="11"/>
        <v>287.26536026000974</v>
      </c>
      <c r="AO27">
        <f t="shared" si="12"/>
        <v>239.89153760675617</v>
      </c>
      <c r="AP27">
        <f t="shared" si="13"/>
        <v>-0.19841446974528296</v>
      </c>
      <c r="AQ27">
        <f t="shared" si="14"/>
        <v>1.9794859690097786</v>
      </c>
      <c r="AR27">
        <f t="shared" si="15"/>
        <v>26.995399265374576</v>
      </c>
      <c r="AS27">
        <f t="shared" si="16"/>
        <v>19.395250587548649</v>
      </c>
      <c r="AT27">
        <f t="shared" si="17"/>
        <v>15.698277473449707</v>
      </c>
      <c r="AU27">
        <f t="shared" si="18"/>
        <v>1.7898327160078162</v>
      </c>
      <c r="AV27">
        <f t="shared" si="19"/>
        <v>0.25688578498111769</v>
      </c>
      <c r="AW27">
        <f t="shared" si="20"/>
        <v>0.55729450497297151</v>
      </c>
      <c r="AX27">
        <f t="shared" si="21"/>
        <v>1.2325382110348446</v>
      </c>
      <c r="AY27">
        <f t="shared" si="22"/>
        <v>0.16266872900219748</v>
      </c>
      <c r="AZ27">
        <f t="shared" si="23"/>
        <v>19.745910108640341</v>
      </c>
      <c r="BA27">
        <f t="shared" si="24"/>
        <v>0.71133474319909606</v>
      </c>
      <c r="BB27">
        <f t="shared" si="25"/>
        <v>33.501940844349875</v>
      </c>
      <c r="BC27">
        <f t="shared" si="26"/>
        <v>370.89572830587866</v>
      </c>
      <c r="BD27">
        <f t="shared" si="27"/>
        <v>1.4573268764613852E-2</v>
      </c>
    </row>
    <row r="28" spans="1:114" x14ac:dyDescent="0.25">
      <c r="A28" s="1">
        <v>11</v>
      </c>
      <c r="B28" s="1" t="s">
        <v>81</v>
      </c>
      <c r="C28" s="1">
        <v>1391.0000021457672</v>
      </c>
      <c r="D28" s="1">
        <v>0</v>
      </c>
      <c r="E28">
        <f t="shared" si="0"/>
        <v>16.113386776959157</v>
      </c>
      <c r="F28">
        <f t="shared" si="1"/>
        <v>0.28255359276251146</v>
      </c>
      <c r="G28">
        <f t="shared" si="2"/>
        <v>269.43728628644504</v>
      </c>
      <c r="H28">
        <f t="shared" si="3"/>
        <v>5.0722393113533526</v>
      </c>
      <c r="I28">
        <f t="shared" si="4"/>
        <v>1.4222429193857324</v>
      </c>
      <c r="J28">
        <f t="shared" si="5"/>
        <v>17.282079696655273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14.11500358581543</v>
      </c>
      <c r="P28" s="1">
        <v>17.282079696655273</v>
      </c>
      <c r="Q28" s="1">
        <v>12.062334060668945</v>
      </c>
      <c r="R28" s="1">
        <v>400.19476318359375</v>
      </c>
      <c r="S28" s="1">
        <v>378.55328369140625</v>
      </c>
      <c r="T28" s="1">
        <v>1.5601915121078491</v>
      </c>
      <c r="U28" s="1">
        <v>7.6009712219238281</v>
      </c>
      <c r="V28" s="1">
        <v>7.078157901763916</v>
      </c>
      <c r="W28" s="1">
        <v>34.483509063720703</v>
      </c>
      <c r="X28" s="1">
        <v>499.97042846679687</v>
      </c>
      <c r="Y28" s="1">
        <v>1499.338134765625</v>
      </c>
      <c r="Z28" s="1">
        <v>16.135944366455078</v>
      </c>
      <c r="AA28" s="1">
        <v>73.32666015625</v>
      </c>
      <c r="AB28" s="1">
        <v>-1.6975009441375732</v>
      </c>
      <c r="AC28" s="1">
        <v>0.25533038377761841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0.83328404744466134</v>
      </c>
      <c r="AL28">
        <f t="shared" si="9"/>
        <v>5.0722393113533529E-3</v>
      </c>
      <c r="AM28">
        <f t="shared" si="10"/>
        <v>290.43207969665525</v>
      </c>
      <c r="AN28">
        <f t="shared" si="11"/>
        <v>287.26500358581541</v>
      </c>
      <c r="AO28">
        <f t="shared" si="12"/>
        <v>239.89409620044898</v>
      </c>
      <c r="AP28">
        <f t="shared" si="13"/>
        <v>-0.19968678413664065</v>
      </c>
      <c r="AQ28">
        <f t="shared" si="14"/>
        <v>1.9795967530331773</v>
      </c>
      <c r="AR28">
        <f t="shared" si="15"/>
        <v>26.996957843366964</v>
      </c>
      <c r="AS28">
        <f t="shared" si="16"/>
        <v>19.395986621443136</v>
      </c>
      <c r="AT28">
        <f t="shared" si="17"/>
        <v>15.698541641235352</v>
      </c>
      <c r="AU28">
        <f t="shared" si="18"/>
        <v>1.7898629852667476</v>
      </c>
      <c r="AV28">
        <f t="shared" si="19"/>
        <v>0.25698588685839668</v>
      </c>
      <c r="AW28">
        <f t="shared" si="20"/>
        <v>0.55735383364744484</v>
      </c>
      <c r="AX28">
        <f t="shared" si="21"/>
        <v>1.2325091516193027</v>
      </c>
      <c r="AY28">
        <f t="shared" si="22"/>
        <v>0.16273295227529835</v>
      </c>
      <c r="AZ28">
        <f t="shared" si="23"/>
        <v>19.756936324948395</v>
      </c>
      <c r="BA28">
        <f t="shared" si="24"/>
        <v>0.71175524792459144</v>
      </c>
      <c r="BB28">
        <f t="shared" si="25"/>
        <v>33.505752832947607</v>
      </c>
      <c r="BC28">
        <f t="shared" si="26"/>
        <v>370.893751334635</v>
      </c>
      <c r="BD28">
        <f t="shared" si="27"/>
        <v>1.4556490981789783E-2</v>
      </c>
    </row>
    <row r="29" spans="1:114" x14ac:dyDescent="0.25">
      <c r="A29" s="1">
        <v>12</v>
      </c>
      <c r="B29" s="1" t="s">
        <v>81</v>
      </c>
      <c r="C29" s="1">
        <v>1391.5000021345913</v>
      </c>
      <c r="D29" s="1">
        <v>0</v>
      </c>
      <c r="E29">
        <f t="shared" si="0"/>
        <v>16.112936287692126</v>
      </c>
      <c r="F29">
        <f t="shared" si="1"/>
        <v>0.28251294411603006</v>
      </c>
      <c r="G29">
        <f t="shared" si="2"/>
        <v>269.41519271475715</v>
      </c>
      <c r="H29">
        <f t="shared" si="3"/>
        <v>5.0731818914485522</v>
      </c>
      <c r="I29">
        <f t="shared" si="4"/>
        <v>1.4226803324080481</v>
      </c>
      <c r="J29">
        <f t="shared" si="5"/>
        <v>17.285688400268555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14.11518669128418</v>
      </c>
      <c r="P29" s="1">
        <v>17.285688400268555</v>
      </c>
      <c r="Q29" s="1">
        <v>12.062588691711426</v>
      </c>
      <c r="R29" s="1">
        <v>400.18588256835937</v>
      </c>
      <c r="S29" s="1">
        <v>378.54428100585937</v>
      </c>
      <c r="T29" s="1">
        <v>1.5592299699783325</v>
      </c>
      <c r="U29" s="1">
        <v>7.6012115478515625</v>
      </c>
      <c r="V29" s="1">
        <v>7.0736699104309082</v>
      </c>
      <c r="W29" s="1">
        <v>34.483982086181641</v>
      </c>
      <c r="X29" s="1">
        <v>499.9637451171875</v>
      </c>
      <c r="Y29" s="1">
        <v>1499.315673828125</v>
      </c>
      <c r="Z29" s="1">
        <v>16.230447769165039</v>
      </c>
      <c r="AA29" s="1">
        <v>73.32623291015625</v>
      </c>
      <c r="AB29" s="1">
        <v>-1.6975009441375732</v>
      </c>
      <c r="AC29" s="1">
        <v>0.25533038377761841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0.83327290852864566</v>
      </c>
      <c r="AL29">
        <f t="shared" si="9"/>
        <v>5.0731818914485525E-3</v>
      </c>
      <c r="AM29">
        <f t="shared" si="10"/>
        <v>290.43568840026853</v>
      </c>
      <c r="AN29">
        <f t="shared" si="11"/>
        <v>287.26518669128416</v>
      </c>
      <c r="AO29">
        <f t="shared" si="12"/>
        <v>239.89050245052931</v>
      </c>
      <c r="AP29">
        <f t="shared" si="13"/>
        <v>-0.20066002325599855</v>
      </c>
      <c r="AQ29">
        <f t="shared" si="14"/>
        <v>1.9800485407651811</v>
      </c>
      <c r="AR29">
        <f t="shared" si="15"/>
        <v>27.003276483482477</v>
      </c>
      <c r="AS29">
        <f t="shared" si="16"/>
        <v>19.402064935630914</v>
      </c>
      <c r="AT29">
        <f t="shared" si="17"/>
        <v>15.700437545776367</v>
      </c>
      <c r="AU29">
        <f t="shared" si="18"/>
        <v>1.79008023776173</v>
      </c>
      <c r="AV29">
        <f t="shared" si="19"/>
        <v>0.25695226136839705</v>
      </c>
      <c r="AW29">
        <f t="shared" si="20"/>
        <v>0.55736820835713297</v>
      </c>
      <c r="AX29">
        <f t="shared" si="21"/>
        <v>1.232712029404597</v>
      </c>
      <c r="AY29">
        <f t="shared" si="22"/>
        <v>0.16271137878988304</v>
      </c>
      <c r="AZ29">
        <f t="shared" si="23"/>
        <v>19.755201170536914</v>
      </c>
      <c r="BA29">
        <f t="shared" si="24"/>
        <v>0.71171381059799177</v>
      </c>
      <c r="BB29">
        <f t="shared" si="25"/>
        <v>33.499391471596461</v>
      </c>
      <c r="BC29">
        <f t="shared" si="26"/>
        <v>370.88496279011042</v>
      </c>
      <c r="BD29">
        <f t="shared" si="27"/>
        <v>1.4553665276630722E-2</v>
      </c>
    </row>
    <row r="30" spans="1:114" x14ac:dyDescent="0.25">
      <c r="A30" s="1">
        <v>13</v>
      </c>
      <c r="B30" s="1" t="s">
        <v>82</v>
      </c>
      <c r="C30" s="1">
        <v>1392.0000021234155</v>
      </c>
      <c r="D30" s="1">
        <v>0</v>
      </c>
      <c r="E30">
        <f t="shared" si="0"/>
        <v>16.121825641614389</v>
      </c>
      <c r="F30">
        <f t="shared" si="1"/>
        <v>0.28233209214352606</v>
      </c>
      <c r="G30">
        <f t="shared" si="2"/>
        <v>269.26841501403931</v>
      </c>
      <c r="H30">
        <f t="shared" si="3"/>
        <v>5.073213814458839</v>
      </c>
      <c r="I30">
        <f t="shared" si="4"/>
        <v>1.4235029165221866</v>
      </c>
      <c r="J30">
        <f t="shared" si="5"/>
        <v>17.291599273681641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14.11528205871582</v>
      </c>
      <c r="P30" s="1">
        <v>17.291599273681641</v>
      </c>
      <c r="Q30" s="1">
        <v>12.062037467956543</v>
      </c>
      <c r="R30" s="1">
        <v>400.16616821289062</v>
      </c>
      <c r="S30" s="1">
        <v>378.51388549804687</v>
      </c>
      <c r="T30" s="1">
        <v>1.5580564737319946</v>
      </c>
      <c r="U30" s="1">
        <v>7.6001338958740234</v>
      </c>
      <c r="V30" s="1">
        <v>7.0682601928710938</v>
      </c>
      <c r="W30" s="1">
        <v>34.478675842285156</v>
      </c>
      <c r="X30" s="1">
        <v>499.95950317382812</v>
      </c>
      <c r="Y30" s="1">
        <v>1499.3604736328125</v>
      </c>
      <c r="Z30" s="1">
        <v>16.119163513183594</v>
      </c>
      <c r="AA30" s="1">
        <v>73.325790405273438</v>
      </c>
      <c r="AB30" s="1">
        <v>-1.6975009441375732</v>
      </c>
      <c r="AC30" s="1">
        <v>0.25533038377761841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0.83326583862304682</v>
      </c>
      <c r="AL30">
        <f t="shared" si="9"/>
        <v>5.0732138144588389E-3</v>
      </c>
      <c r="AM30">
        <f t="shared" si="10"/>
        <v>290.44159927368162</v>
      </c>
      <c r="AN30">
        <f t="shared" si="11"/>
        <v>287.2652820587158</v>
      </c>
      <c r="AO30">
        <f t="shared" si="12"/>
        <v>239.89767041911909</v>
      </c>
      <c r="AP30">
        <f t="shared" si="13"/>
        <v>-0.20132481037766642</v>
      </c>
      <c r="AQ30">
        <f t="shared" si="14"/>
        <v>1.9807887416230596</v>
      </c>
      <c r="AR30">
        <f t="shared" si="15"/>
        <v>27.013534128649578</v>
      </c>
      <c r="AS30">
        <f t="shared" si="16"/>
        <v>19.413400232775555</v>
      </c>
      <c r="AT30">
        <f t="shared" si="17"/>
        <v>15.70344066619873</v>
      </c>
      <c r="AU30">
        <f t="shared" si="18"/>
        <v>1.7904244139865177</v>
      </c>
      <c r="AV30">
        <f t="shared" si="19"/>
        <v>0.25680264586759188</v>
      </c>
      <c r="AW30">
        <f t="shared" si="20"/>
        <v>0.55728582510087288</v>
      </c>
      <c r="AX30">
        <f t="shared" si="21"/>
        <v>1.233138588885645</v>
      </c>
      <c r="AY30">
        <f t="shared" si="22"/>
        <v>0.16261538918517379</v>
      </c>
      <c r="AZ30">
        <f t="shared" si="23"/>
        <v>19.744319362079629</v>
      </c>
      <c r="BA30">
        <f t="shared" si="24"/>
        <v>0.7113831891787461</v>
      </c>
      <c r="BB30">
        <f t="shared" si="25"/>
        <v>33.481642913712385</v>
      </c>
      <c r="BC30">
        <f t="shared" si="26"/>
        <v>370.85034170918033</v>
      </c>
      <c r="BD30">
        <f t="shared" si="27"/>
        <v>1.4555338057985746E-2</v>
      </c>
    </row>
    <row r="31" spans="1:114" x14ac:dyDescent="0.25">
      <c r="A31" s="1">
        <v>14</v>
      </c>
      <c r="B31" s="1" t="s">
        <v>82</v>
      </c>
      <c r="C31" s="1">
        <v>1392.5000021122396</v>
      </c>
      <c r="D31" s="1">
        <v>0</v>
      </c>
      <c r="E31">
        <f t="shared" si="0"/>
        <v>16.116972066012178</v>
      </c>
      <c r="F31">
        <f t="shared" si="1"/>
        <v>0.28171949356285658</v>
      </c>
      <c r="G31">
        <f t="shared" si="2"/>
        <v>269.10602474374042</v>
      </c>
      <c r="H31">
        <f t="shared" si="3"/>
        <v>5.0684454423173113</v>
      </c>
      <c r="I31">
        <f t="shared" si="4"/>
        <v>1.4249691142674479</v>
      </c>
      <c r="J31">
        <f t="shared" si="5"/>
        <v>17.2996826171875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14.115667343139648</v>
      </c>
      <c r="P31" s="1">
        <v>17.2996826171875</v>
      </c>
      <c r="Q31" s="1">
        <v>12.061459541320801</v>
      </c>
      <c r="R31" s="1">
        <v>400.17352294921875</v>
      </c>
      <c r="S31" s="1">
        <v>378.5286865234375</v>
      </c>
      <c r="T31" s="1">
        <v>1.5574023723602295</v>
      </c>
      <c r="U31" s="1">
        <v>7.5939650535583496</v>
      </c>
      <c r="V31" s="1">
        <v>7.065101146697998</v>
      </c>
      <c r="W31" s="1">
        <v>34.449756622314453</v>
      </c>
      <c r="X31" s="1">
        <v>499.94900512695312</v>
      </c>
      <c r="Y31" s="1">
        <v>1499.42138671875</v>
      </c>
      <c r="Z31" s="1">
        <v>16.147844314575195</v>
      </c>
      <c r="AA31" s="1">
        <v>73.325630187988281</v>
      </c>
      <c r="AB31" s="1">
        <v>-1.6975009441375732</v>
      </c>
      <c r="AC31" s="1">
        <v>0.25533038377761841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0.83324834187825503</v>
      </c>
      <c r="AL31">
        <f t="shared" si="9"/>
        <v>5.0684454423173117E-3</v>
      </c>
      <c r="AM31">
        <f t="shared" si="10"/>
        <v>290.44968261718748</v>
      </c>
      <c r="AN31">
        <f t="shared" si="11"/>
        <v>287.26566734313963</v>
      </c>
      <c r="AO31">
        <f t="shared" si="12"/>
        <v>239.90741651265125</v>
      </c>
      <c r="AP31">
        <f t="shared" si="13"/>
        <v>-0.19966347897799175</v>
      </c>
      <c r="AQ31">
        <f t="shared" si="14"/>
        <v>1.9818013874451741</v>
      </c>
      <c r="AR31">
        <f t="shared" si="15"/>
        <v>27.027403410844734</v>
      </c>
      <c r="AS31">
        <f t="shared" si="16"/>
        <v>19.433438357286384</v>
      </c>
      <c r="AT31">
        <f t="shared" si="17"/>
        <v>15.707674980163574</v>
      </c>
      <c r="AU31">
        <f t="shared" si="18"/>
        <v>1.7909097913712675</v>
      </c>
      <c r="AV31">
        <f t="shared" si="19"/>
        <v>0.2562957255502728</v>
      </c>
      <c r="AW31">
        <f t="shared" si="20"/>
        <v>0.55683227317772621</v>
      </c>
      <c r="AX31">
        <f t="shared" si="21"/>
        <v>1.2340775181935413</v>
      </c>
      <c r="AY31">
        <f t="shared" si="22"/>
        <v>0.16229017259760589</v>
      </c>
      <c r="AZ31">
        <f t="shared" si="23"/>
        <v>19.732368851719134</v>
      </c>
      <c r="BA31">
        <f t="shared" si="24"/>
        <v>0.7109263691883444</v>
      </c>
      <c r="BB31">
        <f t="shared" si="25"/>
        <v>33.433832563243861</v>
      </c>
      <c r="BC31">
        <f t="shared" si="26"/>
        <v>370.86744989196035</v>
      </c>
      <c r="BD31">
        <f t="shared" si="27"/>
        <v>1.452950766206379E-2</v>
      </c>
    </row>
    <row r="32" spans="1:114" x14ac:dyDescent="0.25">
      <c r="A32" s="1">
        <v>15</v>
      </c>
      <c r="B32" s="1" t="s">
        <v>83</v>
      </c>
      <c r="C32" s="1">
        <v>1393.0000021010637</v>
      </c>
      <c r="D32" s="1">
        <v>0</v>
      </c>
      <c r="E32">
        <f t="shared" si="0"/>
        <v>16.078423034511008</v>
      </c>
      <c r="F32">
        <f t="shared" si="1"/>
        <v>0.28103392096302976</v>
      </c>
      <c r="G32">
        <f t="shared" si="2"/>
        <v>269.14898291164815</v>
      </c>
      <c r="H32">
        <f t="shared" si="3"/>
        <v>5.0614204923917088</v>
      </c>
      <c r="I32">
        <f t="shared" si="4"/>
        <v>1.4261457919537677</v>
      </c>
      <c r="J32">
        <f t="shared" si="5"/>
        <v>17.303838729858398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14.116061210632324</v>
      </c>
      <c r="P32" s="1">
        <v>17.303838729858398</v>
      </c>
      <c r="Q32" s="1">
        <v>12.061252593994141</v>
      </c>
      <c r="R32" s="1">
        <v>400.16250610351562</v>
      </c>
      <c r="S32" s="1">
        <v>378.56683349609375</v>
      </c>
      <c r="T32" s="1">
        <v>1.5567945241928101</v>
      </c>
      <c r="U32" s="1">
        <v>7.5850610733032227</v>
      </c>
      <c r="V32" s="1">
        <v>7.0621256828308105</v>
      </c>
      <c r="W32" s="1">
        <v>34.408302307128906</v>
      </c>
      <c r="X32" s="1">
        <v>499.9476318359375</v>
      </c>
      <c r="Y32" s="1">
        <v>1499.4476318359375</v>
      </c>
      <c r="Z32" s="1">
        <v>16.094959259033203</v>
      </c>
      <c r="AA32" s="1">
        <v>73.325241088867188</v>
      </c>
      <c r="AB32" s="1">
        <v>-1.6975009441375732</v>
      </c>
      <c r="AC32" s="1">
        <v>0.25533038377761841</v>
      </c>
      <c r="AD32" s="1">
        <v>0.66666668653488159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0.83324605305989563</v>
      </c>
      <c r="AL32">
        <f t="shared" si="9"/>
        <v>5.0614204923917086E-3</v>
      </c>
      <c r="AM32">
        <f t="shared" si="10"/>
        <v>290.45383872985838</v>
      </c>
      <c r="AN32">
        <f t="shared" si="11"/>
        <v>287.2660612106323</v>
      </c>
      <c r="AO32">
        <f t="shared" si="12"/>
        <v>239.91161573130739</v>
      </c>
      <c r="AP32">
        <f t="shared" si="13"/>
        <v>-0.19638114610979804</v>
      </c>
      <c r="AQ32">
        <f t="shared" si="14"/>
        <v>1.9823222238275082</v>
      </c>
      <c r="AR32">
        <f t="shared" si="15"/>
        <v>27.034649929415369</v>
      </c>
      <c r="AS32">
        <f t="shared" si="16"/>
        <v>19.449588856112147</v>
      </c>
      <c r="AT32">
        <f t="shared" si="17"/>
        <v>15.709949970245361</v>
      </c>
      <c r="AU32">
        <f t="shared" si="18"/>
        <v>1.7911706201190785</v>
      </c>
      <c r="AV32">
        <f t="shared" si="19"/>
        <v>0.25572818386203272</v>
      </c>
      <c r="AW32">
        <f t="shared" si="20"/>
        <v>0.55617643187374055</v>
      </c>
      <c r="AX32">
        <f t="shared" si="21"/>
        <v>1.2349941882453379</v>
      </c>
      <c r="AY32">
        <f t="shared" si="22"/>
        <v>0.16192608420911406</v>
      </c>
      <c r="AZ32">
        <f t="shared" si="23"/>
        <v>19.735414060819995</v>
      </c>
      <c r="BA32">
        <f t="shared" si="24"/>
        <v>0.71096820718824372</v>
      </c>
      <c r="BB32">
        <f t="shared" si="25"/>
        <v>33.381795074968402</v>
      </c>
      <c r="BC32">
        <f t="shared" si="26"/>
        <v>370.92392122796696</v>
      </c>
      <c r="BD32">
        <f t="shared" si="27"/>
        <v>1.4469992150676908E-2</v>
      </c>
      <c r="BE32">
        <f>AVERAGE(E18:E32)</f>
        <v>16.066516295652789</v>
      </c>
      <c r="BF32">
        <f>AVERAGE(O18:O32)</f>
        <v>14.115100351969401</v>
      </c>
      <c r="BG32">
        <f>AVERAGE(P18:P32)</f>
        <v>17.283325703938804</v>
      </c>
      <c r="BH32" t="e">
        <f>AVERAGE(B18:B32)</f>
        <v>#DIV/0!</v>
      </c>
      <c r="BI32">
        <f t="shared" ref="BI32:DJ32" si="28">AVERAGE(C18:C32)</f>
        <v>1389.533335511883</v>
      </c>
      <c r="BJ32">
        <f t="shared" si="28"/>
        <v>0</v>
      </c>
      <c r="BK32">
        <f t="shared" si="28"/>
        <v>16.066516295652789</v>
      </c>
      <c r="BL32">
        <f t="shared" si="28"/>
        <v>0.28217058319837457</v>
      </c>
      <c r="BM32">
        <f t="shared" si="28"/>
        <v>269.65427213603368</v>
      </c>
      <c r="BN32">
        <f t="shared" si="28"/>
        <v>5.0673449430470789</v>
      </c>
      <c r="BO32">
        <f t="shared" si="28"/>
        <v>1.4226163160692737</v>
      </c>
      <c r="BP32">
        <f t="shared" si="28"/>
        <v>17.283325703938804</v>
      </c>
      <c r="BQ32">
        <f t="shared" si="28"/>
        <v>6</v>
      </c>
      <c r="BR32">
        <f t="shared" si="28"/>
        <v>1.4200000166893005</v>
      </c>
      <c r="BS32">
        <f t="shared" si="28"/>
        <v>1</v>
      </c>
      <c r="BT32">
        <f t="shared" si="28"/>
        <v>2.8400000333786011</v>
      </c>
      <c r="BU32">
        <f t="shared" si="28"/>
        <v>14.115100351969401</v>
      </c>
      <c r="BV32">
        <f t="shared" si="28"/>
        <v>17.283325703938804</v>
      </c>
      <c r="BW32">
        <f t="shared" si="28"/>
        <v>12.062833213806153</v>
      </c>
      <c r="BX32">
        <f t="shared" si="28"/>
        <v>400.1976379394531</v>
      </c>
      <c r="BY32">
        <f t="shared" si="28"/>
        <v>378.61301676432294</v>
      </c>
      <c r="BZ32">
        <f t="shared" si="28"/>
        <v>1.5627475182215373</v>
      </c>
      <c r="CA32">
        <f t="shared" si="28"/>
        <v>7.5980659802754724</v>
      </c>
      <c r="CB32">
        <f t="shared" si="28"/>
        <v>7.089658006032308</v>
      </c>
      <c r="CC32">
        <f t="shared" si="28"/>
        <v>34.469859313964847</v>
      </c>
      <c r="CD32">
        <f t="shared" si="28"/>
        <v>499.94142049153646</v>
      </c>
      <c r="CE32">
        <f t="shared" si="28"/>
        <v>1499.4142496744792</v>
      </c>
      <c r="CF32">
        <f t="shared" si="28"/>
        <v>16.075184694925944</v>
      </c>
      <c r="CG32">
        <f t="shared" si="28"/>
        <v>73.326124572753912</v>
      </c>
      <c r="CH32">
        <f t="shared" si="28"/>
        <v>-1.6975009441375732</v>
      </c>
      <c r="CI32">
        <f t="shared" si="28"/>
        <v>0.25533038377761841</v>
      </c>
      <c r="CJ32">
        <f t="shared" si="28"/>
        <v>0.66666668653488159</v>
      </c>
      <c r="CK32">
        <f t="shared" si="28"/>
        <v>-0.21956524252891541</v>
      </c>
      <c r="CL32">
        <f t="shared" si="28"/>
        <v>2.737391471862793</v>
      </c>
      <c r="CM32">
        <f t="shared" si="28"/>
        <v>1</v>
      </c>
      <c r="CN32">
        <f t="shared" si="28"/>
        <v>0</v>
      </c>
      <c r="CO32">
        <f t="shared" si="28"/>
        <v>0.15999999642372131</v>
      </c>
      <c r="CP32">
        <f t="shared" si="28"/>
        <v>111115</v>
      </c>
      <c r="CQ32">
        <f t="shared" si="28"/>
        <v>0.83323570081922715</v>
      </c>
      <c r="CR32">
        <f t="shared" si="28"/>
        <v>5.0673449430470802E-3</v>
      </c>
      <c r="CS32">
        <f t="shared" si="28"/>
        <v>290.43332570393886</v>
      </c>
      <c r="CT32">
        <f t="shared" si="28"/>
        <v>287.26510035196947</v>
      </c>
      <c r="CU32">
        <f t="shared" si="28"/>
        <v>239.90627458559345</v>
      </c>
      <c r="CV32">
        <f t="shared" si="28"/>
        <v>-0.19710280328130303</v>
      </c>
      <c r="CW32">
        <f t="shared" si="28"/>
        <v>1.9797530499873937</v>
      </c>
      <c r="CX32">
        <f t="shared" si="28"/>
        <v>26.999286623555914</v>
      </c>
      <c r="CY32">
        <f t="shared" si="28"/>
        <v>19.40122064328045</v>
      </c>
      <c r="CZ32">
        <f t="shared" si="28"/>
        <v>15.699213027954102</v>
      </c>
      <c r="DA32">
        <f t="shared" si="28"/>
        <v>1.7899399943717438</v>
      </c>
      <c r="DB32">
        <f t="shared" si="28"/>
        <v>0.25666897538615779</v>
      </c>
      <c r="DC32">
        <f t="shared" si="28"/>
        <v>0.55713673391811946</v>
      </c>
      <c r="DD32">
        <f t="shared" si="28"/>
        <v>1.2328032604536245</v>
      </c>
      <c r="DE32">
        <f t="shared" si="28"/>
        <v>0.16252963436572582</v>
      </c>
      <c r="DF32">
        <f t="shared" si="28"/>
        <v>19.77270276400527</v>
      </c>
      <c r="DG32">
        <f t="shared" si="28"/>
        <v>0.71221593998385202</v>
      </c>
      <c r="DH32">
        <f t="shared" si="28"/>
        <v>33.485417227115761</v>
      </c>
      <c r="DI32">
        <f t="shared" si="28"/>
        <v>370.9757643896009</v>
      </c>
      <c r="DJ32">
        <f t="shared" si="28"/>
        <v>1.4502148789031258E-2</v>
      </c>
    </row>
    <row r="33" spans="1:56" x14ac:dyDescent="0.25">
      <c r="A33" s="1" t="s">
        <v>9</v>
      </c>
      <c r="B33" s="1" t="s">
        <v>84</v>
      </c>
    </row>
    <row r="34" spans="1:56" x14ac:dyDescent="0.25">
      <c r="A34" s="1" t="s">
        <v>9</v>
      </c>
      <c r="B34" s="1" t="s">
        <v>85</v>
      </c>
    </row>
    <row r="35" spans="1:56" x14ac:dyDescent="0.25">
      <c r="A35" s="1" t="s">
        <v>9</v>
      </c>
      <c r="B35" s="1" t="s">
        <v>86</v>
      </c>
    </row>
    <row r="36" spans="1:56" x14ac:dyDescent="0.25">
      <c r="A36" s="1" t="s">
        <v>9</v>
      </c>
      <c r="B36" s="1" t="s">
        <v>87</v>
      </c>
    </row>
    <row r="37" spans="1:56" x14ac:dyDescent="0.25">
      <c r="A37" s="1">
        <v>16</v>
      </c>
      <c r="B37" s="1" t="s">
        <v>88</v>
      </c>
      <c r="C37" s="1">
        <v>1878.5000008158386</v>
      </c>
      <c r="D37" s="1">
        <v>0</v>
      </c>
      <c r="E37">
        <f t="shared" ref="E37:E51" si="29">(R37-S37*(1000-T37)/(1000-U37))*AK37</f>
        <v>15.344997136511834</v>
      </c>
      <c r="F37">
        <f t="shared" ref="F37:F51" si="30">IF(AV37&lt;&gt;0,1/(1/AV37-1/N37),0)</f>
        <v>0.23547371944174492</v>
      </c>
      <c r="G37">
        <f t="shared" ref="G37:G51" si="31">((AY37-AL37/2)*S37-E37)/(AY37+AL37/2)</f>
        <v>257.25073399996694</v>
      </c>
      <c r="H37">
        <f t="shared" ref="H37:H51" si="32">AL37*1000</f>
        <v>4.8929359706036921</v>
      </c>
      <c r="I37">
        <f t="shared" ref="I37:I51" si="33">(AQ37-AW37)</f>
        <v>1.614563370162492</v>
      </c>
      <c r="J37">
        <f t="shared" ref="J37:J51" si="34">(P37+AP37*D37)</f>
        <v>20.234540939331055</v>
      </c>
      <c r="K37" s="1">
        <v>6</v>
      </c>
      <c r="L37">
        <f t="shared" ref="L37:L51" si="35">(K37*AE37+AF37)</f>
        <v>1.4200000166893005</v>
      </c>
      <c r="M37" s="1">
        <v>1</v>
      </c>
      <c r="N37">
        <f t="shared" ref="N37:N51" si="36">L37*(M37+1)*(M37+1)/(M37*M37+1)</f>
        <v>2.8400000333786011</v>
      </c>
      <c r="O37" s="1">
        <v>18.235773086547852</v>
      </c>
      <c r="P37" s="1">
        <v>20.234540939331055</v>
      </c>
      <c r="Q37" s="1">
        <v>17.038539886474609</v>
      </c>
      <c r="R37" s="1">
        <v>400.91873168945312</v>
      </c>
      <c r="S37" s="1">
        <v>380.26953125</v>
      </c>
      <c r="T37" s="1">
        <v>4.6404685974121094</v>
      </c>
      <c r="U37" s="1">
        <v>10.451313972473145</v>
      </c>
      <c r="V37" s="1">
        <v>16.186254501342773</v>
      </c>
      <c r="W37" s="1">
        <v>36.454856872558594</v>
      </c>
      <c r="X37" s="1">
        <v>499.94085693359375</v>
      </c>
      <c r="Y37" s="1">
        <v>1500.4637451171875</v>
      </c>
      <c r="Z37" s="1">
        <v>16.627553939819336</v>
      </c>
      <c r="AA37" s="1">
        <v>73.32568359375</v>
      </c>
      <c r="AB37" s="1">
        <v>-1.9088046550750732</v>
      </c>
      <c r="AC37" s="1">
        <v>0.23657447099685669</v>
      </c>
      <c r="AD37" s="1">
        <v>0.66666668653488159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ref="AK37:AK51" si="37">X37*0.000001/(K37*0.0001)</f>
        <v>0.83323476155598941</v>
      </c>
      <c r="AL37">
        <f t="shared" ref="AL37:AL51" si="38">(U37-T37)/(1000-U37)*AK37</f>
        <v>4.8929359706036922E-3</v>
      </c>
      <c r="AM37">
        <f t="shared" ref="AM37:AM51" si="39">(P37+273.15)</f>
        <v>293.38454093933103</v>
      </c>
      <c r="AN37">
        <f t="shared" ref="AN37:AN51" si="40">(O37+273.15)</f>
        <v>291.38577308654783</v>
      </c>
      <c r="AO37">
        <f t="shared" ref="AO37:AO51" si="41">(Y37*AG37+Z37*AH37)*AI37</f>
        <v>240.07419385267349</v>
      </c>
      <c r="AP37">
        <f t="shared" ref="AP37:AP51" si="42">((AO37+0.00000010773*(AN37^4-AM37^4))-AL37*44100)/(L37*51.4+0.00000043092*AM37^3)</f>
        <v>3.2984512503490458E-2</v>
      </c>
      <c r="AQ37">
        <f t="shared" ref="AQ37:AQ51" si="43">0.61365*EXP(17.502*J37/(240.97+J37))</f>
        <v>2.3809131116469961</v>
      </c>
      <c r="AR37">
        <f t="shared" ref="AR37:AR51" si="44">AQ37*1000/AA37</f>
        <v>32.470384113131352</v>
      </c>
      <c r="AS37">
        <f t="shared" ref="AS37:AS51" si="45">(AR37-U37)</f>
        <v>22.019070140658208</v>
      </c>
      <c r="AT37">
        <f t="shared" ref="AT37:AT51" si="46">IF(D37,P37,(O37+P37)/2)</f>
        <v>19.235157012939453</v>
      </c>
      <c r="AU37">
        <f t="shared" ref="AU37:AU51" si="47">0.61365*EXP(17.502*AT37/(240.97+AT37))</f>
        <v>2.2377492302808646</v>
      </c>
      <c r="AV37">
        <f t="shared" ref="AV37:AV51" si="48">IF(AS37&lt;&gt;0,(1000-(AR37+U37)/2)/AS37*AL37,0)</f>
        <v>0.21744466863392012</v>
      </c>
      <c r="AW37">
        <f t="shared" ref="AW37:AW51" si="49">U37*AA37/1000</f>
        <v>0.76634974148450419</v>
      </c>
      <c r="AX37">
        <f t="shared" ref="AX37:AX51" si="50">(AU37-AW37)</f>
        <v>1.4713994887963604</v>
      </c>
      <c r="AY37">
        <f t="shared" ref="AY37:AY51" si="51">1/(1.6/F37+1.37/N37)</f>
        <v>0.13741534166578337</v>
      </c>
      <c r="AZ37">
        <f t="shared" ref="AZ37:AZ51" si="52">G37*AA37*0.001</f>
        <v>18.863085925541519</v>
      </c>
      <c r="BA37">
        <f t="shared" ref="BA37:BA51" si="53">G37/S37</f>
        <v>0.67649578222674644</v>
      </c>
      <c r="BB37">
        <f t="shared" ref="BB37:BB51" si="54">(1-AL37*AA37/AQ37/F37)*100</f>
        <v>36.005940231077517</v>
      </c>
      <c r="BC37">
        <f t="shared" ref="BC37:BC51" si="55">(S37-E37/(N37/1.35))</f>
        <v>372.97525452788091</v>
      </c>
      <c r="BD37">
        <f t="shared" ref="BD37:BD51" si="56">E37*BB37/100/BC37</f>
        <v>1.4813611440326776E-2</v>
      </c>
    </row>
    <row r="38" spans="1:56" x14ac:dyDescent="0.25">
      <c r="A38" s="1">
        <v>17</v>
      </c>
      <c r="B38" s="1" t="s">
        <v>89</v>
      </c>
      <c r="C38" s="1">
        <v>1878.5000008158386</v>
      </c>
      <c r="D38" s="1">
        <v>0</v>
      </c>
      <c r="E38">
        <f t="shared" si="29"/>
        <v>15.344997136511834</v>
      </c>
      <c r="F38">
        <f t="shared" si="30"/>
        <v>0.23547371944174492</v>
      </c>
      <c r="G38">
        <f t="shared" si="31"/>
        <v>257.25073399996694</v>
      </c>
      <c r="H38">
        <f t="shared" si="32"/>
        <v>4.8929359706036921</v>
      </c>
      <c r="I38">
        <f t="shared" si="33"/>
        <v>1.614563370162492</v>
      </c>
      <c r="J38">
        <f t="shared" si="34"/>
        <v>20.234540939331055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18.235773086547852</v>
      </c>
      <c r="P38" s="1">
        <v>20.234540939331055</v>
      </c>
      <c r="Q38" s="1">
        <v>17.038539886474609</v>
      </c>
      <c r="R38" s="1">
        <v>400.91873168945312</v>
      </c>
      <c r="S38" s="1">
        <v>380.26953125</v>
      </c>
      <c r="T38" s="1">
        <v>4.6404685974121094</v>
      </c>
      <c r="U38" s="1">
        <v>10.451313972473145</v>
      </c>
      <c r="V38" s="1">
        <v>16.186254501342773</v>
      </c>
      <c r="W38" s="1">
        <v>36.454856872558594</v>
      </c>
      <c r="X38" s="1">
        <v>499.94085693359375</v>
      </c>
      <c r="Y38" s="1">
        <v>1500.4637451171875</v>
      </c>
      <c r="Z38" s="1">
        <v>16.627553939819336</v>
      </c>
      <c r="AA38" s="1">
        <v>73.32568359375</v>
      </c>
      <c r="AB38" s="1">
        <v>-1.9088046550750732</v>
      </c>
      <c r="AC38" s="1">
        <v>0.23657447099685669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0.83323476155598941</v>
      </c>
      <c r="AL38">
        <f t="shared" si="38"/>
        <v>4.8929359706036922E-3</v>
      </c>
      <c r="AM38">
        <f t="shared" si="39"/>
        <v>293.38454093933103</v>
      </c>
      <c r="AN38">
        <f t="shared" si="40"/>
        <v>291.38577308654783</v>
      </c>
      <c r="AO38">
        <f t="shared" si="41"/>
        <v>240.07419385267349</v>
      </c>
      <c r="AP38">
        <f t="shared" si="42"/>
        <v>3.2984512503490458E-2</v>
      </c>
      <c r="AQ38">
        <f t="shared" si="43"/>
        <v>2.3809131116469961</v>
      </c>
      <c r="AR38">
        <f t="shared" si="44"/>
        <v>32.470384113131352</v>
      </c>
      <c r="AS38">
        <f t="shared" si="45"/>
        <v>22.019070140658208</v>
      </c>
      <c r="AT38">
        <f t="shared" si="46"/>
        <v>19.235157012939453</v>
      </c>
      <c r="AU38">
        <f t="shared" si="47"/>
        <v>2.2377492302808646</v>
      </c>
      <c r="AV38">
        <f t="shared" si="48"/>
        <v>0.21744466863392012</v>
      </c>
      <c r="AW38">
        <f t="shared" si="49"/>
        <v>0.76634974148450419</v>
      </c>
      <c r="AX38">
        <f t="shared" si="50"/>
        <v>1.4713994887963604</v>
      </c>
      <c r="AY38">
        <f t="shared" si="51"/>
        <v>0.13741534166578337</v>
      </c>
      <c r="AZ38">
        <f t="shared" si="52"/>
        <v>18.863085925541519</v>
      </c>
      <c r="BA38">
        <f t="shared" si="53"/>
        <v>0.67649578222674644</v>
      </c>
      <c r="BB38">
        <f t="shared" si="54"/>
        <v>36.005940231077517</v>
      </c>
      <c r="BC38">
        <f t="shared" si="55"/>
        <v>372.97525452788091</v>
      </c>
      <c r="BD38">
        <f t="shared" si="56"/>
        <v>1.4813611440326776E-2</v>
      </c>
    </row>
    <row r="39" spans="1:56" x14ac:dyDescent="0.25">
      <c r="A39" s="1">
        <v>18</v>
      </c>
      <c r="B39" s="1" t="s">
        <v>89</v>
      </c>
      <c r="C39" s="1">
        <v>1879.0000008046627</v>
      </c>
      <c r="D39" s="1">
        <v>0</v>
      </c>
      <c r="E39">
        <f t="shared" si="29"/>
        <v>15.324310282412281</v>
      </c>
      <c r="F39">
        <f t="shared" si="30"/>
        <v>0.23612945117123299</v>
      </c>
      <c r="G39">
        <f t="shared" si="31"/>
        <v>257.70255167219062</v>
      </c>
      <c r="H39">
        <f t="shared" si="32"/>
        <v>4.9034988062623448</v>
      </c>
      <c r="I39">
        <f t="shared" si="33"/>
        <v>1.6138833103291206</v>
      </c>
      <c r="J39">
        <f t="shared" si="34"/>
        <v>20.236162185668945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18.237363815307617</v>
      </c>
      <c r="P39" s="1">
        <v>20.236162185668945</v>
      </c>
      <c r="Q39" s="1">
        <v>17.03956413269043</v>
      </c>
      <c r="R39" s="1">
        <v>400.91592407226562</v>
      </c>
      <c r="S39" s="1">
        <v>380.28497314453125</v>
      </c>
      <c r="T39" s="1">
        <v>4.6400771141052246</v>
      </c>
      <c r="U39" s="1">
        <v>10.463863372802734</v>
      </c>
      <c r="V39" s="1">
        <v>16.18324089050293</v>
      </c>
      <c r="W39" s="1">
        <v>36.494915008544922</v>
      </c>
      <c r="X39" s="1">
        <v>499.90048217773437</v>
      </c>
      <c r="Y39" s="1">
        <v>1500.49658203125</v>
      </c>
      <c r="Z39" s="1">
        <v>16.624557495117188</v>
      </c>
      <c r="AA39" s="1">
        <v>73.325538635253906</v>
      </c>
      <c r="AB39" s="1">
        <v>-1.9088046550750732</v>
      </c>
      <c r="AC39" s="1">
        <v>0.23657447099685669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0.83316747029622384</v>
      </c>
      <c r="AL39">
        <f t="shared" si="38"/>
        <v>4.9034988062623451E-3</v>
      </c>
      <c r="AM39">
        <f t="shared" si="39"/>
        <v>293.38616218566892</v>
      </c>
      <c r="AN39">
        <f t="shared" si="40"/>
        <v>291.38736381530759</v>
      </c>
      <c r="AO39">
        <f t="shared" si="41"/>
        <v>240.07944775880605</v>
      </c>
      <c r="AP39">
        <f t="shared" si="42"/>
        <v>2.7484862535113536E-2</v>
      </c>
      <c r="AQ39">
        <f t="shared" si="43"/>
        <v>2.3811517283455856</v>
      </c>
      <c r="AR39">
        <f t="shared" si="44"/>
        <v>32.473702514348261</v>
      </c>
      <c r="AS39">
        <f t="shared" si="45"/>
        <v>22.009839141545527</v>
      </c>
      <c r="AT39">
        <f t="shared" si="46"/>
        <v>19.236763000488281</v>
      </c>
      <c r="AU39">
        <f t="shared" si="47"/>
        <v>2.2379730980083079</v>
      </c>
      <c r="AV39">
        <f t="shared" si="48"/>
        <v>0.21800371296987528</v>
      </c>
      <c r="AW39">
        <f t="shared" si="49"/>
        <v>0.76726841801646517</v>
      </c>
      <c r="AX39">
        <f t="shared" si="50"/>
        <v>1.4707046799918428</v>
      </c>
      <c r="AY39">
        <f t="shared" si="51"/>
        <v>0.13777257467048415</v>
      </c>
      <c r="AZ39">
        <f t="shared" si="52"/>
        <v>18.896178409042729</v>
      </c>
      <c r="BA39">
        <f t="shared" si="53"/>
        <v>0.67765641524375486</v>
      </c>
      <c r="BB39">
        <f t="shared" si="54"/>
        <v>36.052420819455008</v>
      </c>
      <c r="BC39">
        <f t="shared" si="55"/>
        <v>373.0005299620974</v>
      </c>
      <c r="BD39">
        <f t="shared" si="56"/>
        <v>1.4811734533609625E-2</v>
      </c>
    </row>
    <row r="40" spans="1:56" x14ac:dyDescent="0.25">
      <c r="A40" s="1">
        <v>19</v>
      </c>
      <c r="B40" s="1" t="s">
        <v>90</v>
      </c>
      <c r="C40" s="1">
        <v>1879.5000007934868</v>
      </c>
      <c r="D40" s="1">
        <v>0</v>
      </c>
      <c r="E40">
        <f t="shared" si="29"/>
        <v>15.297222606904313</v>
      </c>
      <c r="F40">
        <f t="shared" si="30"/>
        <v>0.23706267990961996</v>
      </c>
      <c r="G40">
        <f t="shared" si="31"/>
        <v>258.29899452561392</v>
      </c>
      <c r="H40">
        <f t="shared" si="32"/>
        <v>4.9159372235347174</v>
      </c>
      <c r="I40">
        <f t="shared" si="33"/>
        <v>1.6120953528582678</v>
      </c>
      <c r="J40">
        <f t="shared" si="34"/>
        <v>20.231271743774414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18.237787246704102</v>
      </c>
      <c r="P40" s="1">
        <v>20.231271743774414</v>
      </c>
      <c r="Q40" s="1">
        <v>17.039020538330078</v>
      </c>
      <c r="R40" s="1">
        <v>400.8795166015625</v>
      </c>
      <c r="S40" s="1">
        <v>380.27413940429688</v>
      </c>
      <c r="T40" s="1">
        <v>4.6395668983459473</v>
      </c>
      <c r="U40" s="1">
        <v>10.478415489196777</v>
      </c>
      <c r="V40" s="1">
        <v>16.181056976318359</v>
      </c>
      <c r="W40" s="1">
        <v>36.544754028320312</v>
      </c>
      <c r="X40" s="1">
        <v>499.86834716796875</v>
      </c>
      <c r="Y40" s="1">
        <v>1500.56884765625</v>
      </c>
      <c r="Z40" s="1">
        <v>16.578741073608398</v>
      </c>
      <c r="AA40" s="1">
        <v>73.325653076171875</v>
      </c>
      <c r="AB40" s="1">
        <v>-1.9088046550750732</v>
      </c>
      <c r="AC40" s="1">
        <v>0.23657447099685669</v>
      </c>
      <c r="AD40" s="1">
        <v>0.66666668653488159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0.83311391194661444</v>
      </c>
      <c r="AL40">
        <f t="shared" si="38"/>
        <v>4.9159372235347172E-3</v>
      </c>
      <c r="AM40">
        <f t="shared" si="39"/>
        <v>293.38127174377439</v>
      </c>
      <c r="AN40">
        <f t="shared" si="40"/>
        <v>291.38778724670408</v>
      </c>
      <c r="AO40">
        <f t="shared" si="41"/>
        <v>240.09101025854761</v>
      </c>
      <c r="AP40">
        <f t="shared" si="42"/>
        <v>2.177093314299126E-2</v>
      </c>
      <c r="AQ40">
        <f t="shared" si="43"/>
        <v>2.3804320118070965</v>
      </c>
      <c r="AR40">
        <f t="shared" si="44"/>
        <v>32.463836487542295</v>
      </c>
      <c r="AS40">
        <f t="shared" si="45"/>
        <v>21.985420998345518</v>
      </c>
      <c r="AT40">
        <f t="shared" si="46"/>
        <v>19.234529495239258</v>
      </c>
      <c r="AU40">
        <f t="shared" si="47"/>
        <v>2.2376617623578179</v>
      </c>
      <c r="AV40">
        <f t="shared" si="48"/>
        <v>0.21879892663503178</v>
      </c>
      <c r="AW40">
        <f t="shared" si="49"/>
        <v>0.76833665894882874</v>
      </c>
      <c r="AX40">
        <f t="shared" si="50"/>
        <v>1.4693251034089891</v>
      </c>
      <c r="AY40">
        <f t="shared" si="51"/>
        <v>0.13828075665085504</v>
      </c>
      <c r="AZ40">
        <f t="shared" si="52"/>
        <v>18.939942462509187</v>
      </c>
      <c r="BA40">
        <f t="shared" si="53"/>
        <v>0.67924417613630472</v>
      </c>
      <c r="BB40">
        <f t="shared" si="54"/>
        <v>36.123178671514225</v>
      </c>
      <c r="BC40">
        <f t="shared" si="55"/>
        <v>373.00257240549189</v>
      </c>
      <c r="BD40">
        <f t="shared" si="56"/>
        <v>1.4814490469690796E-2</v>
      </c>
    </row>
    <row r="41" spans="1:56" x14ac:dyDescent="0.25">
      <c r="A41" s="1">
        <v>20</v>
      </c>
      <c r="B41" s="1" t="s">
        <v>90</v>
      </c>
      <c r="C41" s="1">
        <v>1880.000000782311</v>
      </c>
      <c r="D41" s="1">
        <v>0</v>
      </c>
      <c r="E41">
        <f t="shared" si="29"/>
        <v>15.276039282811151</v>
      </c>
      <c r="F41">
        <f t="shared" si="30"/>
        <v>0.23787157112265134</v>
      </c>
      <c r="G41">
        <f t="shared" si="31"/>
        <v>258.81525649161466</v>
      </c>
      <c r="H41">
        <f t="shared" si="32"/>
        <v>4.9275532862313973</v>
      </c>
      <c r="I41">
        <f t="shared" si="33"/>
        <v>1.6108282653446475</v>
      </c>
      <c r="J41">
        <f t="shared" si="34"/>
        <v>20.229446411132813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18.237907409667969</v>
      </c>
      <c r="P41" s="1">
        <v>20.229446411132813</v>
      </c>
      <c r="Q41" s="1">
        <v>17.039150238037109</v>
      </c>
      <c r="R41" s="1">
        <v>400.87149047851562</v>
      </c>
      <c r="S41" s="1">
        <v>380.28671264648437</v>
      </c>
      <c r="T41" s="1">
        <v>4.6396021842956543</v>
      </c>
      <c r="U41" s="1">
        <v>10.492011070251465</v>
      </c>
      <c r="V41" s="1">
        <v>16.18109130859375</v>
      </c>
      <c r="W41" s="1">
        <v>36.591968536376953</v>
      </c>
      <c r="X41" s="1">
        <v>499.88168334960937</v>
      </c>
      <c r="Y41" s="1">
        <v>1500.5703125</v>
      </c>
      <c r="Z41" s="1">
        <v>16.699417114257813</v>
      </c>
      <c r="AA41" s="1">
        <v>73.3258056640625</v>
      </c>
      <c r="AB41" s="1">
        <v>-1.9088046550750732</v>
      </c>
      <c r="AC41" s="1">
        <v>0.23657447099685669</v>
      </c>
      <c r="AD41" s="1">
        <v>0.66666668653488159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0.83313613891601546</v>
      </c>
      <c r="AL41">
        <f t="shared" si="38"/>
        <v>4.9275532862313974E-3</v>
      </c>
      <c r="AM41">
        <f t="shared" si="39"/>
        <v>293.37944641113279</v>
      </c>
      <c r="AN41">
        <f t="shared" si="40"/>
        <v>291.38790740966795</v>
      </c>
      <c r="AO41">
        <f t="shared" si="41"/>
        <v>240.09124463354237</v>
      </c>
      <c r="AP41">
        <f t="shared" si="42"/>
        <v>1.5917953052040634E-2</v>
      </c>
      <c r="AQ41">
        <f t="shared" si="43"/>
        <v>2.3801634301070989</v>
      </c>
      <c r="AR41">
        <f t="shared" si="44"/>
        <v>32.460106077956588</v>
      </c>
      <c r="AS41">
        <f t="shared" si="45"/>
        <v>21.968095007705124</v>
      </c>
      <c r="AT41">
        <f t="shared" si="46"/>
        <v>19.233676910400391</v>
      </c>
      <c r="AU41">
        <f t="shared" si="47"/>
        <v>2.2375429277630348</v>
      </c>
      <c r="AV41">
        <f t="shared" si="48"/>
        <v>0.21948780090117473</v>
      </c>
      <c r="AW41">
        <f t="shared" si="49"/>
        <v>0.76933516476245134</v>
      </c>
      <c r="AX41">
        <f t="shared" si="50"/>
        <v>1.4682077630005834</v>
      </c>
      <c r="AY41">
        <f t="shared" si="51"/>
        <v>0.13872101578710941</v>
      </c>
      <c r="AZ41">
        <f t="shared" si="52"/>
        <v>18.977837200398625</v>
      </c>
      <c r="BA41">
        <f t="shared" si="53"/>
        <v>0.68057927843566302</v>
      </c>
      <c r="BB41">
        <f t="shared" si="54"/>
        <v>36.18263716520206</v>
      </c>
      <c r="BC41">
        <f t="shared" si="55"/>
        <v>373.02521518542227</v>
      </c>
      <c r="BD41">
        <f t="shared" si="56"/>
        <v>1.481742692425179E-2</v>
      </c>
    </row>
    <row r="42" spans="1:56" x14ac:dyDescent="0.25">
      <c r="A42" s="1">
        <v>21</v>
      </c>
      <c r="B42" s="1" t="s">
        <v>91</v>
      </c>
      <c r="C42" s="1">
        <v>1880.5000007711351</v>
      </c>
      <c r="D42" s="1">
        <v>0</v>
      </c>
      <c r="E42">
        <f t="shared" si="29"/>
        <v>15.28179320057062</v>
      </c>
      <c r="F42">
        <f t="shared" si="30"/>
        <v>0.238474501378553</v>
      </c>
      <c r="G42">
        <f t="shared" si="31"/>
        <v>259.03508616070758</v>
      </c>
      <c r="H42">
        <f t="shared" si="32"/>
        <v>4.9369520630791843</v>
      </c>
      <c r="I42">
        <f t="shared" si="33"/>
        <v>1.6101281559964651</v>
      </c>
      <c r="J42">
        <f t="shared" si="34"/>
        <v>20.229820251464844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18.238296508789063</v>
      </c>
      <c r="P42" s="1">
        <v>20.229820251464844</v>
      </c>
      <c r="Q42" s="1">
        <v>17.039485931396484</v>
      </c>
      <c r="R42" s="1">
        <v>400.88272094726562</v>
      </c>
      <c r="S42" s="1">
        <v>380.286865234375</v>
      </c>
      <c r="T42" s="1">
        <v>4.6388225555419922</v>
      </c>
      <c r="U42" s="1">
        <v>10.502299308776855</v>
      </c>
      <c r="V42" s="1">
        <v>16.17799186706543</v>
      </c>
      <c r="W42" s="1">
        <v>36.626991271972656</v>
      </c>
      <c r="X42" s="1">
        <v>499.88458251953125</v>
      </c>
      <c r="Y42" s="1">
        <v>1500.5850830078125</v>
      </c>
      <c r="Z42" s="1">
        <v>16.7247314453125</v>
      </c>
      <c r="AA42" s="1">
        <v>73.325874328613281</v>
      </c>
      <c r="AB42" s="1">
        <v>-1.9088046550750732</v>
      </c>
      <c r="AC42" s="1">
        <v>0.23657447099685669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0.83314097086588534</v>
      </c>
      <c r="AL42">
        <f t="shared" si="38"/>
        <v>4.9369520630791839E-3</v>
      </c>
      <c r="AM42">
        <f t="shared" si="39"/>
        <v>293.37982025146482</v>
      </c>
      <c r="AN42">
        <f t="shared" si="40"/>
        <v>291.38829650878904</v>
      </c>
      <c r="AO42">
        <f t="shared" si="41"/>
        <v>240.09360791473955</v>
      </c>
      <c r="AP42">
        <f t="shared" si="42"/>
        <v>1.1005044188619974E-2</v>
      </c>
      <c r="AQ42">
        <f t="shared" si="43"/>
        <v>2.3802184352733189</v>
      </c>
      <c r="AR42">
        <f t="shared" si="44"/>
        <v>32.460825828087103</v>
      </c>
      <c r="AS42">
        <f t="shared" si="45"/>
        <v>21.958526519310247</v>
      </c>
      <c r="AT42">
        <f t="shared" si="46"/>
        <v>19.234058380126953</v>
      </c>
      <c r="AU42">
        <f t="shared" si="47"/>
        <v>2.237596096920206</v>
      </c>
      <c r="AV42">
        <f t="shared" si="48"/>
        <v>0.22000103760106693</v>
      </c>
      <c r="AW42">
        <f t="shared" si="49"/>
        <v>0.77009027927685381</v>
      </c>
      <c r="AX42">
        <f t="shared" si="50"/>
        <v>1.4675058176433522</v>
      </c>
      <c r="AY42">
        <f t="shared" si="51"/>
        <v>0.13904904524149808</v>
      </c>
      <c r="AZ42">
        <f t="shared" si="52"/>
        <v>18.993974174521558</v>
      </c>
      <c r="BA42">
        <f t="shared" si="53"/>
        <v>0.68115706810189558</v>
      </c>
      <c r="BB42">
        <f t="shared" si="54"/>
        <v>36.223982454043394</v>
      </c>
      <c r="BC42">
        <f t="shared" si="55"/>
        <v>373.0226326363819</v>
      </c>
      <c r="BD42">
        <f t="shared" si="56"/>
        <v>1.4840048842382195E-2</v>
      </c>
    </row>
    <row r="43" spans="1:56" x14ac:dyDescent="0.25">
      <c r="A43" s="1">
        <v>22</v>
      </c>
      <c r="B43" s="1" t="s">
        <v>91</v>
      </c>
      <c r="C43" s="1">
        <v>1881.0000007599592</v>
      </c>
      <c r="D43" s="1">
        <v>0</v>
      </c>
      <c r="E43">
        <f t="shared" si="29"/>
        <v>15.321845928008923</v>
      </c>
      <c r="F43">
        <f t="shared" si="30"/>
        <v>0.23906388937231302</v>
      </c>
      <c r="G43">
        <f t="shared" si="31"/>
        <v>258.98816541922156</v>
      </c>
      <c r="H43">
        <f t="shared" si="32"/>
        <v>4.9457661275351361</v>
      </c>
      <c r="I43">
        <f t="shared" si="33"/>
        <v>1.6093268983294102</v>
      </c>
      <c r="J43">
        <f t="shared" si="34"/>
        <v>20.228921890258789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18.238693237304687</v>
      </c>
      <c r="P43" s="1">
        <v>20.228921890258789</v>
      </c>
      <c r="Q43" s="1">
        <v>17.039142608642578</v>
      </c>
      <c r="R43" s="1">
        <v>400.91470336914062</v>
      </c>
      <c r="S43" s="1">
        <v>380.26748657226562</v>
      </c>
      <c r="T43" s="1">
        <v>4.6377177238464355</v>
      </c>
      <c r="U43" s="1">
        <v>10.511431694030762</v>
      </c>
      <c r="V43" s="1">
        <v>16.173725128173828</v>
      </c>
      <c r="W43" s="1">
        <v>36.657901763916016</v>
      </c>
      <c r="X43" s="1">
        <v>499.89962768554688</v>
      </c>
      <c r="Y43" s="1">
        <v>1500.5858154296875</v>
      </c>
      <c r="Z43" s="1">
        <v>16.723703384399414</v>
      </c>
      <c r="AA43" s="1">
        <v>73.325820922851563</v>
      </c>
      <c r="AB43" s="1">
        <v>-1.9088046550750732</v>
      </c>
      <c r="AC43" s="1">
        <v>0.23657447099685669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0.83316604614257794</v>
      </c>
      <c r="AL43">
        <f t="shared" si="38"/>
        <v>4.945766127535136E-3</v>
      </c>
      <c r="AM43">
        <f t="shared" si="39"/>
        <v>293.37892189025877</v>
      </c>
      <c r="AN43">
        <f t="shared" si="40"/>
        <v>291.38869323730466</v>
      </c>
      <c r="AO43">
        <f t="shared" si="41"/>
        <v>240.09372510223693</v>
      </c>
      <c r="AP43">
        <f t="shared" si="42"/>
        <v>6.5388504515550214E-3</v>
      </c>
      <c r="AQ43">
        <f t="shared" si="43"/>
        <v>2.380086256368696</v>
      </c>
      <c r="AR43">
        <f t="shared" si="44"/>
        <v>32.459046846169791</v>
      </c>
      <c r="AS43">
        <f t="shared" si="45"/>
        <v>21.947615152139029</v>
      </c>
      <c r="AT43">
        <f t="shared" si="46"/>
        <v>19.233807563781738</v>
      </c>
      <c r="AU43">
        <f t="shared" si="47"/>
        <v>2.2375611380746636</v>
      </c>
      <c r="AV43">
        <f t="shared" si="48"/>
        <v>0.22050255234402655</v>
      </c>
      <c r="AW43">
        <f t="shared" si="49"/>
        <v>0.77075935803928586</v>
      </c>
      <c r="AX43">
        <f t="shared" si="50"/>
        <v>1.4668017800353779</v>
      </c>
      <c r="AY43">
        <f t="shared" si="51"/>
        <v>0.13936959938872567</v>
      </c>
      <c r="AZ43">
        <f t="shared" si="52"/>
        <v>18.990519838667698</v>
      </c>
      <c r="BA43">
        <f t="shared" si="53"/>
        <v>0.68106839149921305</v>
      </c>
      <c r="BB43">
        <f t="shared" si="54"/>
        <v>36.264142625824761</v>
      </c>
      <c r="BC43">
        <f t="shared" si="55"/>
        <v>372.98421482589004</v>
      </c>
      <c r="BD43">
        <f t="shared" si="56"/>
        <v>1.4896973757551618E-2</v>
      </c>
    </row>
    <row r="44" spans="1:56" x14ac:dyDescent="0.25">
      <c r="A44" s="1">
        <v>23</v>
      </c>
      <c r="B44" s="1" t="s">
        <v>92</v>
      </c>
      <c r="C44" s="1">
        <v>1881.5000007487833</v>
      </c>
      <c r="D44" s="1">
        <v>0</v>
      </c>
      <c r="E44">
        <f t="shared" si="29"/>
        <v>15.339283383493013</v>
      </c>
      <c r="F44">
        <f t="shared" si="30"/>
        <v>0.23972261182788282</v>
      </c>
      <c r="G44">
        <f t="shared" si="31"/>
        <v>259.14606882709217</v>
      </c>
      <c r="H44">
        <f t="shared" si="32"/>
        <v>4.9561940062120708</v>
      </c>
      <c r="I44">
        <f t="shared" si="33"/>
        <v>1.6086187634918014</v>
      </c>
      <c r="J44">
        <f t="shared" si="34"/>
        <v>20.229267120361328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18.239213943481445</v>
      </c>
      <c r="P44" s="1">
        <v>20.229267120361328</v>
      </c>
      <c r="Q44" s="1">
        <v>17.039072036743164</v>
      </c>
      <c r="R44" s="1">
        <v>400.93939208984375</v>
      </c>
      <c r="S44" s="1">
        <v>380.26596069335937</v>
      </c>
      <c r="T44" s="1">
        <v>4.6356234550476074</v>
      </c>
      <c r="U44" s="1">
        <v>10.521812438964844</v>
      </c>
      <c r="V44" s="1">
        <v>16.165843963623047</v>
      </c>
      <c r="W44" s="1">
        <v>36.692794799804688</v>
      </c>
      <c r="X44" s="1">
        <v>499.88668823242187</v>
      </c>
      <c r="Y44" s="1">
        <v>1500.6103515625</v>
      </c>
      <c r="Z44" s="1">
        <v>16.655950546264648</v>
      </c>
      <c r="AA44" s="1">
        <v>73.325607299804688</v>
      </c>
      <c r="AB44" s="1">
        <v>-1.9088046550750732</v>
      </c>
      <c r="AC44" s="1">
        <v>0.23657447099685669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0.83314448038736966</v>
      </c>
      <c r="AL44">
        <f t="shared" si="38"/>
        <v>4.9561940062120705E-3</v>
      </c>
      <c r="AM44">
        <f t="shared" si="39"/>
        <v>293.37926712036131</v>
      </c>
      <c r="AN44">
        <f t="shared" si="40"/>
        <v>291.38921394348142</v>
      </c>
      <c r="AO44">
        <f t="shared" si="41"/>
        <v>240.09765088339918</v>
      </c>
      <c r="AP44">
        <f t="shared" si="42"/>
        <v>1.1238957708215593E-3</v>
      </c>
      <c r="AQ44">
        <f t="shared" si="43"/>
        <v>2.3801370504735377</v>
      </c>
      <c r="AR44">
        <f t="shared" si="44"/>
        <v>32.459834130550426</v>
      </c>
      <c r="AS44">
        <f t="shared" si="45"/>
        <v>21.938021691585583</v>
      </c>
      <c r="AT44">
        <f t="shared" si="46"/>
        <v>19.234240531921387</v>
      </c>
      <c r="AU44">
        <f t="shared" si="47"/>
        <v>2.2376214855834355</v>
      </c>
      <c r="AV44">
        <f t="shared" si="48"/>
        <v>0.2210628371527095</v>
      </c>
      <c r="AW44">
        <f t="shared" si="49"/>
        <v>0.7715182869817363</v>
      </c>
      <c r="AX44">
        <f t="shared" si="50"/>
        <v>1.4661031986016992</v>
      </c>
      <c r="AY44">
        <f t="shared" si="51"/>
        <v>0.13972773717700943</v>
      </c>
      <c r="AZ44">
        <f t="shared" si="52"/>
        <v>19.00204287610352</v>
      </c>
      <c r="BA44">
        <f t="shared" si="53"/>
        <v>0.68148636905227389</v>
      </c>
      <c r="BB44">
        <f t="shared" si="54"/>
        <v>36.306809920758866</v>
      </c>
      <c r="BC44">
        <f t="shared" si="55"/>
        <v>372.97440001577718</v>
      </c>
      <c r="BD44">
        <f t="shared" si="56"/>
        <v>1.4931867873547821E-2</v>
      </c>
    </row>
    <row r="45" spans="1:56" x14ac:dyDescent="0.25">
      <c r="A45" s="1">
        <v>24</v>
      </c>
      <c r="B45" s="1" t="s">
        <v>92</v>
      </c>
      <c r="C45" s="1">
        <v>1882.0000007376075</v>
      </c>
      <c r="D45" s="1">
        <v>0</v>
      </c>
      <c r="E45">
        <f t="shared" si="29"/>
        <v>15.383836466023237</v>
      </c>
      <c r="F45">
        <f t="shared" si="30"/>
        <v>0.24026070793088147</v>
      </c>
      <c r="G45">
        <f t="shared" si="31"/>
        <v>259.06768870495631</v>
      </c>
      <c r="H45">
        <f t="shared" si="32"/>
        <v>4.9652225188955263</v>
      </c>
      <c r="I45">
        <f t="shared" si="33"/>
        <v>1.60821500833553</v>
      </c>
      <c r="J45">
        <f t="shared" si="34"/>
        <v>20.230995178222656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18.239320755004883</v>
      </c>
      <c r="P45" s="1">
        <v>20.230995178222656</v>
      </c>
      <c r="Q45" s="1">
        <v>17.039512634277344</v>
      </c>
      <c r="R45" s="1">
        <v>401.00338745117187</v>
      </c>
      <c r="S45" s="1">
        <v>380.27212524414062</v>
      </c>
      <c r="T45" s="1">
        <v>4.6338434219360352</v>
      </c>
      <c r="U45" s="1">
        <v>10.530757904052734</v>
      </c>
      <c r="V45" s="1">
        <v>16.159572601318359</v>
      </c>
      <c r="W45" s="1">
        <v>36.723846435546875</v>
      </c>
      <c r="X45" s="1">
        <v>499.88192749023437</v>
      </c>
      <c r="Y45" s="1">
        <v>1500.62353515625</v>
      </c>
      <c r="Z45" s="1">
        <v>16.64862060546875</v>
      </c>
      <c r="AA45" s="1">
        <v>73.3258056640625</v>
      </c>
      <c r="AB45" s="1">
        <v>-1.9088046550750732</v>
      </c>
      <c r="AC45" s="1">
        <v>0.23657447099685669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0.83313654581705709</v>
      </c>
      <c r="AL45">
        <f t="shared" si="38"/>
        <v>4.9652225188955264E-3</v>
      </c>
      <c r="AM45">
        <f t="shared" si="39"/>
        <v>293.38099517822263</v>
      </c>
      <c r="AN45">
        <f t="shared" si="40"/>
        <v>291.38932075500486</v>
      </c>
      <c r="AO45">
        <f t="shared" si="41"/>
        <v>240.09976025835203</v>
      </c>
      <c r="AP45">
        <f t="shared" si="42"/>
        <v>-3.808920888685537E-3</v>
      </c>
      <c r="AQ45">
        <f t="shared" si="43"/>
        <v>2.3803913159033909</v>
      </c>
      <c r="AR45">
        <f t="shared" si="44"/>
        <v>32.463213930563569</v>
      </c>
      <c r="AS45">
        <f t="shared" si="45"/>
        <v>21.932456026510835</v>
      </c>
      <c r="AT45">
        <f t="shared" si="46"/>
        <v>19.23515796661377</v>
      </c>
      <c r="AU45">
        <f t="shared" si="47"/>
        <v>2.2377493632131191</v>
      </c>
      <c r="AV45">
        <f t="shared" si="48"/>
        <v>0.22152034384374639</v>
      </c>
      <c r="AW45">
        <f t="shared" si="49"/>
        <v>0.77217630756786093</v>
      </c>
      <c r="AX45">
        <f t="shared" si="50"/>
        <v>1.4655730556452582</v>
      </c>
      <c r="AY45">
        <f t="shared" si="51"/>
        <v>0.14002019374315486</v>
      </c>
      <c r="AZ45">
        <f t="shared" si="52"/>
        <v>18.996346995817465</v>
      </c>
      <c r="BA45">
        <f t="shared" si="53"/>
        <v>0.68126920567378113</v>
      </c>
      <c r="BB45">
        <f t="shared" si="54"/>
        <v>36.340320139942882</v>
      </c>
      <c r="BC45">
        <f t="shared" si="55"/>
        <v>372.95938616490037</v>
      </c>
      <c r="BD45">
        <f t="shared" si="56"/>
        <v>1.4989662759382382E-2</v>
      </c>
    </row>
    <row r="46" spans="1:56" x14ac:dyDescent="0.25">
      <c r="A46" s="1">
        <v>25</v>
      </c>
      <c r="B46" s="1" t="s">
        <v>93</v>
      </c>
      <c r="C46" s="1">
        <v>1882.5000007264316</v>
      </c>
      <c r="D46" s="1">
        <v>0</v>
      </c>
      <c r="E46">
        <f t="shared" si="29"/>
        <v>15.411007456185535</v>
      </c>
      <c r="F46">
        <f t="shared" si="30"/>
        <v>0.24048634832132476</v>
      </c>
      <c r="G46">
        <f t="shared" si="31"/>
        <v>258.96424645442198</v>
      </c>
      <c r="H46">
        <f t="shared" si="32"/>
        <v>4.9685428012600612</v>
      </c>
      <c r="I46">
        <f t="shared" si="33"/>
        <v>1.6078922923690955</v>
      </c>
      <c r="J46">
        <f t="shared" si="34"/>
        <v>20.229791641235352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18.239072799682617</v>
      </c>
      <c r="P46" s="1">
        <v>20.229791641235352</v>
      </c>
      <c r="Q46" s="1">
        <v>17.039392471313477</v>
      </c>
      <c r="R46" s="1">
        <v>401.028076171875</v>
      </c>
      <c r="S46" s="1">
        <v>380.2620849609375</v>
      </c>
      <c r="T46" s="1">
        <v>4.6317510604858398</v>
      </c>
      <c r="U46" s="1">
        <v>10.532784461975098</v>
      </c>
      <c r="V46" s="1">
        <v>16.1524658203125</v>
      </c>
      <c r="W46" s="1">
        <v>36.731342315673828</v>
      </c>
      <c r="X46" s="1">
        <v>499.86602783203125</v>
      </c>
      <c r="Y46" s="1">
        <v>1500.63134765625</v>
      </c>
      <c r="Z46" s="1">
        <v>16.611459732055664</v>
      </c>
      <c r="AA46" s="1">
        <v>73.325523376464844</v>
      </c>
      <c r="AB46" s="1">
        <v>-1.9088046550750732</v>
      </c>
      <c r="AC46" s="1">
        <v>0.23657447099685669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0.83311004638671859</v>
      </c>
      <c r="AL46">
        <f t="shared" si="38"/>
        <v>4.9685428012600612E-3</v>
      </c>
      <c r="AM46">
        <f t="shared" si="39"/>
        <v>293.37979164123533</v>
      </c>
      <c r="AN46">
        <f t="shared" si="40"/>
        <v>291.38907279968259</v>
      </c>
      <c r="AO46">
        <f t="shared" si="41"/>
        <v>240.1010102583241</v>
      </c>
      <c r="AP46">
        <f t="shared" si="42"/>
        <v>-5.4152529627201568E-3</v>
      </c>
      <c r="AQ46">
        <f t="shared" si="43"/>
        <v>2.3802142256549161</v>
      </c>
      <c r="AR46">
        <f t="shared" si="44"/>
        <v>32.460923782766869</v>
      </c>
      <c r="AS46">
        <f t="shared" si="45"/>
        <v>21.928139320791772</v>
      </c>
      <c r="AT46">
        <f t="shared" si="46"/>
        <v>19.234432220458984</v>
      </c>
      <c r="AU46">
        <f t="shared" si="47"/>
        <v>2.2376482037687508</v>
      </c>
      <c r="AV46">
        <f t="shared" si="48"/>
        <v>0.22171214302942835</v>
      </c>
      <c r="AW46">
        <f t="shared" si="49"/>
        <v>0.77232193328582066</v>
      </c>
      <c r="AX46">
        <f t="shared" si="50"/>
        <v>1.4653262704829302</v>
      </c>
      <c r="AY46">
        <f t="shared" si="51"/>
        <v>0.14014280352520272</v>
      </c>
      <c r="AZ46">
        <f t="shared" si="52"/>
        <v>18.988688907062322</v>
      </c>
      <c r="BA46">
        <f t="shared" si="53"/>
        <v>0.68101516479357682</v>
      </c>
      <c r="BB46">
        <f t="shared" si="54"/>
        <v>36.353030103793948</v>
      </c>
      <c r="BC46">
        <f t="shared" si="55"/>
        <v>372.93643009427188</v>
      </c>
      <c r="BD46">
        <f t="shared" si="56"/>
        <v>1.5022314066847467E-2</v>
      </c>
    </row>
    <row r="47" spans="1:56" x14ac:dyDescent="0.25">
      <c r="A47" s="1">
        <v>26</v>
      </c>
      <c r="B47" s="1" t="s">
        <v>93</v>
      </c>
      <c r="C47" s="1">
        <v>1883.0000007152557</v>
      </c>
      <c r="D47" s="1">
        <v>0</v>
      </c>
      <c r="E47">
        <f t="shared" si="29"/>
        <v>15.437270553859067</v>
      </c>
      <c r="F47">
        <f t="shared" si="30"/>
        <v>0.2407853700598436</v>
      </c>
      <c r="G47">
        <f t="shared" si="31"/>
        <v>258.91696172437497</v>
      </c>
      <c r="H47">
        <f t="shared" si="32"/>
        <v>4.972955467848287</v>
      </c>
      <c r="I47">
        <f t="shared" si="33"/>
        <v>1.607486746111602</v>
      </c>
      <c r="J47">
        <f t="shared" si="34"/>
        <v>20.228126525878906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18.238578796386719</v>
      </c>
      <c r="P47" s="1">
        <v>20.228126525878906</v>
      </c>
      <c r="Q47" s="1">
        <v>17.039434432983398</v>
      </c>
      <c r="R47" s="1">
        <v>401.06954956054687</v>
      </c>
      <c r="S47" s="1">
        <v>380.27090454101562</v>
      </c>
      <c r="T47" s="1">
        <v>4.6289272308349609</v>
      </c>
      <c r="U47" s="1">
        <v>10.53492259979248</v>
      </c>
      <c r="V47" s="1">
        <v>16.143196105957031</v>
      </c>
      <c r="W47" s="1">
        <v>36.740116119384766</v>
      </c>
      <c r="X47" s="1">
        <v>499.8885498046875</v>
      </c>
      <c r="Y47" s="1">
        <v>1500.6033935546875</v>
      </c>
      <c r="Z47" s="1">
        <v>16.601728439331055</v>
      </c>
      <c r="AA47" s="1">
        <v>73.325881958007813</v>
      </c>
      <c r="AB47" s="1">
        <v>-1.9088046550750732</v>
      </c>
      <c r="AC47" s="1">
        <v>0.23657447099685669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0.83314758300781233</v>
      </c>
      <c r="AL47">
        <f t="shared" si="38"/>
        <v>4.9729554678482873E-3</v>
      </c>
      <c r="AM47">
        <f t="shared" si="39"/>
        <v>293.37812652587888</v>
      </c>
      <c r="AN47">
        <f t="shared" si="40"/>
        <v>291.3885787963867</v>
      </c>
      <c r="AO47">
        <f t="shared" si="41"/>
        <v>240.09653760217407</v>
      </c>
      <c r="AP47">
        <f t="shared" si="42"/>
        <v>-7.6356166912060824E-3</v>
      </c>
      <c r="AQ47">
        <f t="shared" si="43"/>
        <v>2.3799692371007342</v>
      </c>
      <c r="AR47">
        <f t="shared" si="44"/>
        <v>32.457423948390996</v>
      </c>
      <c r="AS47">
        <f t="shared" si="45"/>
        <v>21.922501348598516</v>
      </c>
      <c r="AT47">
        <f t="shared" si="46"/>
        <v>19.233352661132812</v>
      </c>
      <c r="AU47">
        <f t="shared" si="47"/>
        <v>2.2374977348502108</v>
      </c>
      <c r="AV47">
        <f t="shared" si="48"/>
        <v>0.22196627465315041</v>
      </c>
      <c r="AW47">
        <f t="shared" si="49"/>
        <v>0.77248249098913224</v>
      </c>
      <c r="AX47">
        <f t="shared" si="50"/>
        <v>1.4650152438610786</v>
      </c>
      <c r="AY47">
        <f t="shared" si="51"/>
        <v>0.14030526372636049</v>
      </c>
      <c r="AZ47">
        <f t="shared" si="52"/>
        <v>18.985314572327546</v>
      </c>
      <c r="BA47">
        <f t="shared" si="53"/>
        <v>0.6808750252320408</v>
      </c>
      <c r="BB47">
        <f t="shared" si="54"/>
        <v>36.368754209608348</v>
      </c>
      <c r="BC47">
        <f t="shared" si="55"/>
        <v>372.93276545553221</v>
      </c>
      <c r="BD47">
        <f t="shared" si="56"/>
        <v>1.5054571505797854E-2</v>
      </c>
    </row>
    <row r="48" spans="1:56" x14ac:dyDescent="0.25">
      <c r="A48" s="1">
        <v>27</v>
      </c>
      <c r="B48" s="1" t="s">
        <v>94</v>
      </c>
      <c r="C48" s="1">
        <v>1883.5000007040799</v>
      </c>
      <c r="D48" s="1">
        <v>0</v>
      </c>
      <c r="E48">
        <f t="shared" si="29"/>
        <v>15.468713354567168</v>
      </c>
      <c r="F48">
        <f t="shared" si="30"/>
        <v>0.24077891832790013</v>
      </c>
      <c r="G48">
        <f t="shared" si="31"/>
        <v>258.70347068322008</v>
      </c>
      <c r="H48">
        <f t="shared" si="32"/>
        <v>4.9750735080553365</v>
      </c>
      <c r="I48">
        <f t="shared" si="33"/>
        <v>1.6082026288881277</v>
      </c>
      <c r="J48">
        <f t="shared" si="34"/>
        <v>20.232925415039063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18.239238739013672</v>
      </c>
      <c r="P48" s="1">
        <v>20.232925415039063</v>
      </c>
      <c r="Q48" s="1">
        <v>17.040102005004883</v>
      </c>
      <c r="R48" s="1">
        <v>401.1224365234375</v>
      </c>
      <c r="S48" s="1">
        <v>380.28585815429687</v>
      </c>
      <c r="T48" s="1">
        <v>4.6265268325805664</v>
      </c>
      <c r="U48" s="1">
        <v>10.534793853759766</v>
      </c>
      <c r="V48" s="1">
        <v>16.134149551391602</v>
      </c>
      <c r="W48" s="1">
        <v>36.738132476806641</v>
      </c>
      <c r="X48" s="1">
        <v>499.90924072265625</v>
      </c>
      <c r="Y48" s="1">
        <v>1500.582275390625</v>
      </c>
      <c r="Z48" s="1">
        <v>16.738775253295898</v>
      </c>
      <c r="AA48" s="1">
        <v>73.325851440429687</v>
      </c>
      <c r="AB48" s="1">
        <v>-1.9088046550750732</v>
      </c>
      <c r="AC48" s="1">
        <v>0.23657447099685669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0.83318206787109361</v>
      </c>
      <c r="AL48">
        <f t="shared" si="38"/>
        <v>4.9750735080553365E-3</v>
      </c>
      <c r="AM48">
        <f t="shared" si="39"/>
        <v>293.38292541503904</v>
      </c>
      <c r="AN48">
        <f t="shared" si="40"/>
        <v>291.38923873901365</v>
      </c>
      <c r="AO48">
        <f t="shared" si="41"/>
        <v>240.09315869599959</v>
      </c>
      <c r="AP48">
        <f t="shared" si="42"/>
        <v>-9.3282851814945281E-3</v>
      </c>
      <c r="AQ48">
        <f t="shared" si="43"/>
        <v>2.3806753579644679</v>
      </c>
      <c r="AR48">
        <f t="shared" si="44"/>
        <v>32.467067360254809</v>
      </c>
      <c r="AS48">
        <f t="shared" si="45"/>
        <v>21.932273506495044</v>
      </c>
      <c r="AT48">
        <f t="shared" si="46"/>
        <v>19.236082077026367</v>
      </c>
      <c r="AU48">
        <f t="shared" si="47"/>
        <v>2.2378781778216466</v>
      </c>
      <c r="AV48">
        <f t="shared" si="48"/>
        <v>0.22196079199688229</v>
      </c>
      <c r="AW48">
        <f t="shared" si="49"/>
        <v>0.77247272907634035</v>
      </c>
      <c r="AX48">
        <f t="shared" si="50"/>
        <v>1.4654054487453063</v>
      </c>
      <c r="AY48">
        <f t="shared" si="51"/>
        <v>0.14030175875218706</v>
      </c>
      <c r="AZ48">
        <f t="shared" si="52"/>
        <v>18.96965225844135</v>
      </c>
      <c r="BA48">
        <f t="shared" si="53"/>
        <v>0.6802868556270476</v>
      </c>
      <c r="BB48">
        <f t="shared" si="54"/>
        <v>36.35885556655785</v>
      </c>
      <c r="BC48">
        <f t="shared" si="55"/>
        <v>372.93277266724408</v>
      </c>
      <c r="BD48">
        <f t="shared" si="56"/>
        <v>1.5081128714880354E-2</v>
      </c>
    </row>
    <row r="49" spans="1:114" x14ac:dyDescent="0.25">
      <c r="A49" s="1">
        <v>28</v>
      </c>
      <c r="B49" s="1" t="s">
        <v>94</v>
      </c>
      <c r="C49" s="1">
        <v>1884.000000692904</v>
      </c>
      <c r="D49" s="1">
        <v>0</v>
      </c>
      <c r="E49">
        <f t="shared" si="29"/>
        <v>15.463738681268802</v>
      </c>
      <c r="F49">
        <f t="shared" si="30"/>
        <v>0.24058279131630367</v>
      </c>
      <c r="G49">
        <f t="shared" si="31"/>
        <v>258.67411330158228</v>
      </c>
      <c r="H49">
        <f t="shared" si="32"/>
        <v>4.9728868814471117</v>
      </c>
      <c r="I49">
        <f t="shared" si="33"/>
        <v>1.6087020178684615</v>
      </c>
      <c r="J49">
        <f t="shared" si="34"/>
        <v>20.233358383178711</v>
      </c>
      <c r="K49" s="1">
        <v>6</v>
      </c>
      <c r="L49">
        <f t="shared" si="35"/>
        <v>1.4200000166893005</v>
      </c>
      <c r="M49" s="1">
        <v>1</v>
      </c>
      <c r="N49">
        <f t="shared" si="36"/>
        <v>2.8400000333786011</v>
      </c>
      <c r="O49" s="1">
        <v>18.239995956420898</v>
      </c>
      <c r="P49" s="1">
        <v>20.233358383178711</v>
      </c>
      <c r="Q49" s="1">
        <v>17.040119171142578</v>
      </c>
      <c r="R49" s="1">
        <v>401.13800048828125</v>
      </c>
      <c r="S49" s="1">
        <v>380.30831909179687</v>
      </c>
      <c r="T49" s="1">
        <v>4.6232028007507324</v>
      </c>
      <c r="U49" s="1">
        <v>10.528890609741211</v>
      </c>
      <c r="V49" s="1">
        <v>16.121732711791992</v>
      </c>
      <c r="W49" s="1">
        <v>36.715667724609375</v>
      </c>
      <c r="X49" s="1">
        <v>499.91073608398437</v>
      </c>
      <c r="Y49" s="1">
        <v>1500.6280517578125</v>
      </c>
      <c r="Z49" s="1">
        <v>16.684757232666016</v>
      </c>
      <c r="AA49" s="1">
        <v>73.325584411621094</v>
      </c>
      <c r="AB49" s="1">
        <v>-1.9088046550750732</v>
      </c>
      <c r="AC49" s="1">
        <v>0.23657447099685669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0.83318456013997388</v>
      </c>
      <c r="AL49">
        <f t="shared" si="38"/>
        <v>4.9728868814471116E-3</v>
      </c>
      <c r="AM49">
        <f t="shared" si="39"/>
        <v>293.38335838317869</v>
      </c>
      <c r="AN49">
        <f t="shared" si="40"/>
        <v>291.38999595642088</v>
      </c>
      <c r="AO49">
        <f t="shared" si="41"/>
        <v>240.10048291458588</v>
      </c>
      <c r="AP49">
        <f t="shared" si="42"/>
        <v>-8.0511100644481502E-3</v>
      </c>
      <c r="AQ49">
        <f t="shared" si="43"/>
        <v>2.3807390750337651</v>
      </c>
      <c r="AR49">
        <f t="shared" si="44"/>
        <v>32.468054556090941</v>
      </c>
      <c r="AS49">
        <f t="shared" si="45"/>
        <v>21.93916394634973</v>
      </c>
      <c r="AT49">
        <f t="shared" si="46"/>
        <v>19.236677169799805</v>
      </c>
      <c r="AU49">
        <f t="shared" si="47"/>
        <v>2.2379611330845055</v>
      </c>
      <c r="AV49">
        <f t="shared" si="48"/>
        <v>0.22179411307867941</v>
      </c>
      <c r="AW49">
        <f t="shared" si="49"/>
        <v>0.7720370571653038</v>
      </c>
      <c r="AX49">
        <f t="shared" si="50"/>
        <v>1.4659240759192018</v>
      </c>
      <c r="AY49">
        <f t="shared" si="51"/>
        <v>0.14019520453351583</v>
      </c>
      <c r="AZ49">
        <f t="shared" si="52"/>
        <v>18.96743052999641</v>
      </c>
      <c r="BA49">
        <f t="shared" si="53"/>
        <v>0.68016948437865976</v>
      </c>
      <c r="BB49">
        <f t="shared" si="54"/>
        <v>36.336904145076133</v>
      </c>
      <c r="BC49">
        <f t="shared" si="55"/>
        <v>372.95759832617853</v>
      </c>
      <c r="BD49">
        <f t="shared" si="56"/>
        <v>1.5066173546472278E-2</v>
      </c>
    </row>
    <row r="50" spans="1:114" x14ac:dyDescent="0.25">
      <c r="A50" s="1">
        <v>29</v>
      </c>
      <c r="B50" s="1" t="s">
        <v>95</v>
      </c>
      <c r="C50" s="1">
        <v>1884.5000006817281</v>
      </c>
      <c r="D50" s="1">
        <v>0</v>
      </c>
      <c r="E50">
        <f t="shared" si="29"/>
        <v>15.456663575092648</v>
      </c>
      <c r="F50">
        <f t="shared" si="30"/>
        <v>0.24008081595910458</v>
      </c>
      <c r="G50">
        <f t="shared" si="31"/>
        <v>258.54294600328404</v>
      </c>
      <c r="H50">
        <f t="shared" si="32"/>
        <v>4.9661374770741498</v>
      </c>
      <c r="I50">
        <f t="shared" si="33"/>
        <v>1.6096197321705445</v>
      </c>
      <c r="J50">
        <f t="shared" si="34"/>
        <v>20.234563827514648</v>
      </c>
      <c r="K50" s="1">
        <v>6</v>
      </c>
      <c r="L50">
        <f t="shared" si="35"/>
        <v>1.4200000166893005</v>
      </c>
      <c r="M50" s="1">
        <v>1</v>
      </c>
      <c r="N50">
        <f t="shared" si="36"/>
        <v>2.8400000333786011</v>
      </c>
      <c r="O50" s="1">
        <v>18.240118026733398</v>
      </c>
      <c r="P50" s="1">
        <v>20.234563827514648</v>
      </c>
      <c r="Q50" s="1">
        <v>17.039955139160156</v>
      </c>
      <c r="R50" s="1">
        <v>401.1644287109375</v>
      </c>
      <c r="S50" s="1">
        <v>380.34664916992187</v>
      </c>
      <c r="T50" s="1">
        <v>4.6212320327758789</v>
      </c>
      <c r="U50" s="1">
        <v>10.518806457519531</v>
      </c>
      <c r="V50" s="1">
        <v>16.114717483520508</v>
      </c>
      <c r="W50" s="1">
        <v>36.68017578125</v>
      </c>
      <c r="X50" s="1">
        <v>499.92413330078125</v>
      </c>
      <c r="Y50" s="1">
        <v>1500.63818359375</v>
      </c>
      <c r="Z50" s="1">
        <v>16.748437881469727</v>
      </c>
      <c r="AA50" s="1">
        <v>73.32550048828125</v>
      </c>
      <c r="AB50" s="1">
        <v>-1.9088046550750732</v>
      </c>
      <c r="AC50" s="1">
        <v>0.23657447099685669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0.83320688883463534</v>
      </c>
      <c r="AL50">
        <f t="shared" si="38"/>
        <v>4.96613747707415E-3</v>
      </c>
      <c r="AM50">
        <f t="shared" si="39"/>
        <v>293.38456382751463</v>
      </c>
      <c r="AN50">
        <f t="shared" si="40"/>
        <v>291.39011802673338</v>
      </c>
      <c r="AO50">
        <f t="shared" si="41"/>
        <v>240.10210400829965</v>
      </c>
      <c r="AP50">
        <f t="shared" si="42"/>
        <v>-4.6237244317730844E-3</v>
      </c>
      <c r="AQ50">
        <f t="shared" si="43"/>
        <v>2.3809164802075289</v>
      </c>
      <c r="AR50">
        <f t="shared" si="44"/>
        <v>32.470511136682148</v>
      </c>
      <c r="AS50">
        <f t="shared" si="45"/>
        <v>21.951704679162617</v>
      </c>
      <c r="AT50">
        <f t="shared" si="46"/>
        <v>19.237340927124023</v>
      </c>
      <c r="AU50">
        <f t="shared" si="47"/>
        <v>2.2380536632885408</v>
      </c>
      <c r="AV50">
        <f t="shared" si="48"/>
        <v>0.22136741166519353</v>
      </c>
      <c r="AW50">
        <f t="shared" si="49"/>
        <v>0.77129674803698434</v>
      </c>
      <c r="AX50">
        <f t="shared" si="50"/>
        <v>1.4667569152515565</v>
      </c>
      <c r="AY50">
        <f t="shared" si="51"/>
        <v>0.13992243185683334</v>
      </c>
      <c r="AZ50">
        <f t="shared" si="52"/>
        <v>18.957790913405475</v>
      </c>
      <c r="BA50">
        <f t="shared" si="53"/>
        <v>0.67975607664096604</v>
      </c>
      <c r="BB50">
        <f t="shared" si="54"/>
        <v>36.295200334321599</v>
      </c>
      <c r="BC50">
        <f t="shared" si="55"/>
        <v>372.99929157093226</v>
      </c>
      <c r="BD50">
        <f t="shared" si="56"/>
        <v>1.5040315454634445E-2</v>
      </c>
    </row>
    <row r="51" spans="1:114" x14ac:dyDescent="0.25">
      <c r="A51" s="1">
        <v>30</v>
      </c>
      <c r="B51" s="1" t="s">
        <v>95</v>
      </c>
      <c r="C51" s="1">
        <v>1885.0000006705523</v>
      </c>
      <c r="D51" s="1">
        <v>0</v>
      </c>
      <c r="E51">
        <f t="shared" si="29"/>
        <v>15.417536420105444</v>
      </c>
      <c r="F51">
        <f t="shared" si="30"/>
        <v>0.23937806554242533</v>
      </c>
      <c r="G51">
        <f t="shared" si="31"/>
        <v>258.57257549071232</v>
      </c>
      <c r="H51">
        <f t="shared" si="32"/>
        <v>4.9567793467109684</v>
      </c>
      <c r="I51">
        <f t="shared" si="33"/>
        <v>1.6109398092573661</v>
      </c>
      <c r="J51">
        <f t="shared" si="34"/>
        <v>20.237369537353516</v>
      </c>
      <c r="K51" s="1">
        <v>6</v>
      </c>
      <c r="L51">
        <f t="shared" si="35"/>
        <v>1.4200000166893005</v>
      </c>
      <c r="M51" s="1">
        <v>1</v>
      </c>
      <c r="N51">
        <f t="shared" si="36"/>
        <v>2.8400000333786011</v>
      </c>
      <c r="O51" s="1">
        <v>18.240480422973633</v>
      </c>
      <c r="P51" s="1">
        <v>20.237369537353516</v>
      </c>
      <c r="Q51" s="1">
        <v>17.040054321289063</v>
      </c>
      <c r="R51" s="1">
        <v>401.1773681640625</v>
      </c>
      <c r="S51" s="1">
        <v>380.4095458984375</v>
      </c>
      <c r="T51" s="1">
        <v>4.6196532249450684</v>
      </c>
      <c r="U51" s="1">
        <v>10.506443023681641</v>
      </c>
      <c r="V51" s="1">
        <v>16.108837127685547</v>
      </c>
      <c r="W51" s="1">
        <v>36.636207580566406</v>
      </c>
      <c r="X51" s="1">
        <v>499.9024658203125</v>
      </c>
      <c r="Y51" s="1">
        <v>1500.614013671875</v>
      </c>
      <c r="Z51" s="1">
        <v>16.794898986816406</v>
      </c>
      <c r="AA51" s="1">
        <v>73.325447082519531</v>
      </c>
      <c r="AB51" s="1">
        <v>-1.9088046550750732</v>
      </c>
      <c r="AC51" s="1">
        <v>0.23657447099685669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0.83317077636718728</v>
      </c>
      <c r="AL51">
        <f t="shared" si="38"/>
        <v>4.9567793467109687E-3</v>
      </c>
      <c r="AM51">
        <f t="shared" si="39"/>
        <v>293.38736953735349</v>
      </c>
      <c r="AN51">
        <f t="shared" si="40"/>
        <v>291.39048042297361</v>
      </c>
      <c r="AO51">
        <f t="shared" si="41"/>
        <v>240.09823682088609</v>
      </c>
      <c r="AP51">
        <f t="shared" si="42"/>
        <v>-6.7172871467521871E-5</v>
      </c>
      <c r="AQ51">
        <f t="shared" si="43"/>
        <v>2.3813294412158408</v>
      </c>
      <c r="AR51">
        <f t="shared" si="44"/>
        <v>32.476166678341869</v>
      </c>
      <c r="AS51">
        <f t="shared" si="45"/>
        <v>21.969723654660228</v>
      </c>
      <c r="AT51">
        <f t="shared" si="46"/>
        <v>19.238924980163574</v>
      </c>
      <c r="AU51">
        <f t="shared" si="47"/>
        <v>2.2382744996406769</v>
      </c>
      <c r="AV51">
        <f t="shared" si="48"/>
        <v>0.22076980880288707</v>
      </c>
      <c r="AW51">
        <f t="shared" si="49"/>
        <v>0.77038963195847465</v>
      </c>
      <c r="AX51">
        <f t="shared" si="50"/>
        <v>1.4678848676822023</v>
      </c>
      <c r="AY51">
        <f t="shared" si="51"/>
        <v>0.13954042893812069</v>
      </c>
      <c r="AZ51">
        <f t="shared" si="52"/>
        <v>18.959949701135013</v>
      </c>
      <c r="BA51">
        <f t="shared" si="53"/>
        <v>0.67972157449420723</v>
      </c>
      <c r="BB51">
        <f t="shared" si="54"/>
        <v>36.239682383591102</v>
      </c>
      <c r="BC51">
        <f t="shared" si="55"/>
        <v>373.08078747501543</v>
      </c>
      <c r="BD51">
        <f t="shared" si="56"/>
        <v>1.4976022399424319E-2</v>
      </c>
      <c r="BE51">
        <f>AVERAGE(E37:E51)</f>
        <v>15.371283697621724</v>
      </c>
      <c r="BF51">
        <f>AVERAGE(O37:O51)</f>
        <v>18.238507588704426</v>
      </c>
      <c r="BG51">
        <f>AVERAGE(P37:P51)</f>
        <v>20.232073465983074</v>
      </c>
      <c r="BH51" t="e">
        <f>AVERAGE(B37:B51)</f>
        <v>#DIV/0!</v>
      </c>
      <c r="BI51">
        <f t="shared" ref="BI51:DJ51" si="57">AVERAGE(C37:C51)</f>
        <v>1881.5333340813715</v>
      </c>
      <c r="BJ51">
        <f t="shared" si="57"/>
        <v>0</v>
      </c>
      <c r="BK51">
        <f t="shared" si="57"/>
        <v>15.371283697621724</v>
      </c>
      <c r="BL51">
        <f t="shared" si="57"/>
        <v>0.2387750107415684</v>
      </c>
      <c r="BM51">
        <f t="shared" si="57"/>
        <v>258.52863956392844</v>
      </c>
      <c r="BN51">
        <f t="shared" si="57"/>
        <v>4.9432914303569131</v>
      </c>
      <c r="BO51">
        <f t="shared" si="57"/>
        <v>1.6103377147783613</v>
      </c>
      <c r="BP51">
        <f t="shared" si="57"/>
        <v>20.232073465983074</v>
      </c>
      <c r="BQ51">
        <f t="shared" si="57"/>
        <v>6</v>
      </c>
      <c r="BR51">
        <f t="shared" si="57"/>
        <v>1.4200000166893005</v>
      </c>
      <c r="BS51">
        <f t="shared" si="57"/>
        <v>1</v>
      </c>
      <c r="BT51">
        <f t="shared" si="57"/>
        <v>2.8400000333786011</v>
      </c>
      <c r="BU51">
        <f t="shared" si="57"/>
        <v>18.238507588704426</v>
      </c>
      <c r="BV51">
        <f t="shared" si="57"/>
        <v>20.232073465983074</v>
      </c>
      <c r="BW51">
        <f t="shared" si="57"/>
        <v>17.039405695597331</v>
      </c>
      <c r="BX51">
        <f t="shared" si="57"/>
        <v>400.99629720052081</v>
      </c>
      <c r="BY51">
        <f t="shared" si="57"/>
        <v>380.29071248372395</v>
      </c>
      <c r="BZ51">
        <f t="shared" si="57"/>
        <v>4.6331655820210775</v>
      </c>
      <c r="CA51">
        <f t="shared" si="57"/>
        <v>10.503990681966146</v>
      </c>
      <c r="CB51">
        <f t="shared" si="57"/>
        <v>16.158008702596028</v>
      </c>
      <c r="CC51">
        <f t="shared" si="57"/>
        <v>36.632301839192706</v>
      </c>
      <c r="CD51">
        <f t="shared" si="57"/>
        <v>499.89908040364583</v>
      </c>
      <c r="CE51">
        <f t="shared" si="57"/>
        <v>1500.577685546875</v>
      </c>
      <c r="CF51">
        <f t="shared" si="57"/>
        <v>16.672725804646809</v>
      </c>
      <c r="CG51">
        <f t="shared" si="57"/>
        <v>73.3256841023763</v>
      </c>
      <c r="CH51">
        <f t="shared" si="57"/>
        <v>-1.9088046550750732</v>
      </c>
      <c r="CI51">
        <f t="shared" si="57"/>
        <v>0.23657447099685669</v>
      </c>
      <c r="CJ51">
        <f t="shared" si="57"/>
        <v>0.8888888955116272</v>
      </c>
      <c r="CK51">
        <f t="shared" si="57"/>
        <v>-0.21956524252891541</v>
      </c>
      <c r="CL51">
        <f t="shared" si="57"/>
        <v>2.737391471862793</v>
      </c>
      <c r="CM51">
        <f t="shared" si="57"/>
        <v>1</v>
      </c>
      <c r="CN51">
        <f t="shared" si="57"/>
        <v>0</v>
      </c>
      <c r="CO51">
        <f t="shared" si="57"/>
        <v>0.15999999642372131</v>
      </c>
      <c r="CP51">
        <f t="shared" si="57"/>
        <v>111115</v>
      </c>
      <c r="CQ51">
        <f t="shared" si="57"/>
        <v>0.83316513400607628</v>
      </c>
      <c r="CR51">
        <f t="shared" si="57"/>
        <v>4.9432914303569131E-3</v>
      </c>
      <c r="CS51">
        <f t="shared" si="57"/>
        <v>293.38207346598307</v>
      </c>
      <c r="CT51">
        <f t="shared" si="57"/>
        <v>291.3885075887045</v>
      </c>
      <c r="CU51">
        <f t="shared" si="57"/>
        <v>240.09242432101601</v>
      </c>
      <c r="CV51">
        <f t="shared" si="57"/>
        <v>7.3920320704218556E-3</v>
      </c>
      <c r="CW51">
        <f t="shared" si="57"/>
        <v>2.3805500179166645</v>
      </c>
      <c r="CX51">
        <f t="shared" si="57"/>
        <v>32.465432100267229</v>
      </c>
      <c r="CY51">
        <f t="shared" si="57"/>
        <v>21.961441418301082</v>
      </c>
      <c r="CZ51">
        <f t="shared" si="57"/>
        <v>19.23529052734375</v>
      </c>
      <c r="DA51">
        <f t="shared" si="57"/>
        <v>2.2377678496624425</v>
      </c>
      <c r="DB51">
        <f t="shared" si="57"/>
        <v>0.22025580612944617</v>
      </c>
      <c r="DC51">
        <f t="shared" si="57"/>
        <v>0.77021230313830324</v>
      </c>
      <c r="DD51">
        <f t="shared" si="57"/>
        <v>1.4675555465241397</v>
      </c>
      <c r="DE51">
        <f t="shared" si="57"/>
        <v>0.13921196648817488</v>
      </c>
      <c r="DF51">
        <f t="shared" si="57"/>
        <v>18.956789379367468</v>
      </c>
      <c r="DG51">
        <f t="shared" si="57"/>
        <v>0.67981844331752528</v>
      </c>
      <c r="DH51">
        <f t="shared" si="57"/>
        <v>36.230519933456343</v>
      </c>
      <c r="DI51">
        <f t="shared" si="57"/>
        <v>372.98394038939313</v>
      </c>
      <c r="DJ51">
        <f t="shared" si="57"/>
        <v>1.4931330248608432E-2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 t="s">
        <v>9</v>
      </c>
      <c r="B53" s="1" t="s">
        <v>97</v>
      </c>
    </row>
    <row r="54" spans="1:114" x14ac:dyDescent="0.25">
      <c r="A54" s="1" t="s">
        <v>9</v>
      </c>
      <c r="B54" s="1" t="s">
        <v>98</v>
      </c>
    </row>
    <row r="55" spans="1:114" x14ac:dyDescent="0.25">
      <c r="A55" s="1">
        <v>31</v>
      </c>
      <c r="B55" s="1" t="s">
        <v>99</v>
      </c>
      <c r="C55" s="1">
        <v>2263.5000011511147</v>
      </c>
      <c r="D55" s="1">
        <v>0</v>
      </c>
      <c r="E55">
        <f t="shared" ref="E55:E69" si="58">(R55-S55*(1000-T55)/(1000-U55))*AK55</f>
        <v>15.920825312454872</v>
      </c>
      <c r="F55">
        <f t="shared" ref="F55:F69" si="59">IF(AV55&lt;&gt;0,1/(1/AV55-1/N55),0)</f>
        <v>0.22790360204847093</v>
      </c>
      <c r="G55">
        <f t="shared" ref="G55:G69" si="60">((AY55-AL55/2)*S55-E55)/(AY55+AL55/2)</f>
        <v>245.86727839391725</v>
      </c>
      <c r="H55">
        <f t="shared" ref="H55:H69" si="61">AL55*1000</f>
        <v>5.4665517081706092</v>
      </c>
      <c r="I55">
        <f t="shared" ref="I55:I69" si="62">(AQ55-AW55)</f>
        <v>1.8492740899141311</v>
      </c>
      <c r="J55">
        <f t="shared" ref="J55:J69" si="63">(P55+AP55*D55)</f>
        <v>23.367136001586914</v>
      </c>
      <c r="K55" s="1">
        <v>6</v>
      </c>
      <c r="L55">
        <f t="shared" ref="L55:L69" si="64">(K55*AE55+AF55)</f>
        <v>1.4200000166893005</v>
      </c>
      <c r="M55" s="1">
        <v>1</v>
      </c>
      <c r="N55">
        <f t="shared" ref="N55:N69" si="65">L55*(M55+1)*(M55+1)/(M55*M55+1)</f>
        <v>2.8400000333786011</v>
      </c>
      <c r="O55" s="1">
        <v>22.577581405639648</v>
      </c>
      <c r="P55" s="1">
        <v>23.367136001586914</v>
      </c>
      <c r="Q55" s="1">
        <v>22.116174697875977</v>
      </c>
      <c r="R55" s="1">
        <v>399.70620727539062</v>
      </c>
      <c r="S55" s="1">
        <v>378.1160888671875</v>
      </c>
      <c r="T55" s="1">
        <v>7.628303050994873</v>
      </c>
      <c r="U55" s="1">
        <v>14.097109794616699</v>
      </c>
      <c r="V55" s="1">
        <v>20.352376937866211</v>
      </c>
      <c r="W55" s="1">
        <v>37.6112060546875</v>
      </c>
      <c r="X55" s="1">
        <v>499.8902587890625</v>
      </c>
      <c r="Y55" s="1">
        <v>1499.858154296875</v>
      </c>
      <c r="Z55" s="1">
        <v>16.907270431518555</v>
      </c>
      <c r="AA55" s="1">
        <v>73.328346252441406</v>
      </c>
      <c r="AB55" s="1">
        <v>-2.1919162273406982</v>
      </c>
      <c r="AC55" s="1">
        <v>0.20844775438308716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ref="AK55:AK69" si="66">X55*0.000001/(K55*0.0001)</f>
        <v>0.83315043131510402</v>
      </c>
      <c r="AL55">
        <f t="shared" ref="AL55:AL69" si="67">(U55-T55)/(1000-U55)*AK55</f>
        <v>5.466551708170609E-3</v>
      </c>
      <c r="AM55">
        <f t="shared" ref="AM55:AM69" si="68">(P55+273.15)</f>
        <v>296.51713600158689</v>
      </c>
      <c r="AN55">
        <f t="shared" ref="AN55:AN69" si="69">(O55+273.15)</f>
        <v>295.72758140563963</v>
      </c>
      <c r="AO55">
        <f t="shared" ref="AO55:AO69" si="70">(Y55*AG55+Z55*AH55)*AI55</f>
        <v>239.97729932358925</v>
      </c>
      <c r="AP55">
        <f t="shared" ref="AP55:AP69" si="71">((AO55+0.00000010773*(AN55^4-AM55^4))-AL55*44100)/(L55*51.4+0.00000043092*AM55^3)</f>
        <v>-0.11793027439831967</v>
      </c>
      <c r="AQ55">
        <f t="shared" ref="AQ55:AQ69" si="72">0.61365*EXP(17.502*J55/(240.97+J55))</f>
        <v>2.8829918380924675</v>
      </c>
      <c r="AR55">
        <f t="shared" ref="AR55:AR69" si="73">AQ55*1000/AA55</f>
        <v>39.31619878849348</v>
      </c>
      <c r="AS55">
        <f t="shared" ref="AS55:AS69" si="74">(AR55-U55)</f>
        <v>25.219088993876781</v>
      </c>
      <c r="AT55">
        <f t="shared" ref="AT55:AT69" si="75">IF(D55,P55,(O55+P55)/2)</f>
        <v>22.972358703613281</v>
      </c>
      <c r="AU55">
        <f t="shared" ref="AU55:AU69" si="76">0.61365*EXP(17.502*AT55/(240.97+AT55))</f>
        <v>2.815007736710466</v>
      </c>
      <c r="AV55">
        <f t="shared" ref="AV55:AV69" si="77">IF(AS55&lt;&gt;0,(1000-(AR55+U55)/2)/AS55*AL55,0)</f>
        <v>0.21097345755928867</v>
      </c>
      <c r="AW55">
        <f t="shared" ref="AW55:AW69" si="78">U55*AA55/1000</f>
        <v>1.0337177481783364</v>
      </c>
      <c r="AX55">
        <f t="shared" ref="AX55:AX69" si="79">(AU55-AW55)</f>
        <v>1.7812899885321296</v>
      </c>
      <c r="AY55">
        <f t="shared" ref="AY55:AY69" si="80">1/(1.6/F55+1.37/N55)</f>
        <v>0.13328168261372059</v>
      </c>
      <c r="AZ55">
        <f t="shared" ref="AZ55:AZ69" si="81">G55*AA55*0.001</f>
        <v>18.02904092221457</v>
      </c>
      <c r="BA55">
        <f t="shared" ref="BA55:BA69" si="82">G55/S55</f>
        <v>0.65024283714168429</v>
      </c>
      <c r="BB55">
        <f t="shared" ref="BB55:BB69" si="83">(1-AL55*AA55/AQ55/F55)*100</f>
        <v>38.991443578809296</v>
      </c>
      <c r="BC55">
        <f t="shared" ref="BC55:BC69" si="84">(S55-E55/(N55/1.35))</f>
        <v>370.54809100831255</v>
      </c>
      <c r="BD55">
        <f t="shared" ref="BD55:BD69" si="85">E55*BB55/100/BC55</f>
        <v>1.6752912158026396E-2</v>
      </c>
    </row>
    <row r="56" spans="1:114" x14ac:dyDescent="0.25">
      <c r="A56" s="1">
        <v>32</v>
      </c>
      <c r="B56" s="1" t="s">
        <v>100</v>
      </c>
      <c r="C56" s="1">
        <v>2263.5000011511147</v>
      </c>
      <c r="D56" s="1">
        <v>0</v>
      </c>
      <c r="E56">
        <f t="shared" si="58"/>
        <v>15.920825312454872</v>
      </c>
      <c r="F56">
        <f t="shared" si="59"/>
        <v>0.22790360204847093</v>
      </c>
      <c r="G56">
        <f t="shared" si="60"/>
        <v>245.86727839391725</v>
      </c>
      <c r="H56">
        <f t="shared" si="61"/>
        <v>5.4665517081706092</v>
      </c>
      <c r="I56">
        <f t="shared" si="62"/>
        <v>1.8492740899141311</v>
      </c>
      <c r="J56">
        <f t="shared" si="63"/>
        <v>23.367136001586914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22.577581405639648</v>
      </c>
      <c r="P56" s="1">
        <v>23.367136001586914</v>
      </c>
      <c r="Q56" s="1">
        <v>22.116174697875977</v>
      </c>
      <c r="R56" s="1">
        <v>399.70620727539062</v>
      </c>
      <c r="S56" s="1">
        <v>378.1160888671875</v>
      </c>
      <c r="T56" s="1">
        <v>7.628303050994873</v>
      </c>
      <c r="U56" s="1">
        <v>14.097109794616699</v>
      </c>
      <c r="V56" s="1">
        <v>20.352376937866211</v>
      </c>
      <c r="W56" s="1">
        <v>37.6112060546875</v>
      </c>
      <c r="X56" s="1">
        <v>499.8902587890625</v>
      </c>
      <c r="Y56" s="1">
        <v>1499.858154296875</v>
      </c>
      <c r="Z56" s="1">
        <v>16.907270431518555</v>
      </c>
      <c r="AA56" s="1">
        <v>73.328346252441406</v>
      </c>
      <c r="AB56" s="1">
        <v>-2.1919162273406982</v>
      </c>
      <c r="AC56" s="1">
        <v>0.20844775438308716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0.83315043131510402</v>
      </c>
      <c r="AL56">
        <f t="shared" si="67"/>
        <v>5.466551708170609E-3</v>
      </c>
      <c r="AM56">
        <f t="shared" si="68"/>
        <v>296.51713600158689</v>
      </c>
      <c r="AN56">
        <f t="shared" si="69"/>
        <v>295.72758140563963</v>
      </c>
      <c r="AO56">
        <f t="shared" si="70"/>
        <v>239.97729932358925</v>
      </c>
      <c r="AP56">
        <f t="shared" si="71"/>
        <v>-0.11793027439831967</v>
      </c>
      <c r="AQ56">
        <f t="shared" si="72"/>
        <v>2.8829918380924675</v>
      </c>
      <c r="AR56">
        <f t="shared" si="73"/>
        <v>39.31619878849348</v>
      </c>
      <c r="AS56">
        <f t="shared" si="74"/>
        <v>25.219088993876781</v>
      </c>
      <c r="AT56">
        <f t="shared" si="75"/>
        <v>22.972358703613281</v>
      </c>
      <c r="AU56">
        <f t="shared" si="76"/>
        <v>2.815007736710466</v>
      </c>
      <c r="AV56">
        <f t="shared" si="77"/>
        <v>0.21097345755928867</v>
      </c>
      <c r="AW56">
        <f t="shared" si="78"/>
        <v>1.0337177481783364</v>
      </c>
      <c r="AX56">
        <f t="shared" si="79"/>
        <v>1.7812899885321296</v>
      </c>
      <c r="AY56">
        <f t="shared" si="80"/>
        <v>0.13328168261372059</v>
      </c>
      <c r="AZ56">
        <f t="shared" si="81"/>
        <v>18.02904092221457</v>
      </c>
      <c r="BA56">
        <f t="shared" si="82"/>
        <v>0.65024283714168429</v>
      </c>
      <c r="BB56">
        <f t="shared" si="83"/>
        <v>38.991443578809296</v>
      </c>
      <c r="BC56">
        <f t="shared" si="84"/>
        <v>370.54809100831255</v>
      </c>
      <c r="BD56">
        <f t="shared" si="85"/>
        <v>1.6752912158026396E-2</v>
      </c>
    </row>
    <row r="57" spans="1:114" x14ac:dyDescent="0.25">
      <c r="A57" s="1">
        <v>33</v>
      </c>
      <c r="B57" s="1" t="s">
        <v>100</v>
      </c>
      <c r="C57" s="1">
        <v>2264.0000011399388</v>
      </c>
      <c r="D57" s="1">
        <v>0</v>
      </c>
      <c r="E57">
        <f t="shared" si="58"/>
        <v>15.965937120369867</v>
      </c>
      <c r="F57">
        <f t="shared" si="59"/>
        <v>0.22781838973657451</v>
      </c>
      <c r="G57">
        <f t="shared" si="60"/>
        <v>245.47439506587324</v>
      </c>
      <c r="H57">
        <f t="shared" si="61"/>
        <v>5.4659717615036474</v>
      </c>
      <c r="I57">
        <f t="shared" si="62"/>
        <v>1.8497090879109892</v>
      </c>
      <c r="J57">
        <f t="shared" si="63"/>
        <v>23.367456436157227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22.578107833862305</v>
      </c>
      <c r="P57" s="1">
        <v>23.367456436157227</v>
      </c>
      <c r="Q57" s="1">
        <v>22.116296768188477</v>
      </c>
      <c r="R57" s="1">
        <v>399.74237060546875</v>
      </c>
      <c r="S57" s="1">
        <v>378.09829711914062</v>
      </c>
      <c r="T57" s="1">
        <v>7.6238260269165039</v>
      </c>
      <c r="U57" s="1">
        <v>14.092036247253418</v>
      </c>
      <c r="V57" s="1">
        <v>20.339637756347656</v>
      </c>
      <c r="W57" s="1">
        <v>37.596199035644531</v>
      </c>
      <c r="X57" s="1">
        <v>499.88589477539062</v>
      </c>
      <c r="Y57" s="1">
        <v>1499.9864501953125</v>
      </c>
      <c r="Z57" s="1">
        <v>16.882017135620117</v>
      </c>
      <c r="AA57" s="1">
        <v>73.327835083007812</v>
      </c>
      <c r="AB57" s="1">
        <v>-2.1919162273406982</v>
      </c>
      <c r="AC57" s="1">
        <v>0.20844775438308716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0.8331431579589843</v>
      </c>
      <c r="AL57">
        <f t="shared" si="67"/>
        <v>5.4659717615036475E-3</v>
      </c>
      <c r="AM57">
        <f t="shared" si="68"/>
        <v>296.5174564361572</v>
      </c>
      <c r="AN57">
        <f t="shared" si="69"/>
        <v>295.72810783386228</v>
      </c>
      <c r="AO57">
        <f t="shared" si="70"/>
        <v>239.99782666688043</v>
      </c>
      <c r="AP57">
        <f t="shared" si="71"/>
        <v>-0.11735590927517886</v>
      </c>
      <c r="AQ57">
        <f t="shared" si="72"/>
        <v>2.8830475978333561</v>
      </c>
      <c r="AR57">
        <f t="shared" si="73"/>
        <v>39.317233279418637</v>
      </c>
      <c r="AS57">
        <f t="shared" si="74"/>
        <v>25.225197032165219</v>
      </c>
      <c r="AT57">
        <f t="shared" si="75"/>
        <v>22.972782135009766</v>
      </c>
      <c r="AU57">
        <f t="shared" si="76"/>
        <v>2.8150798972861999</v>
      </c>
      <c r="AV57">
        <f t="shared" si="77"/>
        <v>0.21090043321375548</v>
      </c>
      <c r="AW57">
        <f t="shared" si="78"/>
        <v>1.0333385099223669</v>
      </c>
      <c r="AX57">
        <f t="shared" si="79"/>
        <v>1.781741387363833</v>
      </c>
      <c r="AY57">
        <f t="shared" si="80"/>
        <v>0.13323505197906807</v>
      </c>
      <c r="AZ57">
        <f t="shared" si="81"/>
        <v>18.00010595849146</v>
      </c>
      <c r="BA57">
        <f t="shared" si="82"/>
        <v>0.64923433122081231</v>
      </c>
      <c r="BB57">
        <f t="shared" si="83"/>
        <v>38.976704644265517</v>
      </c>
      <c r="BC57">
        <f t="shared" si="84"/>
        <v>370.50885526731867</v>
      </c>
      <c r="BD57">
        <f t="shared" si="85"/>
        <v>1.6795809510695446E-2</v>
      </c>
    </row>
    <row r="58" spans="1:114" x14ac:dyDescent="0.25">
      <c r="A58" s="1">
        <v>34</v>
      </c>
      <c r="B58" s="1" t="s">
        <v>101</v>
      </c>
      <c r="C58" s="1">
        <v>2264.500001128763</v>
      </c>
      <c r="D58" s="1">
        <v>0</v>
      </c>
      <c r="E58">
        <f t="shared" si="58"/>
        <v>15.970016273900773</v>
      </c>
      <c r="F58">
        <f t="shared" si="59"/>
        <v>0.22758964183877975</v>
      </c>
      <c r="G58">
        <f t="shared" si="60"/>
        <v>245.36153887125948</v>
      </c>
      <c r="H58">
        <f t="shared" si="61"/>
        <v>5.4624237687216226</v>
      </c>
      <c r="I58">
        <f t="shared" si="62"/>
        <v>1.8502367826328192</v>
      </c>
      <c r="J58">
        <f t="shared" si="63"/>
        <v>23.367372512817383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22.578205108642578</v>
      </c>
      <c r="P58" s="1">
        <v>23.367372512817383</v>
      </c>
      <c r="Q58" s="1">
        <v>22.116613388061523</v>
      </c>
      <c r="R58" s="1">
        <v>399.77923583984375</v>
      </c>
      <c r="S58" s="1">
        <v>378.130859375</v>
      </c>
      <c r="T58" s="1">
        <v>7.6203317642211914</v>
      </c>
      <c r="U58" s="1">
        <v>14.08463191986084</v>
      </c>
      <c r="V58" s="1">
        <v>20.330209732055664</v>
      </c>
      <c r="W58" s="1">
        <v>37.576251983642578</v>
      </c>
      <c r="X58" s="1">
        <v>499.86734008789063</v>
      </c>
      <c r="Y58" s="1">
        <v>1499.9610595703125</v>
      </c>
      <c r="Z58" s="1">
        <v>16.866003036499023</v>
      </c>
      <c r="AA58" s="1">
        <v>73.327880859375</v>
      </c>
      <c r="AB58" s="1">
        <v>-2.1919162273406982</v>
      </c>
      <c r="AC58" s="1">
        <v>0.20844775438308716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0.83311223347981755</v>
      </c>
      <c r="AL58">
        <f t="shared" si="67"/>
        <v>5.4624237687216229E-3</v>
      </c>
      <c r="AM58">
        <f t="shared" si="68"/>
        <v>296.51737251281736</v>
      </c>
      <c r="AN58">
        <f t="shared" si="69"/>
        <v>295.72820510864256</v>
      </c>
      <c r="AO58">
        <f t="shared" si="70"/>
        <v>239.99376416697123</v>
      </c>
      <c r="AP58">
        <f t="shared" si="71"/>
        <v>-0.11552231238981808</v>
      </c>
      <c r="AQ58">
        <f t="shared" si="72"/>
        <v>2.883032994000525</v>
      </c>
      <c r="AR58">
        <f t="shared" si="73"/>
        <v>39.317009576882214</v>
      </c>
      <c r="AS58">
        <f t="shared" si="74"/>
        <v>25.232377657021374</v>
      </c>
      <c r="AT58">
        <f t="shared" si="75"/>
        <v>22.97278881072998</v>
      </c>
      <c r="AU58">
        <f t="shared" si="76"/>
        <v>2.8150810349658917</v>
      </c>
      <c r="AV58">
        <f t="shared" si="77"/>
        <v>0.21070438319719381</v>
      </c>
      <c r="AW58">
        <f t="shared" si="78"/>
        <v>1.0327962113677058</v>
      </c>
      <c r="AX58">
        <f t="shared" si="79"/>
        <v>1.7822848235981859</v>
      </c>
      <c r="AY58">
        <f t="shared" si="80"/>
        <v>0.13310986344395492</v>
      </c>
      <c r="AZ58">
        <f t="shared" si="81"/>
        <v>17.991841689824625</v>
      </c>
      <c r="BA58">
        <f t="shared" si="82"/>
        <v>0.64887996519725855</v>
      </c>
      <c r="BB58">
        <f t="shared" si="83"/>
        <v>38.954673832682353</v>
      </c>
      <c r="BC58">
        <f t="shared" si="84"/>
        <v>370.539478488952</v>
      </c>
      <c r="BD58">
        <f t="shared" si="85"/>
        <v>1.6789217105539336E-2</v>
      </c>
    </row>
    <row r="59" spans="1:114" x14ac:dyDescent="0.25">
      <c r="A59" s="1">
        <v>35</v>
      </c>
      <c r="B59" s="1" t="s">
        <v>101</v>
      </c>
      <c r="C59" s="1">
        <v>2265.0000011175871</v>
      </c>
      <c r="D59" s="1">
        <v>0</v>
      </c>
      <c r="E59">
        <f t="shared" si="58"/>
        <v>15.999603345162701</v>
      </c>
      <c r="F59">
        <f t="shared" si="59"/>
        <v>0.22739804073397596</v>
      </c>
      <c r="G59">
        <f t="shared" si="60"/>
        <v>245.06047414986926</v>
      </c>
      <c r="H59">
        <f t="shared" si="61"/>
        <v>5.4593820968886142</v>
      </c>
      <c r="I59">
        <f t="shared" si="62"/>
        <v>1.8506521188441265</v>
      </c>
      <c r="J59">
        <f t="shared" si="63"/>
        <v>23.366649627685547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22.579113006591797</v>
      </c>
      <c r="P59" s="1">
        <v>23.366649627685547</v>
      </c>
      <c r="Q59" s="1">
        <v>22.116901397705078</v>
      </c>
      <c r="R59" s="1">
        <v>399.826171875</v>
      </c>
      <c r="S59" s="1">
        <v>378.14389038085937</v>
      </c>
      <c r="T59" s="1">
        <v>7.61663818359375</v>
      </c>
      <c r="U59" s="1">
        <v>14.077293395996094</v>
      </c>
      <c r="V59" s="1">
        <v>20.319175720214844</v>
      </c>
      <c r="W59" s="1">
        <v>37.554492950439453</v>
      </c>
      <c r="X59" s="1">
        <v>499.87457275390625</v>
      </c>
      <c r="Y59" s="1">
        <v>1499.9404296875</v>
      </c>
      <c r="Z59" s="1">
        <v>16.848161697387695</v>
      </c>
      <c r="AA59" s="1">
        <v>73.327667236328125</v>
      </c>
      <c r="AB59" s="1">
        <v>-2.1919162273406982</v>
      </c>
      <c r="AC59" s="1">
        <v>0.20844775438308716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0.83312428792317694</v>
      </c>
      <c r="AL59">
        <f t="shared" si="67"/>
        <v>5.4593820968886139E-3</v>
      </c>
      <c r="AM59">
        <f t="shared" si="68"/>
        <v>296.51664962768552</v>
      </c>
      <c r="AN59">
        <f t="shared" si="69"/>
        <v>295.72911300659177</v>
      </c>
      <c r="AO59">
        <f t="shared" si="70"/>
        <v>239.99046338579501</v>
      </c>
      <c r="AP59">
        <f t="shared" si="71"/>
        <v>-0.11375238806827763</v>
      </c>
      <c r="AQ59">
        <f t="shared" si="72"/>
        <v>2.8829072045738875</v>
      </c>
      <c r="AR59">
        <f t="shared" si="73"/>
        <v>39.315408674907808</v>
      </c>
      <c r="AS59">
        <f t="shared" si="74"/>
        <v>25.238115278911714</v>
      </c>
      <c r="AT59">
        <f t="shared" si="75"/>
        <v>22.972881317138672</v>
      </c>
      <c r="AU59">
        <f t="shared" si="76"/>
        <v>2.8150967999973147</v>
      </c>
      <c r="AV59">
        <f t="shared" si="77"/>
        <v>0.21054014760101142</v>
      </c>
      <c r="AW59">
        <f t="shared" si="78"/>
        <v>1.032255085729761</v>
      </c>
      <c r="AX59">
        <f t="shared" si="79"/>
        <v>1.7828417142675537</v>
      </c>
      <c r="AY59">
        <f t="shared" si="80"/>
        <v>0.13300499206941624</v>
      </c>
      <c r="AZ59">
        <f t="shared" si="81"/>
        <v>17.969712901238402</v>
      </c>
      <c r="BA59">
        <f t="shared" si="82"/>
        <v>0.64806144005936206</v>
      </c>
      <c r="BB59">
        <f t="shared" si="83"/>
        <v>38.934772653142403</v>
      </c>
      <c r="BC59">
        <f t="shared" si="84"/>
        <v>370.53844521814437</v>
      </c>
      <c r="BD59">
        <f t="shared" si="85"/>
        <v>1.6811775588296298E-2</v>
      </c>
    </row>
    <row r="60" spans="1:114" x14ac:dyDescent="0.25">
      <c r="A60" s="1">
        <v>36</v>
      </c>
      <c r="B60" s="1" t="s">
        <v>102</v>
      </c>
      <c r="C60" s="1">
        <v>2265.5000011064112</v>
      </c>
      <c r="D60" s="1">
        <v>0</v>
      </c>
      <c r="E60">
        <f t="shared" si="58"/>
        <v>16.00675139417778</v>
      </c>
      <c r="F60">
        <f t="shared" si="59"/>
        <v>0.22748501182645336</v>
      </c>
      <c r="G60">
        <f t="shared" si="60"/>
        <v>245.08216178425684</v>
      </c>
      <c r="H60">
        <f t="shared" si="61"/>
        <v>5.4614397331063689</v>
      </c>
      <c r="I60">
        <f t="shared" si="62"/>
        <v>1.8506912205889154</v>
      </c>
      <c r="J60">
        <f t="shared" si="63"/>
        <v>23.366392135620117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22.579555511474609</v>
      </c>
      <c r="P60" s="1">
        <v>23.366392135620117</v>
      </c>
      <c r="Q60" s="1">
        <v>22.116569519042969</v>
      </c>
      <c r="R60" s="1">
        <v>399.87103271484375</v>
      </c>
      <c r="S60" s="1">
        <v>378.17764282226562</v>
      </c>
      <c r="T60" s="1">
        <v>7.6126775741577148</v>
      </c>
      <c r="U60" s="1">
        <v>14.076184272766113</v>
      </c>
      <c r="V60" s="1">
        <v>20.308012008666992</v>
      </c>
      <c r="W60" s="1">
        <v>37.550430297851563</v>
      </c>
      <c r="X60" s="1">
        <v>499.84292602539062</v>
      </c>
      <c r="Y60" s="1">
        <v>1499.9517822265625</v>
      </c>
      <c r="Z60" s="1">
        <v>16.883211135864258</v>
      </c>
      <c r="AA60" s="1">
        <v>73.327484130859375</v>
      </c>
      <c r="AB60" s="1">
        <v>-2.1919162273406982</v>
      </c>
      <c r="AC60" s="1">
        <v>0.20844775438308716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0.83307154337565092</v>
      </c>
      <c r="AL60">
        <f t="shared" si="67"/>
        <v>5.4614397331063692E-3</v>
      </c>
      <c r="AM60">
        <f t="shared" si="68"/>
        <v>296.51639213562009</v>
      </c>
      <c r="AN60">
        <f t="shared" si="69"/>
        <v>295.72955551147459</v>
      </c>
      <c r="AO60">
        <f t="shared" si="70"/>
        <v>239.99227979200441</v>
      </c>
      <c r="AP60">
        <f t="shared" si="71"/>
        <v>-0.11471536723558526</v>
      </c>
      <c r="AQ60">
        <f t="shared" si="72"/>
        <v>2.882862399473225</v>
      </c>
      <c r="AR60">
        <f t="shared" si="73"/>
        <v>39.314895821715396</v>
      </c>
      <c r="AS60">
        <f t="shared" si="74"/>
        <v>25.238711548949283</v>
      </c>
      <c r="AT60">
        <f t="shared" si="75"/>
        <v>22.972973823547363</v>
      </c>
      <c r="AU60">
        <f t="shared" si="76"/>
        <v>2.8151125651059745</v>
      </c>
      <c r="AV60">
        <f t="shared" si="77"/>
        <v>0.21061469955335071</v>
      </c>
      <c r="AW60">
        <f t="shared" si="78"/>
        <v>1.0321711788843095</v>
      </c>
      <c r="AX60">
        <f t="shared" si="79"/>
        <v>1.782941386221665</v>
      </c>
      <c r="AY60">
        <f t="shared" si="80"/>
        <v>0.13305259642574721</v>
      </c>
      <c r="AZ60">
        <f t="shared" si="81"/>
        <v>17.971258328991805</v>
      </c>
      <c r="BA60">
        <f t="shared" si="82"/>
        <v>0.64806094817043314</v>
      </c>
      <c r="BB60">
        <f t="shared" si="83"/>
        <v>38.934315641740959</v>
      </c>
      <c r="BC60">
        <f t="shared" si="84"/>
        <v>370.56879981938977</v>
      </c>
      <c r="BD60">
        <f t="shared" si="85"/>
        <v>1.681771135302108E-2</v>
      </c>
    </row>
    <row r="61" spans="1:114" x14ac:dyDescent="0.25">
      <c r="A61" s="1">
        <v>37</v>
      </c>
      <c r="B61" s="1" t="s">
        <v>102</v>
      </c>
      <c r="C61" s="1">
        <v>2266.0000010952353</v>
      </c>
      <c r="D61" s="1">
        <v>0</v>
      </c>
      <c r="E61">
        <f t="shared" si="58"/>
        <v>16.018387495034919</v>
      </c>
      <c r="F61">
        <f t="shared" si="59"/>
        <v>0.22779310837546368</v>
      </c>
      <c r="G61">
        <f t="shared" si="60"/>
        <v>245.16123925609608</v>
      </c>
      <c r="H61">
        <f t="shared" si="61"/>
        <v>5.4681860051404128</v>
      </c>
      <c r="I61">
        <f t="shared" si="62"/>
        <v>1.8506344434219464</v>
      </c>
      <c r="J61">
        <f t="shared" si="63"/>
        <v>23.367753982543945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22.580249786376953</v>
      </c>
      <c r="P61" s="1">
        <v>23.367753982543945</v>
      </c>
      <c r="Q61" s="1">
        <v>22.117074966430664</v>
      </c>
      <c r="R61" s="1">
        <v>399.90341186523437</v>
      </c>
      <c r="S61" s="1">
        <v>378.19332885742187</v>
      </c>
      <c r="T61" s="1">
        <v>7.608973503112793</v>
      </c>
      <c r="U61" s="1">
        <v>14.080306053161621</v>
      </c>
      <c r="V61" s="1">
        <v>20.297109603881836</v>
      </c>
      <c r="W61" s="1">
        <v>37.559532165527344</v>
      </c>
      <c r="X61" s="1">
        <v>499.85305786132812</v>
      </c>
      <c r="Y61" s="1">
        <v>1499.9569091796875</v>
      </c>
      <c r="Z61" s="1">
        <v>16.919389724731445</v>
      </c>
      <c r="AA61" s="1">
        <v>73.326881408691406</v>
      </c>
      <c r="AB61" s="1">
        <v>-2.1919162273406982</v>
      </c>
      <c r="AC61" s="1">
        <v>0.20844775438308716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0.83308842976888009</v>
      </c>
      <c r="AL61">
        <f t="shared" si="67"/>
        <v>5.4681860051404131E-3</v>
      </c>
      <c r="AM61">
        <f t="shared" si="68"/>
        <v>296.51775398254392</v>
      </c>
      <c r="AN61">
        <f t="shared" si="69"/>
        <v>295.73024978637693</v>
      </c>
      <c r="AO61">
        <f t="shared" si="70"/>
        <v>239.99310010448607</v>
      </c>
      <c r="AP61">
        <f t="shared" si="71"/>
        <v>-0.11832764001224083</v>
      </c>
      <c r="AQ61">
        <f t="shared" si="72"/>
        <v>2.8830993755802083</v>
      </c>
      <c r="AR61">
        <f t="shared" si="73"/>
        <v>39.318450753566012</v>
      </c>
      <c r="AS61">
        <f t="shared" si="74"/>
        <v>25.238144700404391</v>
      </c>
      <c r="AT61">
        <f t="shared" si="75"/>
        <v>22.974001884460449</v>
      </c>
      <c r="AU61">
        <f t="shared" si="76"/>
        <v>2.815287774295999</v>
      </c>
      <c r="AV61">
        <f t="shared" si="77"/>
        <v>0.21087876708005063</v>
      </c>
      <c r="AW61">
        <f t="shared" si="78"/>
        <v>1.032464932158262</v>
      </c>
      <c r="AX61">
        <f t="shared" si="79"/>
        <v>1.782822842137737</v>
      </c>
      <c r="AY61">
        <f t="shared" si="80"/>
        <v>0.13322121685787339</v>
      </c>
      <c r="AZ61">
        <f t="shared" si="81"/>
        <v>17.976909116939577</v>
      </c>
      <c r="BA61">
        <f t="shared" si="82"/>
        <v>0.64824316176270091</v>
      </c>
      <c r="BB61">
        <f t="shared" si="83"/>
        <v>38.947099530415272</v>
      </c>
      <c r="BC61">
        <f t="shared" si="84"/>
        <v>370.57895460948527</v>
      </c>
      <c r="BD61">
        <f t="shared" si="85"/>
        <v>1.6835001673079789E-2</v>
      </c>
    </row>
    <row r="62" spans="1:114" x14ac:dyDescent="0.25">
      <c r="A62" s="1">
        <v>38</v>
      </c>
      <c r="B62" s="1" t="s">
        <v>102</v>
      </c>
      <c r="C62" s="1">
        <v>2266.0000010952353</v>
      </c>
      <c r="D62" s="1">
        <v>0</v>
      </c>
      <c r="E62">
        <f t="shared" si="58"/>
        <v>16.018387495034919</v>
      </c>
      <c r="F62">
        <f t="shared" si="59"/>
        <v>0.22779310837546368</v>
      </c>
      <c r="G62">
        <f t="shared" si="60"/>
        <v>245.16123925609608</v>
      </c>
      <c r="H62">
        <f t="shared" si="61"/>
        <v>5.4681860051404128</v>
      </c>
      <c r="I62">
        <f t="shared" si="62"/>
        <v>1.8506344434219464</v>
      </c>
      <c r="J62">
        <f t="shared" si="63"/>
        <v>23.367753982543945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22.580249786376953</v>
      </c>
      <c r="P62" s="1">
        <v>23.367753982543945</v>
      </c>
      <c r="Q62" s="1">
        <v>22.117074966430664</v>
      </c>
      <c r="R62" s="1">
        <v>399.90341186523437</v>
      </c>
      <c r="S62" s="1">
        <v>378.19332885742187</v>
      </c>
      <c r="T62" s="1">
        <v>7.608973503112793</v>
      </c>
      <c r="U62" s="1">
        <v>14.080306053161621</v>
      </c>
      <c r="V62" s="1">
        <v>20.297109603881836</v>
      </c>
      <c r="W62" s="1">
        <v>37.559532165527344</v>
      </c>
      <c r="X62" s="1">
        <v>499.85305786132812</v>
      </c>
      <c r="Y62" s="1">
        <v>1499.9569091796875</v>
      </c>
      <c r="Z62" s="1">
        <v>16.919389724731445</v>
      </c>
      <c r="AA62" s="1">
        <v>73.326881408691406</v>
      </c>
      <c r="AB62" s="1">
        <v>-2.1919162273406982</v>
      </c>
      <c r="AC62" s="1">
        <v>0.20844775438308716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0.83308842976888009</v>
      </c>
      <c r="AL62">
        <f t="shared" si="67"/>
        <v>5.4681860051404131E-3</v>
      </c>
      <c r="AM62">
        <f t="shared" si="68"/>
        <v>296.51775398254392</v>
      </c>
      <c r="AN62">
        <f t="shared" si="69"/>
        <v>295.73024978637693</v>
      </c>
      <c r="AO62">
        <f t="shared" si="70"/>
        <v>239.99310010448607</v>
      </c>
      <c r="AP62">
        <f t="shared" si="71"/>
        <v>-0.11832764001224083</v>
      </c>
      <c r="AQ62">
        <f t="shared" si="72"/>
        <v>2.8830993755802083</v>
      </c>
      <c r="AR62">
        <f t="shared" si="73"/>
        <v>39.318450753566012</v>
      </c>
      <c r="AS62">
        <f t="shared" si="74"/>
        <v>25.238144700404391</v>
      </c>
      <c r="AT62">
        <f t="shared" si="75"/>
        <v>22.974001884460449</v>
      </c>
      <c r="AU62">
        <f t="shared" si="76"/>
        <v>2.815287774295999</v>
      </c>
      <c r="AV62">
        <f t="shared" si="77"/>
        <v>0.21087876708005063</v>
      </c>
      <c r="AW62">
        <f t="shared" si="78"/>
        <v>1.032464932158262</v>
      </c>
      <c r="AX62">
        <f t="shared" si="79"/>
        <v>1.782822842137737</v>
      </c>
      <c r="AY62">
        <f t="shared" si="80"/>
        <v>0.13322121685787339</v>
      </c>
      <c r="AZ62">
        <f t="shared" si="81"/>
        <v>17.976909116939577</v>
      </c>
      <c r="BA62">
        <f t="shared" si="82"/>
        <v>0.64824316176270091</v>
      </c>
      <c r="BB62">
        <f t="shared" si="83"/>
        <v>38.947099530415272</v>
      </c>
      <c r="BC62">
        <f t="shared" si="84"/>
        <v>370.57895460948527</v>
      </c>
      <c r="BD62">
        <f t="shared" si="85"/>
        <v>1.6835001673079789E-2</v>
      </c>
    </row>
    <row r="63" spans="1:114" x14ac:dyDescent="0.25">
      <c r="A63" s="1">
        <v>39</v>
      </c>
      <c r="B63" s="1" t="s">
        <v>103</v>
      </c>
      <c r="C63" s="1">
        <v>2266.5000010840595</v>
      </c>
      <c r="D63" s="1">
        <v>0</v>
      </c>
      <c r="E63">
        <f t="shared" si="58"/>
        <v>16.022620682502986</v>
      </c>
      <c r="F63">
        <f t="shared" si="59"/>
        <v>0.22839622694556697</v>
      </c>
      <c r="G63">
        <f t="shared" si="60"/>
        <v>245.45143206440315</v>
      </c>
      <c r="H63">
        <f t="shared" si="61"/>
        <v>5.4794733937630733</v>
      </c>
      <c r="I63">
        <f t="shared" si="62"/>
        <v>1.8499208371625908</v>
      </c>
      <c r="J63">
        <f t="shared" si="63"/>
        <v>23.368354797363281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22.580881118774414</v>
      </c>
      <c r="P63" s="1">
        <v>23.368354797363281</v>
      </c>
      <c r="Q63" s="1">
        <v>22.117280960083008</v>
      </c>
      <c r="R63" s="1">
        <v>399.93838500976563</v>
      </c>
      <c r="S63" s="1">
        <v>378.21932983398438</v>
      </c>
      <c r="T63" s="1">
        <v>7.6071786880493164</v>
      </c>
      <c r="U63" s="1">
        <v>14.091377258300781</v>
      </c>
      <c r="V63" s="1">
        <v>20.291667938232422</v>
      </c>
      <c r="W63" s="1">
        <v>37.587860107421875</v>
      </c>
      <c r="X63" s="1">
        <v>499.8853759765625</v>
      </c>
      <c r="Y63" s="1">
        <v>1499.8487548828125</v>
      </c>
      <c r="Z63" s="1">
        <v>17.030506134033203</v>
      </c>
      <c r="AA63" s="1">
        <v>73.32733154296875</v>
      </c>
      <c r="AB63" s="1">
        <v>-2.1919162273406982</v>
      </c>
      <c r="AC63" s="1">
        <v>0.20844775438308716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0.83314229329427059</v>
      </c>
      <c r="AL63">
        <f t="shared" si="67"/>
        <v>5.4794733937630737E-3</v>
      </c>
      <c r="AM63">
        <f t="shared" si="68"/>
        <v>296.51835479736326</v>
      </c>
      <c r="AN63">
        <f t="shared" si="69"/>
        <v>295.73088111877439</v>
      </c>
      <c r="AO63">
        <f t="shared" si="70"/>
        <v>239.97579541737286</v>
      </c>
      <c r="AP63">
        <f t="shared" si="71"/>
        <v>-0.12443983478472173</v>
      </c>
      <c r="AQ63">
        <f t="shared" si="72"/>
        <v>2.8832039292790621</v>
      </c>
      <c r="AR63">
        <f t="shared" si="73"/>
        <v>39.319635238458758</v>
      </c>
      <c r="AS63">
        <f t="shared" si="74"/>
        <v>25.228257980157977</v>
      </c>
      <c r="AT63">
        <f t="shared" si="75"/>
        <v>22.974617958068848</v>
      </c>
      <c r="AU63">
        <f t="shared" si="76"/>
        <v>2.8153927743559342</v>
      </c>
      <c r="AV63">
        <f t="shared" si="77"/>
        <v>0.21139554253023013</v>
      </c>
      <c r="AW63">
        <f t="shared" si="78"/>
        <v>1.0332830921164713</v>
      </c>
      <c r="AX63">
        <f t="shared" si="79"/>
        <v>1.7821096822394629</v>
      </c>
      <c r="AY63">
        <f t="shared" si="80"/>
        <v>0.13355121722587476</v>
      </c>
      <c r="AZ63">
        <f t="shared" si="81"/>
        <v>17.99829853668296</v>
      </c>
      <c r="BA63">
        <f t="shared" si="82"/>
        <v>0.64896585844023791</v>
      </c>
      <c r="BB63">
        <f t="shared" si="83"/>
        <v>38.984465929414604</v>
      </c>
      <c r="BC63">
        <f t="shared" si="84"/>
        <v>370.6029433314651</v>
      </c>
      <c r="BD63">
        <f t="shared" si="85"/>
        <v>1.6854515630176824E-2</v>
      </c>
    </row>
    <row r="64" spans="1:114" x14ac:dyDescent="0.25">
      <c r="A64" s="1">
        <v>40</v>
      </c>
      <c r="B64" s="1" t="s">
        <v>103</v>
      </c>
      <c r="C64" s="1">
        <v>2267.0000010728836</v>
      </c>
      <c r="D64" s="1">
        <v>0</v>
      </c>
      <c r="E64">
        <f t="shared" si="58"/>
        <v>16.031462858175452</v>
      </c>
      <c r="F64">
        <f t="shared" si="59"/>
        <v>0.22926497729783044</v>
      </c>
      <c r="G64">
        <f t="shared" si="60"/>
        <v>245.7960727298736</v>
      </c>
      <c r="H64">
        <f t="shared" si="61"/>
        <v>5.4954966769279654</v>
      </c>
      <c r="I64">
        <f t="shared" si="62"/>
        <v>1.8488069276558046</v>
      </c>
      <c r="J64">
        <f t="shared" si="63"/>
        <v>23.368715286254883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22.581323623657227</v>
      </c>
      <c r="P64" s="1">
        <v>23.368715286254883</v>
      </c>
      <c r="Q64" s="1">
        <v>22.117572784423828</v>
      </c>
      <c r="R64" s="1">
        <v>399.939208984375</v>
      </c>
      <c r="S64" s="1">
        <v>378.20327758789063</v>
      </c>
      <c r="T64" s="1">
        <v>7.6046433448791504</v>
      </c>
      <c r="U64" s="1">
        <v>14.107426643371582</v>
      </c>
      <c r="V64" s="1">
        <v>20.284357070922852</v>
      </c>
      <c r="W64" s="1">
        <v>37.629650115966797</v>
      </c>
      <c r="X64" s="1">
        <v>499.90618896484375</v>
      </c>
      <c r="Y64" s="1">
        <v>1499.810302734375</v>
      </c>
      <c r="Z64" s="1">
        <v>17.101306915283203</v>
      </c>
      <c r="AA64" s="1">
        <v>73.327316284179688</v>
      </c>
      <c r="AB64" s="1">
        <v>-2.1919162273406982</v>
      </c>
      <c r="AC64" s="1">
        <v>0.20844775438308716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0.83317698160807274</v>
      </c>
      <c r="AL64">
        <f t="shared" si="67"/>
        <v>5.495496676927965E-3</v>
      </c>
      <c r="AM64">
        <f t="shared" si="68"/>
        <v>296.51871528625486</v>
      </c>
      <c r="AN64">
        <f t="shared" si="69"/>
        <v>295.7313236236572</v>
      </c>
      <c r="AO64">
        <f t="shared" si="70"/>
        <v>239.96964307376038</v>
      </c>
      <c r="AP64">
        <f t="shared" si="71"/>
        <v>-0.13289235386041814</v>
      </c>
      <c r="AQ64">
        <f t="shared" si="72"/>
        <v>2.883266663090176</v>
      </c>
      <c r="AR64">
        <f t="shared" si="73"/>
        <v>39.32049895179702</v>
      </c>
      <c r="AS64">
        <f t="shared" si="74"/>
        <v>25.213072308425438</v>
      </c>
      <c r="AT64">
        <f t="shared" si="75"/>
        <v>22.975019454956055</v>
      </c>
      <c r="AU64">
        <f t="shared" si="76"/>
        <v>2.8154612050314305</v>
      </c>
      <c r="AV64">
        <f t="shared" si="77"/>
        <v>0.21213956465586684</v>
      </c>
      <c r="AW64">
        <f t="shared" si="78"/>
        <v>1.0344597354343714</v>
      </c>
      <c r="AX64">
        <f t="shared" si="79"/>
        <v>1.7810014695970591</v>
      </c>
      <c r="AY64">
        <f t="shared" si="80"/>
        <v>0.13402636250227584</v>
      </c>
      <c r="AZ64">
        <f t="shared" si="81"/>
        <v>18.023566366472675</v>
      </c>
      <c r="BA64">
        <f t="shared" si="82"/>
        <v>0.64990466052413587</v>
      </c>
      <c r="BB64">
        <f t="shared" si="83"/>
        <v>39.039262441312225</v>
      </c>
      <c r="BC64">
        <f t="shared" si="84"/>
        <v>370.58268793853421</v>
      </c>
      <c r="BD64">
        <f t="shared" si="85"/>
        <v>1.6888443691742742E-2</v>
      </c>
    </row>
    <row r="65" spans="1:114" x14ac:dyDescent="0.25">
      <c r="A65" s="1">
        <v>41</v>
      </c>
      <c r="B65" s="1" t="s">
        <v>104</v>
      </c>
      <c r="C65" s="1">
        <v>2267.5000010617077</v>
      </c>
      <c r="D65" s="1">
        <v>0</v>
      </c>
      <c r="E65">
        <f t="shared" si="58"/>
        <v>16.06751045364793</v>
      </c>
      <c r="F65">
        <f t="shared" si="59"/>
        <v>0.23013195217531271</v>
      </c>
      <c r="G65">
        <f t="shared" si="60"/>
        <v>245.91359716901644</v>
      </c>
      <c r="H65">
        <f t="shared" si="61"/>
        <v>5.5119680240191604</v>
      </c>
      <c r="I65">
        <f t="shared" si="62"/>
        <v>1.8478585295470611</v>
      </c>
      <c r="J65">
        <f t="shared" si="63"/>
        <v>23.370153427124023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22.582656860351563</v>
      </c>
      <c r="P65" s="1">
        <v>23.370153427124023</v>
      </c>
      <c r="Q65" s="1">
        <v>22.118352890014648</v>
      </c>
      <c r="R65" s="1">
        <v>399.94741821289062</v>
      </c>
      <c r="S65" s="1">
        <v>378.16201782226562</v>
      </c>
      <c r="T65" s="1">
        <v>7.601959228515625</v>
      </c>
      <c r="U65" s="1">
        <v>14.123825073242187</v>
      </c>
      <c r="V65" s="1">
        <v>20.275482177734375</v>
      </c>
      <c r="W65" s="1">
        <v>37.670207977294922</v>
      </c>
      <c r="X65" s="1">
        <v>499.92913818359375</v>
      </c>
      <c r="Y65" s="1">
        <v>1499.831787109375</v>
      </c>
      <c r="Z65" s="1">
        <v>17.156572341918945</v>
      </c>
      <c r="AA65" s="1">
        <v>73.327049255371094</v>
      </c>
      <c r="AB65" s="1">
        <v>-2.1919162273406982</v>
      </c>
      <c r="AC65" s="1">
        <v>0.20844775438308716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0.83321523030598954</v>
      </c>
      <c r="AL65">
        <f t="shared" si="67"/>
        <v>5.5119680240191607E-3</v>
      </c>
      <c r="AM65">
        <f t="shared" si="68"/>
        <v>296.520153427124</v>
      </c>
      <c r="AN65">
        <f t="shared" si="69"/>
        <v>295.73265686035154</v>
      </c>
      <c r="AO65">
        <f t="shared" si="70"/>
        <v>239.97308057368355</v>
      </c>
      <c r="AP65">
        <f t="shared" si="71"/>
        <v>-0.14149128535255734</v>
      </c>
      <c r="AQ65">
        <f t="shared" si="72"/>
        <v>2.8835169463669361</v>
      </c>
      <c r="AR65">
        <f t="shared" si="73"/>
        <v>39.324055388138</v>
      </c>
      <c r="AS65">
        <f t="shared" si="74"/>
        <v>25.200230314895812</v>
      </c>
      <c r="AT65">
        <f t="shared" si="75"/>
        <v>22.976405143737793</v>
      </c>
      <c r="AU65">
        <f t="shared" si="76"/>
        <v>2.8156973914378454</v>
      </c>
      <c r="AV65">
        <f t="shared" si="77"/>
        <v>0.21288164643561819</v>
      </c>
      <c r="AW65">
        <f t="shared" si="78"/>
        <v>1.035658416819875</v>
      </c>
      <c r="AX65">
        <f t="shared" si="79"/>
        <v>1.7800389746179703</v>
      </c>
      <c r="AY65">
        <f t="shared" si="80"/>
        <v>0.13450030467650753</v>
      </c>
      <c r="AZ65">
        <f t="shared" si="81"/>
        <v>18.032118452177954</v>
      </c>
      <c r="BA65">
        <f t="shared" si="82"/>
        <v>0.65028634706670796</v>
      </c>
      <c r="BB65">
        <f t="shared" si="83"/>
        <v>39.092402540229628</v>
      </c>
      <c r="BC65">
        <f t="shared" si="84"/>
        <v>370.52429287244587</v>
      </c>
      <c r="BD65">
        <f t="shared" si="85"/>
        <v>1.6952129686395055E-2</v>
      </c>
    </row>
    <row r="66" spans="1:114" x14ac:dyDescent="0.25">
      <c r="A66" s="1">
        <v>42</v>
      </c>
      <c r="B66" s="1" t="s">
        <v>104</v>
      </c>
      <c r="C66" s="1">
        <v>2268.0000010505319</v>
      </c>
      <c r="D66" s="1">
        <v>0</v>
      </c>
      <c r="E66">
        <f t="shared" si="58"/>
        <v>16.075810203110258</v>
      </c>
      <c r="F66">
        <f t="shared" si="59"/>
        <v>0.23095082522269539</v>
      </c>
      <c r="G66">
        <f t="shared" si="60"/>
        <v>246.23946945883444</v>
      </c>
      <c r="H66">
        <f t="shared" si="61"/>
        <v>5.5268930226148862</v>
      </c>
      <c r="I66">
        <f t="shared" si="62"/>
        <v>1.8467806024816464</v>
      </c>
      <c r="J66">
        <f t="shared" si="63"/>
        <v>23.370944976806641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22.583417892456055</v>
      </c>
      <c r="P66" s="1">
        <v>23.370944976806641</v>
      </c>
      <c r="Q66" s="1">
        <v>22.118776321411133</v>
      </c>
      <c r="R66" s="1">
        <v>399.95266723632812</v>
      </c>
      <c r="S66" s="1">
        <v>378.15188598632812</v>
      </c>
      <c r="T66" s="1">
        <v>7.6012754440307617</v>
      </c>
      <c r="U66" s="1">
        <v>14.140305519104004</v>
      </c>
      <c r="V66" s="1">
        <v>20.272863388061523</v>
      </c>
      <c r="W66" s="1">
        <v>37.712684631347656</v>
      </c>
      <c r="X66" s="1">
        <v>499.95864868164062</v>
      </c>
      <c r="Y66" s="1">
        <v>1499.748291015625</v>
      </c>
      <c r="Z66" s="1">
        <v>17.195661544799805</v>
      </c>
      <c r="AA66" s="1">
        <v>73.327560424804687</v>
      </c>
      <c r="AB66" s="1">
        <v>-2.1919162273406982</v>
      </c>
      <c r="AC66" s="1">
        <v>0.20844775438308716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0.83326441446940092</v>
      </c>
      <c r="AL66">
        <f t="shared" si="67"/>
        <v>5.5268930226148863E-3</v>
      </c>
      <c r="AM66">
        <f t="shared" si="68"/>
        <v>296.52094497680662</v>
      </c>
      <c r="AN66">
        <f t="shared" si="69"/>
        <v>295.73341789245603</v>
      </c>
      <c r="AO66">
        <f t="shared" si="70"/>
        <v>239.95972119898215</v>
      </c>
      <c r="AP66">
        <f t="shared" si="71"/>
        <v>-0.14946953355220452</v>
      </c>
      <c r="AQ66">
        <f t="shared" si="72"/>
        <v>2.8836547098589445</v>
      </c>
      <c r="AR66">
        <f t="shared" si="73"/>
        <v>39.32565999950387</v>
      </c>
      <c r="AS66">
        <f t="shared" si="74"/>
        <v>25.185354480399866</v>
      </c>
      <c r="AT66">
        <f t="shared" si="75"/>
        <v>22.977181434631348</v>
      </c>
      <c r="AU66">
        <f t="shared" si="76"/>
        <v>2.8158297154168577</v>
      </c>
      <c r="AV66">
        <f t="shared" si="77"/>
        <v>0.2135821709761935</v>
      </c>
      <c r="AW66">
        <f t="shared" si="78"/>
        <v>1.036874107377298</v>
      </c>
      <c r="AX66">
        <f t="shared" si="79"/>
        <v>1.7789556080395597</v>
      </c>
      <c r="AY66">
        <f t="shared" si="80"/>
        <v>0.13494773869369234</v>
      </c>
      <c r="AZ66">
        <f t="shared" si="81"/>
        <v>18.056139575714528</v>
      </c>
      <c r="BA66">
        <f t="shared" si="82"/>
        <v>0.65116551995125338</v>
      </c>
      <c r="BB66">
        <f t="shared" si="83"/>
        <v>39.146505847628966</v>
      </c>
      <c r="BC66">
        <f t="shared" si="84"/>
        <v>370.51021573311311</v>
      </c>
      <c r="BD66">
        <f t="shared" si="85"/>
        <v>1.6985005308861351E-2</v>
      </c>
    </row>
    <row r="67" spans="1:114" x14ac:dyDescent="0.25">
      <c r="A67" s="1">
        <v>43</v>
      </c>
      <c r="B67" s="1" t="s">
        <v>105</v>
      </c>
      <c r="C67" s="1">
        <v>2268.500001039356</v>
      </c>
      <c r="D67" s="1">
        <v>0</v>
      </c>
      <c r="E67">
        <f t="shared" si="58"/>
        <v>16.095163550573233</v>
      </c>
      <c r="F67">
        <f t="shared" si="59"/>
        <v>0.23150167013857306</v>
      </c>
      <c r="G67">
        <f t="shared" si="60"/>
        <v>246.32502621422563</v>
      </c>
      <c r="H67">
        <f t="shared" si="61"/>
        <v>5.5379645963561837</v>
      </c>
      <c r="I67">
        <f t="shared" si="62"/>
        <v>1.8463901365923128</v>
      </c>
      <c r="J67">
        <f t="shared" si="63"/>
        <v>23.373950958251953</v>
      </c>
      <c r="K67" s="1">
        <v>6</v>
      </c>
      <c r="L67">
        <f t="shared" si="64"/>
        <v>1.4200000166893005</v>
      </c>
      <c r="M67" s="1">
        <v>1</v>
      </c>
      <c r="N67">
        <f t="shared" si="65"/>
        <v>2.8400000333786011</v>
      </c>
      <c r="O67" s="1">
        <v>22.585195541381836</v>
      </c>
      <c r="P67" s="1">
        <v>23.373950958251953</v>
      </c>
      <c r="Q67" s="1">
        <v>22.119318008422852</v>
      </c>
      <c r="R67" s="1">
        <v>399.94122314453125</v>
      </c>
      <c r="S67" s="1">
        <v>378.11361694335937</v>
      </c>
      <c r="T67" s="1">
        <v>7.6010665893554687</v>
      </c>
      <c r="U67" s="1">
        <v>14.152761459350586</v>
      </c>
      <c r="V67" s="1">
        <v>20.270124435424805</v>
      </c>
      <c r="W67" s="1">
        <v>37.741836547851563</v>
      </c>
      <c r="X67" s="1">
        <v>499.9854736328125</v>
      </c>
      <c r="Y67" s="1">
        <v>1499.71533203125</v>
      </c>
      <c r="Z67" s="1">
        <v>17.24561882019043</v>
      </c>
      <c r="AA67" s="1">
        <v>73.327583312988281</v>
      </c>
      <c r="AB67" s="1">
        <v>-2.1919162273406982</v>
      </c>
      <c r="AC67" s="1">
        <v>0.20844775438308716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0.83330912272135393</v>
      </c>
      <c r="AL67">
        <f t="shared" si="67"/>
        <v>5.5379645963561834E-3</v>
      </c>
      <c r="AM67">
        <f t="shared" si="68"/>
        <v>296.52395095825193</v>
      </c>
      <c r="AN67">
        <f t="shared" si="69"/>
        <v>295.73519554138181</v>
      </c>
      <c r="AO67">
        <f t="shared" si="70"/>
        <v>239.95444776160002</v>
      </c>
      <c r="AP67">
        <f t="shared" si="71"/>
        <v>-0.15549445948671106</v>
      </c>
      <c r="AQ67">
        <f t="shared" si="72"/>
        <v>2.8841779316116924</v>
      </c>
      <c r="AR67">
        <f t="shared" si="73"/>
        <v>39.332783126112211</v>
      </c>
      <c r="AS67">
        <f t="shared" si="74"/>
        <v>25.180021666761625</v>
      </c>
      <c r="AT67">
        <f t="shared" si="75"/>
        <v>22.979573249816895</v>
      </c>
      <c r="AU67">
        <f t="shared" si="76"/>
        <v>2.8162374505287517</v>
      </c>
      <c r="AV67">
        <f t="shared" si="77"/>
        <v>0.2140531942951186</v>
      </c>
      <c r="AW67">
        <f t="shared" si="78"/>
        <v>1.0377877950193797</v>
      </c>
      <c r="AX67">
        <f t="shared" si="79"/>
        <v>1.7784496555093721</v>
      </c>
      <c r="AY67">
        <f t="shared" si="80"/>
        <v>0.13524860536986252</v>
      </c>
      <c r="AZ67">
        <f t="shared" si="81"/>
        <v>18.062418881797655</v>
      </c>
      <c r="BA67">
        <f t="shared" si="82"/>
        <v>0.65145769730669234</v>
      </c>
      <c r="BB67">
        <f t="shared" si="83"/>
        <v>39.180706767491067</v>
      </c>
      <c r="BC67">
        <f t="shared" si="84"/>
        <v>370.46274703564865</v>
      </c>
      <c r="BD67">
        <f t="shared" si="85"/>
        <v>1.7022491154532669E-2</v>
      </c>
    </row>
    <row r="68" spans="1:114" x14ac:dyDescent="0.25">
      <c r="A68" s="1">
        <v>44</v>
      </c>
      <c r="B68" s="1" t="s">
        <v>105</v>
      </c>
      <c r="C68" s="1">
        <v>2269.0000010281801</v>
      </c>
      <c r="D68" s="1">
        <v>0</v>
      </c>
      <c r="E68">
        <f t="shared" si="58"/>
        <v>16.084840899426705</v>
      </c>
      <c r="F68">
        <f t="shared" si="59"/>
        <v>0.23210637389716343</v>
      </c>
      <c r="G68">
        <f t="shared" si="60"/>
        <v>246.67575096356981</v>
      </c>
      <c r="H68">
        <f t="shared" si="61"/>
        <v>5.5490337084356707</v>
      </c>
      <c r="I68">
        <f t="shared" si="62"/>
        <v>1.8456154032567029</v>
      </c>
      <c r="J68">
        <f t="shared" si="63"/>
        <v>23.374542236328125</v>
      </c>
      <c r="K68" s="1">
        <v>6</v>
      </c>
      <c r="L68">
        <f t="shared" si="64"/>
        <v>1.4200000166893005</v>
      </c>
      <c r="M68" s="1">
        <v>1</v>
      </c>
      <c r="N68">
        <f t="shared" si="65"/>
        <v>2.8400000333786011</v>
      </c>
      <c r="O68" s="1">
        <v>22.585597991943359</v>
      </c>
      <c r="P68" s="1">
        <v>23.374542236328125</v>
      </c>
      <c r="Q68" s="1">
        <v>22.11932373046875</v>
      </c>
      <c r="R68" s="1">
        <v>399.91937255859375</v>
      </c>
      <c r="S68" s="1">
        <v>378.09963989257812</v>
      </c>
      <c r="T68" s="1">
        <v>7.6001138687133789</v>
      </c>
      <c r="U68" s="1">
        <v>14.164699554443359</v>
      </c>
      <c r="V68" s="1">
        <v>20.267131805419922</v>
      </c>
      <c r="W68" s="1">
        <v>37.772830963134766</v>
      </c>
      <c r="X68" s="1">
        <v>499.9949951171875</v>
      </c>
      <c r="Y68" s="1">
        <v>1499.740478515625</v>
      </c>
      <c r="Z68" s="1">
        <v>17.288980484008789</v>
      </c>
      <c r="AA68" s="1">
        <v>73.327743530273437</v>
      </c>
      <c r="AB68" s="1">
        <v>-2.1919162273406982</v>
      </c>
      <c r="AC68" s="1">
        <v>0.20844775438308716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0.83332499186197906</v>
      </c>
      <c r="AL68">
        <f t="shared" si="67"/>
        <v>5.5490337084356705E-3</v>
      </c>
      <c r="AM68">
        <f t="shared" si="68"/>
        <v>296.5245422363281</v>
      </c>
      <c r="AN68">
        <f t="shared" si="69"/>
        <v>295.73559799194334</v>
      </c>
      <c r="AO68">
        <f t="shared" si="70"/>
        <v>239.95847119901009</v>
      </c>
      <c r="AP68">
        <f t="shared" si="71"/>
        <v>-0.16126806782940656</v>
      </c>
      <c r="AQ68">
        <f t="shared" si="72"/>
        <v>2.884280859368304</v>
      </c>
      <c r="AR68">
        <f t="shared" si="73"/>
        <v>39.334100853349256</v>
      </c>
      <c r="AS68">
        <f t="shared" si="74"/>
        <v>25.169401298905896</v>
      </c>
      <c r="AT68">
        <f t="shared" si="75"/>
        <v>22.980070114135742</v>
      </c>
      <c r="AU68">
        <f t="shared" si="76"/>
        <v>2.8163221579619764</v>
      </c>
      <c r="AV68">
        <f t="shared" si="77"/>
        <v>0.21457007740818118</v>
      </c>
      <c r="AW68">
        <f t="shared" si="78"/>
        <v>1.0386654561116011</v>
      </c>
      <c r="AX68">
        <f t="shared" si="79"/>
        <v>1.7776567018503753</v>
      </c>
      <c r="AY68">
        <f t="shared" si="80"/>
        <v>0.13557878173185542</v>
      </c>
      <c r="AZ68">
        <f t="shared" si="81"/>
        <v>18.088176201794251</v>
      </c>
      <c r="BA68">
        <f t="shared" si="82"/>
        <v>0.65240937820954514</v>
      </c>
      <c r="BB68">
        <f t="shared" si="83"/>
        <v>39.219947734979385</v>
      </c>
      <c r="BC68">
        <f t="shared" si="84"/>
        <v>370.45367687884061</v>
      </c>
      <c r="BD68">
        <f t="shared" si="85"/>
        <v>1.7029028425794162E-2</v>
      </c>
    </row>
    <row r="69" spans="1:114" x14ac:dyDescent="0.25">
      <c r="A69" s="1">
        <v>45</v>
      </c>
      <c r="B69" s="1" t="s">
        <v>106</v>
      </c>
      <c r="C69" s="1">
        <v>2269.5000010170043</v>
      </c>
      <c r="D69" s="1">
        <v>0</v>
      </c>
      <c r="E69">
        <f t="shared" si="58"/>
        <v>16.103330826624664</v>
      </c>
      <c r="F69">
        <f t="shared" si="59"/>
        <v>0.23254102162184032</v>
      </c>
      <c r="G69">
        <f t="shared" si="60"/>
        <v>246.68098489157171</v>
      </c>
      <c r="H69">
        <f t="shared" si="61"/>
        <v>5.5572110042468736</v>
      </c>
      <c r="I69">
        <f t="shared" si="62"/>
        <v>1.8451222995545273</v>
      </c>
      <c r="J69">
        <f t="shared" si="63"/>
        <v>23.376062393188477</v>
      </c>
      <c r="K69" s="1">
        <v>6</v>
      </c>
      <c r="L69">
        <f t="shared" si="64"/>
        <v>1.4200000166893005</v>
      </c>
      <c r="M69" s="1">
        <v>1</v>
      </c>
      <c r="N69">
        <f t="shared" si="65"/>
        <v>2.8400000333786011</v>
      </c>
      <c r="O69" s="1">
        <v>22.586248397827148</v>
      </c>
      <c r="P69" s="1">
        <v>23.376062393188477</v>
      </c>
      <c r="Q69" s="1">
        <v>22.119512557983398</v>
      </c>
      <c r="R69" s="1">
        <v>399.87347412109375</v>
      </c>
      <c r="S69" s="1">
        <v>378.02890014648437</v>
      </c>
      <c r="T69" s="1">
        <v>7.6010632514953613</v>
      </c>
      <c r="U69" s="1">
        <v>14.175077438354492</v>
      </c>
      <c r="V69" s="1">
        <v>20.268798828125</v>
      </c>
      <c r="W69" s="1">
        <v>37.798896789550781</v>
      </c>
      <c r="X69" s="1">
        <v>500.00839233398438</v>
      </c>
      <c r="Y69" s="1">
        <v>1499.8052978515625</v>
      </c>
      <c r="Z69" s="1">
        <v>17.281557083129883</v>
      </c>
      <c r="AA69" s="1">
        <v>73.3275146484375</v>
      </c>
      <c r="AB69" s="1">
        <v>-2.1919162273406982</v>
      </c>
      <c r="AC69" s="1">
        <v>0.20844775438308716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66"/>
        <v>0.83334732055664051</v>
      </c>
      <c r="AL69">
        <f t="shared" si="67"/>
        <v>5.557211004246874E-3</v>
      </c>
      <c r="AM69">
        <f t="shared" si="68"/>
        <v>296.52606239318845</v>
      </c>
      <c r="AN69">
        <f t="shared" si="69"/>
        <v>295.73624839782713</v>
      </c>
      <c r="AO69">
        <f t="shared" si="70"/>
        <v>239.96884229252828</v>
      </c>
      <c r="AP69">
        <f t="shared" si="71"/>
        <v>-0.16554301041883623</v>
      </c>
      <c r="AQ69">
        <f t="shared" si="72"/>
        <v>2.8845454980582024</v>
      </c>
      <c r="AR69">
        <f t="shared" si="73"/>
        <v>39.337832625146355</v>
      </c>
      <c r="AS69">
        <f t="shared" si="74"/>
        <v>25.162755186791863</v>
      </c>
      <c r="AT69">
        <f t="shared" si="75"/>
        <v>22.981155395507813</v>
      </c>
      <c r="AU69">
        <f t="shared" si="76"/>
        <v>2.8165071888593132</v>
      </c>
      <c r="AV69">
        <f t="shared" si="77"/>
        <v>0.21494147591392415</v>
      </c>
      <c r="AW69">
        <f t="shared" si="78"/>
        <v>1.039423198503675</v>
      </c>
      <c r="AX69">
        <f t="shared" si="79"/>
        <v>1.7770839903556381</v>
      </c>
      <c r="AY69">
        <f t="shared" si="80"/>
        <v>0.1358160357231486</v>
      </c>
      <c r="AZ69">
        <f t="shared" si="81"/>
        <v>18.088503533127714</v>
      </c>
      <c r="BA69">
        <f t="shared" si="82"/>
        <v>0.65254530750422524</v>
      </c>
      <c r="BB69">
        <f t="shared" si="83"/>
        <v>39.24991600453064</v>
      </c>
      <c r="BC69">
        <f t="shared" si="84"/>
        <v>370.37414790689337</v>
      </c>
      <c r="BD69">
        <f t="shared" si="85"/>
        <v>1.7065294268245639E-2</v>
      </c>
      <c r="BE69">
        <f>AVERAGE(E55:E69)</f>
        <v>16.020098214843461</v>
      </c>
      <c r="BF69">
        <f>AVERAGE(O55:O69)</f>
        <v>22.581064351399739</v>
      </c>
      <c r="BG69">
        <f>AVERAGE(P55:P69)</f>
        <v>23.369358317057291</v>
      </c>
      <c r="BH69" t="e">
        <f>AVERAGE(B55:B69)</f>
        <v>#DIV/0!</v>
      </c>
      <c r="BI69">
        <f t="shared" ref="BI69:DJ69" si="86">AVERAGE(C55:C69)</f>
        <v>2266.2666677559414</v>
      </c>
      <c r="BJ69">
        <f t="shared" si="86"/>
        <v>0</v>
      </c>
      <c r="BK69">
        <f t="shared" si="86"/>
        <v>16.020098214843461</v>
      </c>
      <c r="BL69">
        <f t="shared" si="86"/>
        <v>0.22910517015217566</v>
      </c>
      <c r="BM69">
        <f t="shared" si="86"/>
        <v>245.74119591085204</v>
      </c>
      <c r="BN69">
        <f t="shared" si="86"/>
        <v>5.4917822142137407</v>
      </c>
      <c r="BO69">
        <f t="shared" si="86"/>
        <v>1.8487734008599765</v>
      </c>
      <c r="BP69">
        <f t="shared" si="86"/>
        <v>23.369358317057291</v>
      </c>
      <c r="BQ69">
        <f t="shared" si="86"/>
        <v>6</v>
      </c>
      <c r="BR69">
        <f t="shared" si="86"/>
        <v>1.4200000166893005</v>
      </c>
      <c r="BS69">
        <f t="shared" si="86"/>
        <v>1</v>
      </c>
      <c r="BT69">
        <f t="shared" si="86"/>
        <v>2.8400000333786011</v>
      </c>
      <c r="BU69">
        <f t="shared" si="86"/>
        <v>22.581064351399739</v>
      </c>
      <c r="BV69">
        <f t="shared" si="86"/>
        <v>23.369358317057291</v>
      </c>
      <c r="BW69">
        <f t="shared" si="86"/>
        <v>22.117534510294597</v>
      </c>
      <c r="BX69">
        <f t="shared" si="86"/>
        <v>399.86331990559898</v>
      </c>
      <c r="BY69">
        <f t="shared" si="86"/>
        <v>378.14321289062502</v>
      </c>
      <c r="BZ69">
        <f t="shared" si="86"/>
        <v>7.6110218048095701</v>
      </c>
      <c r="CA69">
        <f t="shared" si="86"/>
        <v>14.109363365173341</v>
      </c>
      <c r="CB69">
        <f t="shared" si="86"/>
        <v>20.301762262980144</v>
      </c>
      <c r="CC69">
        <f t="shared" si="86"/>
        <v>37.635521189371744</v>
      </c>
      <c r="CD69">
        <f t="shared" si="86"/>
        <v>499.90837198893229</v>
      </c>
      <c r="CE69">
        <f t="shared" si="86"/>
        <v>1499.8646728515625</v>
      </c>
      <c r="CF69">
        <f t="shared" si="86"/>
        <v>17.02886110941569</v>
      </c>
      <c r="CG69">
        <f t="shared" si="86"/>
        <v>73.327561442057288</v>
      </c>
      <c r="CH69">
        <f t="shared" si="86"/>
        <v>-2.1919162273406982</v>
      </c>
      <c r="CI69">
        <f t="shared" si="86"/>
        <v>0.20844775438308716</v>
      </c>
      <c r="CJ69">
        <f t="shared" si="86"/>
        <v>0.77777779102325439</v>
      </c>
      <c r="CK69">
        <f t="shared" si="86"/>
        <v>-0.21956524252891541</v>
      </c>
      <c r="CL69">
        <f t="shared" si="86"/>
        <v>2.737391471862793</v>
      </c>
      <c r="CM69">
        <f t="shared" si="86"/>
        <v>1</v>
      </c>
      <c r="CN69">
        <f t="shared" si="86"/>
        <v>0</v>
      </c>
      <c r="CO69">
        <f t="shared" si="86"/>
        <v>0.15999999642372131</v>
      </c>
      <c r="CP69">
        <f t="shared" si="86"/>
        <v>111115</v>
      </c>
      <c r="CQ69">
        <f t="shared" si="86"/>
        <v>0.83318061998155357</v>
      </c>
      <c r="CR69">
        <f t="shared" si="86"/>
        <v>5.4917822142137411E-3</v>
      </c>
      <c r="CS69">
        <f t="shared" si="86"/>
        <v>296.51935831705731</v>
      </c>
      <c r="CT69">
        <f t="shared" si="86"/>
        <v>295.73106435139977</v>
      </c>
      <c r="CU69">
        <f t="shared" si="86"/>
        <v>239.97834229231594</v>
      </c>
      <c r="CV69">
        <f t="shared" si="86"/>
        <v>-0.13096402340498908</v>
      </c>
      <c r="CW69">
        <f t="shared" si="86"/>
        <v>2.8833786107239776</v>
      </c>
      <c r="CX69">
        <f t="shared" si="86"/>
        <v>39.321894174636569</v>
      </c>
      <c r="CY69">
        <f t="shared" si="86"/>
        <v>25.212530809463228</v>
      </c>
      <c r="CZ69">
        <f t="shared" si="86"/>
        <v>22.975211334228515</v>
      </c>
      <c r="DA69">
        <f t="shared" si="86"/>
        <v>2.8154939468640285</v>
      </c>
      <c r="DB69">
        <f t="shared" si="86"/>
        <v>0.21200185233727487</v>
      </c>
      <c r="DC69">
        <f t="shared" si="86"/>
        <v>1.0346052098640006</v>
      </c>
      <c r="DD69">
        <f t="shared" si="86"/>
        <v>1.780888737000027</v>
      </c>
      <c r="DE69">
        <f t="shared" si="86"/>
        <v>0.13393848991897275</v>
      </c>
      <c r="DF69">
        <f t="shared" si="86"/>
        <v>18.019602700308152</v>
      </c>
      <c r="DG69">
        <f t="shared" si="86"/>
        <v>0.64986289676396225</v>
      </c>
      <c r="DH69">
        <f t="shared" si="86"/>
        <v>39.039384017057799</v>
      </c>
      <c r="DI69">
        <f t="shared" si="86"/>
        <v>370.52802544842274</v>
      </c>
      <c r="DJ69">
        <f t="shared" si="86"/>
        <v>1.6879149959034199E-2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 t="s">
        <v>9</v>
      </c>
      <c r="B71" s="1" t="s">
        <v>108</v>
      </c>
    </row>
    <row r="72" spans="1:114" x14ac:dyDescent="0.25">
      <c r="A72" s="1" t="s">
        <v>9</v>
      </c>
      <c r="B72" s="1" t="s">
        <v>109</v>
      </c>
    </row>
    <row r="73" spans="1:114" x14ac:dyDescent="0.25">
      <c r="A73" s="1">
        <v>46</v>
      </c>
      <c r="B73" s="1" t="s">
        <v>110</v>
      </c>
      <c r="C73" s="1">
        <v>2663.5000007040799</v>
      </c>
      <c r="D73" s="1">
        <v>0</v>
      </c>
      <c r="E73">
        <f t="shared" ref="E73:E87" si="87">(R73-S73*(1000-T73)/(1000-U73))*AK73</f>
        <v>15.978809005340054</v>
      </c>
      <c r="F73">
        <f t="shared" ref="F73:F87" si="88">IF(AV73&lt;&gt;0,1/(1/AV73-1/N73),0)</f>
        <v>0.21664554400736344</v>
      </c>
      <c r="G73">
        <f t="shared" ref="G73:G87" si="89">((AY73-AL73/2)*S73-E73)/(AY73+AL73/2)</f>
        <v>237.18144729945365</v>
      </c>
      <c r="H73">
        <f t="shared" ref="H73:H87" si="90">AL73*1000</f>
        <v>6.2823003616810524</v>
      </c>
      <c r="I73">
        <f t="shared" ref="I73:I87" si="91">(AQ73-AW73)</f>
        <v>2.2138644753357557</v>
      </c>
      <c r="J73">
        <f t="shared" ref="J73:J87" si="92">(P73+AP73*D73)</f>
        <v>26.603719711303711</v>
      </c>
      <c r="K73" s="1">
        <v>6</v>
      </c>
      <c r="L73">
        <f t="shared" ref="L73:L87" si="93">(K73*AE73+AF73)</f>
        <v>1.4200000166893005</v>
      </c>
      <c r="M73" s="1">
        <v>1</v>
      </c>
      <c r="N73">
        <f t="shared" ref="N73:N87" si="94">L73*(M73+1)*(M73+1)/(M73*M73+1)</f>
        <v>2.8400000333786011</v>
      </c>
      <c r="O73" s="1">
        <v>26.884279251098633</v>
      </c>
      <c r="P73" s="1">
        <v>26.603719711303711</v>
      </c>
      <c r="Q73" s="1">
        <v>26.995063781738281</v>
      </c>
      <c r="R73" s="1">
        <v>400.13516235351562</v>
      </c>
      <c r="S73" s="1">
        <v>378.10440063476562</v>
      </c>
      <c r="T73" s="1">
        <v>10.086628913879395</v>
      </c>
      <c r="U73" s="1">
        <v>17.495429992675781</v>
      </c>
      <c r="V73" s="1">
        <v>20.804803848266602</v>
      </c>
      <c r="W73" s="1">
        <v>36.086284637451172</v>
      </c>
      <c r="X73" s="1">
        <v>499.86944580078125</v>
      </c>
      <c r="Y73" s="1">
        <v>1499.3436279296875</v>
      </c>
      <c r="Z73" s="1">
        <v>17.597732543945313</v>
      </c>
      <c r="AA73" s="1">
        <v>73.32391357421875</v>
      </c>
      <c r="AB73" s="1">
        <v>-2.2191684246063232</v>
      </c>
      <c r="AC73" s="1">
        <v>0.14576083421707153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ref="AK73:AK87" si="95">X73*0.000001/(K73*0.0001)</f>
        <v>0.83311574300130209</v>
      </c>
      <c r="AL73">
        <f t="shared" ref="AL73:AL87" si="96">(U73-T73)/(1000-U73)*AK73</f>
        <v>6.2823003616810525E-3</v>
      </c>
      <c r="AM73">
        <f t="shared" ref="AM73:AM87" si="97">(P73+273.15)</f>
        <v>299.75371971130369</v>
      </c>
      <c r="AN73">
        <f t="shared" ref="AN73:AN87" si="98">(O73+273.15)</f>
        <v>300.03427925109861</v>
      </c>
      <c r="AO73">
        <f t="shared" ref="AO73:AO87" si="99">(Y73*AG73+Z73*AH73)*AI73</f>
        <v>239.89497510667934</v>
      </c>
      <c r="AP73">
        <f t="shared" ref="AP73:AP87" si="100">((AO73+0.00000010773*(AN73^4-AM73^4))-AL73*44100)/(L73*51.4+0.00000043092*AM73^3)</f>
        <v>-0.40066174347932548</v>
      </c>
      <c r="AQ73">
        <f t="shared" ref="AQ73:AQ87" si="101">0.61365*EXP(17.502*J73/(240.97+J73))</f>
        <v>3.4966978720625095</v>
      </c>
      <c r="AR73">
        <f t="shared" ref="AR73:AR87" si="102">AQ73*1000/AA73</f>
        <v>47.68836934110368</v>
      </c>
      <c r="AS73">
        <f t="shared" ref="AS73:AS87" si="103">(AR73-U73)</f>
        <v>30.192939348427899</v>
      </c>
      <c r="AT73">
        <f t="shared" ref="AT73:AT87" si="104">IF(D73,P73,(O73+P73)/2)</f>
        <v>26.743999481201172</v>
      </c>
      <c r="AU73">
        <f t="shared" ref="AU73:AU87" si="105">0.61365*EXP(17.502*AT73/(240.97+AT73))</f>
        <v>3.5256969334701065</v>
      </c>
      <c r="AV73">
        <f t="shared" ref="AV73:AV87" si="106">IF(AS73&lt;&gt;0,(1000-(AR73+U73)/2)/AS73*AL73,0)</f>
        <v>0.20129038079004813</v>
      </c>
      <c r="AW73">
        <f t="shared" ref="AW73:AW87" si="107">U73*AA73/1000</f>
        <v>1.2828333967267536</v>
      </c>
      <c r="AX73">
        <f t="shared" ref="AX73:AX87" si="108">(AU73-AW73)</f>
        <v>2.2428635367433527</v>
      </c>
      <c r="AY73">
        <f t="shared" ref="AY73:AY87" si="109">1/(1.6/F73+1.37/N73)</f>
        <v>0.12710146809958348</v>
      </c>
      <c r="AZ73">
        <f t="shared" ref="AZ73:AZ87" si="110">G73*AA73*0.001</f>
        <v>17.391071943193261</v>
      </c>
      <c r="BA73">
        <f t="shared" ref="BA73:BA87" si="111">G73/S73</f>
        <v>0.62729089347087985</v>
      </c>
      <c r="BB73">
        <f t="shared" ref="BB73:BB87" si="112">(1-AL73*AA73/AQ73/F73)*100</f>
        <v>39.192595937524388</v>
      </c>
      <c r="BC73">
        <f t="shared" ref="BC73:BC87" si="113">(S73-E73/(N73/1.35))</f>
        <v>370.50884010530086</v>
      </c>
      <c r="BD73">
        <f t="shared" ref="BD73:BD87" si="114">E73*BB73/100/BC73</f>
        <v>1.6902457839634389E-2</v>
      </c>
    </row>
    <row r="74" spans="1:114" x14ac:dyDescent="0.25">
      <c r="A74" s="1">
        <v>47</v>
      </c>
      <c r="B74" s="1" t="s">
        <v>110</v>
      </c>
      <c r="C74" s="1">
        <v>2663.5000007040799</v>
      </c>
      <c r="D74" s="1">
        <v>0</v>
      </c>
      <c r="E74">
        <f t="shared" si="87"/>
        <v>15.978809005340054</v>
      </c>
      <c r="F74">
        <f t="shared" si="88"/>
        <v>0.21664554400736344</v>
      </c>
      <c r="G74">
        <f t="shared" si="89"/>
        <v>237.18144729945365</v>
      </c>
      <c r="H74">
        <f t="shared" si="90"/>
        <v>6.2823003616810524</v>
      </c>
      <c r="I74">
        <f t="shared" si="91"/>
        <v>2.2138644753357557</v>
      </c>
      <c r="J74">
        <f t="shared" si="92"/>
        <v>26.603719711303711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26.884279251098633</v>
      </c>
      <c r="P74" s="1">
        <v>26.603719711303711</v>
      </c>
      <c r="Q74" s="1">
        <v>26.995063781738281</v>
      </c>
      <c r="R74" s="1">
        <v>400.13516235351562</v>
      </c>
      <c r="S74" s="1">
        <v>378.10440063476562</v>
      </c>
      <c r="T74" s="1">
        <v>10.086628913879395</v>
      </c>
      <c r="U74" s="1">
        <v>17.495429992675781</v>
      </c>
      <c r="V74" s="1">
        <v>20.804803848266602</v>
      </c>
      <c r="W74" s="1">
        <v>36.086284637451172</v>
      </c>
      <c r="X74" s="1">
        <v>499.86944580078125</v>
      </c>
      <c r="Y74" s="1">
        <v>1499.3436279296875</v>
      </c>
      <c r="Z74" s="1">
        <v>17.597732543945313</v>
      </c>
      <c r="AA74" s="1">
        <v>73.32391357421875</v>
      </c>
      <c r="AB74" s="1">
        <v>-2.2191684246063232</v>
      </c>
      <c r="AC74" s="1">
        <v>0.14576083421707153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0.83311574300130209</v>
      </c>
      <c r="AL74">
        <f t="shared" si="96"/>
        <v>6.2823003616810525E-3</v>
      </c>
      <c r="AM74">
        <f t="shared" si="97"/>
        <v>299.75371971130369</v>
      </c>
      <c r="AN74">
        <f t="shared" si="98"/>
        <v>300.03427925109861</v>
      </c>
      <c r="AO74">
        <f t="shared" si="99"/>
        <v>239.89497510667934</v>
      </c>
      <c r="AP74">
        <f t="shared" si="100"/>
        <v>-0.40066174347932548</v>
      </c>
      <c r="AQ74">
        <f t="shared" si="101"/>
        <v>3.4966978720625095</v>
      </c>
      <c r="AR74">
        <f t="shared" si="102"/>
        <v>47.68836934110368</v>
      </c>
      <c r="AS74">
        <f t="shared" si="103"/>
        <v>30.192939348427899</v>
      </c>
      <c r="AT74">
        <f t="shared" si="104"/>
        <v>26.743999481201172</v>
      </c>
      <c r="AU74">
        <f t="shared" si="105"/>
        <v>3.5256969334701065</v>
      </c>
      <c r="AV74">
        <f t="shared" si="106"/>
        <v>0.20129038079004813</v>
      </c>
      <c r="AW74">
        <f t="shared" si="107"/>
        <v>1.2828333967267536</v>
      </c>
      <c r="AX74">
        <f t="shared" si="108"/>
        <v>2.2428635367433527</v>
      </c>
      <c r="AY74">
        <f t="shared" si="109"/>
        <v>0.12710146809958348</v>
      </c>
      <c r="AZ74">
        <f t="shared" si="110"/>
        <v>17.391071943193261</v>
      </c>
      <c r="BA74">
        <f t="shared" si="111"/>
        <v>0.62729089347087985</v>
      </c>
      <c r="BB74">
        <f t="shared" si="112"/>
        <v>39.192595937524388</v>
      </c>
      <c r="BC74">
        <f t="shared" si="113"/>
        <v>370.50884010530086</v>
      </c>
      <c r="BD74">
        <f t="shared" si="114"/>
        <v>1.6902457839634389E-2</v>
      </c>
    </row>
    <row r="75" spans="1:114" x14ac:dyDescent="0.25">
      <c r="A75" s="1">
        <v>48</v>
      </c>
      <c r="B75" s="1" t="s">
        <v>111</v>
      </c>
      <c r="C75" s="1">
        <v>2664.000000692904</v>
      </c>
      <c r="D75" s="1">
        <v>0</v>
      </c>
      <c r="E75">
        <f t="shared" si="87"/>
        <v>15.929283656527229</v>
      </c>
      <c r="F75">
        <f t="shared" si="88"/>
        <v>0.2164225213581962</v>
      </c>
      <c r="G75">
        <f t="shared" si="89"/>
        <v>237.46439958683683</v>
      </c>
      <c r="H75">
        <f t="shared" si="90"/>
        <v>6.2766938396210037</v>
      </c>
      <c r="I75">
        <f t="shared" si="91"/>
        <v>2.2140250344532282</v>
      </c>
      <c r="J75">
        <f t="shared" si="92"/>
        <v>26.602344512939453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26.885042190551758</v>
      </c>
      <c r="P75" s="1">
        <v>26.602344512939453</v>
      </c>
      <c r="Q75" s="1">
        <v>26.994962692260742</v>
      </c>
      <c r="R75" s="1">
        <v>400.09719848632812</v>
      </c>
      <c r="S75" s="1">
        <v>378.12762451171875</v>
      </c>
      <c r="T75" s="1">
        <v>10.086875915527344</v>
      </c>
      <c r="U75" s="1">
        <v>17.489322662353516</v>
      </c>
      <c r="V75" s="1">
        <v>20.804445266723633</v>
      </c>
      <c r="W75" s="1">
        <v>36.072185516357422</v>
      </c>
      <c r="X75" s="1">
        <v>499.85516357421875</v>
      </c>
      <c r="Y75" s="1">
        <v>1499.3763427734375</v>
      </c>
      <c r="Z75" s="1">
        <v>17.612438201904297</v>
      </c>
      <c r="AA75" s="1">
        <v>73.324142456054687</v>
      </c>
      <c r="AB75" s="1">
        <v>-2.2191684246063232</v>
      </c>
      <c r="AC75" s="1">
        <v>0.14576083421707153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0.83309193929036451</v>
      </c>
      <c r="AL75">
        <f t="shared" si="96"/>
        <v>6.2766938396210037E-3</v>
      </c>
      <c r="AM75">
        <f t="shared" si="97"/>
        <v>299.75234451293943</v>
      </c>
      <c r="AN75">
        <f t="shared" si="98"/>
        <v>300.03504219055174</v>
      </c>
      <c r="AO75">
        <f t="shared" si="99"/>
        <v>239.90020948156234</v>
      </c>
      <c r="AP75">
        <f t="shared" si="100"/>
        <v>-0.39738422595801409</v>
      </c>
      <c r="AQ75">
        <f t="shared" si="101"/>
        <v>3.4964146208075433</v>
      </c>
      <c r="AR75">
        <f t="shared" si="102"/>
        <v>47.684357480253482</v>
      </c>
      <c r="AS75">
        <f t="shared" si="103"/>
        <v>30.195034817899966</v>
      </c>
      <c r="AT75">
        <f t="shared" si="104"/>
        <v>26.743693351745605</v>
      </c>
      <c r="AU75">
        <f t="shared" si="105"/>
        <v>3.5256334215599354</v>
      </c>
      <c r="AV75">
        <f t="shared" si="106"/>
        <v>0.20109783803571221</v>
      </c>
      <c r="AW75">
        <f t="shared" si="107"/>
        <v>1.2823895863543149</v>
      </c>
      <c r="AX75">
        <f t="shared" si="108"/>
        <v>2.2432438352056208</v>
      </c>
      <c r="AY75">
        <f t="shared" si="109"/>
        <v>0.12697863993062319</v>
      </c>
      <c r="AZ75">
        <f t="shared" si="110"/>
        <v>17.411873463546719</v>
      </c>
      <c r="BA75">
        <f t="shared" si="111"/>
        <v>0.62800066483763994</v>
      </c>
      <c r="BB75">
        <f t="shared" si="112"/>
        <v>39.179139825787821</v>
      </c>
      <c r="BC75">
        <f t="shared" si="113"/>
        <v>370.55560596116652</v>
      </c>
      <c r="BD75">
        <f t="shared" si="114"/>
        <v>1.6842158684521994E-2</v>
      </c>
    </row>
    <row r="76" spans="1:114" x14ac:dyDescent="0.25">
      <c r="A76" s="1">
        <v>49</v>
      </c>
      <c r="B76" s="1" t="s">
        <v>111</v>
      </c>
      <c r="C76" s="1">
        <v>2664.5000006817281</v>
      </c>
      <c r="D76" s="1">
        <v>0</v>
      </c>
      <c r="E76">
        <f t="shared" si="87"/>
        <v>15.918516105754909</v>
      </c>
      <c r="F76">
        <f t="shared" si="88"/>
        <v>0.2162700018436621</v>
      </c>
      <c r="G76">
        <f t="shared" si="89"/>
        <v>237.47289715671758</v>
      </c>
      <c r="H76">
        <f t="shared" si="90"/>
        <v>6.2735601216655121</v>
      </c>
      <c r="I76">
        <f t="shared" si="91"/>
        <v>2.2143758284844388</v>
      </c>
      <c r="J76">
        <f t="shared" si="92"/>
        <v>26.602807998657227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26.885498046875</v>
      </c>
      <c r="P76" s="1">
        <v>26.602807998657227</v>
      </c>
      <c r="Q76" s="1">
        <v>26.995107650756836</v>
      </c>
      <c r="R76" s="1">
        <v>400.0936279296875</v>
      </c>
      <c r="S76" s="1">
        <v>378.13723754882812</v>
      </c>
      <c r="T76" s="1">
        <v>10.086668014526367</v>
      </c>
      <c r="U76" s="1">
        <v>17.485813140869141</v>
      </c>
      <c r="V76" s="1">
        <v>20.803489685058594</v>
      </c>
      <c r="W76" s="1">
        <v>36.064029693603516</v>
      </c>
      <c r="X76" s="1">
        <v>499.830322265625</v>
      </c>
      <c r="Y76" s="1">
        <v>1499.3804931640625</v>
      </c>
      <c r="Z76" s="1">
        <v>17.689702987670898</v>
      </c>
      <c r="AA76" s="1">
        <v>73.324256896972656</v>
      </c>
      <c r="AB76" s="1">
        <v>-2.2191684246063232</v>
      </c>
      <c r="AC76" s="1">
        <v>0.14576083421707153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0.83305053710937482</v>
      </c>
      <c r="AL76">
        <f t="shared" si="96"/>
        <v>6.2735601216655119E-3</v>
      </c>
      <c r="AM76">
        <f t="shared" si="97"/>
        <v>299.7528079986572</v>
      </c>
      <c r="AN76">
        <f t="shared" si="98"/>
        <v>300.03549804687498</v>
      </c>
      <c r="AO76">
        <f t="shared" si="99"/>
        <v>239.9008735440475</v>
      </c>
      <c r="AP76">
        <f t="shared" si="100"/>
        <v>-0.39574334500926223</v>
      </c>
      <c r="AQ76">
        <f t="shared" si="101"/>
        <v>3.4965100832779883</v>
      </c>
      <c r="AR76">
        <f t="shared" si="102"/>
        <v>47.68558497893688</v>
      </c>
      <c r="AS76">
        <f t="shared" si="103"/>
        <v>30.19977183806774</v>
      </c>
      <c r="AT76">
        <f t="shared" si="104"/>
        <v>26.744153022766113</v>
      </c>
      <c r="AU76">
        <f t="shared" si="105"/>
        <v>3.5257287887295328</v>
      </c>
      <c r="AV76">
        <f t="shared" si="106"/>
        <v>0.20096614676592969</v>
      </c>
      <c r="AW76">
        <f t="shared" si="107"/>
        <v>1.2821342547935493</v>
      </c>
      <c r="AX76">
        <f t="shared" si="108"/>
        <v>2.2435945339359833</v>
      </c>
      <c r="AY76">
        <f t="shared" si="109"/>
        <v>0.126894631942887</v>
      </c>
      <c r="AZ76">
        <f t="shared" si="110"/>
        <v>17.412523717187526</v>
      </c>
      <c r="BA76">
        <f t="shared" si="111"/>
        <v>0.62800717193596456</v>
      </c>
      <c r="BB76">
        <f t="shared" si="112"/>
        <v>39.168200225975461</v>
      </c>
      <c r="BC76">
        <f t="shared" si="113"/>
        <v>370.57033737622368</v>
      </c>
      <c r="BD76">
        <f t="shared" si="114"/>
        <v>1.6825405685334492E-2</v>
      </c>
    </row>
    <row r="77" spans="1:114" x14ac:dyDescent="0.25">
      <c r="A77" s="1">
        <v>50</v>
      </c>
      <c r="B77" s="1" t="s">
        <v>112</v>
      </c>
      <c r="C77" s="1">
        <v>2665.0000006705523</v>
      </c>
      <c r="D77" s="1">
        <v>0</v>
      </c>
      <c r="E77">
        <f t="shared" si="87"/>
        <v>15.912799573187915</v>
      </c>
      <c r="F77">
        <f t="shared" si="88"/>
        <v>0.21625425159148165</v>
      </c>
      <c r="G77">
        <f t="shared" si="89"/>
        <v>237.49121585491659</v>
      </c>
      <c r="H77">
        <f t="shared" si="90"/>
        <v>6.2732639482906087</v>
      </c>
      <c r="I77">
        <f t="shared" si="91"/>
        <v>2.2144281437221842</v>
      </c>
      <c r="J77">
        <f t="shared" si="92"/>
        <v>26.603254318237305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26.885496139526367</v>
      </c>
      <c r="P77" s="1">
        <v>26.603254318237305</v>
      </c>
      <c r="Q77" s="1">
        <v>26.995813369750977</v>
      </c>
      <c r="R77" s="1">
        <v>400.06857299804687</v>
      </c>
      <c r="S77" s="1">
        <v>378.11941528320312</v>
      </c>
      <c r="T77" s="1">
        <v>10.087526321411133</v>
      </c>
      <c r="U77" s="1">
        <v>17.486284255981445</v>
      </c>
      <c r="V77" s="1">
        <v>20.80534553527832</v>
      </c>
      <c r="W77" s="1">
        <v>36.065151214599609</v>
      </c>
      <c r="X77" s="1">
        <v>499.8326416015625</v>
      </c>
      <c r="Y77" s="1">
        <v>1499.35986328125</v>
      </c>
      <c r="Z77" s="1">
        <v>17.721410751342773</v>
      </c>
      <c r="AA77" s="1">
        <v>73.324546813964844</v>
      </c>
      <c r="AB77" s="1">
        <v>-2.2191684246063232</v>
      </c>
      <c r="AC77" s="1">
        <v>0.14576083421707153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0.83305440266927067</v>
      </c>
      <c r="AL77">
        <f t="shared" si="96"/>
        <v>6.2732639482906086E-3</v>
      </c>
      <c r="AM77">
        <f t="shared" si="97"/>
        <v>299.75325431823728</v>
      </c>
      <c r="AN77">
        <f t="shared" si="98"/>
        <v>300.03549613952634</v>
      </c>
      <c r="AO77">
        <f t="shared" si="99"/>
        <v>239.89757276287128</v>
      </c>
      <c r="AP77">
        <f t="shared" si="100"/>
        <v>-0.39568921906080257</v>
      </c>
      <c r="AQ77">
        <f t="shared" si="101"/>
        <v>3.4966020122521919</v>
      </c>
      <c r="AR77">
        <f t="shared" si="102"/>
        <v>47.68665016264724</v>
      </c>
      <c r="AS77">
        <f t="shared" si="103"/>
        <v>30.200365906665795</v>
      </c>
      <c r="AT77">
        <f t="shared" si="104"/>
        <v>26.744375228881836</v>
      </c>
      <c r="AU77">
        <f t="shared" si="105"/>
        <v>3.5257748902642256</v>
      </c>
      <c r="AV77">
        <f t="shared" si="106"/>
        <v>0.20095254663801126</v>
      </c>
      <c r="AW77">
        <f t="shared" si="107"/>
        <v>1.2821738685300079</v>
      </c>
      <c r="AX77">
        <f t="shared" si="108"/>
        <v>2.2436010217342179</v>
      </c>
      <c r="AY77">
        <f t="shared" si="109"/>
        <v>0.12688595626611107</v>
      </c>
      <c r="AZ77">
        <f t="shared" si="110"/>
        <v>17.413935774859262</v>
      </c>
      <c r="BA77">
        <f t="shared" si="111"/>
        <v>0.62808521926080119</v>
      </c>
      <c r="BB77">
        <f t="shared" si="112"/>
        <v>39.168000626527267</v>
      </c>
      <c r="BC77">
        <f t="shared" si="113"/>
        <v>370.55523247639968</v>
      </c>
      <c r="BD77">
        <f t="shared" si="114"/>
        <v>1.6819963369215755E-2</v>
      </c>
    </row>
    <row r="78" spans="1:114" x14ac:dyDescent="0.25">
      <c r="A78" s="1">
        <v>51</v>
      </c>
      <c r="B78" s="1" t="s">
        <v>112</v>
      </c>
      <c r="C78" s="1">
        <v>2665.0000006705523</v>
      </c>
      <c r="D78" s="1">
        <v>0</v>
      </c>
      <c r="E78">
        <f t="shared" si="87"/>
        <v>15.912799573187915</v>
      </c>
      <c r="F78">
        <f t="shared" si="88"/>
        <v>0.21625425159148165</v>
      </c>
      <c r="G78">
        <f t="shared" si="89"/>
        <v>237.49121585491659</v>
      </c>
      <c r="H78">
        <f t="shared" si="90"/>
        <v>6.2732639482906087</v>
      </c>
      <c r="I78">
        <f t="shared" si="91"/>
        <v>2.2144281437221842</v>
      </c>
      <c r="J78">
        <f t="shared" si="92"/>
        <v>26.603254318237305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26.885496139526367</v>
      </c>
      <c r="P78" s="1">
        <v>26.603254318237305</v>
      </c>
      <c r="Q78" s="1">
        <v>26.995813369750977</v>
      </c>
      <c r="R78" s="1">
        <v>400.06857299804687</v>
      </c>
      <c r="S78" s="1">
        <v>378.11941528320312</v>
      </c>
      <c r="T78" s="1">
        <v>10.087526321411133</v>
      </c>
      <c r="U78" s="1">
        <v>17.486284255981445</v>
      </c>
      <c r="V78" s="1">
        <v>20.80534553527832</v>
      </c>
      <c r="W78" s="1">
        <v>36.065151214599609</v>
      </c>
      <c r="X78" s="1">
        <v>499.8326416015625</v>
      </c>
      <c r="Y78" s="1">
        <v>1499.35986328125</v>
      </c>
      <c r="Z78" s="1">
        <v>17.721410751342773</v>
      </c>
      <c r="AA78" s="1">
        <v>73.324546813964844</v>
      </c>
      <c r="AB78" s="1">
        <v>-2.2191684246063232</v>
      </c>
      <c r="AC78" s="1">
        <v>0.14576083421707153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0.83305440266927067</v>
      </c>
      <c r="AL78">
        <f t="shared" si="96"/>
        <v>6.2732639482906086E-3</v>
      </c>
      <c r="AM78">
        <f t="shared" si="97"/>
        <v>299.75325431823728</v>
      </c>
      <c r="AN78">
        <f t="shared" si="98"/>
        <v>300.03549613952634</v>
      </c>
      <c r="AO78">
        <f t="shared" si="99"/>
        <v>239.89757276287128</v>
      </c>
      <c r="AP78">
        <f t="shared" si="100"/>
        <v>-0.39568921906080257</v>
      </c>
      <c r="AQ78">
        <f t="shared" si="101"/>
        <v>3.4966020122521919</v>
      </c>
      <c r="AR78">
        <f t="shared" si="102"/>
        <v>47.68665016264724</v>
      </c>
      <c r="AS78">
        <f t="shared" si="103"/>
        <v>30.200365906665795</v>
      </c>
      <c r="AT78">
        <f t="shared" si="104"/>
        <v>26.744375228881836</v>
      </c>
      <c r="AU78">
        <f t="shared" si="105"/>
        <v>3.5257748902642256</v>
      </c>
      <c r="AV78">
        <f t="shared" si="106"/>
        <v>0.20095254663801126</v>
      </c>
      <c r="AW78">
        <f t="shared" si="107"/>
        <v>1.2821738685300079</v>
      </c>
      <c r="AX78">
        <f t="shared" si="108"/>
        <v>2.2436010217342179</v>
      </c>
      <c r="AY78">
        <f t="shared" si="109"/>
        <v>0.12688595626611107</v>
      </c>
      <c r="AZ78">
        <f t="shared" si="110"/>
        <v>17.413935774859262</v>
      </c>
      <c r="BA78">
        <f t="shared" si="111"/>
        <v>0.62808521926080119</v>
      </c>
      <c r="BB78">
        <f t="shared" si="112"/>
        <v>39.168000626527267</v>
      </c>
      <c r="BC78">
        <f t="shared" si="113"/>
        <v>370.55523247639968</v>
      </c>
      <c r="BD78">
        <f t="shared" si="114"/>
        <v>1.6819963369215755E-2</v>
      </c>
    </row>
    <row r="79" spans="1:114" x14ac:dyDescent="0.25">
      <c r="A79" s="1">
        <v>52</v>
      </c>
      <c r="B79" s="1" t="s">
        <v>113</v>
      </c>
      <c r="C79" s="1">
        <v>2665.5000006593764</v>
      </c>
      <c r="D79" s="1">
        <v>0</v>
      </c>
      <c r="E79">
        <f t="shared" si="87"/>
        <v>15.872003900528606</v>
      </c>
      <c r="F79">
        <f t="shared" si="88"/>
        <v>0.21633183194678512</v>
      </c>
      <c r="G79">
        <f t="shared" si="89"/>
        <v>237.83270374697435</v>
      </c>
      <c r="H79">
        <f t="shared" si="90"/>
        <v>6.2749625269663749</v>
      </c>
      <c r="I79">
        <f t="shared" si="91"/>
        <v>2.2142869392219646</v>
      </c>
      <c r="J79">
        <f t="shared" si="92"/>
        <v>26.603361129760742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26.886411666870117</v>
      </c>
      <c r="P79" s="1">
        <v>26.603361129760742</v>
      </c>
      <c r="Q79" s="1">
        <v>26.995716094970703</v>
      </c>
      <c r="R79" s="1">
        <v>400.00643920898437</v>
      </c>
      <c r="S79" s="1">
        <v>378.10433959960937</v>
      </c>
      <c r="T79" s="1">
        <v>10.087339401245117</v>
      </c>
      <c r="U79" s="1">
        <v>17.488508224487305</v>
      </c>
      <c r="V79" s="1">
        <v>20.803842544555664</v>
      </c>
      <c r="W79" s="1">
        <v>36.067802429199219</v>
      </c>
      <c r="X79" s="1">
        <v>499.80398559570312</v>
      </c>
      <c r="Y79" s="1">
        <v>1499.413818359375</v>
      </c>
      <c r="Z79" s="1">
        <v>17.699272155761719</v>
      </c>
      <c r="AA79" s="1">
        <v>73.324554443359375</v>
      </c>
      <c r="AB79" s="1">
        <v>-2.2191684246063232</v>
      </c>
      <c r="AC79" s="1">
        <v>0.14576083421707153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0.83300664265950508</v>
      </c>
      <c r="AL79">
        <f t="shared" si="96"/>
        <v>6.2749625269663753E-3</v>
      </c>
      <c r="AM79">
        <f t="shared" si="97"/>
        <v>299.75336112976072</v>
      </c>
      <c r="AN79">
        <f t="shared" si="98"/>
        <v>300.03641166687009</v>
      </c>
      <c r="AO79">
        <f t="shared" si="99"/>
        <v>239.90620557517832</v>
      </c>
      <c r="AP79">
        <f t="shared" si="100"/>
        <v>-0.39636129169207213</v>
      </c>
      <c r="AQ79">
        <f t="shared" si="101"/>
        <v>3.4966240126615222</v>
      </c>
      <c r="AR79">
        <f t="shared" si="102"/>
        <v>47.686945242368168</v>
      </c>
      <c r="AS79">
        <f t="shared" si="103"/>
        <v>30.198437017880863</v>
      </c>
      <c r="AT79">
        <f t="shared" si="104"/>
        <v>26.74488639831543</v>
      </c>
      <c r="AU79">
        <f t="shared" si="105"/>
        <v>3.5258809455779612</v>
      </c>
      <c r="AV79">
        <f t="shared" si="106"/>
        <v>0.20101953486138019</v>
      </c>
      <c r="AW79">
        <f t="shared" si="107"/>
        <v>1.2823370734395576</v>
      </c>
      <c r="AX79">
        <f t="shared" si="108"/>
        <v>2.2435438721384036</v>
      </c>
      <c r="AY79">
        <f t="shared" si="109"/>
        <v>0.12692868893479353</v>
      </c>
      <c r="AZ79">
        <f t="shared" si="110"/>
        <v>17.438977034306383</v>
      </c>
      <c r="BA79">
        <f t="shared" si="111"/>
        <v>0.62901341994335591</v>
      </c>
      <c r="BB79">
        <f t="shared" si="112"/>
        <v>39.173727171572779</v>
      </c>
      <c r="BC79">
        <f t="shared" si="113"/>
        <v>370.55954910176462</v>
      </c>
      <c r="BD79">
        <f t="shared" si="114"/>
        <v>1.6779099390977905E-2</v>
      </c>
    </row>
    <row r="80" spans="1:114" x14ac:dyDescent="0.25">
      <c r="A80" s="1">
        <v>53</v>
      </c>
      <c r="B80" s="1" t="s">
        <v>113</v>
      </c>
      <c r="C80" s="1">
        <v>2666.0000006482005</v>
      </c>
      <c r="D80" s="1">
        <v>0</v>
      </c>
      <c r="E80">
        <f t="shared" si="87"/>
        <v>15.88329376555942</v>
      </c>
      <c r="F80">
        <f t="shared" si="88"/>
        <v>0.21657881509473206</v>
      </c>
      <c r="G80">
        <f t="shared" si="89"/>
        <v>237.88167218809375</v>
      </c>
      <c r="H80">
        <f t="shared" si="90"/>
        <v>6.2807004622482161</v>
      </c>
      <c r="I80">
        <f t="shared" si="91"/>
        <v>2.213960857581406</v>
      </c>
      <c r="J80">
        <f t="shared" si="92"/>
        <v>26.604373931884766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26.886581420898438</v>
      </c>
      <c r="P80" s="1">
        <v>26.604373931884766</v>
      </c>
      <c r="Q80" s="1">
        <v>26.995946884155273</v>
      </c>
      <c r="R80" s="1">
        <v>400.02474975585937</v>
      </c>
      <c r="S80" s="1">
        <v>378.107177734375</v>
      </c>
      <c r="T80" s="1">
        <v>10.088086128234863</v>
      </c>
      <c r="U80" s="1">
        <v>17.495729446411133</v>
      </c>
      <c r="V80" s="1">
        <v>20.805257797241211</v>
      </c>
      <c r="W80" s="1">
        <v>36.082481384277344</v>
      </c>
      <c r="X80" s="1">
        <v>499.82009887695312</v>
      </c>
      <c r="Y80" s="1">
        <v>1499.40380859375</v>
      </c>
      <c r="Z80" s="1">
        <v>17.742555618286133</v>
      </c>
      <c r="AA80" s="1">
        <v>73.324851989746094</v>
      </c>
      <c r="AB80" s="1">
        <v>-2.2191684246063232</v>
      </c>
      <c r="AC80" s="1">
        <v>0.14576083421707153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0.833033498128255</v>
      </c>
      <c r="AL80">
        <f t="shared" si="96"/>
        <v>6.2807004622482164E-3</v>
      </c>
      <c r="AM80">
        <f t="shared" si="97"/>
        <v>299.75437393188474</v>
      </c>
      <c r="AN80">
        <f t="shared" si="98"/>
        <v>300.03658142089841</v>
      </c>
      <c r="AO80">
        <f t="shared" si="99"/>
        <v>239.90460401271412</v>
      </c>
      <c r="AP80">
        <f t="shared" si="100"/>
        <v>-0.39948652531960449</v>
      </c>
      <c r="AQ80">
        <f t="shared" si="101"/>
        <v>3.4968326296921446</v>
      </c>
      <c r="AR80">
        <f t="shared" si="102"/>
        <v>47.689596839297394</v>
      </c>
      <c r="AS80">
        <f t="shared" si="103"/>
        <v>30.193867392886261</v>
      </c>
      <c r="AT80">
        <f t="shared" si="104"/>
        <v>26.745477676391602</v>
      </c>
      <c r="AU80">
        <f t="shared" si="105"/>
        <v>3.5260036249746114</v>
      </c>
      <c r="AV80">
        <f t="shared" si="106"/>
        <v>0.20123277448096991</v>
      </c>
      <c r="AW80">
        <f t="shared" si="107"/>
        <v>1.2828717721107388</v>
      </c>
      <c r="AX80">
        <f t="shared" si="108"/>
        <v>2.2431318528638728</v>
      </c>
      <c r="AY80">
        <f t="shared" si="109"/>
        <v>0.12706471924184012</v>
      </c>
      <c r="AZ80">
        <f t="shared" si="110"/>
        <v>17.442638404265274</v>
      </c>
      <c r="BA80">
        <f t="shared" si="111"/>
        <v>0.62913820788456065</v>
      </c>
      <c r="BB80">
        <f t="shared" si="112"/>
        <v>39.190916583815081</v>
      </c>
      <c r="BC80">
        <f t="shared" si="113"/>
        <v>370.55702057539912</v>
      </c>
      <c r="BD80">
        <f t="shared" si="114"/>
        <v>1.6798517002206144E-2</v>
      </c>
    </row>
    <row r="81" spans="1:114" x14ac:dyDescent="0.25">
      <c r="A81" s="1">
        <v>54</v>
      </c>
      <c r="B81" s="1" t="s">
        <v>114</v>
      </c>
      <c r="C81" s="1">
        <v>2666.5000006370246</v>
      </c>
      <c r="D81" s="1">
        <v>0</v>
      </c>
      <c r="E81">
        <f t="shared" si="87"/>
        <v>15.899795702034989</v>
      </c>
      <c r="F81">
        <f t="shared" si="88"/>
        <v>0.21699562299846314</v>
      </c>
      <c r="G81">
        <f t="shared" si="89"/>
        <v>237.95242866366252</v>
      </c>
      <c r="H81">
        <f t="shared" si="90"/>
        <v>6.2904344936195642</v>
      </c>
      <c r="I81">
        <f t="shared" si="91"/>
        <v>2.2134186261997133</v>
      </c>
      <c r="J81">
        <f t="shared" si="92"/>
        <v>26.605747222900391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26.887172698974609</v>
      </c>
      <c r="P81" s="1">
        <v>26.605747222900391</v>
      </c>
      <c r="Q81" s="1">
        <v>26.996662139892578</v>
      </c>
      <c r="R81" s="1">
        <v>400.01910400390625</v>
      </c>
      <c r="S81" s="1">
        <v>378.079345703125</v>
      </c>
      <c r="T81" s="1">
        <v>10.088553428649902</v>
      </c>
      <c r="U81" s="1">
        <v>17.506973266601563</v>
      </c>
      <c r="V81" s="1">
        <v>20.805507659912109</v>
      </c>
      <c r="W81" s="1">
        <v>36.10443115234375</v>
      </c>
      <c r="X81" s="1">
        <v>499.86181640625</v>
      </c>
      <c r="Y81" s="1">
        <v>1499.399658203125</v>
      </c>
      <c r="Z81" s="1">
        <v>17.795688629150391</v>
      </c>
      <c r="AA81" s="1">
        <v>73.32489013671875</v>
      </c>
      <c r="AB81" s="1">
        <v>-2.2191684246063232</v>
      </c>
      <c r="AC81" s="1">
        <v>0.14576083421707153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0.83310302734374986</v>
      </c>
      <c r="AL81">
        <f t="shared" si="96"/>
        <v>6.2904344936195638E-3</v>
      </c>
      <c r="AM81">
        <f t="shared" si="97"/>
        <v>299.75574722290037</v>
      </c>
      <c r="AN81">
        <f t="shared" si="98"/>
        <v>300.03717269897459</v>
      </c>
      <c r="AO81">
        <f t="shared" si="99"/>
        <v>239.90393995022896</v>
      </c>
      <c r="AP81">
        <f t="shared" si="100"/>
        <v>-0.40467514108286923</v>
      </c>
      <c r="AQ81">
        <f t="shared" si="101"/>
        <v>3.4971155175997448</v>
      </c>
      <c r="AR81">
        <f t="shared" si="102"/>
        <v>47.693430035546712</v>
      </c>
      <c r="AS81">
        <f t="shared" si="103"/>
        <v>30.186456768945149</v>
      </c>
      <c r="AT81">
        <f t="shared" si="104"/>
        <v>26.7464599609375</v>
      </c>
      <c r="AU81">
        <f t="shared" si="105"/>
        <v>3.5262074393070151</v>
      </c>
      <c r="AV81">
        <f t="shared" si="106"/>
        <v>0.20159255878335217</v>
      </c>
      <c r="AW81">
        <f t="shared" si="107"/>
        <v>1.2836968914000317</v>
      </c>
      <c r="AX81">
        <f t="shared" si="108"/>
        <v>2.2425105479069831</v>
      </c>
      <c r="AY81">
        <f t="shared" si="109"/>
        <v>0.12729424039446249</v>
      </c>
      <c r="AZ81">
        <f t="shared" si="110"/>
        <v>17.447835689528461</v>
      </c>
      <c r="BA81">
        <f t="shared" si="111"/>
        <v>0.62937166858754356</v>
      </c>
      <c r="BB81">
        <f t="shared" si="112"/>
        <v>39.218542078902921</v>
      </c>
      <c r="BC81">
        <f t="shared" si="113"/>
        <v>370.52134431387441</v>
      </c>
      <c r="BD81">
        <f t="shared" si="114"/>
        <v>1.6829443603065031E-2</v>
      </c>
    </row>
    <row r="82" spans="1:114" x14ac:dyDescent="0.25">
      <c r="A82" s="1">
        <v>55</v>
      </c>
      <c r="B82" s="1" t="s">
        <v>114</v>
      </c>
      <c r="C82" s="1">
        <v>2667.0000006258488</v>
      </c>
      <c r="D82" s="1">
        <v>0</v>
      </c>
      <c r="E82">
        <f t="shared" si="87"/>
        <v>15.905008661503546</v>
      </c>
      <c r="F82">
        <f t="shared" si="88"/>
        <v>0.2175569563673303</v>
      </c>
      <c r="G82">
        <f t="shared" si="89"/>
        <v>238.19943053302612</v>
      </c>
      <c r="H82">
        <f t="shared" si="90"/>
        <v>6.3027915211972676</v>
      </c>
      <c r="I82">
        <f t="shared" si="91"/>
        <v>2.2124309710998658</v>
      </c>
      <c r="J82">
        <f t="shared" si="92"/>
        <v>26.606082916259766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26.887235641479492</v>
      </c>
      <c r="P82" s="1">
        <v>26.606082916259766</v>
      </c>
      <c r="Q82" s="1">
        <v>26.996477127075195</v>
      </c>
      <c r="R82" s="1">
        <v>400.01470947265625</v>
      </c>
      <c r="S82" s="1">
        <v>378.06338500976563</v>
      </c>
      <c r="T82" s="1">
        <v>10.088579177856445</v>
      </c>
      <c r="U82" s="1">
        <v>17.521402359008789</v>
      </c>
      <c r="V82" s="1">
        <v>20.80546760559082</v>
      </c>
      <c r="W82" s="1">
        <v>36.134021759033203</v>
      </c>
      <c r="X82" s="1">
        <v>499.86587524414062</v>
      </c>
      <c r="Y82" s="1">
        <v>1499.3372802734375</v>
      </c>
      <c r="Z82" s="1">
        <v>17.790151596069336</v>
      </c>
      <c r="AA82" s="1">
        <v>73.324821472167969</v>
      </c>
      <c r="AB82" s="1">
        <v>-2.2191684246063232</v>
      </c>
      <c r="AC82" s="1">
        <v>0.14576083421707153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0.8331097920735675</v>
      </c>
      <c r="AL82">
        <f t="shared" si="96"/>
        <v>6.3027915211972679E-3</v>
      </c>
      <c r="AM82">
        <f t="shared" si="97"/>
        <v>299.75608291625974</v>
      </c>
      <c r="AN82">
        <f t="shared" si="98"/>
        <v>300.03723564147947</v>
      </c>
      <c r="AO82">
        <f t="shared" si="99"/>
        <v>239.89395948170204</v>
      </c>
      <c r="AP82">
        <f t="shared" si="100"/>
        <v>-0.41127218133010185</v>
      </c>
      <c r="AQ82">
        <f t="shared" si="101"/>
        <v>3.4971846710162078</v>
      </c>
      <c r="AR82">
        <f t="shared" si="102"/>
        <v>47.694417808349392</v>
      </c>
      <c r="AS82">
        <f t="shared" si="103"/>
        <v>30.173015449340603</v>
      </c>
      <c r="AT82">
        <f t="shared" si="104"/>
        <v>26.746659278869629</v>
      </c>
      <c r="AU82">
        <f t="shared" si="105"/>
        <v>3.5262487970627161</v>
      </c>
      <c r="AV82">
        <f t="shared" si="106"/>
        <v>0.20207694097512352</v>
      </c>
      <c r="AW82">
        <f t="shared" si="107"/>
        <v>1.2847536999163423</v>
      </c>
      <c r="AX82">
        <f t="shared" si="108"/>
        <v>2.2414950971463741</v>
      </c>
      <c r="AY82">
        <f t="shared" si="109"/>
        <v>0.12760326098736036</v>
      </c>
      <c r="AZ82">
        <f t="shared" si="110"/>
        <v>17.465930718606213</v>
      </c>
      <c r="BA82">
        <f t="shared" si="111"/>
        <v>0.63005157330132155</v>
      </c>
      <c r="BB82">
        <f t="shared" si="112"/>
        <v>39.257534474278785</v>
      </c>
      <c r="BC82">
        <f t="shared" si="113"/>
        <v>370.50290562924749</v>
      </c>
      <c r="BD82">
        <f t="shared" si="114"/>
        <v>1.6852537897975091E-2</v>
      </c>
    </row>
    <row r="83" spans="1:114" x14ac:dyDescent="0.25">
      <c r="A83" s="1">
        <v>56</v>
      </c>
      <c r="B83" s="1" t="s">
        <v>115</v>
      </c>
      <c r="C83" s="1">
        <v>2667.5000006146729</v>
      </c>
      <c r="D83" s="1">
        <v>0</v>
      </c>
      <c r="E83">
        <f t="shared" si="87"/>
        <v>15.948615453021782</v>
      </c>
      <c r="F83">
        <f t="shared" si="88"/>
        <v>0.21822108798056442</v>
      </c>
      <c r="G83">
        <f t="shared" si="89"/>
        <v>238.16925289406765</v>
      </c>
      <c r="H83">
        <f t="shared" si="90"/>
        <v>6.3177239066613486</v>
      </c>
      <c r="I83">
        <f t="shared" si="91"/>
        <v>2.2113680422223516</v>
      </c>
      <c r="J83">
        <f t="shared" si="92"/>
        <v>26.606779098510742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26.887662887573242</v>
      </c>
      <c r="P83" s="1">
        <v>26.606779098510742</v>
      </c>
      <c r="Q83" s="1">
        <v>26.996042251586914</v>
      </c>
      <c r="R83" s="1">
        <v>400.01849365234375</v>
      </c>
      <c r="S83" s="1">
        <v>378.00836181640625</v>
      </c>
      <c r="T83" s="1">
        <v>10.08762264251709</v>
      </c>
      <c r="U83" s="1">
        <v>17.537965774536133</v>
      </c>
      <c r="V83" s="1">
        <v>20.802837371826172</v>
      </c>
      <c r="W83" s="1">
        <v>36.167041778564453</v>
      </c>
      <c r="X83" s="1">
        <v>499.86346435546875</v>
      </c>
      <c r="Y83" s="1">
        <v>1499.3841552734375</v>
      </c>
      <c r="Z83" s="1">
        <v>17.810291290283203</v>
      </c>
      <c r="AA83" s="1">
        <v>73.324356079101563</v>
      </c>
      <c r="AB83" s="1">
        <v>-2.2191684246063232</v>
      </c>
      <c r="AC83" s="1">
        <v>0.14576083421707153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0.83310577392578111</v>
      </c>
      <c r="AL83">
        <f t="shared" si="96"/>
        <v>6.3177239066613483E-3</v>
      </c>
      <c r="AM83">
        <f t="shared" si="97"/>
        <v>299.75677909851072</v>
      </c>
      <c r="AN83">
        <f t="shared" si="98"/>
        <v>300.03766288757322</v>
      </c>
      <c r="AO83">
        <f t="shared" si="99"/>
        <v>239.9014594815344</v>
      </c>
      <c r="AP83">
        <f t="shared" si="100"/>
        <v>-0.41900426661591839</v>
      </c>
      <c r="AQ83">
        <f t="shared" si="101"/>
        <v>3.4973280895775352</v>
      </c>
      <c r="AR83">
        <f t="shared" si="102"/>
        <v>47.69667647411255</v>
      </c>
      <c r="AS83">
        <f t="shared" si="103"/>
        <v>30.158710699576417</v>
      </c>
      <c r="AT83">
        <f t="shared" si="104"/>
        <v>26.747220993041992</v>
      </c>
      <c r="AU83">
        <f t="shared" si="105"/>
        <v>3.5263653530163235</v>
      </c>
      <c r="AV83">
        <f t="shared" si="106"/>
        <v>0.20264979952570694</v>
      </c>
      <c r="AW83">
        <f t="shared" si="107"/>
        <v>1.2859600473551835</v>
      </c>
      <c r="AX83">
        <f t="shared" si="108"/>
        <v>2.2404053056611399</v>
      </c>
      <c r="AY83">
        <f t="shared" si="109"/>
        <v>0.12796874647251202</v>
      </c>
      <c r="AZ83">
        <f t="shared" si="110"/>
        <v>17.463607106298209</v>
      </c>
      <c r="BA83">
        <f t="shared" si="111"/>
        <v>0.63006345084435822</v>
      </c>
      <c r="BB83">
        <f t="shared" si="112"/>
        <v>39.301800635472176</v>
      </c>
      <c r="BC83">
        <f t="shared" si="113"/>
        <v>370.42715385565651</v>
      </c>
      <c r="BD83">
        <f t="shared" si="114"/>
        <v>1.6921256944104051E-2</v>
      </c>
    </row>
    <row r="84" spans="1:114" x14ac:dyDescent="0.25">
      <c r="A84" s="1">
        <v>57</v>
      </c>
      <c r="B84" s="1" t="s">
        <v>115</v>
      </c>
      <c r="C84" s="1">
        <v>2668.000000603497</v>
      </c>
      <c r="D84" s="1">
        <v>0</v>
      </c>
      <c r="E84">
        <f t="shared" si="87"/>
        <v>15.976428856437417</v>
      </c>
      <c r="F84">
        <f t="shared" si="88"/>
        <v>0.21880334527076831</v>
      </c>
      <c r="G84">
        <f t="shared" si="89"/>
        <v>238.25144357303012</v>
      </c>
      <c r="H84">
        <f t="shared" si="90"/>
        <v>6.3312471225435747</v>
      </c>
      <c r="I84">
        <f t="shared" si="91"/>
        <v>2.2105970285061063</v>
      </c>
      <c r="J84">
        <f t="shared" si="92"/>
        <v>26.608940124511719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26.888067245483398</v>
      </c>
      <c r="P84" s="1">
        <v>26.608940124511719</v>
      </c>
      <c r="Q84" s="1">
        <v>26.996477127075195</v>
      </c>
      <c r="R84" s="1">
        <v>400.04232788085937</v>
      </c>
      <c r="S84" s="1">
        <v>377.9923095703125</v>
      </c>
      <c r="T84" s="1">
        <v>10.088239669799805</v>
      </c>
      <c r="U84" s="1">
        <v>17.554569244384766</v>
      </c>
      <c r="V84" s="1">
        <v>20.803596496582031</v>
      </c>
      <c r="W84" s="1">
        <v>36.200386047363281</v>
      </c>
      <c r="X84" s="1">
        <v>499.8524169921875</v>
      </c>
      <c r="Y84" s="1">
        <v>1499.37109375</v>
      </c>
      <c r="Z84" s="1">
        <v>17.793212890625</v>
      </c>
      <c r="AA84" s="1">
        <v>73.324287414550781</v>
      </c>
      <c r="AB84" s="1">
        <v>-2.2191684246063232</v>
      </c>
      <c r="AC84" s="1">
        <v>0.14576083421707153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0.83308736165364572</v>
      </c>
      <c r="AL84">
        <f t="shared" si="96"/>
        <v>6.331247122543575E-3</v>
      </c>
      <c r="AM84">
        <f t="shared" si="97"/>
        <v>299.7589401245117</v>
      </c>
      <c r="AN84">
        <f t="shared" si="98"/>
        <v>300.03806724548338</v>
      </c>
      <c r="AO84">
        <f t="shared" si="99"/>
        <v>239.89936963783111</v>
      </c>
      <c r="AP84">
        <f t="shared" si="100"/>
        <v>-0.4263183603961756</v>
      </c>
      <c r="AQ84">
        <f t="shared" si="101"/>
        <v>3.4977733092200083</v>
      </c>
      <c r="AR84">
        <f t="shared" si="102"/>
        <v>47.70279306561519</v>
      </c>
      <c r="AS84">
        <f t="shared" si="103"/>
        <v>30.148223821230424</v>
      </c>
      <c r="AT84">
        <f t="shared" si="104"/>
        <v>26.748503684997559</v>
      </c>
      <c r="AU84">
        <f t="shared" si="105"/>
        <v>3.5266315248072382</v>
      </c>
      <c r="AV84">
        <f t="shared" si="106"/>
        <v>0.20315183127158523</v>
      </c>
      <c r="AW84">
        <f t="shared" si="107"/>
        <v>1.287176280713902</v>
      </c>
      <c r="AX84">
        <f t="shared" si="108"/>
        <v>2.2394552440933362</v>
      </c>
      <c r="AY84">
        <f t="shared" si="109"/>
        <v>0.12828906184983266</v>
      </c>
      <c r="AZ84">
        <f t="shared" si="110"/>
        <v>17.469617325480488</v>
      </c>
      <c r="BA84">
        <f t="shared" si="111"/>
        <v>0.63030764790920069</v>
      </c>
      <c r="BB84">
        <f t="shared" si="112"/>
        <v>39.341523358354237</v>
      </c>
      <c r="BC84">
        <f t="shared" si="113"/>
        <v>370.39788044964382</v>
      </c>
      <c r="BD84">
        <f t="shared" si="114"/>
        <v>1.696923989617883E-2</v>
      </c>
    </row>
    <row r="85" spans="1:114" x14ac:dyDescent="0.25">
      <c r="A85" s="1">
        <v>58</v>
      </c>
      <c r="B85" s="1" t="s">
        <v>116</v>
      </c>
      <c r="C85" s="1">
        <v>2668.5000005923212</v>
      </c>
      <c r="D85" s="1">
        <v>0</v>
      </c>
      <c r="E85">
        <f t="shared" si="87"/>
        <v>15.983295109555552</v>
      </c>
      <c r="F85">
        <f t="shared" si="88"/>
        <v>0.21921432344954944</v>
      </c>
      <c r="G85">
        <f t="shared" si="89"/>
        <v>238.40533821932948</v>
      </c>
      <c r="H85">
        <f t="shared" si="90"/>
        <v>6.341329815057235</v>
      </c>
      <c r="I85">
        <f t="shared" si="91"/>
        <v>2.2102419369883677</v>
      </c>
      <c r="J85">
        <f t="shared" si="92"/>
        <v>26.610942840576172</v>
      </c>
      <c r="K85" s="1">
        <v>6</v>
      </c>
      <c r="L85">
        <f t="shared" si="93"/>
        <v>1.4200000166893005</v>
      </c>
      <c r="M85" s="1">
        <v>1</v>
      </c>
      <c r="N85">
        <f t="shared" si="94"/>
        <v>2.8400000333786011</v>
      </c>
      <c r="O85" s="1">
        <v>26.888547897338867</v>
      </c>
      <c r="P85" s="1">
        <v>26.610942840576172</v>
      </c>
      <c r="Q85" s="1">
        <v>26.996711730957031</v>
      </c>
      <c r="R85" s="1">
        <v>400.04290771484375</v>
      </c>
      <c r="S85" s="1">
        <v>377.9815673828125</v>
      </c>
      <c r="T85" s="1">
        <v>10.08740234375</v>
      </c>
      <c r="U85" s="1">
        <v>17.5650634765625</v>
      </c>
      <c r="V85" s="1">
        <v>20.80125617980957</v>
      </c>
      <c r="W85" s="1">
        <v>36.220958709716797</v>
      </c>
      <c r="X85" s="1">
        <v>499.88442993164062</v>
      </c>
      <c r="Y85" s="1">
        <v>1499.389892578125</v>
      </c>
      <c r="Z85" s="1">
        <v>17.765758514404297</v>
      </c>
      <c r="AA85" s="1">
        <v>73.324188232421875</v>
      </c>
      <c r="AB85" s="1">
        <v>-2.2191684246063232</v>
      </c>
      <c r="AC85" s="1">
        <v>0.14576083421707153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0.83314071655273414</v>
      </c>
      <c r="AL85">
        <f t="shared" si="96"/>
        <v>6.341329815057235E-3</v>
      </c>
      <c r="AM85">
        <f t="shared" si="97"/>
        <v>299.76094284057615</v>
      </c>
      <c r="AN85">
        <f t="shared" si="98"/>
        <v>300.03854789733884</v>
      </c>
      <c r="AO85">
        <f t="shared" si="99"/>
        <v>239.90237745026388</v>
      </c>
      <c r="AP85">
        <f t="shared" si="100"/>
        <v>-0.4317464639627972</v>
      </c>
      <c r="AQ85">
        <f t="shared" si="101"/>
        <v>3.4981859576582748</v>
      </c>
      <c r="AR85">
        <f t="shared" si="102"/>
        <v>47.708485316874956</v>
      </c>
      <c r="AS85">
        <f t="shared" si="103"/>
        <v>30.143421840312456</v>
      </c>
      <c r="AT85">
        <f t="shared" si="104"/>
        <v>26.74974536895752</v>
      </c>
      <c r="AU85">
        <f t="shared" si="105"/>
        <v>3.5268892037244908</v>
      </c>
      <c r="AV85">
        <f t="shared" si="106"/>
        <v>0.20350606832248214</v>
      </c>
      <c r="AW85">
        <f t="shared" si="107"/>
        <v>1.2879440206699073</v>
      </c>
      <c r="AX85">
        <f t="shared" si="108"/>
        <v>2.2389451830545832</v>
      </c>
      <c r="AY85">
        <f t="shared" si="109"/>
        <v>0.12851508847970372</v>
      </c>
      <c r="AZ85">
        <f t="shared" si="110"/>
        <v>17.480877895208316</v>
      </c>
      <c r="BA85">
        <f t="shared" si="111"/>
        <v>0.6307327097193528</v>
      </c>
      <c r="BB85">
        <f t="shared" si="112"/>
        <v>39.36606056566719</v>
      </c>
      <c r="BC85">
        <f t="shared" si="113"/>
        <v>370.38387437425627</v>
      </c>
      <c r="BD85">
        <f t="shared" si="114"/>
        <v>1.6987763422062981E-2</v>
      </c>
    </row>
    <row r="86" spans="1:114" x14ac:dyDescent="0.25">
      <c r="A86" s="1">
        <v>59</v>
      </c>
      <c r="B86" s="1" t="s">
        <v>116</v>
      </c>
      <c r="C86" s="1">
        <v>2669.0000005811453</v>
      </c>
      <c r="D86" s="1">
        <v>0</v>
      </c>
      <c r="E86">
        <f t="shared" si="87"/>
        <v>15.997790010890842</v>
      </c>
      <c r="F86">
        <f t="shared" si="88"/>
        <v>0.21959359799460884</v>
      </c>
      <c r="G86">
        <f t="shared" si="89"/>
        <v>238.51807671393223</v>
      </c>
      <c r="H86">
        <f t="shared" si="90"/>
        <v>6.3502294785311566</v>
      </c>
      <c r="I86">
        <f t="shared" si="91"/>
        <v>2.2097698003185275</v>
      </c>
      <c r="J86">
        <f t="shared" si="92"/>
        <v>26.612018585205078</v>
      </c>
      <c r="K86" s="1">
        <v>6</v>
      </c>
      <c r="L86">
        <f t="shared" si="93"/>
        <v>1.4200000166893005</v>
      </c>
      <c r="M86" s="1">
        <v>1</v>
      </c>
      <c r="N86">
        <f t="shared" si="94"/>
        <v>2.8400000333786011</v>
      </c>
      <c r="O86" s="1">
        <v>26.890130996704102</v>
      </c>
      <c r="P86" s="1">
        <v>26.612018585205078</v>
      </c>
      <c r="Q86" s="1">
        <v>26.996049880981445</v>
      </c>
      <c r="R86" s="1">
        <v>400.08737182617187</v>
      </c>
      <c r="S86" s="1">
        <v>378.00546264648437</v>
      </c>
      <c r="T86" s="1">
        <v>10.086882591247559</v>
      </c>
      <c r="U86" s="1">
        <v>17.574609756469727</v>
      </c>
      <c r="V86" s="1">
        <v>20.798149108886719</v>
      </c>
      <c r="W86" s="1">
        <v>36.237098693847656</v>
      </c>
      <c r="X86" s="1">
        <v>499.90817260742187</v>
      </c>
      <c r="Y86" s="1">
        <v>1499.4296875</v>
      </c>
      <c r="Z86" s="1">
        <v>17.661966323852539</v>
      </c>
      <c r="AA86" s="1">
        <v>73.323837280273437</v>
      </c>
      <c r="AB86" s="1">
        <v>-2.2191684246063232</v>
      </c>
      <c r="AC86" s="1">
        <v>0.14576083421707153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0.83318028767903629</v>
      </c>
      <c r="AL86">
        <f t="shared" si="96"/>
        <v>6.3502294785311563E-3</v>
      </c>
      <c r="AM86">
        <f t="shared" si="97"/>
        <v>299.76201858520506</v>
      </c>
      <c r="AN86">
        <f t="shared" si="98"/>
        <v>300.04013099670408</v>
      </c>
      <c r="AO86">
        <f t="shared" si="99"/>
        <v>239.90874463762157</v>
      </c>
      <c r="AP86">
        <f t="shared" si="100"/>
        <v>-0.43623979300123744</v>
      </c>
      <c r="AQ86">
        <f t="shared" si="101"/>
        <v>3.4984076263662196</v>
      </c>
      <c r="AR86">
        <f t="shared" si="102"/>
        <v>47.711736812053182</v>
      </c>
      <c r="AS86">
        <f t="shared" si="103"/>
        <v>30.137127055583456</v>
      </c>
      <c r="AT86">
        <f t="shared" si="104"/>
        <v>26.75107479095459</v>
      </c>
      <c r="AU86">
        <f t="shared" si="105"/>
        <v>3.527165108589108</v>
      </c>
      <c r="AV86">
        <f t="shared" si="106"/>
        <v>0.20383289442085512</v>
      </c>
      <c r="AW86">
        <f t="shared" si="107"/>
        <v>1.2886378260476923</v>
      </c>
      <c r="AX86">
        <f t="shared" si="108"/>
        <v>2.2385272825414155</v>
      </c>
      <c r="AY86">
        <f t="shared" si="109"/>
        <v>0.12872363237562151</v>
      </c>
      <c r="AZ86">
        <f t="shared" si="110"/>
        <v>17.489060645376142</v>
      </c>
      <c r="BA86">
        <f t="shared" si="111"/>
        <v>0.63099108421350369</v>
      </c>
      <c r="BB86">
        <f t="shared" si="112"/>
        <v>39.38996720744715</v>
      </c>
      <c r="BC86">
        <f t="shared" si="113"/>
        <v>370.40087945603636</v>
      </c>
      <c r="BD86">
        <f t="shared" si="114"/>
        <v>1.7012714031512173E-2</v>
      </c>
    </row>
    <row r="87" spans="1:114" x14ac:dyDescent="0.25">
      <c r="A87" s="1">
        <v>60</v>
      </c>
      <c r="B87" s="1" t="s">
        <v>117</v>
      </c>
      <c r="C87" s="1">
        <v>2669.5000005699694</v>
      </c>
      <c r="D87" s="1">
        <v>0</v>
      </c>
      <c r="E87">
        <f t="shared" si="87"/>
        <v>16.017093097464972</v>
      </c>
      <c r="F87">
        <f t="shared" si="88"/>
        <v>0.21990613999371375</v>
      </c>
      <c r="G87">
        <f t="shared" si="89"/>
        <v>238.5777910488917</v>
      </c>
      <c r="H87">
        <f t="shared" si="90"/>
        <v>6.3574332563881448</v>
      </c>
      <c r="I87">
        <f t="shared" si="91"/>
        <v>2.2093459736951195</v>
      </c>
      <c r="J87">
        <f t="shared" si="92"/>
        <v>26.612909317016602</v>
      </c>
      <c r="K87" s="1">
        <v>6</v>
      </c>
      <c r="L87">
        <f t="shared" si="93"/>
        <v>1.4200000166893005</v>
      </c>
      <c r="M87" s="1">
        <v>1</v>
      </c>
      <c r="N87">
        <f t="shared" si="94"/>
        <v>2.8400000333786011</v>
      </c>
      <c r="O87" s="1">
        <v>26.891792297363281</v>
      </c>
      <c r="P87" s="1">
        <v>26.612909317016602</v>
      </c>
      <c r="Q87" s="1">
        <v>26.996198654174805</v>
      </c>
      <c r="R87" s="1">
        <v>400.1549072265625</v>
      </c>
      <c r="S87" s="1">
        <v>378.04876708984375</v>
      </c>
      <c r="T87" s="1">
        <v>10.087593078613281</v>
      </c>
      <c r="U87" s="1">
        <v>17.582891464233398</v>
      </c>
      <c r="V87" s="1">
        <v>20.797584533691406</v>
      </c>
      <c r="W87" s="1">
        <v>36.250637054443359</v>
      </c>
      <c r="X87" s="1">
        <v>499.96551513671875</v>
      </c>
      <c r="Y87" s="1">
        <v>1499.4083251953125</v>
      </c>
      <c r="Z87" s="1">
        <v>17.725376129150391</v>
      </c>
      <c r="AA87" s="1">
        <v>73.323844909667969</v>
      </c>
      <c r="AB87" s="1">
        <v>-2.2191684246063232</v>
      </c>
      <c r="AC87" s="1">
        <v>0.14576083421707153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0.8332758585611979</v>
      </c>
      <c r="AL87">
        <f t="shared" si="96"/>
        <v>6.3574332563881451E-3</v>
      </c>
      <c r="AM87">
        <f t="shared" si="97"/>
        <v>299.76290931701658</v>
      </c>
      <c r="AN87">
        <f t="shared" si="98"/>
        <v>300.04179229736326</v>
      </c>
      <c r="AO87">
        <f t="shared" si="99"/>
        <v>239.90532666894796</v>
      </c>
      <c r="AP87">
        <f t="shared" si="100"/>
        <v>-0.43992866880638098</v>
      </c>
      <c r="AQ87">
        <f t="shared" si="101"/>
        <v>3.4985911804820939</v>
      </c>
      <c r="AR87">
        <f t="shared" si="102"/>
        <v>47.714235182186883</v>
      </c>
      <c r="AS87">
        <f t="shared" si="103"/>
        <v>30.131343717953484</v>
      </c>
      <c r="AT87">
        <f t="shared" si="104"/>
        <v>26.752350807189941</v>
      </c>
      <c r="AU87">
        <f t="shared" si="105"/>
        <v>3.5274299474806319</v>
      </c>
      <c r="AV87">
        <f t="shared" si="106"/>
        <v>0.20410215527426112</v>
      </c>
      <c r="AW87">
        <f t="shared" si="107"/>
        <v>1.2892452067869744</v>
      </c>
      <c r="AX87">
        <f t="shared" si="108"/>
        <v>2.2381847406936575</v>
      </c>
      <c r="AY87">
        <f t="shared" si="109"/>
        <v>0.12889544980260351</v>
      </c>
      <c r="AZ87">
        <f t="shared" si="110"/>
        <v>17.493440949760107</v>
      </c>
      <c r="BA87">
        <f t="shared" si="111"/>
        <v>0.63107675997841139</v>
      </c>
      <c r="BB87">
        <f t="shared" si="112"/>
        <v>39.410622978498544</v>
      </c>
      <c r="BC87">
        <f t="shared" si="113"/>
        <v>370.4350081365194</v>
      </c>
      <c r="BD87">
        <f t="shared" si="114"/>
        <v>1.7040603706738919E-2</v>
      </c>
      <c r="BE87">
        <f>AVERAGE(E73:E87)</f>
        <v>15.940956098422346</v>
      </c>
      <c r="BF87">
        <f>AVERAGE(O73:O87)</f>
        <v>26.886912918090822</v>
      </c>
      <c r="BG87">
        <f>AVERAGE(P73:P87)</f>
        <v>26.606017049153646</v>
      </c>
      <c r="BH87" t="e">
        <f>AVERAGE(B73:B87)</f>
        <v>#DIV/0!</v>
      </c>
      <c r="BI87">
        <f t="shared" ref="BI87:DJ87" si="115">AVERAGE(C73:C87)</f>
        <v>2666.2000006437302</v>
      </c>
      <c r="BJ87">
        <f t="shared" si="115"/>
        <v>0</v>
      </c>
      <c r="BK87">
        <f t="shared" si="115"/>
        <v>15.940956098422346</v>
      </c>
      <c r="BL87">
        <f t="shared" si="115"/>
        <v>0.21744625569973758</v>
      </c>
      <c r="BM87">
        <f t="shared" si="115"/>
        <v>237.8713840422202</v>
      </c>
      <c r="BN87">
        <f t="shared" si="115"/>
        <v>6.3005490109628486</v>
      </c>
      <c r="BO87">
        <f t="shared" si="115"/>
        <v>2.2126937517924645</v>
      </c>
      <c r="BP87">
        <f t="shared" si="115"/>
        <v>26.606017049153646</v>
      </c>
      <c r="BQ87">
        <f t="shared" si="115"/>
        <v>6</v>
      </c>
      <c r="BR87">
        <f t="shared" si="115"/>
        <v>1.4200000166893005</v>
      </c>
      <c r="BS87">
        <f t="shared" si="115"/>
        <v>1</v>
      </c>
      <c r="BT87">
        <f t="shared" si="115"/>
        <v>2.8400000333786011</v>
      </c>
      <c r="BU87">
        <f t="shared" si="115"/>
        <v>26.886912918090822</v>
      </c>
      <c r="BV87">
        <f t="shared" si="115"/>
        <v>26.606017049153646</v>
      </c>
      <c r="BW87">
        <f t="shared" si="115"/>
        <v>26.995873769124348</v>
      </c>
      <c r="BX87">
        <f t="shared" si="115"/>
        <v>400.06728719075522</v>
      </c>
      <c r="BY87">
        <f t="shared" si="115"/>
        <v>378.07354736328125</v>
      </c>
      <c r="BZ87">
        <f t="shared" si="115"/>
        <v>10.087476857503255</v>
      </c>
      <c r="CA87">
        <f t="shared" si="115"/>
        <v>17.517751820882161</v>
      </c>
      <c r="CB87">
        <f t="shared" si="115"/>
        <v>20.803448867797851</v>
      </c>
      <c r="CC87">
        <f t="shared" si="115"/>
        <v>36.126929728190106</v>
      </c>
      <c r="CD87">
        <f t="shared" si="115"/>
        <v>499.86102905273435</v>
      </c>
      <c r="CE87">
        <f t="shared" si="115"/>
        <v>1499.3801025390626</v>
      </c>
      <c r="CF87">
        <f t="shared" si="115"/>
        <v>17.714980061848959</v>
      </c>
      <c r="CG87">
        <f t="shared" si="115"/>
        <v>73.324330139160153</v>
      </c>
      <c r="CH87">
        <f t="shared" si="115"/>
        <v>-2.2191684246063232</v>
      </c>
      <c r="CI87">
        <f t="shared" si="115"/>
        <v>0.14576083421707153</v>
      </c>
      <c r="CJ87">
        <f t="shared" si="115"/>
        <v>1</v>
      </c>
      <c r="CK87">
        <f t="shared" si="115"/>
        <v>-0.21956524252891541</v>
      </c>
      <c r="CL87">
        <f t="shared" si="115"/>
        <v>2.737391471862793</v>
      </c>
      <c r="CM87">
        <f t="shared" si="115"/>
        <v>1</v>
      </c>
      <c r="CN87">
        <f t="shared" si="115"/>
        <v>0</v>
      </c>
      <c r="CO87">
        <f t="shared" si="115"/>
        <v>0.15999999642372131</v>
      </c>
      <c r="CP87">
        <f t="shared" si="115"/>
        <v>111115</v>
      </c>
      <c r="CQ87">
        <f t="shared" si="115"/>
        <v>0.83310171508789066</v>
      </c>
      <c r="CR87">
        <f t="shared" si="115"/>
        <v>6.3005490109628477E-3</v>
      </c>
      <c r="CS87">
        <f t="shared" si="115"/>
        <v>299.75601704915363</v>
      </c>
      <c r="CT87">
        <f t="shared" si="115"/>
        <v>300.03691291809082</v>
      </c>
      <c r="CU87">
        <f t="shared" si="115"/>
        <v>239.90081104404891</v>
      </c>
      <c r="CV87">
        <f t="shared" si="115"/>
        <v>-0.41005747921697927</v>
      </c>
      <c r="CW87">
        <f t="shared" si="115"/>
        <v>3.4971711644659118</v>
      </c>
      <c r="CX87">
        <f t="shared" si="115"/>
        <v>47.694553216206444</v>
      </c>
      <c r="CY87">
        <f t="shared" si="115"/>
        <v>30.176801395324279</v>
      </c>
      <c r="CZ87">
        <f t="shared" si="115"/>
        <v>26.746464983622232</v>
      </c>
      <c r="DA87">
        <f t="shared" si="115"/>
        <v>3.5262085201532156</v>
      </c>
      <c r="DB87">
        <f t="shared" si="115"/>
        <v>0.20198095983823183</v>
      </c>
      <c r="DC87">
        <f t="shared" si="115"/>
        <v>1.2844774126734477</v>
      </c>
      <c r="DD87">
        <f t="shared" si="115"/>
        <v>2.241731107479767</v>
      </c>
      <c r="DE87">
        <f t="shared" si="115"/>
        <v>0.12754206727624198</v>
      </c>
      <c r="DF87">
        <f t="shared" si="115"/>
        <v>17.441759892377927</v>
      </c>
      <c r="DG87">
        <f t="shared" si="115"/>
        <v>0.62916710564123834</v>
      </c>
      <c r="DH87">
        <f t="shared" si="115"/>
        <v>39.247948548925024</v>
      </c>
      <c r="DI87">
        <f t="shared" si="115"/>
        <v>370.49598029287932</v>
      </c>
      <c r="DJ87">
        <f t="shared" si="115"/>
        <v>1.6886905512158528E-2</v>
      </c>
    </row>
    <row r="88" spans="1:114" x14ac:dyDescent="0.25">
      <c r="A88" s="1" t="s">
        <v>9</v>
      </c>
      <c r="B88" s="1" t="s">
        <v>118</v>
      </c>
    </row>
    <row r="89" spans="1:114" x14ac:dyDescent="0.25">
      <c r="A89" s="1" t="s">
        <v>9</v>
      </c>
      <c r="B89" s="1" t="s">
        <v>119</v>
      </c>
    </row>
    <row r="90" spans="1:114" x14ac:dyDescent="0.25">
      <c r="A90" s="1" t="s">
        <v>9</v>
      </c>
      <c r="B90" s="1" t="s">
        <v>120</v>
      </c>
    </row>
    <row r="91" spans="1:114" x14ac:dyDescent="0.25">
      <c r="A91" s="1" t="s">
        <v>9</v>
      </c>
      <c r="B91" s="1" t="s">
        <v>121</v>
      </c>
    </row>
    <row r="92" spans="1:114" x14ac:dyDescent="0.25">
      <c r="A92" s="1" t="s">
        <v>9</v>
      </c>
      <c r="B92" s="1" t="s">
        <v>122</v>
      </c>
    </row>
    <row r="93" spans="1:114" x14ac:dyDescent="0.25">
      <c r="A93" s="1">
        <v>61</v>
      </c>
      <c r="B93" s="1" t="s">
        <v>123</v>
      </c>
      <c r="C93" s="1">
        <v>3265.000001296401</v>
      </c>
      <c r="D93" s="1">
        <v>0</v>
      </c>
      <c r="E93">
        <f t="shared" ref="E93:E107" si="116">(R93-S93*(1000-T93)/(1000-U93))*AK93</f>
        <v>15.531568540670493</v>
      </c>
      <c r="F93">
        <f t="shared" ref="F93:F107" si="117">IF(AV93&lt;&gt;0,1/(1/AV93-1/N93),0)</f>
        <v>0.15852312201730265</v>
      </c>
      <c r="G93">
        <f t="shared" ref="G93:G107" si="118">((AY93-AL93/2)*S93-E93)/(AY93+AL93/2)</f>
        <v>193.07635626067767</v>
      </c>
      <c r="H93">
        <f t="shared" ref="H93:H107" si="119">AL93*1000</f>
        <v>6.7886869726721377</v>
      </c>
      <c r="I93">
        <f t="shared" ref="I93:I107" si="120">(AQ93-AW93)</f>
        <v>3.167626841098953</v>
      </c>
      <c r="J93">
        <f t="shared" ref="J93:J107" si="121">(P93+AP93*D93)</f>
        <v>32.254669189453125</v>
      </c>
      <c r="K93" s="1">
        <v>6</v>
      </c>
      <c r="L93">
        <f t="shared" ref="L93:L107" si="122">(K93*AE93+AF93)</f>
        <v>1.4200000166893005</v>
      </c>
      <c r="M93" s="1">
        <v>1</v>
      </c>
      <c r="N93">
        <f t="shared" ref="N93:N107" si="123">L93*(M93+1)*(M93+1)/(M93*M93+1)</f>
        <v>2.8400000333786011</v>
      </c>
      <c r="O93" s="1">
        <v>31.433454513549805</v>
      </c>
      <c r="P93" s="1">
        <v>32.254669189453125</v>
      </c>
      <c r="Q93" s="1">
        <v>32.075756072998047</v>
      </c>
      <c r="R93" s="1">
        <v>399.54779052734375</v>
      </c>
      <c r="S93" s="1">
        <v>377.8250732421875</v>
      </c>
      <c r="T93" s="1">
        <v>14.906620979309082</v>
      </c>
      <c r="U93" s="1">
        <v>22.86927604675293</v>
      </c>
      <c r="V93" s="1">
        <v>23.635335922241211</v>
      </c>
      <c r="W93" s="1">
        <v>36.260597229003906</v>
      </c>
      <c r="X93" s="1">
        <v>499.84091186523437</v>
      </c>
      <c r="Y93" s="1">
        <v>1499.5228271484375</v>
      </c>
      <c r="Z93" s="1">
        <v>18.733371734619141</v>
      </c>
      <c r="AA93" s="1">
        <v>73.317573547363281</v>
      </c>
      <c r="AB93" s="1">
        <v>-1.6243808269500732</v>
      </c>
      <c r="AC93" s="1">
        <v>8.4130585193634033E-2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ref="AK93:AK107" si="124">X93*0.000001/(K93*0.0001)</f>
        <v>0.83306818644205716</v>
      </c>
      <c r="AL93">
        <f t="shared" ref="AL93:AL107" si="125">(U93-T93)/(1000-U93)*AK93</f>
        <v>6.7886869726721377E-3</v>
      </c>
      <c r="AM93">
        <f t="shared" ref="AM93:AM107" si="126">(P93+273.15)</f>
        <v>305.4046691894531</v>
      </c>
      <c r="AN93">
        <f t="shared" ref="AN93:AN107" si="127">(O93+273.15)</f>
        <v>304.58345451354978</v>
      </c>
      <c r="AO93">
        <f t="shared" ref="AO93:AO107" si="128">(Y93*AG93+Z93*AH93)*AI93</f>
        <v>239.92364698103847</v>
      </c>
      <c r="AP93">
        <f t="shared" ref="AP93:AP107" si="129">((AO93+0.00000010773*(AN93^4-AM93^4))-AL93*44100)/(L93*51.4+0.00000043092*AM93^3)</f>
        <v>-0.81509297761941779</v>
      </c>
      <c r="AQ93">
        <f t="shared" ref="AQ93:AQ107" si="130">0.61365*EXP(17.502*J93/(240.97+J93))</f>
        <v>4.8443466696317143</v>
      </c>
      <c r="AR93">
        <f t="shared" ref="AR93:AR107" si="131">AQ93*1000/AA93</f>
        <v>66.073472364742926</v>
      </c>
      <c r="AS93">
        <f t="shared" ref="AS93:AS107" si="132">(AR93-U93)</f>
        <v>43.204196317989997</v>
      </c>
      <c r="AT93">
        <f t="shared" ref="AT93:AT107" si="133">IF(D93,P93,(O93+P93)/2)</f>
        <v>31.844061851501465</v>
      </c>
      <c r="AU93">
        <f t="shared" ref="AU93:AU107" si="134">0.61365*EXP(17.502*AT93/(240.97+AT93))</f>
        <v>4.7330990129268109</v>
      </c>
      <c r="AV93">
        <f t="shared" ref="AV93:AV107" si="135">IF(AS93&lt;&gt;0,(1000-(AR93+U93)/2)/AS93*AL93,0)</f>
        <v>0.15014246963885047</v>
      </c>
      <c r="AW93">
        <f t="shared" ref="AW93:AW107" si="136">U93*AA93/1000</f>
        <v>1.6767198285327614</v>
      </c>
      <c r="AX93">
        <f t="shared" ref="AX93:AX107" si="137">(AU93-AW93)</f>
        <v>3.0563791843940495</v>
      </c>
      <c r="AY93">
        <f t="shared" ref="AY93:AY107" si="138">1/(1.6/F93+1.37/N93)</f>
        <v>9.4557647677693354E-2</v>
      </c>
      <c r="AZ93">
        <f t="shared" ref="AZ93:AZ107" si="139">G93*AA93*0.001</f>
        <v>14.155889950399152</v>
      </c>
      <c r="BA93">
        <f t="shared" ref="BA93:BA107" si="140">G93/S93</f>
        <v>0.51102049581795461</v>
      </c>
      <c r="BB93">
        <f t="shared" ref="BB93:BB107" si="141">(1-AL93*AA93/AQ93/F93)*100</f>
        <v>35.186416209277802</v>
      </c>
      <c r="BC93">
        <f t="shared" ref="BC93:BC107" si="142">(S93-E93/(N93/1.35))</f>
        <v>370.44210940997897</v>
      </c>
      <c r="BD93">
        <f t="shared" ref="BD93:BD107" si="143">E93*BB93/100/BC93</f>
        <v>1.4752648826165976E-2</v>
      </c>
    </row>
    <row r="94" spans="1:114" x14ac:dyDescent="0.25">
      <c r="A94" s="1">
        <v>62</v>
      </c>
      <c r="B94" s="1" t="s">
        <v>124</v>
      </c>
      <c r="C94" s="1">
        <v>3265.5000012852252</v>
      </c>
      <c r="D94" s="1">
        <v>0</v>
      </c>
      <c r="E94">
        <f t="shared" si="116"/>
        <v>15.519795825977226</v>
      </c>
      <c r="F94">
        <f t="shared" si="117"/>
        <v>0.15874161479965856</v>
      </c>
      <c r="G94">
        <f t="shared" si="118"/>
        <v>193.40699204254167</v>
      </c>
      <c r="H94">
        <f t="shared" si="119"/>
        <v>6.7957102272594403</v>
      </c>
      <c r="I94">
        <f t="shared" si="120"/>
        <v>3.1667457197459274</v>
      </c>
      <c r="J94">
        <f t="shared" si="121"/>
        <v>32.2537841796875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31.434099197387695</v>
      </c>
      <c r="P94" s="1">
        <v>32.2537841796875</v>
      </c>
      <c r="Q94" s="1">
        <v>32.075687408447266</v>
      </c>
      <c r="R94" s="1">
        <v>399.5343017578125</v>
      </c>
      <c r="S94" s="1">
        <v>377.82159423828125</v>
      </c>
      <c r="T94" s="1">
        <v>14.906922340393066</v>
      </c>
      <c r="U94" s="1">
        <v>22.878097534179688</v>
      </c>
      <c r="V94" s="1">
        <v>23.634834289550781</v>
      </c>
      <c r="W94" s="1">
        <v>36.273082733154297</v>
      </c>
      <c r="X94" s="1">
        <v>499.81869506835937</v>
      </c>
      <c r="Y94" s="1">
        <v>1499.4847412109375</v>
      </c>
      <c r="Z94" s="1">
        <v>18.718502044677734</v>
      </c>
      <c r="AA94" s="1">
        <v>73.317230224609375</v>
      </c>
      <c r="AB94" s="1">
        <v>-1.6243808269500732</v>
      </c>
      <c r="AC94" s="1">
        <v>8.4130585193634033E-2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0.83303115844726561</v>
      </c>
      <c r="AL94">
        <f t="shared" si="125"/>
        <v>6.7957102272594404E-3</v>
      </c>
      <c r="AM94">
        <f t="shared" si="126"/>
        <v>305.40378417968748</v>
      </c>
      <c r="AN94">
        <f t="shared" si="127"/>
        <v>304.58409919738767</v>
      </c>
      <c r="AO94">
        <f t="shared" si="128"/>
        <v>239.91755323117468</v>
      </c>
      <c r="AP94">
        <f t="shared" si="129"/>
        <v>-0.81857858120413396</v>
      </c>
      <c r="AQ94">
        <f t="shared" si="130"/>
        <v>4.8441044637604476</v>
      </c>
      <c r="AR94">
        <f t="shared" si="131"/>
        <v>66.070478234384993</v>
      </c>
      <c r="AS94">
        <f t="shared" si="132"/>
        <v>43.192380700205305</v>
      </c>
      <c r="AT94">
        <f t="shared" si="133"/>
        <v>31.843941688537598</v>
      </c>
      <c r="AU94">
        <f t="shared" si="134"/>
        <v>4.7330667850208332</v>
      </c>
      <c r="AV94">
        <f t="shared" si="135"/>
        <v>0.15033845666680923</v>
      </c>
      <c r="AW94">
        <f t="shared" si="136"/>
        <v>1.6773587440145201</v>
      </c>
      <c r="AX94">
        <f t="shared" si="137"/>
        <v>3.0557080410063131</v>
      </c>
      <c r="AY94">
        <f t="shared" si="138"/>
        <v>9.4682024042705565E-2</v>
      </c>
      <c r="AZ94">
        <f t="shared" si="139"/>
        <v>14.180064962632221</v>
      </c>
      <c r="BA94">
        <f t="shared" si="140"/>
        <v>0.51190031218958176</v>
      </c>
      <c r="BB94">
        <f t="shared" si="141"/>
        <v>35.20572902185539</v>
      </c>
      <c r="BC94">
        <f t="shared" si="142"/>
        <v>370.44422659080834</v>
      </c>
      <c r="BD94">
        <f t="shared" si="143"/>
        <v>1.4749473391777616E-2</v>
      </c>
    </row>
    <row r="95" spans="1:114" x14ac:dyDescent="0.25">
      <c r="A95" s="1">
        <v>63</v>
      </c>
      <c r="B95" s="1" t="s">
        <v>124</v>
      </c>
      <c r="C95" s="1">
        <v>3265.5000012852252</v>
      </c>
      <c r="D95" s="1">
        <v>0</v>
      </c>
      <c r="E95">
        <f t="shared" si="116"/>
        <v>15.519795825977226</v>
      </c>
      <c r="F95">
        <f t="shared" si="117"/>
        <v>0.15874161479965856</v>
      </c>
      <c r="G95">
        <f t="shared" si="118"/>
        <v>193.40699204254167</v>
      </c>
      <c r="H95">
        <f t="shared" si="119"/>
        <v>6.7957102272594403</v>
      </c>
      <c r="I95">
        <f t="shared" si="120"/>
        <v>3.1667457197459274</v>
      </c>
      <c r="J95">
        <f t="shared" si="121"/>
        <v>32.2537841796875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31.434099197387695</v>
      </c>
      <c r="P95" s="1">
        <v>32.2537841796875</v>
      </c>
      <c r="Q95" s="1">
        <v>32.075687408447266</v>
      </c>
      <c r="R95" s="1">
        <v>399.5343017578125</v>
      </c>
      <c r="S95" s="1">
        <v>377.82159423828125</v>
      </c>
      <c r="T95" s="1">
        <v>14.906922340393066</v>
      </c>
      <c r="U95" s="1">
        <v>22.878097534179688</v>
      </c>
      <c r="V95" s="1">
        <v>23.634834289550781</v>
      </c>
      <c r="W95" s="1">
        <v>36.273082733154297</v>
      </c>
      <c r="X95" s="1">
        <v>499.81869506835937</v>
      </c>
      <c r="Y95" s="1">
        <v>1499.4847412109375</v>
      </c>
      <c r="Z95" s="1">
        <v>18.718502044677734</v>
      </c>
      <c r="AA95" s="1">
        <v>73.317230224609375</v>
      </c>
      <c r="AB95" s="1">
        <v>-1.6243808269500732</v>
      </c>
      <c r="AC95" s="1">
        <v>8.4130585193634033E-2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0.83303115844726561</v>
      </c>
      <c r="AL95">
        <f t="shared" si="125"/>
        <v>6.7957102272594404E-3</v>
      </c>
      <c r="AM95">
        <f t="shared" si="126"/>
        <v>305.40378417968748</v>
      </c>
      <c r="AN95">
        <f t="shared" si="127"/>
        <v>304.58409919738767</v>
      </c>
      <c r="AO95">
        <f t="shared" si="128"/>
        <v>239.91755323117468</v>
      </c>
      <c r="AP95">
        <f t="shared" si="129"/>
        <v>-0.81857858120413396</v>
      </c>
      <c r="AQ95">
        <f t="shared" si="130"/>
        <v>4.8441044637604476</v>
      </c>
      <c r="AR95">
        <f t="shared" si="131"/>
        <v>66.070478234384993</v>
      </c>
      <c r="AS95">
        <f t="shared" si="132"/>
        <v>43.192380700205305</v>
      </c>
      <c r="AT95">
        <f t="shared" si="133"/>
        <v>31.843941688537598</v>
      </c>
      <c r="AU95">
        <f t="shared" si="134"/>
        <v>4.7330667850208332</v>
      </c>
      <c r="AV95">
        <f t="shared" si="135"/>
        <v>0.15033845666680923</v>
      </c>
      <c r="AW95">
        <f t="shared" si="136"/>
        <v>1.6773587440145201</v>
      </c>
      <c r="AX95">
        <f t="shared" si="137"/>
        <v>3.0557080410063131</v>
      </c>
      <c r="AY95">
        <f t="shared" si="138"/>
        <v>9.4682024042705565E-2</v>
      </c>
      <c r="AZ95">
        <f t="shared" si="139"/>
        <v>14.180064962632221</v>
      </c>
      <c r="BA95">
        <f t="shared" si="140"/>
        <v>0.51190031218958176</v>
      </c>
      <c r="BB95">
        <f t="shared" si="141"/>
        <v>35.20572902185539</v>
      </c>
      <c r="BC95">
        <f t="shared" si="142"/>
        <v>370.44422659080834</v>
      </c>
      <c r="BD95">
        <f t="shared" si="143"/>
        <v>1.4749473391777616E-2</v>
      </c>
    </row>
    <row r="96" spans="1:114" x14ac:dyDescent="0.25">
      <c r="A96" s="1">
        <v>64</v>
      </c>
      <c r="B96" s="1" t="s">
        <v>124</v>
      </c>
      <c r="C96" s="1">
        <v>3266.0000012740493</v>
      </c>
      <c r="D96" s="1">
        <v>0</v>
      </c>
      <c r="E96">
        <f t="shared" si="116"/>
        <v>15.547658300784244</v>
      </c>
      <c r="F96">
        <f t="shared" si="117"/>
        <v>0.15899567180642016</v>
      </c>
      <c r="G96">
        <f t="shared" si="118"/>
        <v>193.34706372832602</v>
      </c>
      <c r="H96">
        <f t="shared" si="119"/>
        <v>6.803762152781986</v>
      </c>
      <c r="I96">
        <f t="shared" si="120"/>
        <v>3.1657072711849294</v>
      </c>
      <c r="J96">
        <f t="shared" si="121"/>
        <v>32.252548217773438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31.43505859375</v>
      </c>
      <c r="P96" s="1">
        <v>32.252548217773438</v>
      </c>
      <c r="Q96" s="1">
        <v>32.075599670410156</v>
      </c>
      <c r="R96" s="1">
        <v>399.54617309570312</v>
      </c>
      <c r="S96" s="1">
        <v>377.79544067382812</v>
      </c>
      <c r="T96" s="1">
        <v>14.906579971313477</v>
      </c>
      <c r="U96" s="1">
        <v>22.887540817260742</v>
      </c>
      <c r="V96" s="1">
        <v>23.633113861083984</v>
      </c>
      <c r="W96" s="1">
        <v>36.286251068115234</v>
      </c>
      <c r="X96" s="1">
        <v>499.79251098632812</v>
      </c>
      <c r="Y96" s="1">
        <v>1499.4801025390625</v>
      </c>
      <c r="Z96" s="1">
        <v>18.65802001953125</v>
      </c>
      <c r="AA96" s="1">
        <v>73.317573547363281</v>
      </c>
      <c r="AB96" s="1">
        <v>-1.6243808269500732</v>
      </c>
      <c r="AC96" s="1">
        <v>8.4130585193634033E-2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0.83298751831054674</v>
      </c>
      <c r="AL96">
        <f t="shared" si="125"/>
        <v>6.8037621527819864E-3</v>
      </c>
      <c r="AM96">
        <f t="shared" si="126"/>
        <v>305.40254821777341</v>
      </c>
      <c r="AN96">
        <f t="shared" si="127"/>
        <v>304.58505859374998</v>
      </c>
      <c r="AO96">
        <f t="shared" si="128"/>
        <v>239.91681104369127</v>
      </c>
      <c r="AP96">
        <f t="shared" si="129"/>
        <v>-0.82243842104327414</v>
      </c>
      <c r="AQ96">
        <f t="shared" si="130"/>
        <v>4.843766228372723</v>
      </c>
      <c r="AR96">
        <f t="shared" si="131"/>
        <v>66.065555555294551</v>
      </c>
      <c r="AS96">
        <f t="shared" si="132"/>
        <v>43.178014738033809</v>
      </c>
      <c r="AT96">
        <f t="shared" si="133"/>
        <v>31.843803405761719</v>
      </c>
      <c r="AU96">
        <f t="shared" si="134"/>
        <v>4.7330296975876927</v>
      </c>
      <c r="AV96">
        <f t="shared" si="135"/>
        <v>0.15056630873348598</v>
      </c>
      <c r="AW96">
        <f t="shared" si="136"/>
        <v>1.6780589571877935</v>
      </c>
      <c r="AX96">
        <f t="shared" si="137"/>
        <v>3.0549707403998991</v>
      </c>
      <c r="AY96">
        <f t="shared" si="138"/>
        <v>9.482662557448443E-2</v>
      </c>
      <c r="AZ96">
        <f t="shared" si="139"/>
        <v>14.17573756506828</v>
      </c>
      <c r="BA96">
        <f t="shared" si="140"/>
        <v>0.51177712304700185</v>
      </c>
      <c r="BB96">
        <f t="shared" si="141"/>
        <v>35.227787861472137</v>
      </c>
      <c r="BC96">
        <f t="shared" si="142"/>
        <v>370.40482854024697</v>
      </c>
      <c r="BD96">
        <f t="shared" si="143"/>
        <v>1.4786783706929226E-2</v>
      </c>
    </row>
    <row r="97" spans="1:114" x14ac:dyDescent="0.25">
      <c r="A97" s="1">
        <v>65</v>
      </c>
      <c r="B97" s="1" t="s">
        <v>125</v>
      </c>
      <c r="C97" s="1">
        <v>3266.5000012628734</v>
      </c>
      <c r="D97" s="1">
        <v>0</v>
      </c>
      <c r="E97">
        <f t="shared" si="116"/>
        <v>15.573626386843674</v>
      </c>
      <c r="F97">
        <f t="shared" si="117"/>
        <v>0.15925883392281948</v>
      </c>
      <c r="G97">
        <f t="shared" si="118"/>
        <v>193.30391566517383</v>
      </c>
      <c r="H97">
        <f t="shared" si="119"/>
        <v>6.8118779715190705</v>
      </c>
      <c r="I97">
        <f t="shared" si="120"/>
        <v>3.1645016638145602</v>
      </c>
      <c r="J97">
        <f t="shared" si="121"/>
        <v>32.250576019287109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31.435110092163086</v>
      </c>
      <c r="P97" s="1">
        <v>32.250576019287109</v>
      </c>
      <c r="Q97" s="1">
        <v>32.075374603271484</v>
      </c>
      <c r="R97" s="1">
        <v>399.5419921875</v>
      </c>
      <c r="S97" s="1">
        <v>377.75631713867187</v>
      </c>
      <c r="T97" s="1">
        <v>14.90620231628418</v>
      </c>
      <c r="U97" s="1">
        <v>22.896757125854492</v>
      </c>
      <c r="V97" s="1">
        <v>23.632308959960938</v>
      </c>
      <c r="W97" s="1">
        <v>36.300540924072266</v>
      </c>
      <c r="X97" s="1">
        <v>499.78317260742187</v>
      </c>
      <c r="Y97" s="1">
        <v>1499.5087890625</v>
      </c>
      <c r="Z97" s="1">
        <v>18.616691589355469</v>
      </c>
      <c r="AA97" s="1">
        <v>73.317146301269531</v>
      </c>
      <c r="AB97" s="1">
        <v>-1.6243808269500732</v>
      </c>
      <c r="AC97" s="1">
        <v>8.4130585193634033E-2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0.83297195434570293</v>
      </c>
      <c r="AL97">
        <f t="shared" si="125"/>
        <v>6.8118779715190701E-3</v>
      </c>
      <c r="AM97">
        <f t="shared" si="126"/>
        <v>305.40057601928709</v>
      </c>
      <c r="AN97">
        <f t="shared" si="127"/>
        <v>304.58511009216306</v>
      </c>
      <c r="AO97">
        <f t="shared" si="128"/>
        <v>239.92140088733868</v>
      </c>
      <c r="AP97">
        <f t="shared" si="129"/>
        <v>-0.82629331486893631</v>
      </c>
      <c r="AQ97">
        <f t="shared" si="130"/>
        <v>4.8432265558354697</v>
      </c>
      <c r="AR97">
        <f t="shared" si="131"/>
        <v>66.058579747962796</v>
      </c>
      <c r="AS97">
        <f t="shared" si="132"/>
        <v>43.161822622108303</v>
      </c>
      <c r="AT97">
        <f t="shared" si="133"/>
        <v>31.842843055725098</v>
      </c>
      <c r="AU97">
        <f t="shared" si="134"/>
        <v>4.7327721387388912</v>
      </c>
      <c r="AV97">
        <f t="shared" si="135"/>
        <v>0.15080228605395316</v>
      </c>
      <c r="AW97">
        <f t="shared" si="136"/>
        <v>1.6787248920209095</v>
      </c>
      <c r="AX97">
        <f t="shared" si="137"/>
        <v>3.0540472467179818</v>
      </c>
      <c r="AY97">
        <f t="shared" si="138"/>
        <v>9.4976387170997448E-2</v>
      </c>
      <c r="AZ97">
        <f t="shared" si="139"/>
        <v>14.172491465431817</v>
      </c>
      <c r="BA97">
        <f t="shared" si="140"/>
        <v>0.51171590492347274</v>
      </c>
      <c r="BB97">
        <f t="shared" si="141"/>
        <v>35.250846405467243</v>
      </c>
      <c r="BC97">
        <f t="shared" si="142"/>
        <v>370.35336102066532</v>
      </c>
      <c r="BD97">
        <f t="shared" si="143"/>
        <v>1.4823235577660262E-2</v>
      </c>
    </row>
    <row r="98" spans="1:114" x14ac:dyDescent="0.25">
      <c r="A98" s="1">
        <v>66</v>
      </c>
      <c r="B98" s="1" t="s">
        <v>125</v>
      </c>
      <c r="C98" s="1">
        <v>3267.0000012516975</v>
      </c>
      <c r="D98" s="1">
        <v>0</v>
      </c>
      <c r="E98">
        <f t="shared" si="116"/>
        <v>15.602376261660238</v>
      </c>
      <c r="F98">
        <f t="shared" si="117"/>
        <v>0.15956553283041325</v>
      </c>
      <c r="G98">
        <f t="shared" si="118"/>
        <v>193.27796031847683</v>
      </c>
      <c r="H98">
        <f t="shared" si="119"/>
        <v>6.821036081198228</v>
      </c>
      <c r="I98">
        <f t="shared" si="120"/>
        <v>3.1629946582251618</v>
      </c>
      <c r="J98">
        <f t="shared" si="121"/>
        <v>32.247718811035156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31.435703277587891</v>
      </c>
      <c r="P98" s="1">
        <v>32.247718811035156</v>
      </c>
      <c r="Q98" s="1">
        <v>32.075664520263672</v>
      </c>
      <c r="R98" s="1">
        <v>399.54312133789062</v>
      </c>
      <c r="S98" s="1">
        <v>377.71945190429687</v>
      </c>
      <c r="T98" s="1">
        <v>14.905537605285645</v>
      </c>
      <c r="U98" s="1">
        <v>22.906618118286133</v>
      </c>
      <c r="V98" s="1">
        <v>23.630489349365234</v>
      </c>
      <c r="W98" s="1">
        <v>36.314998626708984</v>
      </c>
      <c r="X98" s="1">
        <v>499.79168701171875</v>
      </c>
      <c r="Y98" s="1">
        <v>1499.573486328125</v>
      </c>
      <c r="Z98" s="1">
        <v>18.560598373413086</v>
      </c>
      <c r="AA98" s="1">
        <v>73.317245483398437</v>
      </c>
      <c r="AB98" s="1">
        <v>-1.6243808269500732</v>
      </c>
      <c r="AC98" s="1">
        <v>8.4130585193634033E-2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0.83298614501953117</v>
      </c>
      <c r="AL98">
        <f t="shared" si="125"/>
        <v>6.8210360811982278E-3</v>
      </c>
      <c r="AM98">
        <f t="shared" si="126"/>
        <v>305.39771881103513</v>
      </c>
      <c r="AN98">
        <f t="shared" si="127"/>
        <v>304.58570327758787</v>
      </c>
      <c r="AO98">
        <f t="shared" si="128"/>
        <v>239.9317524496073</v>
      </c>
      <c r="AP98">
        <f t="shared" si="129"/>
        <v>-0.83041603498253436</v>
      </c>
      <c r="AQ98">
        <f t="shared" si="130"/>
        <v>4.8424448019980089</v>
      </c>
      <c r="AR98">
        <f t="shared" si="131"/>
        <v>66.047827766449657</v>
      </c>
      <c r="AS98">
        <f t="shared" si="132"/>
        <v>43.141209648163525</v>
      </c>
      <c r="AT98">
        <f t="shared" si="133"/>
        <v>31.841711044311523</v>
      </c>
      <c r="AU98">
        <f t="shared" si="134"/>
        <v>4.7324685572347596</v>
      </c>
      <c r="AV98">
        <f t="shared" si="135"/>
        <v>0.15107725054237758</v>
      </c>
      <c r="AW98">
        <f t="shared" si="136"/>
        <v>1.6794501437728468</v>
      </c>
      <c r="AX98">
        <f t="shared" si="137"/>
        <v>3.0530184134619125</v>
      </c>
      <c r="AY98">
        <f t="shared" si="138"/>
        <v>9.5150896288515224E-2</v>
      </c>
      <c r="AZ98">
        <f t="shared" si="139"/>
        <v>14.170607663200308</v>
      </c>
      <c r="BA98">
        <f t="shared" si="140"/>
        <v>0.51169713220765722</v>
      </c>
      <c r="BB98">
        <f t="shared" si="141"/>
        <v>35.277881944805245</v>
      </c>
      <c r="BC98">
        <f t="shared" si="142"/>
        <v>370.30282947271769</v>
      </c>
      <c r="BD98">
        <f t="shared" si="143"/>
        <v>1.4864017879664465E-2</v>
      </c>
    </row>
    <row r="99" spans="1:114" x14ac:dyDescent="0.25">
      <c r="A99" s="1">
        <v>67</v>
      </c>
      <c r="B99" s="1" t="s">
        <v>126</v>
      </c>
      <c r="C99" s="1">
        <v>3267.5000012405217</v>
      </c>
      <c r="D99" s="1">
        <v>0</v>
      </c>
      <c r="E99">
        <f t="shared" si="116"/>
        <v>15.700332008260354</v>
      </c>
      <c r="F99">
        <f t="shared" si="117"/>
        <v>0.15975672676455036</v>
      </c>
      <c r="G99">
        <f t="shared" si="118"/>
        <v>192.42119574294273</v>
      </c>
      <c r="H99">
        <f t="shared" si="119"/>
        <v>6.8273111003923841</v>
      </c>
      <c r="I99">
        <f t="shared" si="120"/>
        <v>3.1622971886714324</v>
      </c>
      <c r="J99">
        <f t="shared" si="121"/>
        <v>32.247081756591797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31.436725616455078</v>
      </c>
      <c r="P99" s="1">
        <v>32.247081756591797</v>
      </c>
      <c r="Q99" s="1">
        <v>32.075431823730469</v>
      </c>
      <c r="R99" s="1">
        <v>399.60989379882812</v>
      </c>
      <c r="S99" s="1">
        <v>377.66659545898437</v>
      </c>
      <c r="T99" s="1">
        <v>14.905593872070313</v>
      </c>
      <c r="U99" s="1">
        <v>22.913837432861328</v>
      </c>
      <c r="V99" s="1">
        <v>23.629119873046875</v>
      </c>
      <c r="W99" s="1">
        <v>36.324203491210938</v>
      </c>
      <c r="X99" s="1">
        <v>499.80032348632812</v>
      </c>
      <c r="Y99" s="1">
        <v>1499.6024169921875</v>
      </c>
      <c r="Z99" s="1">
        <v>18.568225860595703</v>
      </c>
      <c r="AA99" s="1">
        <v>73.316978454589844</v>
      </c>
      <c r="AB99" s="1">
        <v>-1.6243808269500732</v>
      </c>
      <c r="AC99" s="1">
        <v>8.4130585193634033E-2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0.83300053914388017</v>
      </c>
      <c r="AL99">
        <f t="shared" si="125"/>
        <v>6.8273111003923845E-3</v>
      </c>
      <c r="AM99">
        <f t="shared" si="126"/>
        <v>305.39708175659177</v>
      </c>
      <c r="AN99">
        <f t="shared" si="127"/>
        <v>304.58672561645506</v>
      </c>
      <c r="AO99">
        <f t="shared" si="128"/>
        <v>239.93638135575384</v>
      </c>
      <c r="AP99">
        <f t="shared" si="129"/>
        <v>-0.83337039702745952</v>
      </c>
      <c r="AQ99">
        <f t="shared" si="130"/>
        <v>4.8422705140485007</v>
      </c>
      <c r="AR99">
        <f t="shared" si="131"/>
        <v>66.045691136162219</v>
      </c>
      <c r="AS99">
        <f t="shared" si="132"/>
        <v>43.131853703300891</v>
      </c>
      <c r="AT99">
        <f t="shared" si="133"/>
        <v>31.841903686523437</v>
      </c>
      <c r="AU99">
        <f t="shared" si="134"/>
        <v>4.7325202186019553</v>
      </c>
      <c r="AV99">
        <f t="shared" si="135"/>
        <v>0.15124863301320723</v>
      </c>
      <c r="AW99">
        <f t="shared" si="136"/>
        <v>1.6799733253770683</v>
      </c>
      <c r="AX99">
        <f t="shared" si="137"/>
        <v>3.0525468932248869</v>
      </c>
      <c r="AY99">
        <f t="shared" si="138"/>
        <v>9.5259668460570046E-2</v>
      </c>
      <c r="AZ99">
        <f t="shared" si="139"/>
        <v>14.107740662491748</v>
      </c>
      <c r="BA99">
        <f t="shared" si="140"/>
        <v>0.50950017305366946</v>
      </c>
      <c r="BB99">
        <f t="shared" si="141"/>
        <v>35.29377704282178</v>
      </c>
      <c r="BC99">
        <f t="shared" si="142"/>
        <v>370.20340955685737</v>
      </c>
      <c r="BD99">
        <f t="shared" si="143"/>
        <v>1.4968096000550598E-2</v>
      </c>
    </row>
    <row r="100" spans="1:114" x14ac:dyDescent="0.25">
      <c r="A100" s="1">
        <v>68</v>
      </c>
      <c r="B100" s="1" t="s">
        <v>126</v>
      </c>
      <c r="C100" s="1">
        <v>3268.0000012293458</v>
      </c>
      <c r="D100" s="1">
        <v>0</v>
      </c>
      <c r="E100">
        <f t="shared" si="116"/>
        <v>15.695467525410502</v>
      </c>
      <c r="F100">
        <f t="shared" si="117"/>
        <v>0.15987022836958034</v>
      </c>
      <c r="G100">
        <f t="shared" si="118"/>
        <v>192.58871006131471</v>
      </c>
      <c r="H100">
        <f t="shared" si="119"/>
        <v>6.8309081073915454</v>
      </c>
      <c r="I100">
        <f t="shared" si="120"/>
        <v>3.1618409372117195</v>
      </c>
      <c r="J100">
        <f t="shared" si="121"/>
        <v>32.246761322021484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31.437088012695313</v>
      </c>
      <c r="P100" s="1">
        <v>32.246761322021484</v>
      </c>
      <c r="Q100" s="1">
        <v>32.075881958007813</v>
      </c>
      <c r="R100" s="1">
        <v>399.6123046875</v>
      </c>
      <c r="S100" s="1">
        <v>377.67465209960937</v>
      </c>
      <c r="T100" s="1">
        <v>14.906917572021484</v>
      </c>
      <c r="U100" s="1">
        <v>22.918790817260742</v>
      </c>
      <c r="V100" s="1">
        <v>23.630807876586914</v>
      </c>
      <c r="W100" s="1">
        <v>36.331424713134766</v>
      </c>
      <c r="X100" s="1">
        <v>499.83456420898437</v>
      </c>
      <c r="Y100" s="1">
        <v>1499.5616455078125</v>
      </c>
      <c r="Z100" s="1">
        <v>18.572351455688477</v>
      </c>
      <c r="AA100" s="1">
        <v>73.317214965820313</v>
      </c>
      <c r="AB100" s="1">
        <v>-1.6243808269500732</v>
      </c>
      <c r="AC100" s="1">
        <v>8.4130585193634033E-2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0.83305760701497378</v>
      </c>
      <c r="AL100">
        <f t="shared" si="125"/>
        <v>6.8309081073915454E-3</v>
      </c>
      <c r="AM100">
        <f t="shared" si="126"/>
        <v>305.39676132202146</v>
      </c>
      <c r="AN100">
        <f t="shared" si="127"/>
        <v>304.58708801269529</v>
      </c>
      <c r="AO100">
        <f t="shared" si="128"/>
        <v>239.92985791839965</v>
      </c>
      <c r="AP100">
        <f t="shared" si="129"/>
        <v>-0.83520987524098012</v>
      </c>
      <c r="AQ100">
        <f t="shared" si="130"/>
        <v>4.842182850317494</v>
      </c>
      <c r="AR100">
        <f t="shared" si="131"/>
        <v>66.044282404546692</v>
      </c>
      <c r="AS100">
        <f t="shared" si="132"/>
        <v>43.12549158728595</v>
      </c>
      <c r="AT100">
        <f t="shared" si="133"/>
        <v>31.841924667358398</v>
      </c>
      <c r="AU100">
        <f t="shared" si="134"/>
        <v>4.7325258451171406</v>
      </c>
      <c r="AV100">
        <f t="shared" si="135"/>
        <v>0.15135036327913223</v>
      </c>
      <c r="AW100">
        <f t="shared" si="136"/>
        <v>1.6803419131057744</v>
      </c>
      <c r="AX100">
        <f t="shared" si="137"/>
        <v>3.0521839320113662</v>
      </c>
      <c r="AY100">
        <f t="shared" si="138"/>
        <v>9.5324235017950731E-2</v>
      </c>
      <c r="AZ100">
        <f t="shared" si="139"/>
        <v>14.120067855555451</v>
      </c>
      <c r="BA100">
        <f t="shared" si="140"/>
        <v>0.50993284561369134</v>
      </c>
      <c r="BB100">
        <f t="shared" si="141"/>
        <v>35.304269359239939</v>
      </c>
      <c r="BC100">
        <f t="shared" si="142"/>
        <v>370.21377853965492</v>
      </c>
      <c r="BD100">
        <f t="shared" si="143"/>
        <v>1.4967487580339804E-2</v>
      </c>
    </row>
    <row r="101" spans="1:114" x14ac:dyDescent="0.25">
      <c r="A101" s="1">
        <v>69</v>
      </c>
      <c r="B101" s="1" t="s">
        <v>127</v>
      </c>
      <c r="C101" s="1">
        <v>3268.5000012181699</v>
      </c>
      <c r="D101" s="1">
        <v>0</v>
      </c>
      <c r="E101">
        <f t="shared" si="116"/>
        <v>15.74331730472322</v>
      </c>
      <c r="F101">
        <f t="shared" si="117"/>
        <v>0.15992499107250496</v>
      </c>
      <c r="G101">
        <f t="shared" si="118"/>
        <v>192.1194033325645</v>
      </c>
      <c r="H101">
        <f t="shared" si="119"/>
        <v>6.8316834402079385</v>
      </c>
      <c r="I101">
        <f t="shared" si="120"/>
        <v>3.1611870738340317</v>
      </c>
      <c r="J101">
        <f t="shared" si="121"/>
        <v>32.244480133056641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31.438003540039063</v>
      </c>
      <c r="P101" s="1">
        <v>32.244480133056641</v>
      </c>
      <c r="Q101" s="1">
        <v>32.075687408447266</v>
      </c>
      <c r="R101" s="1">
        <v>399.62533569335937</v>
      </c>
      <c r="S101" s="1">
        <v>377.630615234375</v>
      </c>
      <c r="T101" s="1">
        <v>14.906557083129883</v>
      </c>
      <c r="U101" s="1">
        <v>22.919204711914062</v>
      </c>
      <c r="V101" s="1">
        <v>23.628999710083008</v>
      </c>
      <c r="W101" s="1">
        <v>36.330177307128906</v>
      </c>
      <c r="X101" s="1">
        <v>499.8427734375</v>
      </c>
      <c r="Y101" s="1">
        <v>1499.607421875</v>
      </c>
      <c r="Z101" s="1">
        <v>18.624298095703125</v>
      </c>
      <c r="AA101" s="1">
        <v>73.317192077636719</v>
      </c>
      <c r="AB101" s="1">
        <v>-1.6243808269500732</v>
      </c>
      <c r="AC101" s="1">
        <v>8.4130585193634033E-2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0.83307128906249983</v>
      </c>
      <c r="AL101">
        <f t="shared" si="125"/>
        <v>6.8316834402079385E-3</v>
      </c>
      <c r="AM101">
        <f t="shared" si="126"/>
        <v>305.39448013305662</v>
      </c>
      <c r="AN101">
        <f t="shared" si="127"/>
        <v>304.58800354003904</v>
      </c>
      <c r="AO101">
        <f t="shared" si="128"/>
        <v>239.93718213698594</v>
      </c>
      <c r="AP101">
        <f t="shared" si="129"/>
        <v>-0.83506854873639458</v>
      </c>
      <c r="AQ101">
        <f t="shared" si="130"/>
        <v>4.8415588079641116</v>
      </c>
      <c r="AR101">
        <f t="shared" si="131"/>
        <v>66.035791480357162</v>
      </c>
      <c r="AS101">
        <f t="shared" si="132"/>
        <v>43.116586768443099</v>
      </c>
      <c r="AT101">
        <f t="shared" si="133"/>
        <v>31.841241836547852</v>
      </c>
      <c r="AU101">
        <f t="shared" si="134"/>
        <v>4.7323427306125128</v>
      </c>
      <c r="AV101">
        <f t="shared" si="135"/>
        <v>0.15139944374679457</v>
      </c>
      <c r="AW101">
        <f t="shared" si="136"/>
        <v>1.6803717341300799</v>
      </c>
      <c r="AX101">
        <f t="shared" si="137"/>
        <v>3.0519709964824329</v>
      </c>
      <c r="AY101">
        <f t="shared" si="138"/>
        <v>9.5355385838011106E-2</v>
      </c>
      <c r="AZ101">
        <f t="shared" si="139"/>
        <v>14.085655195974592</v>
      </c>
      <c r="BA101">
        <f t="shared" si="140"/>
        <v>0.50874954408377704</v>
      </c>
      <c r="BB101">
        <f t="shared" si="141"/>
        <v>35.310765552761595</v>
      </c>
      <c r="BC101">
        <f t="shared" si="142"/>
        <v>370.14699618100047</v>
      </c>
      <c r="BD101">
        <f t="shared" si="143"/>
        <v>1.5018589698293243E-2</v>
      </c>
    </row>
    <row r="102" spans="1:114" x14ac:dyDescent="0.25">
      <c r="A102" s="1">
        <v>70</v>
      </c>
      <c r="B102" s="1" t="s">
        <v>127</v>
      </c>
      <c r="C102" s="1">
        <v>3269.0000012069941</v>
      </c>
      <c r="D102" s="1">
        <v>0</v>
      </c>
      <c r="E102">
        <f t="shared" si="116"/>
        <v>15.759664069448299</v>
      </c>
      <c r="F102">
        <f t="shared" si="117"/>
        <v>0.15987536952762646</v>
      </c>
      <c r="G102">
        <f t="shared" si="118"/>
        <v>191.88800314977701</v>
      </c>
      <c r="H102">
        <f t="shared" si="119"/>
        <v>6.829352636776381</v>
      </c>
      <c r="I102">
        <f t="shared" si="120"/>
        <v>3.1610691985795407</v>
      </c>
      <c r="J102">
        <f t="shared" si="121"/>
        <v>32.24322509765625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31.437162399291992</v>
      </c>
      <c r="P102" s="1">
        <v>32.24322509765625</v>
      </c>
      <c r="Q102" s="1">
        <v>32.075180053710937</v>
      </c>
      <c r="R102" s="1">
        <v>399.62225341796875</v>
      </c>
      <c r="S102" s="1">
        <v>377.609619140625</v>
      </c>
      <c r="T102" s="1">
        <v>14.906230926513672</v>
      </c>
      <c r="U102" s="1">
        <v>22.915996551513672</v>
      </c>
      <c r="V102" s="1">
        <v>23.629749298095703</v>
      </c>
      <c r="W102" s="1">
        <v>36.327041625976562</v>
      </c>
      <c r="X102" s="1">
        <v>499.85366821289062</v>
      </c>
      <c r="Y102" s="1">
        <v>1499.5718994140625</v>
      </c>
      <c r="Z102" s="1">
        <v>18.707794189453125</v>
      </c>
      <c r="AA102" s="1">
        <v>73.317619323730469</v>
      </c>
      <c r="AB102" s="1">
        <v>-1.6243808269500732</v>
      </c>
      <c r="AC102" s="1">
        <v>8.4130585193634033E-2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0.83308944702148424</v>
      </c>
      <c r="AL102">
        <f t="shared" si="125"/>
        <v>6.8293526367763811E-3</v>
      </c>
      <c r="AM102">
        <f t="shared" si="126"/>
        <v>305.39322509765623</v>
      </c>
      <c r="AN102">
        <f t="shared" si="127"/>
        <v>304.58716239929197</v>
      </c>
      <c r="AO102">
        <f t="shared" si="128"/>
        <v>239.93149854336298</v>
      </c>
      <c r="AP102">
        <f t="shared" si="129"/>
        <v>-0.83387058889712273</v>
      </c>
      <c r="AQ102">
        <f t="shared" si="130"/>
        <v>4.8412155101673404</v>
      </c>
      <c r="AR102">
        <f t="shared" si="131"/>
        <v>66.030724330957653</v>
      </c>
      <c r="AS102">
        <f t="shared" si="132"/>
        <v>43.114727779443982</v>
      </c>
      <c r="AT102">
        <f t="shared" si="133"/>
        <v>31.840193748474121</v>
      </c>
      <c r="AU102">
        <f t="shared" si="134"/>
        <v>4.7320616771933111</v>
      </c>
      <c r="AV102">
        <f t="shared" si="135"/>
        <v>0.15135497106146586</v>
      </c>
      <c r="AW102">
        <f t="shared" si="136"/>
        <v>1.6801463115877995</v>
      </c>
      <c r="AX102">
        <f t="shared" si="137"/>
        <v>3.0519153656055114</v>
      </c>
      <c r="AY102">
        <f t="shared" si="138"/>
        <v>9.5327159518869109E-2</v>
      </c>
      <c r="AZ102">
        <f t="shared" si="139"/>
        <v>14.068771567726145</v>
      </c>
      <c r="BA102">
        <f t="shared" si="140"/>
        <v>0.50816502923437523</v>
      </c>
      <c r="BB102">
        <f t="shared" si="141"/>
        <v>35.307800724708457</v>
      </c>
      <c r="BC102">
        <f t="shared" si="142"/>
        <v>370.11822961819433</v>
      </c>
      <c r="BD102">
        <f t="shared" si="143"/>
        <v>1.5034090026487984E-2</v>
      </c>
    </row>
    <row r="103" spans="1:114" x14ac:dyDescent="0.25">
      <c r="A103" s="1">
        <v>71</v>
      </c>
      <c r="B103" s="1" t="s">
        <v>128</v>
      </c>
      <c r="C103" s="1">
        <v>3269.5000011958182</v>
      </c>
      <c r="D103" s="1">
        <v>0</v>
      </c>
      <c r="E103">
        <f t="shared" si="116"/>
        <v>15.756922409087808</v>
      </c>
      <c r="F103">
        <f t="shared" si="117"/>
        <v>0.15978609923028791</v>
      </c>
      <c r="G103">
        <f t="shared" si="118"/>
        <v>191.82209668769283</v>
      </c>
      <c r="H103">
        <f t="shared" si="119"/>
        <v>6.826289626788804</v>
      </c>
      <c r="I103">
        <f t="shared" si="120"/>
        <v>3.1613253573122635</v>
      </c>
      <c r="J103">
        <f t="shared" si="121"/>
        <v>32.243247985839844</v>
      </c>
      <c r="K103" s="1">
        <v>6</v>
      </c>
      <c r="L103">
        <f t="shared" si="122"/>
        <v>1.4200000166893005</v>
      </c>
      <c r="M103" s="1">
        <v>1</v>
      </c>
      <c r="N103">
        <f t="shared" si="123"/>
        <v>2.8400000333786011</v>
      </c>
      <c r="O103" s="1">
        <v>31.437847137451172</v>
      </c>
      <c r="P103" s="1">
        <v>32.243247985839844</v>
      </c>
      <c r="Q103" s="1">
        <v>32.07562255859375</v>
      </c>
      <c r="R103" s="1">
        <v>399.60980224609375</v>
      </c>
      <c r="S103" s="1">
        <v>377.60214233398438</v>
      </c>
      <c r="T103" s="1">
        <v>14.906491279602051</v>
      </c>
      <c r="U103" s="1">
        <v>22.912607192993164</v>
      </c>
      <c r="V103" s="1">
        <v>23.629222869873047</v>
      </c>
      <c r="W103" s="1">
        <v>36.320220947265625</v>
      </c>
      <c r="X103" s="1">
        <v>499.85897827148437</v>
      </c>
      <c r="Y103" s="1">
        <v>1499.6488037109375</v>
      </c>
      <c r="Z103" s="1">
        <v>18.687803268432617</v>
      </c>
      <c r="AA103" s="1">
        <v>73.317558288574219</v>
      </c>
      <c r="AB103" s="1">
        <v>-1.6243808269500732</v>
      </c>
      <c r="AC103" s="1">
        <v>8.4130585193634033E-2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0.83309829711914052</v>
      </c>
      <c r="AL103">
        <f t="shared" si="125"/>
        <v>6.8262896267888042E-3</v>
      </c>
      <c r="AM103">
        <f t="shared" si="126"/>
        <v>305.39324798583982</v>
      </c>
      <c r="AN103">
        <f t="shared" si="127"/>
        <v>304.58784713745115</v>
      </c>
      <c r="AO103">
        <f t="shared" si="128"/>
        <v>239.94380323058795</v>
      </c>
      <c r="AP103">
        <f t="shared" si="129"/>
        <v>-0.83204746376351546</v>
      </c>
      <c r="AQ103">
        <f t="shared" si="130"/>
        <v>4.8412217707277447</v>
      </c>
      <c r="AR103">
        <f t="shared" si="131"/>
        <v>66.030864689641461</v>
      </c>
      <c r="AS103">
        <f t="shared" si="132"/>
        <v>43.118257496648297</v>
      </c>
      <c r="AT103">
        <f t="shared" si="133"/>
        <v>31.840547561645508</v>
      </c>
      <c r="AU103">
        <f t="shared" si="134"/>
        <v>4.73215655347426</v>
      </c>
      <c r="AV103">
        <f t="shared" si="135"/>
        <v>0.15127495997616155</v>
      </c>
      <c r="AW103">
        <f t="shared" si="136"/>
        <v>1.6798964134154812</v>
      </c>
      <c r="AX103">
        <f t="shared" si="137"/>
        <v>3.0522601400587788</v>
      </c>
      <c r="AY103">
        <f t="shared" si="138"/>
        <v>9.5276377694651665E-2</v>
      </c>
      <c r="AZ103">
        <f t="shared" si="139"/>
        <v>14.06392775493644</v>
      </c>
      <c r="BA103">
        <f t="shared" si="140"/>
        <v>0.50800055185605542</v>
      </c>
      <c r="BB103">
        <f t="shared" si="141"/>
        <v>35.300826701433174</v>
      </c>
      <c r="BC103">
        <f t="shared" si="142"/>
        <v>370.11205606558298</v>
      </c>
      <c r="BD103">
        <f t="shared" si="143"/>
        <v>1.5028756242746509E-2</v>
      </c>
    </row>
    <row r="104" spans="1:114" x14ac:dyDescent="0.25">
      <c r="A104" s="1">
        <v>72</v>
      </c>
      <c r="B104" s="1" t="s">
        <v>128</v>
      </c>
      <c r="C104" s="1">
        <v>3270.0000011846423</v>
      </c>
      <c r="D104" s="1">
        <v>0</v>
      </c>
      <c r="E104">
        <f t="shared" si="116"/>
        <v>15.786500361578922</v>
      </c>
      <c r="F104">
        <f t="shared" si="117"/>
        <v>0.15968172481062612</v>
      </c>
      <c r="G104">
        <f t="shared" si="118"/>
        <v>191.40080292732836</v>
      </c>
      <c r="H104">
        <f t="shared" si="119"/>
        <v>6.8216972096168575</v>
      </c>
      <c r="I104">
        <f t="shared" si="120"/>
        <v>3.1611682954761235</v>
      </c>
      <c r="J104">
        <f t="shared" si="121"/>
        <v>32.241542816162109</v>
      </c>
      <c r="K104" s="1">
        <v>6</v>
      </c>
      <c r="L104">
        <f t="shared" si="122"/>
        <v>1.4200000166893005</v>
      </c>
      <c r="M104" s="1">
        <v>1</v>
      </c>
      <c r="N104">
        <f t="shared" si="123"/>
        <v>2.8400000333786011</v>
      </c>
      <c r="O104" s="1">
        <v>31.4375</v>
      </c>
      <c r="P104" s="1">
        <v>32.241542816162109</v>
      </c>
      <c r="Q104" s="1">
        <v>32.074535369873047</v>
      </c>
      <c r="R104" s="1">
        <v>399.61749267578125</v>
      </c>
      <c r="S104" s="1">
        <v>377.57763671875</v>
      </c>
      <c r="T104" s="1">
        <v>14.908015251159668</v>
      </c>
      <c r="U104" s="1">
        <v>22.908407211303711</v>
      </c>
      <c r="V104" s="1">
        <v>23.632087707519531</v>
      </c>
      <c r="W104" s="1">
        <v>36.314254760742187</v>
      </c>
      <c r="X104" s="1">
        <v>499.88223266601562</v>
      </c>
      <c r="Y104" s="1">
        <v>1499.6339111328125</v>
      </c>
      <c r="Z104" s="1">
        <v>18.759763717651367</v>
      </c>
      <c r="AA104" s="1">
        <v>73.317497253417969</v>
      </c>
      <c r="AB104" s="1">
        <v>-1.6243808269500732</v>
      </c>
      <c r="AC104" s="1">
        <v>8.4130585193634033E-2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0.83313705444335917</v>
      </c>
      <c r="AL104">
        <f t="shared" si="125"/>
        <v>6.8216972096168576E-3</v>
      </c>
      <c r="AM104">
        <f t="shared" si="126"/>
        <v>305.39154281616209</v>
      </c>
      <c r="AN104">
        <f t="shared" si="127"/>
        <v>304.58749999999998</v>
      </c>
      <c r="AO104">
        <f t="shared" si="128"/>
        <v>239.94142041814121</v>
      </c>
      <c r="AP104">
        <f t="shared" si="129"/>
        <v>-0.82950618443379631</v>
      </c>
      <c r="AQ104">
        <f t="shared" si="130"/>
        <v>4.8407553782710639</v>
      </c>
      <c r="AR104">
        <f t="shared" si="131"/>
        <v>66.024558388010092</v>
      </c>
      <c r="AS104">
        <f t="shared" si="132"/>
        <v>43.116151176706381</v>
      </c>
      <c r="AT104">
        <f t="shared" si="133"/>
        <v>31.839521408081055</v>
      </c>
      <c r="AU104">
        <f t="shared" si="134"/>
        <v>4.731881391250031</v>
      </c>
      <c r="AV104">
        <f t="shared" si="135"/>
        <v>0.15118140534544103</v>
      </c>
      <c r="AW104">
        <f t="shared" si="136"/>
        <v>1.6795870827949402</v>
      </c>
      <c r="AX104">
        <f t="shared" si="137"/>
        <v>3.0522943084550906</v>
      </c>
      <c r="AY104">
        <f t="shared" si="138"/>
        <v>9.5217000512921146E-2</v>
      </c>
      <c r="AZ104">
        <f t="shared" si="139"/>
        <v>14.033027842926391</v>
      </c>
      <c r="BA104">
        <f t="shared" si="140"/>
        <v>0.50691774171439863</v>
      </c>
      <c r="BB104">
        <f t="shared" si="141"/>
        <v>35.295912235140783</v>
      </c>
      <c r="BC104">
        <f t="shared" si="142"/>
        <v>370.07349050830857</v>
      </c>
      <c r="BD104">
        <f t="shared" si="143"/>
        <v>1.5056440019439815E-2</v>
      </c>
    </row>
    <row r="105" spans="1:114" x14ac:dyDescent="0.25">
      <c r="A105" s="1">
        <v>73</v>
      </c>
      <c r="B105" s="1" t="s">
        <v>129</v>
      </c>
      <c r="C105" s="1">
        <v>3270.5000011734664</v>
      </c>
      <c r="D105" s="1">
        <v>0</v>
      </c>
      <c r="E105">
        <f t="shared" si="116"/>
        <v>15.741311264695987</v>
      </c>
      <c r="F105">
        <f t="shared" si="117"/>
        <v>0.1595734676286972</v>
      </c>
      <c r="G105">
        <f t="shared" si="118"/>
        <v>191.77162553022902</v>
      </c>
      <c r="H105">
        <f t="shared" si="119"/>
        <v>6.8184901021813813</v>
      </c>
      <c r="I105">
        <f t="shared" si="120"/>
        <v>3.1617070867279184</v>
      </c>
      <c r="J105">
        <f t="shared" si="121"/>
        <v>32.242362976074219</v>
      </c>
      <c r="K105" s="1">
        <v>6</v>
      </c>
      <c r="L105">
        <f t="shared" si="122"/>
        <v>1.4200000166893005</v>
      </c>
      <c r="M105" s="1">
        <v>1</v>
      </c>
      <c r="N105">
        <f t="shared" si="123"/>
        <v>2.8400000333786011</v>
      </c>
      <c r="O105" s="1">
        <v>31.438570022583008</v>
      </c>
      <c r="P105" s="1">
        <v>32.242362976074219</v>
      </c>
      <c r="Q105" s="1">
        <v>32.075305938720703</v>
      </c>
      <c r="R105" s="1">
        <v>399.5823974609375</v>
      </c>
      <c r="S105" s="1">
        <v>377.5985107421875</v>
      </c>
      <c r="T105" s="1">
        <v>14.907660484313965</v>
      </c>
      <c r="U105" s="1">
        <v>22.904163360595703</v>
      </c>
      <c r="V105" s="1">
        <v>23.630039215087891</v>
      </c>
      <c r="W105" s="1">
        <v>36.305244445800781</v>
      </c>
      <c r="X105" s="1">
        <v>499.89239501953125</v>
      </c>
      <c r="Y105" s="1">
        <v>1499.6834716796875</v>
      </c>
      <c r="Z105" s="1">
        <v>18.770679473876953</v>
      </c>
      <c r="AA105" s="1">
        <v>73.317352294921875</v>
      </c>
      <c r="AB105" s="1">
        <v>-1.6243808269500732</v>
      </c>
      <c r="AC105" s="1">
        <v>8.4130585193634033E-2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0.83315399169921867</v>
      </c>
      <c r="AL105">
        <f t="shared" si="125"/>
        <v>6.8184901021813814E-3</v>
      </c>
      <c r="AM105">
        <f t="shared" si="126"/>
        <v>305.3923629760742</v>
      </c>
      <c r="AN105">
        <f t="shared" si="127"/>
        <v>304.58857002258299</v>
      </c>
      <c r="AO105">
        <f t="shared" si="128"/>
        <v>239.94935010546396</v>
      </c>
      <c r="AP105">
        <f t="shared" si="129"/>
        <v>-0.82771864531764194</v>
      </c>
      <c r="AQ105">
        <f t="shared" si="130"/>
        <v>4.8409797008571553</v>
      </c>
      <c r="AR105">
        <f t="shared" si="131"/>
        <v>66.02774853876511</v>
      </c>
      <c r="AS105">
        <f t="shared" si="132"/>
        <v>43.123585178169407</v>
      </c>
      <c r="AT105">
        <f t="shared" si="133"/>
        <v>31.840466499328613</v>
      </c>
      <c r="AU105">
        <f t="shared" si="134"/>
        <v>4.7321348161746917</v>
      </c>
      <c r="AV105">
        <f t="shared" si="135"/>
        <v>0.15108436357357211</v>
      </c>
      <c r="AW105">
        <f t="shared" si="136"/>
        <v>1.6792726141292369</v>
      </c>
      <c r="AX105">
        <f t="shared" si="137"/>
        <v>3.0528622020454548</v>
      </c>
      <c r="AY105">
        <f t="shared" si="138"/>
        <v>9.5155410713861785E-2</v>
      </c>
      <c r="AZ105">
        <f t="shared" si="139"/>
        <v>14.060187829169633</v>
      </c>
      <c r="BA105">
        <f t="shared" si="140"/>
        <v>0.50787177405253248</v>
      </c>
      <c r="BB105">
        <f t="shared" si="141"/>
        <v>35.285582986636967</v>
      </c>
      <c r="BC105">
        <f t="shared" si="142"/>
        <v>370.11584526416686</v>
      </c>
      <c r="BD105">
        <f t="shared" si="143"/>
        <v>1.5007229548696361E-2</v>
      </c>
    </row>
    <row r="106" spans="1:114" x14ac:dyDescent="0.25">
      <c r="A106" s="1">
        <v>74</v>
      </c>
      <c r="B106" s="1" t="s">
        <v>129</v>
      </c>
      <c r="C106" s="1">
        <v>3271.0000011622906</v>
      </c>
      <c r="D106" s="1">
        <v>0</v>
      </c>
      <c r="E106">
        <f t="shared" si="116"/>
        <v>15.76166167632722</v>
      </c>
      <c r="F106">
        <f t="shared" si="117"/>
        <v>0.15946666903647636</v>
      </c>
      <c r="G106">
        <f t="shared" si="118"/>
        <v>191.47203865738163</v>
      </c>
      <c r="H106">
        <f t="shared" si="119"/>
        <v>6.815089898362114</v>
      </c>
      <c r="I106">
        <f t="shared" si="120"/>
        <v>3.1621142576288475</v>
      </c>
      <c r="J106">
        <f t="shared" si="121"/>
        <v>32.243331909179688</v>
      </c>
      <c r="K106" s="1">
        <v>6</v>
      </c>
      <c r="L106">
        <f t="shared" si="122"/>
        <v>1.4200000166893005</v>
      </c>
      <c r="M106" s="1">
        <v>1</v>
      </c>
      <c r="N106">
        <f t="shared" si="123"/>
        <v>2.8400000333786011</v>
      </c>
      <c r="O106" s="1">
        <v>31.439523696899414</v>
      </c>
      <c r="P106" s="1">
        <v>32.243331909179688</v>
      </c>
      <c r="Q106" s="1">
        <v>32.075645446777344</v>
      </c>
      <c r="R106" s="1">
        <v>399.61822509765625</v>
      </c>
      <c r="S106" s="1">
        <v>377.6112060546875</v>
      </c>
      <c r="T106" s="1">
        <v>14.909761428833008</v>
      </c>
      <c r="U106" s="1">
        <v>22.90234375</v>
      </c>
      <c r="V106" s="1">
        <v>23.631965637207031</v>
      </c>
      <c r="W106" s="1">
        <v>36.300205230712891</v>
      </c>
      <c r="X106" s="1">
        <v>499.88912963867187</v>
      </c>
      <c r="Y106" s="1">
        <v>1499.701416015625</v>
      </c>
      <c r="Z106" s="1">
        <v>18.789823532104492</v>
      </c>
      <c r="AA106" s="1">
        <v>73.316970825195312</v>
      </c>
      <c r="AB106" s="1">
        <v>-1.6243808269500732</v>
      </c>
      <c r="AC106" s="1">
        <v>8.4130585193634033E-2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0.83314854939778638</v>
      </c>
      <c r="AL106">
        <f t="shared" si="125"/>
        <v>6.8150898983621137E-3</v>
      </c>
      <c r="AM106">
        <f t="shared" si="126"/>
        <v>305.39333190917966</v>
      </c>
      <c r="AN106">
        <f t="shared" si="127"/>
        <v>304.58952369689939</v>
      </c>
      <c r="AO106">
        <f t="shared" si="128"/>
        <v>239.95222119914979</v>
      </c>
      <c r="AP106">
        <f t="shared" si="129"/>
        <v>-0.82592842384668119</v>
      </c>
      <c r="AQ106">
        <f t="shared" si="130"/>
        <v>4.8412447261761917</v>
      </c>
      <c r="AR106">
        <f t="shared" si="131"/>
        <v>66.031706870689504</v>
      </c>
      <c r="AS106">
        <f t="shared" si="132"/>
        <v>43.129363120689504</v>
      </c>
      <c r="AT106">
        <f t="shared" si="133"/>
        <v>31.841427803039551</v>
      </c>
      <c r="AU106">
        <f t="shared" si="134"/>
        <v>4.732392600571675</v>
      </c>
      <c r="AV106">
        <f t="shared" si="135"/>
        <v>0.15098862241801783</v>
      </c>
      <c r="AW106">
        <f t="shared" si="136"/>
        <v>1.6791304685473443</v>
      </c>
      <c r="AX106">
        <f t="shared" si="137"/>
        <v>3.0532621320243307</v>
      </c>
      <c r="AY106">
        <f t="shared" si="138"/>
        <v>9.5094646978449923E-2</v>
      </c>
      <c r="AZ106">
        <f t="shared" si="139"/>
        <v>14.038149872083917</v>
      </c>
      <c r="BA106">
        <f t="shared" si="140"/>
        <v>0.50706132547785598</v>
      </c>
      <c r="BB106">
        <f t="shared" si="141"/>
        <v>35.27841525303176</v>
      </c>
      <c r="BC106">
        <f t="shared" si="142"/>
        <v>370.11886696561783</v>
      </c>
      <c r="BD106">
        <f t="shared" si="143"/>
        <v>1.5023455849575002E-2</v>
      </c>
    </row>
    <row r="107" spans="1:114" x14ac:dyDescent="0.25">
      <c r="A107" s="1">
        <v>75</v>
      </c>
      <c r="B107" s="1" t="s">
        <v>130</v>
      </c>
      <c r="C107" s="1">
        <v>3271.5000011511147</v>
      </c>
      <c r="D107" s="1">
        <v>0</v>
      </c>
      <c r="E107">
        <f t="shared" si="116"/>
        <v>15.727281021591969</v>
      </c>
      <c r="F107">
        <f t="shared" si="117"/>
        <v>0.15950291522755788</v>
      </c>
      <c r="G107">
        <f t="shared" si="118"/>
        <v>191.90239860209522</v>
      </c>
      <c r="H107">
        <f t="shared" si="119"/>
        <v>6.8158282597151407</v>
      </c>
      <c r="I107">
        <f t="shared" si="120"/>
        <v>3.1617820085025654</v>
      </c>
      <c r="J107">
        <f t="shared" si="121"/>
        <v>32.242828369140625</v>
      </c>
      <c r="K107" s="1">
        <v>6</v>
      </c>
      <c r="L107">
        <f t="shared" si="122"/>
        <v>1.4200000166893005</v>
      </c>
      <c r="M107" s="1">
        <v>1</v>
      </c>
      <c r="N107">
        <f t="shared" si="123"/>
        <v>2.8400000333786011</v>
      </c>
      <c r="O107" s="1">
        <v>31.439651489257813</v>
      </c>
      <c r="P107" s="1">
        <v>32.242828369140625</v>
      </c>
      <c r="Q107" s="1">
        <v>32.075920104980469</v>
      </c>
      <c r="R107" s="1">
        <v>399.62509155273437</v>
      </c>
      <c r="S107" s="1">
        <v>377.65908813476562</v>
      </c>
      <c r="T107" s="1">
        <v>14.91169548034668</v>
      </c>
      <c r="U107" s="1">
        <v>22.904949188232422</v>
      </c>
      <c r="V107" s="1">
        <v>23.634912490844727</v>
      </c>
      <c r="W107" s="1">
        <v>36.304149627685547</v>
      </c>
      <c r="X107" s="1">
        <v>499.89996337890625</v>
      </c>
      <c r="Y107" s="1">
        <v>1499.65234375</v>
      </c>
      <c r="Z107" s="1">
        <v>18.809803009033203</v>
      </c>
      <c r="AA107" s="1">
        <v>73.317123413085938</v>
      </c>
      <c r="AB107" s="1">
        <v>-1.6243808269500732</v>
      </c>
      <c r="AC107" s="1">
        <v>8.4130585193634033E-2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24"/>
        <v>0.83316660563151024</v>
      </c>
      <c r="AL107">
        <f t="shared" si="125"/>
        <v>6.8158282597151404E-3</v>
      </c>
      <c r="AM107">
        <f t="shared" si="126"/>
        <v>305.3928283691406</v>
      </c>
      <c r="AN107">
        <f t="shared" si="127"/>
        <v>304.58965148925779</v>
      </c>
      <c r="AO107">
        <f t="shared" si="128"/>
        <v>239.94436963682529</v>
      </c>
      <c r="AP107">
        <f t="shared" si="129"/>
        <v>-0.82631226620824805</v>
      </c>
      <c r="AQ107">
        <f t="shared" si="130"/>
        <v>4.8411069949066645</v>
      </c>
      <c r="AR107">
        <f t="shared" si="131"/>
        <v>66.02969087631449</v>
      </c>
      <c r="AS107">
        <f t="shared" si="132"/>
        <v>43.124741688082068</v>
      </c>
      <c r="AT107">
        <f t="shared" si="133"/>
        <v>31.841239929199219</v>
      </c>
      <c r="AU107">
        <f t="shared" si="134"/>
        <v>4.7323422191281246</v>
      </c>
      <c r="AV107">
        <f t="shared" si="135"/>
        <v>0.15102111660891948</v>
      </c>
      <c r="AW107">
        <f t="shared" si="136"/>
        <v>1.6793249864040991</v>
      </c>
      <c r="AX107">
        <f t="shared" si="137"/>
        <v>3.0530172327240255</v>
      </c>
      <c r="AY107">
        <f t="shared" si="138"/>
        <v>9.5115269896957053E-2</v>
      </c>
      <c r="AZ107">
        <f t="shared" si="139"/>
        <v>14.069731841577026</v>
      </c>
      <c r="BA107">
        <f t="shared" si="140"/>
        <v>0.50813658304872</v>
      </c>
      <c r="BB107">
        <f t="shared" si="141"/>
        <v>35.284136588103323</v>
      </c>
      <c r="BC107">
        <f t="shared" si="142"/>
        <v>370.18309196236743</v>
      </c>
      <c r="BD107">
        <f t="shared" si="143"/>
        <v>1.4990515336171791E-2</v>
      </c>
      <c r="BE107">
        <f>AVERAGE(E93:E107)</f>
        <v>15.664485252202493</v>
      </c>
      <c r="BF107">
        <f>AVERAGE(O93:O107)</f>
        <v>31.436639785766602</v>
      </c>
      <c r="BG107">
        <f>AVERAGE(P93:P107)</f>
        <v>32.247196197509766</v>
      </c>
      <c r="BH107" t="e">
        <f>AVERAGE(B93:B107)</f>
        <v>#DIV/0!</v>
      </c>
      <c r="BI107">
        <f t="shared" ref="BI107:DJ107" si="144">AVERAGE(C93:C107)</f>
        <v>3268.0666678945222</v>
      </c>
      <c r="BJ107">
        <f t="shared" si="144"/>
        <v>0</v>
      </c>
      <c r="BK107">
        <f t="shared" si="144"/>
        <v>15.664485252202493</v>
      </c>
      <c r="BL107">
        <f t="shared" si="144"/>
        <v>0.15941763878961204</v>
      </c>
      <c r="BM107">
        <f t="shared" si="144"/>
        <v>192.48037031660425</v>
      </c>
      <c r="BN107">
        <f t="shared" si="144"/>
        <v>6.8155622676081906</v>
      </c>
      <c r="BO107">
        <f t="shared" si="144"/>
        <v>3.1632542185173262</v>
      </c>
      <c r="BP107">
        <f t="shared" si="144"/>
        <v>32.247196197509766</v>
      </c>
      <c r="BQ107">
        <f t="shared" si="144"/>
        <v>6</v>
      </c>
      <c r="BR107">
        <f t="shared" si="144"/>
        <v>1.4200000166893005</v>
      </c>
      <c r="BS107">
        <f t="shared" si="144"/>
        <v>1</v>
      </c>
      <c r="BT107">
        <f t="shared" si="144"/>
        <v>2.8400000333786011</v>
      </c>
      <c r="BU107">
        <f t="shared" si="144"/>
        <v>31.436639785766602</v>
      </c>
      <c r="BV107">
        <f t="shared" si="144"/>
        <v>32.247196197509766</v>
      </c>
      <c r="BW107">
        <f t="shared" si="144"/>
        <v>32.075532023111982</v>
      </c>
      <c r="BX107">
        <f t="shared" si="144"/>
        <v>399.58469848632814</v>
      </c>
      <c r="BY107">
        <f t="shared" si="144"/>
        <v>377.69130249023436</v>
      </c>
      <c r="BZ107">
        <f t="shared" si="144"/>
        <v>14.90718059539795</v>
      </c>
      <c r="CA107">
        <f t="shared" si="144"/>
        <v>22.901112492879232</v>
      </c>
      <c r="CB107">
        <f t="shared" si="144"/>
        <v>23.631854756673178</v>
      </c>
      <c r="CC107">
        <f t="shared" si="144"/>
        <v>36.30436503092448</v>
      </c>
      <c r="CD107">
        <f t="shared" si="144"/>
        <v>499.83998006184896</v>
      </c>
      <c r="CE107">
        <f t="shared" si="144"/>
        <v>1499.5812011718749</v>
      </c>
      <c r="CF107">
        <f t="shared" si="144"/>
        <v>18.686415227254233</v>
      </c>
      <c r="CG107">
        <f t="shared" si="144"/>
        <v>73.317300415039057</v>
      </c>
      <c r="CH107">
        <f t="shared" si="144"/>
        <v>-1.6243808269500732</v>
      </c>
      <c r="CI107">
        <f t="shared" si="144"/>
        <v>8.4130585193634033E-2</v>
      </c>
      <c r="CJ107">
        <f t="shared" si="144"/>
        <v>1</v>
      </c>
      <c r="CK107">
        <f t="shared" si="144"/>
        <v>-0.21956524252891541</v>
      </c>
      <c r="CL107">
        <f t="shared" si="144"/>
        <v>2.737391471862793</v>
      </c>
      <c r="CM107">
        <f t="shared" si="144"/>
        <v>1</v>
      </c>
      <c r="CN107">
        <f t="shared" si="144"/>
        <v>0</v>
      </c>
      <c r="CO107">
        <f t="shared" si="144"/>
        <v>0.15999999642372131</v>
      </c>
      <c r="CP107">
        <f t="shared" si="144"/>
        <v>111115</v>
      </c>
      <c r="CQ107">
        <f t="shared" si="144"/>
        <v>0.83306663343641474</v>
      </c>
      <c r="CR107">
        <f t="shared" si="144"/>
        <v>6.8155622676081889E-3</v>
      </c>
      <c r="CS107">
        <f t="shared" si="144"/>
        <v>305.39719619750974</v>
      </c>
      <c r="CT107">
        <f t="shared" si="144"/>
        <v>304.58663978576658</v>
      </c>
      <c r="CU107">
        <f t="shared" si="144"/>
        <v>239.9329868245797</v>
      </c>
      <c r="CV107">
        <f t="shared" si="144"/>
        <v>-0.82736202029295147</v>
      </c>
      <c r="CW107">
        <f t="shared" si="144"/>
        <v>4.8423019624530053</v>
      </c>
      <c r="CX107">
        <f t="shared" si="144"/>
        <v>66.045830041244287</v>
      </c>
      <c r="CY107">
        <f t="shared" si="144"/>
        <v>43.144717548365058</v>
      </c>
      <c r="CZ107">
        <f t="shared" si="144"/>
        <v>31.841917991638184</v>
      </c>
      <c r="DA107">
        <f t="shared" si="144"/>
        <v>4.7325240685769021</v>
      </c>
      <c r="DB107">
        <f t="shared" si="144"/>
        <v>0.15094460715499985</v>
      </c>
      <c r="DC107">
        <f t="shared" si="144"/>
        <v>1.6790477439356783</v>
      </c>
      <c r="DD107">
        <f t="shared" si="144"/>
        <v>3.0534763246412227</v>
      </c>
      <c r="DE107">
        <f t="shared" si="144"/>
        <v>9.5066717295289607E-2</v>
      </c>
      <c r="DF107">
        <f t="shared" si="144"/>
        <v>14.112141132787023</v>
      </c>
      <c r="DG107">
        <f t="shared" si="144"/>
        <v>0.5096231232340217</v>
      </c>
      <c r="DH107">
        <f t="shared" si="144"/>
        <v>35.267725127240737</v>
      </c>
      <c r="DI107">
        <f t="shared" si="144"/>
        <v>370.24515641913166</v>
      </c>
      <c r="DJ107">
        <f t="shared" si="144"/>
        <v>1.4921352871751753E-2</v>
      </c>
    </row>
    <row r="108" spans="1:114" x14ac:dyDescent="0.25">
      <c r="A108" s="1" t="s">
        <v>9</v>
      </c>
      <c r="B108" s="1" t="s">
        <v>131</v>
      </c>
    </row>
    <row r="109" spans="1:114" x14ac:dyDescent="0.25">
      <c r="A109" s="1" t="s">
        <v>9</v>
      </c>
      <c r="B109" s="1" t="s">
        <v>132</v>
      </c>
    </row>
    <row r="110" spans="1:114" x14ac:dyDescent="0.25">
      <c r="A110" s="1" t="s">
        <v>9</v>
      </c>
      <c r="B110" s="1" t="s">
        <v>133</v>
      </c>
    </row>
    <row r="111" spans="1:114" x14ac:dyDescent="0.25">
      <c r="A111" s="1">
        <v>76</v>
      </c>
      <c r="B111" s="1" t="s">
        <v>134</v>
      </c>
      <c r="C111" s="1">
        <v>3689.0000022128224</v>
      </c>
      <c r="D111" s="1">
        <v>0</v>
      </c>
      <c r="E111">
        <f t="shared" ref="E111:E125" si="145">(R111-S111*(1000-T111)/(1000-U111))*AK111</f>
        <v>15.653534931348506</v>
      </c>
      <c r="F111">
        <f t="shared" ref="F111:F125" si="146">IF(AV111&lt;&gt;0,1/(1/AV111-1/N111),0)</f>
        <v>0.13017879641087363</v>
      </c>
      <c r="G111">
        <f t="shared" ref="G111:G125" si="147">((AY111-AL111/2)*S111-E111)/(AY111+AL111/2)</f>
        <v>152.48957300809809</v>
      </c>
      <c r="H111">
        <f t="shared" ref="H111:H125" si="148">AL111*1000</f>
        <v>7.4892701655885894</v>
      </c>
      <c r="I111">
        <f t="shared" ref="I111:I125" si="149">(AQ111-AW111)</f>
        <v>4.1542945385953383</v>
      </c>
      <c r="J111">
        <f t="shared" ref="J111:J125" si="150">(P111+AP111*D111)</f>
        <v>37.112106323242187</v>
      </c>
      <c r="K111" s="1">
        <v>6</v>
      </c>
      <c r="L111">
        <f t="shared" ref="L111:L125" si="151">(K111*AE111+AF111)</f>
        <v>1.4200000166893005</v>
      </c>
      <c r="M111" s="1">
        <v>1</v>
      </c>
      <c r="N111">
        <f t="shared" ref="N111:N125" si="152">L111*(M111+1)*(M111+1)/(M111*M111+1)</f>
        <v>2.8400000333786011</v>
      </c>
      <c r="O111" s="1">
        <v>35.776046752929687</v>
      </c>
      <c r="P111" s="1">
        <v>37.112106323242187</v>
      </c>
      <c r="Q111" s="1">
        <v>36.957935333251953</v>
      </c>
      <c r="R111" s="1">
        <v>399.98330688476562</v>
      </c>
      <c r="S111" s="1">
        <v>377.79922485351562</v>
      </c>
      <c r="T111" s="1">
        <v>21.141942977905273</v>
      </c>
      <c r="U111" s="1">
        <v>29.862462997436523</v>
      </c>
      <c r="V111" s="1">
        <v>26.289560317993164</v>
      </c>
      <c r="W111" s="1">
        <v>37.133342742919922</v>
      </c>
      <c r="X111" s="1">
        <v>499.8983154296875</v>
      </c>
      <c r="Y111" s="1">
        <v>1500.51025390625</v>
      </c>
      <c r="Z111" s="1">
        <v>19.268684387207031</v>
      </c>
      <c r="AA111" s="1">
        <v>73.311660766601563</v>
      </c>
      <c r="AB111" s="1">
        <v>-1.4780490398406982</v>
      </c>
      <c r="AC111" s="1">
        <v>-5.4228484630584717E-2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ref="AK111:AK125" si="153">X111*0.000001/(K111*0.0001)</f>
        <v>0.83316385904947909</v>
      </c>
      <c r="AL111">
        <f t="shared" ref="AL111:AL125" si="154">(U111-T111)/(1000-U111)*AK111</f>
        <v>7.489270165588589E-3</v>
      </c>
      <c r="AM111">
        <f t="shared" ref="AM111:AM125" si="155">(P111+273.15)</f>
        <v>310.26210632324216</v>
      </c>
      <c r="AN111">
        <f t="shared" ref="AN111:AN125" si="156">(O111+273.15)</f>
        <v>308.92604675292966</v>
      </c>
      <c r="AO111">
        <f t="shared" ref="AO111:AO125" si="157">(Y111*AG111+Z111*AH111)*AI111</f>
        <v>240.08163525875716</v>
      </c>
      <c r="AP111">
        <f t="shared" ref="AP111:AP125" si="158">((AO111+0.00000010773*(AN111^4-AM111^4))-AL111*44100)/(L111*51.4+0.00000043092*AM111^3)</f>
        <v>-1.2494994544573479</v>
      </c>
      <c r="AQ111">
        <f t="shared" ref="AQ111:AQ125" si="159">0.61365*EXP(17.502*J111/(240.97+J111))</f>
        <v>6.3435612955185965</v>
      </c>
      <c r="AR111">
        <f t="shared" ref="AR111:AR125" si="160">AQ111*1000/AA111</f>
        <v>86.528680829019208</v>
      </c>
      <c r="AS111">
        <f t="shared" ref="AS111:AS125" si="161">(AR111-U111)</f>
        <v>56.666217831582685</v>
      </c>
      <c r="AT111">
        <f t="shared" ref="AT111:AT125" si="162">IF(D111,P111,(O111+P111)/2)</f>
        <v>36.444076538085938</v>
      </c>
      <c r="AU111">
        <f t="shared" ref="AU111:AU125" si="163">0.61365*EXP(17.502*AT111/(240.97+AT111))</f>
        <v>6.1160663534643298</v>
      </c>
      <c r="AV111">
        <f t="shared" ref="AV111:AV125" si="164">IF(AS111&lt;&gt;0,(1000-(AR111+U111)/2)/AS111*AL111,0)</f>
        <v>0.12447324128906812</v>
      </c>
      <c r="AW111">
        <f t="shared" ref="AW111:AW125" si="165">U111*AA111/1000</f>
        <v>2.1892667569232582</v>
      </c>
      <c r="AX111">
        <f t="shared" ref="AX111:AX125" si="166">(AU111-AW111)</f>
        <v>3.9267995965410716</v>
      </c>
      <c r="AY111">
        <f t="shared" ref="AY111:AY125" si="167">1/(1.6/F111+1.37/N111)</f>
        <v>7.8289025007841337E-2</v>
      </c>
      <c r="AZ111">
        <f t="shared" ref="AZ111:AZ125" si="168">G111*AA111*0.001</f>
        <v>11.17926384681361</v>
      </c>
      <c r="BA111">
        <f t="shared" ref="BA111:BA125" si="169">G111/S111</f>
        <v>0.40362595520735384</v>
      </c>
      <c r="BB111">
        <f t="shared" ref="BB111:BB125" si="170">(1-AL111*AA111/AQ111/F111)*100</f>
        <v>33.512628671579172</v>
      </c>
      <c r="BC111">
        <f t="shared" ref="BC111:BC125" si="171">(S111-E111/(N111/1.35))</f>
        <v>370.35828404050426</v>
      </c>
      <c r="BD111">
        <f t="shared" ref="BD111:BD125" si="172">E111*BB111/100/BC111</f>
        <v>1.4164422024768428E-2</v>
      </c>
    </row>
    <row r="112" spans="1:114" x14ac:dyDescent="0.25">
      <c r="A112" s="1">
        <v>77</v>
      </c>
      <c r="B112" s="1" t="s">
        <v>134</v>
      </c>
      <c r="C112" s="1">
        <v>3689.0000022128224</v>
      </c>
      <c r="D112" s="1">
        <v>0</v>
      </c>
      <c r="E112">
        <f t="shared" si="145"/>
        <v>15.653534931348506</v>
      </c>
      <c r="F112">
        <f t="shared" si="146"/>
        <v>0.13017879641087363</v>
      </c>
      <c r="G112">
        <f t="shared" si="147"/>
        <v>152.48957300809809</v>
      </c>
      <c r="H112">
        <f t="shared" si="148"/>
        <v>7.4892701655885894</v>
      </c>
      <c r="I112">
        <f t="shared" si="149"/>
        <v>4.1542945385953383</v>
      </c>
      <c r="J112">
        <f t="shared" si="150"/>
        <v>37.112106323242187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35.776046752929687</v>
      </c>
      <c r="P112" s="1">
        <v>37.112106323242187</v>
      </c>
      <c r="Q112" s="1">
        <v>36.957935333251953</v>
      </c>
      <c r="R112" s="1">
        <v>399.98330688476562</v>
      </c>
      <c r="S112" s="1">
        <v>377.79922485351562</v>
      </c>
      <c r="T112" s="1">
        <v>21.141942977905273</v>
      </c>
      <c r="U112" s="1">
        <v>29.862462997436523</v>
      </c>
      <c r="V112" s="1">
        <v>26.289560317993164</v>
      </c>
      <c r="W112" s="1">
        <v>37.133342742919922</v>
      </c>
      <c r="X112" s="1">
        <v>499.8983154296875</v>
      </c>
      <c r="Y112" s="1">
        <v>1500.51025390625</v>
      </c>
      <c r="Z112" s="1">
        <v>19.268684387207031</v>
      </c>
      <c r="AA112" s="1">
        <v>73.311660766601563</v>
      </c>
      <c r="AB112" s="1">
        <v>-1.4780490398406982</v>
      </c>
      <c r="AC112" s="1">
        <v>-5.4228484630584717E-2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0.83316385904947909</v>
      </c>
      <c r="AL112">
        <f t="shared" si="154"/>
        <v>7.489270165588589E-3</v>
      </c>
      <c r="AM112">
        <f t="shared" si="155"/>
        <v>310.26210632324216</v>
      </c>
      <c r="AN112">
        <f t="shared" si="156"/>
        <v>308.92604675292966</v>
      </c>
      <c r="AO112">
        <f t="shared" si="157"/>
        <v>240.08163525875716</v>
      </c>
      <c r="AP112">
        <f t="shared" si="158"/>
        <v>-1.2494994544573479</v>
      </c>
      <c r="AQ112">
        <f t="shared" si="159"/>
        <v>6.3435612955185965</v>
      </c>
      <c r="AR112">
        <f t="shared" si="160"/>
        <v>86.528680829019208</v>
      </c>
      <c r="AS112">
        <f t="shared" si="161"/>
        <v>56.666217831582685</v>
      </c>
      <c r="AT112">
        <f t="shared" si="162"/>
        <v>36.444076538085938</v>
      </c>
      <c r="AU112">
        <f t="shared" si="163"/>
        <v>6.1160663534643298</v>
      </c>
      <c r="AV112">
        <f t="shared" si="164"/>
        <v>0.12447324128906812</v>
      </c>
      <c r="AW112">
        <f t="shared" si="165"/>
        <v>2.1892667569232582</v>
      </c>
      <c r="AX112">
        <f t="shared" si="166"/>
        <v>3.9267995965410716</v>
      </c>
      <c r="AY112">
        <f t="shared" si="167"/>
        <v>7.8289025007841337E-2</v>
      </c>
      <c r="AZ112">
        <f t="shared" si="168"/>
        <v>11.17926384681361</v>
      </c>
      <c r="BA112">
        <f t="shared" si="169"/>
        <v>0.40362595520735384</v>
      </c>
      <c r="BB112">
        <f t="shared" si="170"/>
        <v>33.512628671579172</v>
      </c>
      <c r="BC112">
        <f t="shared" si="171"/>
        <v>370.35828404050426</v>
      </c>
      <c r="BD112">
        <f t="shared" si="172"/>
        <v>1.4164422024768428E-2</v>
      </c>
    </row>
    <row r="113" spans="1:114" x14ac:dyDescent="0.25">
      <c r="A113" s="1">
        <v>78</v>
      </c>
      <c r="B113" s="1" t="s">
        <v>134</v>
      </c>
      <c r="C113" s="1">
        <v>3689.5000022016466</v>
      </c>
      <c r="D113" s="1">
        <v>0</v>
      </c>
      <c r="E113">
        <f t="shared" si="145"/>
        <v>15.674701548177428</v>
      </c>
      <c r="F113">
        <f t="shared" si="146"/>
        <v>0.13065141514463344</v>
      </c>
      <c r="G113">
        <f t="shared" si="147"/>
        <v>152.89592405003643</v>
      </c>
      <c r="H113">
        <f t="shared" si="148"/>
        <v>7.5117649346878093</v>
      </c>
      <c r="I113">
        <f t="shared" si="149"/>
        <v>4.152297193807577</v>
      </c>
      <c r="J113">
        <f t="shared" si="150"/>
        <v>37.111736297607422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35.776531219482422</v>
      </c>
      <c r="P113" s="1">
        <v>37.111736297607422</v>
      </c>
      <c r="Q113" s="1">
        <v>36.957992553710937</v>
      </c>
      <c r="R113" s="1">
        <v>400.005615234375</v>
      </c>
      <c r="S113" s="1">
        <v>377.78543090820312</v>
      </c>
      <c r="T113" s="1">
        <v>21.141305923461914</v>
      </c>
      <c r="U113" s="1">
        <v>29.888032913208008</v>
      </c>
      <c r="V113" s="1">
        <v>26.288002014160156</v>
      </c>
      <c r="W113" s="1">
        <v>37.164054870605469</v>
      </c>
      <c r="X113" s="1">
        <v>499.88433837890625</v>
      </c>
      <c r="Y113" s="1">
        <v>1500.50048828125</v>
      </c>
      <c r="Z113" s="1">
        <v>19.239101409912109</v>
      </c>
      <c r="AA113" s="1">
        <v>73.311485290527344</v>
      </c>
      <c r="AB113" s="1">
        <v>-1.4780490398406982</v>
      </c>
      <c r="AC113" s="1">
        <v>-5.4228484630584717E-2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0.83314056396484359</v>
      </c>
      <c r="AL113">
        <f t="shared" si="154"/>
        <v>7.5117649346878096E-3</v>
      </c>
      <c r="AM113">
        <f t="shared" si="155"/>
        <v>310.2617362976074</v>
      </c>
      <c r="AN113">
        <f t="shared" si="156"/>
        <v>308.9265312194824</v>
      </c>
      <c r="AO113">
        <f t="shared" si="157"/>
        <v>240.08007275879208</v>
      </c>
      <c r="AP113">
        <f t="shared" si="158"/>
        <v>-1.2609453439672662</v>
      </c>
      <c r="AQ113">
        <f t="shared" si="159"/>
        <v>6.3434332790870229</v>
      </c>
      <c r="AR113">
        <f t="shared" si="160"/>
        <v>86.527141742504909</v>
      </c>
      <c r="AS113">
        <f t="shared" si="161"/>
        <v>56.639108829296902</v>
      </c>
      <c r="AT113">
        <f t="shared" si="162"/>
        <v>36.444133758544922</v>
      </c>
      <c r="AU113">
        <f t="shared" si="163"/>
        <v>6.1160855321033782</v>
      </c>
      <c r="AV113">
        <f t="shared" si="164"/>
        <v>0.12490527071298661</v>
      </c>
      <c r="AW113">
        <f t="shared" si="165"/>
        <v>2.1911360852794459</v>
      </c>
      <c r="AX113">
        <f t="shared" si="166"/>
        <v>3.9249494468239323</v>
      </c>
      <c r="AY113">
        <f t="shared" si="167"/>
        <v>7.8562484269904878E-2</v>
      </c>
      <c r="AZ113">
        <f t="shared" si="168"/>
        <v>11.209027286975832</v>
      </c>
      <c r="BA113">
        <f t="shared" si="169"/>
        <v>0.40471630597948632</v>
      </c>
      <c r="BB113">
        <f t="shared" si="170"/>
        <v>33.552979306354182</v>
      </c>
      <c r="BC113">
        <f t="shared" si="171"/>
        <v>370.33442849928218</v>
      </c>
      <c r="BD113">
        <f t="shared" si="172"/>
        <v>1.4201567453788446E-2</v>
      </c>
    </row>
    <row r="114" spans="1:114" x14ac:dyDescent="0.25">
      <c r="A114" s="1">
        <v>79</v>
      </c>
      <c r="B114" s="1" t="s">
        <v>135</v>
      </c>
      <c r="C114" s="1">
        <v>3690.0000021904707</v>
      </c>
      <c r="D114" s="1">
        <v>0</v>
      </c>
      <c r="E114">
        <f t="shared" si="145"/>
        <v>15.673161332755745</v>
      </c>
      <c r="F114">
        <f t="shared" si="146"/>
        <v>0.13110635623561734</v>
      </c>
      <c r="G114">
        <f t="shared" si="147"/>
        <v>153.56985663614194</v>
      </c>
      <c r="H114">
        <f t="shared" si="148"/>
        <v>7.5328745880768873</v>
      </c>
      <c r="I114">
        <f t="shared" si="149"/>
        <v>4.1500978219094868</v>
      </c>
      <c r="J114">
        <f t="shared" si="150"/>
        <v>37.110458374023438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35.776771545410156</v>
      </c>
      <c r="P114" s="1">
        <v>37.110458374023438</v>
      </c>
      <c r="Q114" s="1">
        <v>36.958675384521484</v>
      </c>
      <c r="R114" s="1">
        <v>400.02102661132812</v>
      </c>
      <c r="S114" s="1">
        <v>377.79263305664062</v>
      </c>
      <c r="T114" s="1">
        <v>21.140850067138672</v>
      </c>
      <c r="U114" s="1">
        <v>29.912105560302734</v>
      </c>
      <c r="V114" s="1">
        <v>26.286996841430664</v>
      </c>
      <c r="W114" s="1">
        <v>37.193367004394531</v>
      </c>
      <c r="X114" s="1">
        <v>499.8748779296875</v>
      </c>
      <c r="Y114" s="1">
        <v>1500.5076904296875</v>
      </c>
      <c r="Z114" s="1">
        <v>19.270013809204102</v>
      </c>
      <c r="AA114" s="1">
        <v>73.311233520507813</v>
      </c>
      <c r="AB114" s="1">
        <v>-1.4780490398406982</v>
      </c>
      <c r="AC114" s="1">
        <v>-5.4228484630584717E-2</v>
      </c>
      <c r="AD114" s="1">
        <v>0.66666668653488159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0.83312479654947902</v>
      </c>
      <c r="AL114">
        <f t="shared" si="154"/>
        <v>7.5328745880768868E-3</v>
      </c>
      <c r="AM114">
        <f t="shared" si="155"/>
        <v>310.26045837402341</v>
      </c>
      <c r="AN114">
        <f t="shared" si="156"/>
        <v>308.92677154541013</v>
      </c>
      <c r="AO114">
        <f t="shared" si="157"/>
        <v>240.08122510251633</v>
      </c>
      <c r="AP114">
        <f t="shared" si="158"/>
        <v>-1.271549883687922</v>
      </c>
      <c r="AQ114">
        <f t="shared" si="159"/>
        <v>6.3429911777309211</v>
      </c>
      <c r="AR114">
        <f t="shared" si="160"/>
        <v>86.52140842721677</v>
      </c>
      <c r="AS114">
        <f t="shared" si="161"/>
        <v>56.609302866914035</v>
      </c>
      <c r="AT114">
        <f t="shared" si="162"/>
        <v>36.443614959716797</v>
      </c>
      <c r="AU114">
        <f t="shared" si="163"/>
        <v>6.1159116476859365</v>
      </c>
      <c r="AV114">
        <f t="shared" si="164"/>
        <v>0.12532101084863762</v>
      </c>
      <c r="AW114">
        <f t="shared" si="165"/>
        <v>2.1928933558214339</v>
      </c>
      <c r="AX114">
        <f t="shared" si="166"/>
        <v>3.9230182918645027</v>
      </c>
      <c r="AY114">
        <f t="shared" si="167"/>
        <v>7.8825644355779795E-2</v>
      </c>
      <c r="AZ114">
        <f t="shared" si="168"/>
        <v>11.258395621563109</v>
      </c>
      <c r="BA114">
        <f t="shared" si="169"/>
        <v>0.40649245961637887</v>
      </c>
      <c r="BB114">
        <f t="shared" si="170"/>
        <v>33.593069084822737</v>
      </c>
      <c r="BC114">
        <f t="shared" si="171"/>
        <v>370.34236279236575</v>
      </c>
      <c r="BD114">
        <f t="shared" si="172"/>
        <v>1.4216834052118051E-2</v>
      </c>
    </row>
    <row r="115" spans="1:114" x14ac:dyDescent="0.25">
      <c r="A115" s="1">
        <v>80</v>
      </c>
      <c r="B115" s="1" t="s">
        <v>135</v>
      </c>
      <c r="C115" s="1">
        <v>3690.5000021792948</v>
      </c>
      <c r="D115" s="1">
        <v>0</v>
      </c>
      <c r="E115">
        <f t="shared" si="145"/>
        <v>15.692828947629749</v>
      </c>
      <c r="F115">
        <f t="shared" si="146"/>
        <v>0.13139491604379566</v>
      </c>
      <c r="G115">
        <f t="shared" si="147"/>
        <v>153.7467602956942</v>
      </c>
      <c r="H115">
        <f t="shared" si="148"/>
        <v>7.5451917875143772</v>
      </c>
      <c r="I115">
        <f t="shared" si="149"/>
        <v>4.1481553899296939</v>
      </c>
      <c r="J115">
        <f t="shared" si="150"/>
        <v>37.108085632324219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35.777042388916016</v>
      </c>
      <c r="P115" s="1">
        <v>37.108085632324219</v>
      </c>
      <c r="Q115" s="1">
        <v>36.958580017089844</v>
      </c>
      <c r="R115" s="1">
        <v>400.05166625976562</v>
      </c>
      <c r="S115" s="1">
        <v>377.7947998046875</v>
      </c>
      <c r="T115" s="1">
        <v>21.142190933227539</v>
      </c>
      <c r="U115" s="1">
        <v>29.927358627319336</v>
      </c>
      <c r="V115" s="1">
        <v>26.288314819335938</v>
      </c>
      <c r="W115" s="1">
        <v>37.211837768554688</v>
      </c>
      <c r="X115" s="1">
        <v>499.8914794921875</v>
      </c>
      <c r="Y115" s="1">
        <v>1500.6058349609375</v>
      </c>
      <c r="Z115" s="1">
        <v>19.202224731445313</v>
      </c>
      <c r="AA115" s="1">
        <v>73.311347961425781</v>
      </c>
      <c r="AB115" s="1">
        <v>-1.4780490398406982</v>
      </c>
      <c r="AC115" s="1">
        <v>-5.4228484630584717E-2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0.83315246582031244</v>
      </c>
      <c r="AL115">
        <f t="shared" si="154"/>
        <v>7.5451917875143772E-3</v>
      </c>
      <c r="AM115">
        <f t="shared" si="155"/>
        <v>310.2580856323242</v>
      </c>
      <c r="AN115">
        <f t="shared" si="156"/>
        <v>308.92704238891599</v>
      </c>
      <c r="AO115">
        <f t="shared" si="157"/>
        <v>240.09692822716534</v>
      </c>
      <c r="AP115">
        <f t="shared" si="158"/>
        <v>-1.2773022343659763</v>
      </c>
      <c r="AQ115">
        <f t="shared" si="159"/>
        <v>6.3421703918234797</v>
      </c>
      <c r="AR115">
        <f t="shared" si="160"/>
        <v>86.510077473415691</v>
      </c>
      <c r="AS115">
        <f t="shared" si="161"/>
        <v>56.582718846096355</v>
      </c>
      <c r="AT115">
        <f t="shared" si="162"/>
        <v>36.442564010620117</v>
      </c>
      <c r="AU115">
        <f t="shared" si="163"/>
        <v>6.1155594170419016</v>
      </c>
      <c r="AV115">
        <f t="shared" si="164"/>
        <v>0.12558464031269093</v>
      </c>
      <c r="AW115">
        <f t="shared" si="165"/>
        <v>2.1940150018937858</v>
      </c>
      <c r="AX115">
        <f t="shared" si="166"/>
        <v>3.9215444151481158</v>
      </c>
      <c r="AY115">
        <f t="shared" si="167"/>
        <v>7.8992525412905176E-2</v>
      </c>
      <c r="AZ115">
        <f t="shared" si="168"/>
        <v>11.271382241979559</v>
      </c>
      <c r="BA115">
        <f t="shared" si="169"/>
        <v>0.4069583815742786</v>
      </c>
      <c r="BB115">
        <f t="shared" si="170"/>
        <v>33.621868877465097</v>
      </c>
      <c r="BC115">
        <f t="shared" si="171"/>
        <v>370.33518049824085</v>
      </c>
      <c r="BD115">
        <f t="shared" si="172"/>
        <v>1.4247154064160055E-2</v>
      </c>
    </row>
    <row r="116" spans="1:114" x14ac:dyDescent="0.25">
      <c r="A116" s="1">
        <v>81</v>
      </c>
      <c r="B116" s="1" t="s">
        <v>136</v>
      </c>
      <c r="C116" s="1">
        <v>3691.000002168119</v>
      </c>
      <c r="D116" s="1">
        <v>0</v>
      </c>
      <c r="E116">
        <f t="shared" si="145"/>
        <v>15.734980036468155</v>
      </c>
      <c r="F116">
        <f t="shared" si="146"/>
        <v>0.1316621907189208</v>
      </c>
      <c r="G116">
        <f t="shared" si="147"/>
        <v>153.59964374398416</v>
      </c>
      <c r="H116">
        <f t="shared" si="148"/>
        <v>7.5570076787578202</v>
      </c>
      <c r="I116">
        <f t="shared" si="149"/>
        <v>4.146562054658844</v>
      </c>
      <c r="J116">
        <f t="shared" si="150"/>
        <v>37.106510162353516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35.777267456054688</v>
      </c>
      <c r="P116" s="1">
        <v>37.106510162353516</v>
      </c>
      <c r="Q116" s="1">
        <v>36.958843231201172</v>
      </c>
      <c r="R116" s="1">
        <v>400.0889892578125</v>
      </c>
      <c r="S116" s="1">
        <v>377.77444458007812</v>
      </c>
      <c r="T116" s="1">
        <v>21.142200469970703</v>
      </c>
      <c r="U116" s="1">
        <v>29.941749572753906</v>
      </c>
      <c r="V116" s="1">
        <v>26.287919998168945</v>
      </c>
      <c r="W116" s="1">
        <v>37.229156494140625</v>
      </c>
      <c r="X116" s="1">
        <v>499.8486328125</v>
      </c>
      <c r="Y116" s="1">
        <v>1500.6427001953125</v>
      </c>
      <c r="Z116" s="1">
        <v>19.177961349487305</v>
      </c>
      <c r="AA116" s="1">
        <v>73.311126708984375</v>
      </c>
      <c r="AB116" s="1">
        <v>-1.4780490398406982</v>
      </c>
      <c r="AC116" s="1">
        <v>-5.4228484630584717E-2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0.83308105468749993</v>
      </c>
      <c r="AL116">
        <f t="shared" si="154"/>
        <v>7.55700767875782E-3</v>
      </c>
      <c r="AM116">
        <f t="shared" si="155"/>
        <v>310.25651016235349</v>
      </c>
      <c r="AN116">
        <f t="shared" si="156"/>
        <v>308.92726745605466</v>
      </c>
      <c r="AO116">
        <f t="shared" si="157"/>
        <v>240.1028266645335</v>
      </c>
      <c r="AP116">
        <f t="shared" si="158"/>
        <v>-1.2830361329985405</v>
      </c>
      <c r="AQ116">
        <f t="shared" si="159"/>
        <v>6.3416254514756849</v>
      </c>
      <c r="AR116">
        <f t="shared" si="160"/>
        <v>86.502905304530131</v>
      </c>
      <c r="AS116">
        <f t="shared" si="161"/>
        <v>56.561155731776225</v>
      </c>
      <c r="AT116">
        <f t="shared" si="162"/>
        <v>36.441888809204102</v>
      </c>
      <c r="AU116">
        <f t="shared" si="163"/>
        <v>6.1153331293353279</v>
      </c>
      <c r="AV116">
        <f t="shared" si="164"/>
        <v>0.12582877791569749</v>
      </c>
      <c r="AW116">
        <f t="shared" si="165"/>
        <v>2.1950633968168405</v>
      </c>
      <c r="AX116">
        <f t="shared" si="166"/>
        <v>3.9202697325184874</v>
      </c>
      <c r="AY116">
        <f t="shared" si="167"/>
        <v>7.9147071852735937E-2</v>
      </c>
      <c r="AZ116">
        <f t="shared" si="168"/>
        <v>11.260562944970083</v>
      </c>
      <c r="BA116">
        <f t="shared" si="169"/>
        <v>0.40659087968409446</v>
      </c>
      <c r="BB116">
        <f t="shared" si="170"/>
        <v>33.64737749645348</v>
      </c>
      <c r="BC116">
        <f t="shared" si="171"/>
        <v>370.29478866473602</v>
      </c>
      <c r="BD116">
        <f t="shared" si="172"/>
        <v>1.4297819720751129E-2</v>
      </c>
    </row>
    <row r="117" spans="1:114" x14ac:dyDescent="0.25">
      <c r="A117" s="1">
        <v>82</v>
      </c>
      <c r="B117" s="1" t="s">
        <v>136</v>
      </c>
      <c r="C117" s="1">
        <v>3691.5000021569431</v>
      </c>
      <c r="D117" s="1">
        <v>0</v>
      </c>
      <c r="E117">
        <f t="shared" si="145"/>
        <v>15.767268440930151</v>
      </c>
      <c r="F117">
        <f t="shared" si="146"/>
        <v>0.13192672764600785</v>
      </c>
      <c r="G117">
        <f t="shared" si="147"/>
        <v>153.5845645863325</v>
      </c>
      <c r="H117">
        <f t="shared" si="148"/>
        <v>7.56949050443</v>
      </c>
      <c r="I117">
        <f t="shared" si="149"/>
        <v>4.1454119646470033</v>
      </c>
      <c r="J117">
        <f t="shared" si="150"/>
        <v>37.106338500976562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35.778430938720703</v>
      </c>
      <c r="P117" s="1">
        <v>37.106338500976562</v>
      </c>
      <c r="Q117" s="1">
        <v>36.95953369140625</v>
      </c>
      <c r="R117" s="1">
        <v>400.13351440429688</v>
      </c>
      <c r="S117" s="1">
        <v>377.77532958984375</v>
      </c>
      <c r="T117" s="1">
        <v>21.143051147460938</v>
      </c>
      <c r="U117" s="1">
        <v>29.956689834594727</v>
      </c>
      <c r="V117" s="1">
        <v>26.287237167358398</v>
      </c>
      <c r="W117" s="1">
        <v>37.245269775390625</v>
      </c>
      <c r="X117" s="1">
        <v>499.8662109375</v>
      </c>
      <c r="Y117" s="1">
        <v>1500.728759765625</v>
      </c>
      <c r="Z117" s="1">
        <v>19.199455261230469</v>
      </c>
      <c r="AA117" s="1">
        <v>73.31097412109375</v>
      </c>
      <c r="AB117" s="1">
        <v>-1.4780490398406982</v>
      </c>
      <c r="AC117" s="1">
        <v>-5.4228484630584717E-2</v>
      </c>
      <c r="AD117" s="1">
        <v>0.66666668653488159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0.83311035156249991</v>
      </c>
      <c r="AL117">
        <f t="shared" si="154"/>
        <v>7.5694905044300003E-3</v>
      </c>
      <c r="AM117">
        <f t="shared" si="155"/>
        <v>310.25633850097654</v>
      </c>
      <c r="AN117">
        <f t="shared" si="156"/>
        <v>308.92843093872068</v>
      </c>
      <c r="AO117">
        <f t="shared" si="157"/>
        <v>240.11659619547572</v>
      </c>
      <c r="AP117">
        <f t="shared" si="158"/>
        <v>-1.2890898852144226</v>
      </c>
      <c r="AQ117">
        <f t="shared" si="159"/>
        <v>6.3415660778646092</v>
      </c>
      <c r="AR117">
        <f t="shared" si="160"/>
        <v>86.502275462739377</v>
      </c>
      <c r="AS117">
        <f t="shared" si="161"/>
        <v>56.54558562814465</v>
      </c>
      <c r="AT117">
        <f t="shared" si="162"/>
        <v>36.442384719848633</v>
      </c>
      <c r="AU117">
        <f t="shared" si="163"/>
        <v>6.1154993286367132</v>
      </c>
      <c r="AV117">
        <f t="shared" si="164"/>
        <v>0.12607037152861031</v>
      </c>
      <c r="AW117">
        <f t="shared" si="165"/>
        <v>2.1961541132176063</v>
      </c>
      <c r="AX117">
        <f t="shared" si="166"/>
        <v>3.9193452154191069</v>
      </c>
      <c r="AY117">
        <f t="shared" si="167"/>
        <v>7.9300011654594507E-2</v>
      </c>
      <c r="AZ117">
        <f t="shared" si="168"/>
        <v>11.259434039788074</v>
      </c>
      <c r="BA117">
        <f t="shared" si="169"/>
        <v>0.40655001149249614</v>
      </c>
      <c r="BB117">
        <f t="shared" si="170"/>
        <v>33.670560641551226</v>
      </c>
      <c r="BC117">
        <f t="shared" si="171"/>
        <v>370.28032531340608</v>
      </c>
      <c r="BD117">
        <f t="shared" si="172"/>
        <v>1.4337590519901557E-2</v>
      </c>
    </row>
    <row r="118" spans="1:114" x14ac:dyDescent="0.25">
      <c r="A118" s="1">
        <v>83</v>
      </c>
      <c r="B118" s="1" t="s">
        <v>137</v>
      </c>
      <c r="C118" s="1">
        <v>3692.0000021457672</v>
      </c>
      <c r="D118" s="1">
        <v>0</v>
      </c>
      <c r="E118">
        <f t="shared" si="145"/>
        <v>15.784974595100552</v>
      </c>
      <c r="F118">
        <f t="shared" si="146"/>
        <v>0.13221112199335175</v>
      </c>
      <c r="G118">
        <f t="shared" si="147"/>
        <v>153.76979106832928</v>
      </c>
      <c r="H118">
        <f t="shared" si="148"/>
        <v>7.5823415272036803</v>
      </c>
      <c r="I118">
        <f t="shared" si="149"/>
        <v>4.1438667862171989</v>
      </c>
      <c r="J118">
        <f t="shared" si="150"/>
        <v>37.105392456054687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35.778759002685547</v>
      </c>
      <c r="P118" s="1">
        <v>37.105392456054687</v>
      </c>
      <c r="Q118" s="1">
        <v>36.959590911865234</v>
      </c>
      <c r="R118" s="1">
        <v>400.15676879882812</v>
      </c>
      <c r="S118" s="1">
        <v>377.77117919921875</v>
      </c>
      <c r="T118" s="1">
        <v>21.144851684570313</v>
      </c>
      <c r="U118" s="1">
        <v>29.973443984985352</v>
      </c>
      <c r="V118" s="1">
        <v>26.288877487182617</v>
      </c>
      <c r="W118" s="1">
        <v>37.265251159667969</v>
      </c>
      <c r="X118" s="1">
        <v>499.85812377929687</v>
      </c>
      <c r="Y118" s="1">
        <v>1500.7626953125</v>
      </c>
      <c r="Z118" s="1">
        <v>19.221900939941406</v>
      </c>
      <c r="AA118" s="1">
        <v>73.310630798339844</v>
      </c>
      <c r="AB118" s="1">
        <v>-1.4780490398406982</v>
      </c>
      <c r="AC118" s="1">
        <v>-5.4228484630584717E-2</v>
      </c>
      <c r="AD118" s="1">
        <v>0.66666668653488159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0.83309687296549473</v>
      </c>
      <c r="AL118">
        <f t="shared" si="154"/>
        <v>7.5823415272036803E-3</v>
      </c>
      <c r="AM118">
        <f t="shared" si="155"/>
        <v>310.25539245605466</v>
      </c>
      <c r="AN118">
        <f t="shared" si="156"/>
        <v>308.92875900268552</v>
      </c>
      <c r="AO118">
        <f t="shared" si="157"/>
        <v>240.12202588285436</v>
      </c>
      <c r="AP118">
        <f t="shared" si="158"/>
        <v>-1.29543889941436</v>
      </c>
      <c r="AQ118">
        <f t="shared" si="159"/>
        <v>6.3412388719551807</v>
      </c>
      <c r="AR118">
        <f t="shared" si="160"/>
        <v>86.498217283089886</v>
      </c>
      <c r="AS118">
        <f t="shared" si="161"/>
        <v>56.524773298104535</v>
      </c>
      <c r="AT118">
        <f t="shared" si="162"/>
        <v>36.442075729370117</v>
      </c>
      <c r="AU118">
        <f t="shared" si="163"/>
        <v>6.1153957732267719</v>
      </c>
      <c r="AV118">
        <f t="shared" si="164"/>
        <v>0.12633005235698083</v>
      </c>
      <c r="AW118">
        <f t="shared" si="165"/>
        <v>2.1973720857379813</v>
      </c>
      <c r="AX118">
        <f t="shared" si="166"/>
        <v>3.9180236874887906</v>
      </c>
      <c r="AY118">
        <f t="shared" si="167"/>
        <v>7.9464405688568246E-2</v>
      </c>
      <c r="AZ118">
        <f t="shared" si="168"/>
        <v>11.272960380948144</v>
      </c>
      <c r="BA118">
        <f t="shared" si="169"/>
        <v>0.4070447920200877</v>
      </c>
      <c r="BB118">
        <f t="shared" si="170"/>
        <v>33.6977610034739</v>
      </c>
      <c r="BC118">
        <f t="shared" si="171"/>
        <v>370.26775826508776</v>
      </c>
      <c r="BD118">
        <f t="shared" si="172"/>
        <v>1.4365774212800523E-2</v>
      </c>
    </row>
    <row r="119" spans="1:114" x14ac:dyDescent="0.25">
      <c r="A119" s="1">
        <v>84</v>
      </c>
      <c r="B119" s="1" t="s">
        <v>137</v>
      </c>
      <c r="C119" s="1">
        <v>3692.5000021345913</v>
      </c>
      <c r="D119" s="1">
        <v>0</v>
      </c>
      <c r="E119">
        <f t="shared" si="145"/>
        <v>15.841753528001432</v>
      </c>
      <c r="F119">
        <f t="shared" si="146"/>
        <v>0.13261764002399312</v>
      </c>
      <c r="G119">
        <f t="shared" si="147"/>
        <v>153.63317901113959</v>
      </c>
      <c r="H119">
        <f t="shared" si="148"/>
        <v>7.6013694627001707</v>
      </c>
      <c r="I119">
        <f t="shared" si="149"/>
        <v>4.1420501984963041</v>
      </c>
      <c r="J119">
        <f t="shared" si="150"/>
        <v>37.104896545410156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35.779758453369141</v>
      </c>
      <c r="P119" s="1">
        <v>37.104896545410156</v>
      </c>
      <c r="Q119" s="1">
        <v>36.959888458251953</v>
      </c>
      <c r="R119" s="1">
        <v>400.20379638671875</v>
      </c>
      <c r="S119" s="1">
        <v>377.74221801757812</v>
      </c>
      <c r="T119" s="1">
        <v>21.145574569702148</v>
      </c>
      <c r="U119" s="1">
        <v>29.995908737182617</v>
      </c>
      <c r="V119" s="1">
        <v>26.288309097290039</v>
      </c>
      <c r="W119" s="1">
        <v>37.291099548339844</v>
      </c>
      <c r="X119" s="1">
        <v>499.86990356445312</v>
      </c>
      <c r="Y119" s="1">
        <v>1500.77294921875</v>
      </c>
      <c r="Z119" s="1">
        <v>19.218826293945313</v>
      </c>
      <c r="AA119" s="1">
        <v>73.310569763183594</v>
      </c>
      <c r="AB119" s="1">
        <v>-1.4780490398406982</v>
      </c>
      <c r="AC119" s="1">
        <v>-5.4228484630584717E-2</v>
      </c>
      <c r="AD119" s="1">
        <v>0.66666668653488159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0.83311650594075504</v>
      </c>
      <c r="AL119">
        <f t="shared" si="154"/>
        <v>7.6013694627001709E-3</v>
      </c>
      <c r="AM119">
        <f t="shared" si="155"/>
        <v>310.25489654541013</v>
      </c>
      <c r="AN119">
        <f t="shared" si="156"/>
        <v>308.92975845336912</v>
      </c>
      <c r="AO119">
        <f t="shared" si="157"/>
        <v>240.12366650781769</v>
      </c>
      <c r="AP119">
        <f t="shared" si="158"/>
        <v>-1.3049720658083193</v>
      </c>
      <c r="AQ119">
        <f t="shared" si="159"/>
        <v>6.3410673585836186</v>
      </c>
      <c r="AR119">
        <f t="shared" si="160"/>
        <v>86.495949752774777</v>
      </c>
      <c r="AS119">
        <f t="shared" si="161"/>
        <v>56.50004101559216</v>
      </c>
      <c r="AT119">
        <f t="shared" si="162"/>
        <v>36.442327499389648</v>
      </c>
      <c r="AU119">
        <f t="shared" si="163"/>
        <v>6.1154801515940536</v>
      </c>
      <c r="AV119">
        <f t="shared" si="164"/>
        <v>0.12670115819624361</v>
      </c>
      <c r="AW119">
        <f t="shared" si="165"/>
        <v>2.1990171600873145</v>
      </c>
      <c r="AX119">
        <f t="shared" si="166"/>
        <v>3.916462991506739</v>
      </c>
      <c r="AY119">
        <f t="shared" si="167"/>
        <v>7.9699346199018875E-2</v>
      </c>
      <c r="AZ119">
        <f t="shared" si="168"/>
        <v>11.262935887835821</v>
      </c>
      <c r="BA119">
        <f t="shared" si="169"/>
        <v>0.40671434561225112</v>
      </c>
      <c r="BB119">
        <f t="shared" si="170"/>
        <v>33.733386810326337</v>
      </c>
      <c r="BC119">
        <f t="shared" si="171"/>
        <v>370.21180709805441</v>
      </c>
      <c r="BD119">
        <f t="shared" si="172"/>
        <v>1.4434871856271835E-2</v>
      </c>
    </row>
    <row r="120" spans="1:114" x14ac:dyDescent="0.25">
      <c r="A120" s="1">
        <v>85</v>
      </c>
      <c r="B120" s="1" t="s">
        <v>138</v>
      </c>
      <c r="C120" s="1">
        <v>3693.0000021234155</v>
      </c>
      <c r="D120" s="1">
        <v>0</v>
      </c>
      <c r="E120">
        <f t="shared" si="145"/>
        <v>15.877951335170668</v>
      </c>
      <c r="F120">
        <f t="shared" si="146"/>
        <v>0.13309557385424703</v>
      </c>
      <c r="G120">
        <f t="shared" si="147"/>
        <v>153.85019872547858</v>
      </c>
      <c r="H120">
        <f t="shared" si="148"/>
        <v>7.6239387600989437</v>
      </c>
      <c r="I120">
        <f t="shared" si="149"/>
        <v>4.1400255393672616</v>
      </c>
      <c r="J120">
        <f t="shared" si="150"/>
        <v>37.10455322265625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35.780055999755859</v>
      </c>
      <c r="P120" s="1">
        <v>37.10455322265625</v>
      </c>
      <c r="Q120" s="1">
        <v>36.960067749023438</v>
      </c>
      <c r="R120" s="1">
        <v>400.23678588867188</v>
      </c>
      <c r="S120" s="1">
        <v>377.722412109375</v>
      </c>
      <c r="T120" s="1">
        <v>21.145927429199219</v>
      </c>
      <c r="U120" s="1">
        <v>30.022022247314453</v>
      </c>
      <c r="V120" s="1">
        <v>26.288213729858398</v>
      </c>
      <c r="W120" s="1">
        <v>37.322807312011719</v>
      </c>
      <c r="X120" s="1">
        <v>499.88555908203125</v>
      </c>
      <c r="Y120" s="1">
        <v>1500.7796630859375</v>
      </c>
      <c r="Z120" s="1">
        <v>19.218835830688477</v>
      </c>
      <c r="AA120" s="1">
        <v>73.310287475585937</v>
      </c>
      <c r="AB120" s="1">
        <v>-1.4780490398406982</v>
      </c>
      <c r="AC120" s="1">
        <v>-5.4228484630584717E-2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0.83314259847005201</v>
      </c>
      <c r="AL120">
        <f t="shared" si="154"/>
        <v>7.6239387600989432E-3</v>
      </c>
      <c r="AM120">
        <f t="shared" si="155"/>
        <v>310.25455322265623</v>
      </c>
      <c r="AN120">
        <f t="shared" si="156"/>
        <v>308.93005599975584</v>
      </c>
      <c r="AO120">
        <f t="shared" si="157"/>
        <v>240.12474072654368</v>
      </c>
      <c r="AP120">
        <f t="shared" si="158"/>
        <v>-1.3164572882699799</v>
      </c>
      <c r="AQ120">
        <f t="shared" si="159"/>
        <v>6.3409486209163202</v>
      </c>
      <c r="AR120">
        <f t="shared" si="160"/>
        <v>86.494663153899197</v>
      </c>
      <c r="AS120">
        <f t="shared" si="161"/>
        <v>56.472640906584743</v>
      </c>
      <c r="AT120">
        <f t="shared" si="162"/>
        <v>36.442304611206055</v>
      </c>
      <c r="AU120">
        <f t="shared" si="163"/>
        <v>6.1154724807916123</v>
      </c>
      <c r="AV120">
        <f t="shared" si="164"/>
        <v>0.12713732894059668</v>
      </c>
      <c r="AW120">
        <f t="shared" si="165"/>
        <v>2.200923081549059</v>
      </c>
      <c r="AX120">
        <f t="shared" si="166"/>
        <v>3.9145493992425533</v>
      </c>
      <c r="AY120">
        <f t="shared" si="167"/>
        <v>7.9975489500538344E-2</v>
      </c>
      <c r="AZ120">
        <f t="shared" si="168"/>
        <v>11.27880229674086</v>
      </c>
      <c r="BA120">
        <f t="shared" si="169"/>
        <v>0.40731021986836469</v>
      </c>
      <c r="BB120">
        <f t="shared" si="170"/>
        <v>33.774312669396132</v>
      </c>
      <c r="BC120">
        <f t="shared" si="171"/>
        <v>370.17479448594139</v>
      </c>
      <c r="BD120">
        <f t="shared" si="172"/>
        <v>1.4486855964578009E-2</v>
      </c>
    </row>
    <row r="121" spans="1:114" x14ac:dyDescent="0.25">
      <c r="A121" s="1">
        <v>86</v>
      </c>
      <c r="B121" s="1" t="s">
        <v>138</v>
      </c>
      <c r="C121" s="1">
        <v>3693.5000021122396</v>
      </c>
      <c r="D121" s="1">
        <v>0</v>
      </c>
      <c r="E121">
        <f t="shared" si="145"/>
        <v>15.92094927462421</v>
      </c>
      <c r="F121">
        <f t="shared" si="146"/>
        <v>0.13365287598423248</v>
      </c>
      <c r="G121">
        <f t="shared" si="147"/>
        <v>154.0771820100008</v>
      </c>
      <c r="H121">
        <f t="shared" si="148"/>
        <v>7.6492660782080062</v>
      </c>
      <c r="I121">
        <f t="shared" si="149"/>
        <v>4.1371904355103766</v>
      </c>
      <c r="J121">
        <f t="shared" si="150"/>
        <v>37.102825164794922</v>
      </c>
      <c r="K121" s="1">
        <v>6</v>
      </c>
      <c r="L121">
        <f t="shared" si="151"/>
        <v>1.4200000166893005</v>
      </c>
      <c r="M121" s="1">
        <v>1</v>
      </c>
      <c r="N121">
        <f t="shared" si="152"/>
        <v>2.8400000333786011</v>
      </c>
      <c r="O121" s="1">
        <v>35.781486511230469</v>
      </c>
      <c r="P121" s="1">
        <v>37.102825164794922</v>
      </c>
      <c r="Q121" s="1">
        <v>36.959835052490234</v>
      </c>
      <c r="R121" s="1">
        <v>400.25650024414062</v>
      </c>
      <c r="S121" s="1">
        <v>377.68002319335937</v>
      </c>
      <c r="T121" s="1">
        <v>21.147439956665039</v>
      </c>
      <c r="U121" s="1">
        <v>30.052505493164063</v>
      </c>
      <c r="V121" s="1">
        <v>26.288059234619141</v>
      </c>
      <c r="W121" s="1">
        <v>37.357810974121094</v>
      </c>
      <c r="X121" s="1">
        <v>499.89883422851563</v>
      </c>
      <c r="Y121" s="1">
        <v>1500.8311767578125</v>
      </c>
      <c r="Z121" s="1">
        <v>19.301498413085938</v>
      </c>
      <c r="AA121" s="1">
        <v>73.310379028320312</v>
      </c>
      <c r="AB121" s="1">
        <v>-1.4780490398406982</v>
      </c>
      <c r="AC121" s="1">
        <v>-5.4228484630584717E-2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0.83316472371419259</v>
      </c>
      <c r="AL121">
        <f t="shared" si="154"/>
        <v>7.6492660782080061E-3</v>
      </c>
      <c r="AM121">
        <f t="shared" si="155"/>
        <v>310.2528251647949</v>
      </c>
      <c r="AN121">
        <f t="shared" si="156"/>
        <v>308.93148651123045</v>
      </c>
      <c r="AO121">
        <f t="shared" si="157"/>
        <v>240.13298291385945</v>
      </c>
      <c r="AP121">
        <f t="shared" si="158"/>
        <v>-1.3289031291402598</v>
      </c>
      <c r="AQ121">
        <f t="shared" si="159"/>
        <v>6.3403510039649129</v>
      </c>
      <c r="AR121">
        <f t="shared" si="160"/>
        <v>86.486403262430144</v>
      </c>
      <c r="AS121">
        <f t="shared" si="161"/>
        <v>56.433897769266082</v>
      </c>
      <c r="AT121">
        <f t="shared" si="162"/>
        <v>36.442155838012695</v>
      </c>
      <c r="AU121">
        <f t="shared" si="163"/>
        <v>6.1154226207794213</v>
      </c>
      <c r="AV121">
        <f t="shared" si="164"/>
        <v>0.12764575551546056</v>
      </c>
      <c r="AW121">
        <f t="shared" si="165"/>
        <v>2.2031605684545359</v>
      </c>
      <c r="AX121">
        <f t="shared" si="166"/>
        <v>3.9122620523248854</v>
      </c>
      <c r="AY121">
        <f t="shared" si="167"/>
        <v>8.0297394055486873E-2</v>
      </c>
      <c r="AZ121">
        <f t="shared" si="168"/>
        <v>11.295456612768653</v>
      </c>
      <c r="BA121">
        <f t="shared" si="169"/>
        <v>0.40795692794987598</v>
      </c>
      <c r="BB121">
        <f t="shared" si="170"/>
        <v>33.825049789321504</v>
      </c>
      <c r="BC121">
        <f t="shared" si="171"/>
        <v>370.11196640880604</v>
      </c>
      <c r="BD121">
        <f t="shared" si="172"/>
        <v>1.4550378014868014E-2</v>
      </c>
    </row>
    <row r="122" spans="1:114" x14ac:dyDescent="0.25">
      <c r="A122" s="1">
        <v>87</v>
      </c>
      <c r="B122" s="1" t="s">
        <v>139</v>
      </c>
      <c r="C122" s="1">
        <v>3694.0000021010637</v>
      </c>
      <c r="D122" s="1">
        <v>0</v>
      </c>
      <c r="E122">
        <f t="shared" si="145"/>
        <v>15.947316703655114</v>
      </c>
      <c r="F122">
        <f t="shared" si="146"/>
        <v>0.13425015866443082</v>
      </c>
      <c r="G122">
        <f t="shared" si="147"/>
        <v>154.56470589104276</v>
      </c>
      <c r="H122">
        <f t="shared" si="148"/>
        <v>7.6773957193185307</v>
      </c>
      <c r="I122">
        <f t="shared" si="149"/>
        <v>4.1347191669235572</v>
      </c>
      <c r="J122">
        <f t="shared" si="150"/>
        <v>37.102764129638672</v>
      </c>
      <c r="K122" s="1">
        <v>6</v>
      </c>
      <c r="L122">
        <f t="shared" si="151"/>
        <v>1.4200000166893005</v>
      </c>
      <c r="M122" s="1">
        <v>1</v>
      </c>
      <c r="N122">
        <f t="shared" si="152"/>
        <v>2.8400000333786011</v>
      </c>
      <c r="O122" s="1">
        <v>35.781558990478516</v>
      </c>
      <c r="P122" s="1">
        <v>37.102764129638672</v>
      </c>
      <c r="Q122" s="1">
        <v>36.959651947021484</v>
      </c>
      <c r="R122" s="1">
        <v>400.27249145507812</v>
      </c>
      <c r="S122" s="1">
        <v>377.65289306640625</v>
      </c>
      <c r="T122" s="1">
        <v>21.148612976074219</v>
      </c>
      <c r="U122" s="1">
        <v>30.085714340209961</v>
      </c>
      <c r="V122" s="1">
        <v>26.289596557617188</v>
      </c>
      <c r="W122" s="1">
        <v>37.399208068847656</v>
      </c>
      <c r="X122" s="1">
        <v>499.92153930664062</v>
      </c>
      <c r="Y122" s="1">
        <v>1500.8802490234375</v>
      </c>
      <c r="Z122" s="1">
        <v>19.233516693115234</v>
      </c>
      <c r="AA122" s="1">
        <v>73.310897827148438</v>
      </c>
      <c r="AB122" s="1">
        <v>-1.4780490398406982</v>
      </c>
      <c r="AC122" s="1">
        <v>-5.4228484630584717E-2</v>
      </c>
      <c r="AD122" s="1">
        <v>0.3333333432674408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0.83320256551106764</v>
      </c>
      <c r="AL122">
        <f t="shared" si="154"/>
        <v>7.677395719318531E-3</v>
      </c>
      <c r="AM122">
        <f t="shared" si="155"/>
        <v>310.25276412963865</v>
      </c>
      <c r="AN122">
        <f t="shared" si="156"/>
        <v>308.93155899047849</v>
      </c>
      <c r="AO122">
        <f t="shared" si="157"/>
        <v>240.14083447618395</v>
      </c>
      <c r="AP122">
        <f t="shared" si="158"/>
        <v>-1.343240572357733</v>
      </c>
      <c r="AQ122">
        <f t="shared" si="159"/>
        <v>6.3403298969754642</v>
      </c>
      <c r="AR122">
        <f t="shared" si="160"/>
        <v>86.485503313908637</v>
      </c>
      <c r="AS122">
        <f t="shared" si="161"/>
        <v>56.399788973698676</v>
      </c>
      <c r="AT122">
        <f t="shared" si="162"/>
        <v>36.442161560058594</v>
      </c>
      <c r="AU122">
        <f t="shared" si="163"/>
        <v>6.1154245384656676</v>
      </c>
      <c r="AV122">
        <f t="shared" si="164"/>
        <v>0.12819044480792952</v>
      </c>
      <c r="AW122">
        <f t="shared" si="165"/>
        <v>2.205610730051907</v>
      </c>
      <c r="AX122">
        <f t="shared" si="166"/>
        <v>3.9098138084137606</v>
      </c>
      <c r="AY122">
        <f t="shared" si="167"/>
        <v>8.0642276444267108E-2</v>
      </c>
      <c r="AZ122">
        <f t="shared" si="168"/>
        <v>11.331277361261485</v>
      </c>
      <c r="BA122">
        <f t="shared" si="169"/>
        <v>0.4092771662254</v>
      </c>
      <c r="BB122">
        <f t="shared" si="170"/>
        <v>33.876504855301057</v>
      </c>
      <c r="BC122">
        <f t="shared" si="171"/>
        <v>370.07230246890452</v>
      </c>
      <c r="BD122">
        <f t="shared" si="172"/>
        <v>1.4598210893823646E-2</v>
      </c>
    </row>
    <row r="123" spans="1:114" x14ac:dyDescent="0.25">
      <c r="A123" s="1">
        <v>88</v>
      </c>
      <c r="B123" s="1" t="s">
        <v>139</v>
      </c>
      <c r="C123" s="1">
        <v>3694.5000020898879</v>
      </c>
      <c r="D123" s="1">
        <v>0</v>
      </c>
      <c r="E123">
        <f t="shared" si="145"/>
        <v>15.959381943818089</v>
      </c>
      <c r="F123">
        <f t="shared" si="146"/>
        <v>0.13488741867635401</v>
      </c>
      <c r="G123">
        <f t="shared" si="147"/>
        <v>155.27143485946635</v>
      </c>
      <c r="H123">
        <f t="shared" si="148"/>
        <v>7.7081149238823343</v>
      </c>
      <c r="I123">
        <f t="shared" si="149"/>
        <v>4.1324407319331247</v>
      </c>
      <c r="J123">
        <f t="shared" si="150"/>
        <v>37.103755950927734</v>
      </c>
      <c r="K123" s="1">
        <v>6</v>
      </c>
      <c r="L123">
        <f t="shared" si="151"/>
        <v>1.4200000166893005</v>
      </c>
      <c r="M123" s="1">
        <v>1</v>
      </c>
      <c r="N123">
        <f t="shared" si="152"/>
        <v>2.8400000333786011</v>
      </c>
      <c r="O123" s="1">
        <v>35.782108306884766</v>
      </c>
      <c r="P123" s="1">
        <v>37.103755950927734</v>
      </c>
      <c r="Q123" s="1">
        <v>36.959918975830078</v>
      </c>
      <c r="R123" s="1">
        <v>400.2760009765625</v>
      </c>
      <c r="S123" s="1">
        <v>377.62899780273437</v>
      </c>
      <c r="T123" s="1">
        <v>21.149297714233398</v>
      </c>
      <c r="U123" s="1">
        <v>30.121519088745117</v>
      </c>
      <c r="V123" s="1">
        <v>26.289615631103516</v>
      </c>
      <c r="W123" s="1">
        <v>37.442523956298828</v>
      </c>
      <c r="X123" s="1">
        <v>499.938720703125</v>
      </c>
      <c r="Y123" s="1">
        <v>1500.829833984375</v>
      </c>
      <c r="Z123" s="1">
        <v>19.265239715576172</v>
      </c>
      <c r="AA123" s="1">
        <v>73.310783386230469</v>
      </c>
      <c r="AB123" s="1">
        <v>-1.4780490398406982</v>
      </c>
      <c r="AC123" s="1">
        <v>-5.4228484630584717E-2</v>
      </c>
      <c r="AD123" s="1">
        <v>0.3333333432674408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0.83323120117187499</v>
      </c>
      <c r="AL123">
        <f t="shared" si="154"/>
        <v>7.7081149238823346E-3</v>
      </c>
      <c r="AM123">
        <f t="shared" si="155"/>
        <v>310.25375595092771</v>
      </c>
      <c r="AN123">
        <f t="shared" si="156"/>
        <v>308.93210830688474</v>
      </c>
      <c r="AO123">
        <f t="shared" si="157"/>
        <v>240.13276807011425</v>
      </c>
      <c r="AP123">
        <f t="shared" si="158"/>
        <v>-1.3591787098123269</v>
      </c>
      <c r="AQ123">
        <f t="shared" si="159"/>
        <v>6.3406728931123242</v>
      </c>
      <c r="AR123">
        <f t="shared" si="160"/>
        <v>86.490316979797214</v>
      </c>
      <c r="AS123">
        <f t="shared" si="161"/>
        <v>56.368797891052097</v>
      </c>
      <c r="AT123">
        <f t="shared" si="162"/>
        <v>36.44293212890625</v>
      </c>
      <c r="AU123">
        <f t="shared" si="163"/>
        <v>6.1156827916511505</v>
      </c>
      <c r="AV123">
        <f t="shared" si="164"/>
        <v>0.12877135008202725</v>
      </c>
      <c r="AW123">
        <f t="shared" si="165"/>
        <v>2.2082321611791995</v>
      </c>
      <c r="AX123">
        <f t="shared" si="166"/>
        <v>3.907450630471951</v>
      </c>
      <c r="AY123">
        <f t="shared" si="167"/>
        <v>8.101011089686834E-2</v>
      </c>
      <c r="AZ123">
        <f t="shared" si="168"/>
        <v>11.383070527051531</v>
      </c>
      <c r="BA123">
        <f t="shared" si="169"/>
        <v>0.41117455429250949</v>
      </c>
      <c r="BB123">
        <f t="shared" si="170"/>
        <v>33.92924818342545</v>
      </c>
      <c r="BC123">
        <f t="shared" si="171"/>
        <v>370.04267196789863</v>
      </c>
      <c r="BD123">
        <f t="shared" si="172"/>
        <v>1.4633172654013732E-2</v>
      </c>
    </row>
    <row r="124" spans="1:114" x14ac:dyDescent="0.25">
      <c r="A124" s="1">
        <v>89</v>
      </c>
      <c r="B124" s="1" t="s">
        <v>140</v>
      </c>
      <c r="C124" s="1">
        <v>3695.000002078712</v>
      </c>
      <c r="D124" s="1">
        <v>0</v>
      </c>
      <c r="E124">
        <f t="shared" si="145"/>
        <v>15.959266234642969</v>
      </c>
      <c r="F124">
        <f t="shared" si="146"/>
        <v>0.13545035354071386</v>
      </c>
      <c r="G124">
        <f t="shared" si="147"/>
        <v>156.01351274919281</v>
      </c>
      <c r="H124">
        <f t="shared" si="148"/>
        <v>7.7344992054518622</v>
      </c>
      <c r="I124">
        <f t="shared" si="149"/>
        <v>4.1300905176180889</v>
      </c>
      <c r="J124">
        <f t="shared" si="150"/>
        <v>37.103488922119141</v>
      </c>
      <c r="K124" s="1">
        <v>6</v>
      </c>
      <c r="L124">
        <f t="shared" si="151"/>
        <v>1.4200000166893005</v>
      </c>
      <c r="M124" s="1">
        <v>1</v>
      </c>
      <c r="N124">
        <f t="shared" si="152"/>
        <v>2.8400000333786011</v>
      </c>
      <c r="O124" s="1">
        <v>35.782325744628906</v>
      </c>
      <c r="P124" s="1">
        <v>37.103488922119141</v>
      </c>
      <c r="Q124" s="1">
        <v>36.959854125976562</v>
      </c>
      <c r="R124" s="1">
        <v>400.2587890625</v>
      </c>
      <c r="S124" s="1">
        <v>377.60208129882813</v>
      </c>
      <c r="T124" s="1">
        <v>21.150262832641602</v>
      </c>
      <c r="U124" s="1">
        <v>30.152170181274414</v>
      </c>
      <c r="V124" s="1">
        <v>26.290628433227539</v>
      </c>
      <c r="W124" s="1">
        <v>37.480358123779297</v>
      </c>
      <c r="X124" s="1">
        <v>499.9798583984375</v>
      </c>
      <c r="Y124" s="1">
        <v>1500.8265380859375</v>
      </c>
      <c r="Z124" s="1">
        <v>19.326545715332031</v>
      </c>
      <c r="AA124" s="1">
        <v>73.311141967773437</v>
      </c>
      <c r="AB124" s="1">
        <v>-1.4780490398406982</v>
      </c>
      <c r="AC124" s="1">
        <v>-5.4228484630584717E-2</v>
      </c>
      <c r="AD124" s="1">
        <v>0.3333333432674408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53"/>
        <v>0.8332997639973958</v>
      </c>
      <c r="AL124">
        <f t="shared" si="154"/>
        <v>7.7344992054518618E-3</v>
      </c>
      <c r="AM124">
        <f t="shared" si="155"/>
        <v>310.25348892211912</v>
      </c>
      <c r="AN124">
        <f t="shared" si="156"/>
        <v>308.93232574462888</v>
      </c>
      <c r="AO124">
        <f t="shared" si="157"/>
        <v>240.13224072637604</v>
      </c>
      <c r="AP124">
        <f t="shared" si="158"/>
        <v>-1.3726653158116298</v>
      </c>
      <c r="AQ124">
        <f t="shared" si="159"/>
        <v>6.3405805464139622</v>
      </c>
      <c r="AR124">
        <f t="shared" si="160"/>
        <v>86.488634281555633</v>
      </c>
      <c r="AS124">
        <f t="shared" si="161"/>
        <v>56.336464100281219</v>
      </c>
      <c r="AT124">
        <f t="shared" si="162"/>
        <v>36.442907333374023</v>
      </c>
      <c r="AU124">
        <f t="shared" si="163"/>
        <v>6.1156744813764172</v>
      </c>
      <c r="AV124">
        <f t="shared" si="164"/>
        <v>0.12928429600705083</v>
      </c>
      <c r="AW124">
        <f t="shared" si="165"/>
        <v>2.2104900287958733</v>
      </c>
      <c r="AX124">
        <f t="shared" si="166"/>
        <v>3.9051844525805439</v>
      </c>
      <c r="AY124">
        <f t="shared" si="167"/>
        <v>8.133493097906111E-2</v>
      </c>
      <c r="AZ124">
        <f t="shared" si="168"/>
        <v>11.437528782047107</v>
      </c>
      <c r="BA124">
        <f t="shared" si="169"/>
        <v>0.4131691017500676</v>
      </c>
      <c r="BB124">
        <f t="shared" si="170"/>
        <v>33.977340122833411</v>
      </c>
      <c r="BC124">
        <f t="shared" si="171"/>
        <v>370.0158104665926</v>
      </c>
      <c r="BD124">
        <f t="shared" si="172"/>
        <v>1.4654871538638569E-2</v>
      </c>
    </row>
    <row r="125" spans="1:114" x14ac:dyDescent="0.25">
      <c r="A125" s="1">
        <v>90</v>
      </c>
      <c r="B125" s="1" t="s">
        <v>140</v>
      </c>
      <c r="C125" s="1">
        <v>3695.5000020675361</v>
      </c>
      <c r="D125" s="1">
        <v>0</v>
      </c>
      <c r="E125">
        <f t="shared" si="145"/>
        <v>15.954022190031587</v>
      </c>
      <c r="F125">
        <f t="shared" si="146"/>
        <v>0.13584685595773593</v>
      </c>
      <c r="G125">
        <f t="shared" si="147"/>
        <v>156.59456578875037</v>
      </c>
      <c r="H125">
        <f t="shared" si="148"/>
        <v>7.7529052605234279</v>
      </c>
      <c r="I125">
        <f t="shared" si="149"/>
        <v>4.1283583110653002</v>
      </c>
      <c r="J125">
        <f t="shared" si="150"/>
        <v>37.102928161621094</v>
      </c>
      <c r="K125" s="1">
        <v>6</v>
      </c>
      <c r="L125">
        <f t="shared" si="151"/>
        <v>1.4200000166893005</v>
      </c>
      <c r="M125" s="1">
        <v>1</v>
      </c>
      <c r="N125">
        <f t="shared" si="152"/>
        <v>2.8400000333786011</v>
      </c>
      <c r="O125" s="1">
        <v>35.782188415527344</v>
      </c>
      <c r="P125" s="1">
        <v>37.102928161621094</v>
      </c>
      <c r="Q125" s="1">
        <v>36.959171295166016</v>
      </c>
      <c r="R125" s="1">
        <v>400.24334716796875</v>
      </c>
      <c r="S125" s="1">
        <v>377.58444213867187</v>
      </c>
      <c r="T125" s="1">
        <v>21.149805068969727</v>
      </c>
      <c r="U125" s="1">
        <v>30.173065185546875</v>
      </c>
      <c r="V125" s="1">
        <v>26.290332794189453</v>
      </c>
      <c r="W125" s="1">
        <v>37.506729125976562</v>
      </c>
      <c r="X125" s="1">
        <v>499.97293090820312</v>
      </c>
      <c r="Y125" s="1">
        <v>1500.7423095703125</v>
      </c>
      <c r="Z125" s="1">
        <v>19.313518524169922</v>
      </c>
      <c r="AA125" s="1">
        <v>73.311355590820312</v>
      </c>
      <c r="AB125" s="1">
        <v>-1.4780490398406982</v>
      </c>
      <c r="AC125" s="1">
        <v>-5.4228484630584717E-2</v>
      </c>
      <c r="AD125" s="1">
        <v>0.3333333432674408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53"/>
        <v>0.83328821818033838</v>
      </c>
      <c r="AL125">
        <f t="shared" si="154"/>
        <v>7.7529052605234275E-3</v>
      </c>
      <c r="AM125">
        <f t="shared" si="155"/>
        <v>310.25292816162107</v>
      </c>
      <c r="AN125">
        <f t="shared" si="156"/>
        <v>308.93218841552732</v>
      </c>
      <c r="AO125">
        <f t="shared" si="157"/>
        <v>240.11876416417726</v>
      </c>
      <c r="AP125">
        <f t="shared" si="158"/>
        <v>-1.3822138427594917</v>
      </c>
      <c r="AQ125">
        <f t="shared" si="159"/>
        <v>6.3403866221479284</v>
      </c>
      <c r="AR125">
        <f t="shared" si="160"/>
        <v>86.485737046469794</v>
      </c>
      <c r="AS125">
        <f t="shared" si="161"/>
        <v>56.312671860922919</v>
      </c>
      <c r="AT125">
        <f t="shared" si="162"/>
        <v>36.442558288574219</v>
      </c>
      <c r="AU125">
        <f t="shared" si="163"/>
        <v>6.1155574993189221</v>
      </c>
      <c r="AV125">
        <f t="shared" si="164"/>
        <v>0.1296454722979343</v>
      </c>
      <c r="AW125">
        <f t="shared" si="165"/>
        <v>2.2120283110826278</v>
      </c>
      <c r="AX125">
        <f t="shared" si="166"/>
        <v>3.9035291882362944</v>
      </c>
      <c r="AY125">
        <f t="shared" si="167"/>
        <v>8.1563653992011667E-2</v>
      </c>
      <c r="AZ125">
        <f t="shared" si="168"/>
        <v>11.480159896129184</v>
      </c>
      <c r="BA125">
        <f t="shared" si="169"/>
        <v>0.41472727239974405</v>
      </c>
      <c r="BB125">
        <f t="shared" si="170"/>
        <v>34.011175126786028</v>
      </c>
      <c r="BC125">
        <f t="shared" si="171"/>
        <v>370.00066407409201</v>
      </c>
      <c r="BD125">
        <f t="shared" si="172"/>
        <v>1.4665245102726002E-2</v>
      </c>
      <c r="BE125">
        <f>AVERAGE(E111:E125)</f>
        <v>15.806375064913526</v>
      </c>
      <c r="BF125">
        <f>AVERAGE(O111:O125)</f>
        <v>35.779091898600264</v>
      </c>
      <c r="BG125">
        <f>AVERAGE(P111:P125)</f>
        <v>37.106529744466144</v>
      </c>
      <c r="BH125" t="e">
        <f>AVERAGE(B111:B125)</f>
        <v>#DIV/0!</v>
      </c>
      <c r="BI125">
        <f t="shared" ref="BI125:DJ125" si="173">AVERAGE(C111:C125)</f>
        <v>3692.0333354783556</v>
      </c>
      <c r="BJ125">
        <f t="shared" si="173"/>
        <v>0</v>
      </c>
      <c r="BK125">
        <f t="shared" si="173"/>
        <v>15.806375064913526</v>
      </c>
      <c r="BL125">
        <f t="shared" si="173"/>
        <v>0.13260741315371877</v>
      </c>
      <c r="BM125">
        <f t="shared" si="173"/>
        <v>154.01003102878573</v>
      </c>
      <c r="BN125">
        <f t="shared" si="173"/>
        <v>7.6016467174687357</v>
      </c>
      <c r="BO125">
        <f t="shared" si="173"/>
        <v>4.1426570126182991</v>
      </c>
      <c r="BP125">
        <f t="shared" si="173"/>
        <v>37.106529744466144</v>
      </c>
      <c r="BQ125">
        <f t="shared" si="173"/>
        <v>6</v>
      </c>
      <c r="BR125">
        <f t="shared" si="173"/>
        <v>1.4200000166893005</v>
      </c>
      <c r="BS125">
        <f t="shared" si="173"/>
        <v>1</v>
      </c>
      <c r="BT125">
        <f t="shared" si="173"/>
        <v>2.8400000333786011</v>
      </c>
      <c r="BU125">
        <f t="shared" si="173"/>
        <v>35.779091898600264</v>
      </c>
      <c r="BV125">
        <f t="shared" si="173"/>
        <v>37.106529744466144</v>
      </c>
      <c r="BW125">
        <f t="shared" si="173"/>
        <v>36.959164937337242</v>
      </c>
      <c r="BX125">
        <f t="shared" si="173"/>
        <v>400.14479370117186</v>
      </c>
      <c r="BY125">
        <f t="shared" si="173"/>
        <v>377.72702229817708</v>
      </c>
      <c r="BZ125">
        <f t="shared" si="173"/>
        <v>21.145017115275063</v>
      </c>
      <c r="CA125">
        <f t="shared" si="173"/>
        <v>29.995147450764975</v>
      </c>
      <c r="CB125">
        <f t="shared" si="173"/>
        <v>26.28874829610189</v>
      </c>
      <c r="CC125">
        <f t="shared" si="173"/>
        <v>37.291743977864584</v>
      </c>
      <c r="CD125">
        <f t="shared" si="173"/>
        <v>499.8991760253906</v>
      </c>
      <c r="CE125">
        <f t="shared" si="173"/>
        <v>1500.6954264322917</v>
      </c>
      <c r="CF125">
        <f t="shared" si="173"/>
        <v>19.248400497436524</v>
      </c>
      <c r="CG125">
        <f t="shared" si="173"/>
        <v>73.3110356648763</v>
      </c>
      <c r="CH125">
        <f t="shared" si="173"/>
        <v>-1.4780490398406982</v>
      </c>
      <c r="CI125">
        <f t="shared" si="173"/>
        <v>-5.4228484630584717E-2</v>
      </c>
      <c r="CJ125">
        <f t="shared" si="173"/>
        <v>0.64444445768992109</v>
      </c>
      <c r="CK125">
        <f t="shared" si="173"/>
        <v>-0.21956524252891541</v>
      </c>
      <c r="CL125">
        <f t="shared" si="173"/>
        <v>2.737391471862793</v>
      </c>
      <c r="CM125">
        <f t="shared" si="173"/>
        <v>1</v>
      </c>
      <c r="CN125">
        <f t="shared" si="173"/>
        <v>0</v>
      </c>
      <c r="CO125">
        <f t="shared" si="173"/>
        <v>0.15999999642372131</v>
      </c>
      <c r="CP125">
        <f t="shared" si="173"/>
        <v>111115</v>
      </c>
      <c r="CQ125">
        <f t="shared" si="173"/>
        <v>0.83316529337565093</v>
      </c>
      <c r="CR125">
        <f t="shared" si="173"/>
        <v>7.6016467174687347E-3</v>
      </c>
      <c r="CS125">
        <f t="shared" si="173"/>
        <v>310.25652974446615</v>
      </c>
      <c r="CT125">
        <f t="shared" si="173"/>
        <v>308.92909189860023</v>
      </c>
      <c r="CU125">
        <f t="shared" si="173"/>
        <v>240.11126286226161</v>
      </c>
      <c r="CV125">
        <f t="shared" si="173"/>
        <v>-1.3055994808348617</v>
      </c>
      <c r="CW125">
        <f t="shared" si="173"/>
        <v>6.3416323188725752</v>
      </c>
      <c r="CX125">
        <f t="shared" si="173"/>
        <v>86.503106342824694</v>
      </c>
      <c r="CY125">
        <f t="shared" si="173"/>
        <v>56.507958892059733</v>
      </c>
      <c r="CZ125">
        <f t="shared" si="173"/>
        <v>36.4428108215332</v>
      </c>
      <c r="DA125">
        <f t="shared" si="173"/>
        <v>6.1156421399290624</v>
      </c>
      <c r="DB125">
        <f t="shared" si="173"/>
        <v>0.12669082747339885</v>
      </c>
      <c r="DC125">
        <f t="shared" si="173"/>
        <v>2.1989753062542756</v>
      </c>
      <c r="DD125">
        <f t="shared" si="173"/>
        <v>3.9166668336747867</v>
      </c>
      <c r="DE125">
        <f t="shared" si="173"/>
        <v>7.9692893021161573E-2</v>
      </c>
      <c r="DF125">
        <f t="shared" si="173"/>
        <v>11.290634771579112</v>
      </c>
      <c r="DG125">
        <f t="shared" si="173"/>
        <v>0.40772895525864949</v>
      </c>
      <c r="DH125">
        <f t="shared" si="173"/>
        <v>33.729059420711259</v>
      </c>
      <c r="DI125">
        <f t="shared" si="173"/>
        <v>370.21342860562783</v>
      </c>
      <c r="DJ125">
        <f t="shared" si="173"/>
        <v>1.4401279339865099E-2</v>
      </c>
    </row>
    <row r="126" spans="1:114" x14ac:dyDescent="0.25">
      <c r="A126" s="1" t="s">
        <v>9</v>
      </c>
      <c r="B126" s="1" t="s">
        <v>141</v>
      </c>
    </row>
    <row r="127" spans="1:114" x14ac:dyDescent="0.25">
      <c r="A127" s="1" t="s">
        <v>9</v>
      </c>
      <c r="B127" s="1" t="s">
        <v>142</v>
      </c>
    </row>
    <row r="128" spans="1:114" x14ac:dyDescent="0.25">
      <c r="A128" s="1" t="s">
        <v>9</v>
      </c>
      <c r="B128" s="1" t="s">
        <v>143</v>
      </c>
    </row>
    <row r="129" spans="1:56" x14ac:dyDescent="0.25">
      <c r="A129" s="1" t="s">
        <v>9</v>
      </c>
      <c r="B129" s="1" t="s">
        <v>144</v>
      </c>
    </row>
    <row r="130" spans="1:56" x14ac:dyDescent="0.25">
      <c r="A130" s="1" t="s">
        <v>9</v>
      </c>
      <c r="B130" s="1" t="s">
        <v>145</v>
      </c>
    </row>
    <row r="131" spans="1:56" x14ac:dyDescent="0.25">
      <c r="A131" s="1" t="s">
        <v>9</v>
      </c>
      <c r="B131" s="1" t="s">
        <v>146</v>
      </c>
    </row>
    <row r="132" spans="1:56" x14ac:dyDescent="0.25">
      <c r="A132" s="1" t="s">
        <v>9</v>
      </c>
      <c r="B132" s="1" t="s">
        <v>147</v>
      </c>
    </row>
    <row r="133" spans="1:56" x14ac:dyDescent="0.25">
      <c r="A133" s="1" t="s">
        <v>9</v>
      </c>
      <c r="B133" s="1" t="s">
        <v>148</v>
      </c>
    </row>
    <row r="134" spans="1:56" s="4" customFormat="1" x14ac:dyDescent="0.25">
      <c r="A134" s="3">
        <v>91</v>
      </c>
      <c r="B134" s="3" t="s">
        <v>149</v>
      </c>
      <c r="C134" s="3">
        <v>4775.0000002011657</v>
      </c>
      <c r="D134" s="3">
        <v>0</v>
      </c>
      <c r="E134" s="4">
        <f t="shared" ref="E134:E163" si="174">(R134-S134*(1000-T134)/(1000-U134))*AK134</f>
        <v>15.005450456444292</v>
      </c>
      <c r="F134" s="4">
        <f t="shared" ref="F134:F163" si="175">IF(AV134&lt;&gt;0,1/(1/AV134-1/N134),0)</f>
        <v>0.12027238180966135</v>
      </c>
      <c r="G134" s="4">
        <f t="shared" ref="G134:G163" si="176">((AY134-AL134/2)*S134-E134)/(AY134+AL134/2)</f>
        <v>137.66078354338731</v>
      </c>
      <c r="H134" s="4">
        <f t="shared" ref="H134:H163" si="177">AL134*1000</f>
        <v>9.3937125311386147</v>
      </c>
      <c r="I134" s="4">
        <f t="shared" ref="I134:I163" si="178">(AQ134-AW134)</f>
        <v>5.5177747178300303</v>
      </c>
      <c r="J134" s="4">
        <f t="shared" ref="J134:J163" si="179">(P134+AP134*D134)</f>
        <v>42.078170776367188</v>
      </c>
      <c r="K134" s="3">
        <v>6</v>
      </c>
      <c r="L134" s="4">
        <f t="shared" ref="L134:L163" si="180">(K134*AE134+AF134)</f>
        <v>1.4200000166893005</v>
      </c>
      <c r="M134" s="3">
        <v>1</v>
      </c>
      <c r="N134" s="4">
        <f t="shared" ref="N134:N163" si="181">L134*(M134+1)*(M134+1)/(M134*M134+1)</f>
        <v>2.8400000333786011</v>
      </c>
      <c r="O134" s="3">
        <v>40.4345703125</v>
      </c>
      <c r="P134" s="3">
        <v>42.078170776367188</v>
      </c>
      <c r="Q134" s="3">
        <v>42.040096282958984</v>
      </c>
      <c r="R134" s="3">
        <v>400.16845703125</v>
      </c>
      <c r="S134" s="3">
        <v>377.90081787109375</v>
      </c>
      <c r="T134" s="3">
        <v>26.802509307861328</v>
      </c>
      <c r="U134" s="3">
        <v>37.651142120361328</v>
      </c>
      <c r="V134" s="3">
        <v>25.89111328125</v>
      </c>
      <c r="W134" s="3">
        <v>36.370849609375</v>
      </c>
      <c r="X134" s="3">
        <v>499.972412109375</v>
      </c>
      <c r="Y134" s="3">
        <v>1499.7781982421875</v>
      </c>
      <c r="Z134" s="3">
        <v>35.707496643066406</v>
      </c>
      <c r="AA134" s="3">
        <v>73.295051574707031</v>
      </c>
      <c r="AB134" s="3">
        <v>-9.8135709762573242E-2</v>
      </c>
      <c r="AC134" s="3">
        <v>-0.16621845960617065</v>
      </c>
      <c r="AD134" s="3">
        <v>0.3333333432674408</v>
      </c>
      <c r="AE134" s="3">
        <v>-0.21956524252891541</v>
      </c>
      <c r="AF134" s="3">
        <v>2.737391471862793</v>
      </c>
      <c r="AG134" s="3">
        <v>1</v>
      </c>
      <c r="AH134" s="3">
        <v>0</v>
      </c>
      <c r="AI134" s="3">
        <v>0.15999999642372131</v>
      </c>
      <c r="AJ134" s="3">
        <v>111115</v>
      </c>
      <c r="AK134" s="4">
        <f t="shared" ref="AK134:AK163" si="182">X134*0.000001/(K134*0.0001)</f>
        <v>0.83328735351562488</v>
      </c>
      <c r="AL134" s="4">
        <f t="shared" ref="AL134:AL163" si="183">(U134-T134)/(1000-U134)*AK134</f>
        <v>9.3937125311386142E-3</v>
      </c>
      <c r="AM134" s="4">
        <f t="shared" ref="AM134:AM163" si="184">(P134+273.15)</f>
        <v>315.22817077636716</v>
      </c>
      <c r="AN134" s="4">
        <f t="shared" ref="AN134:AN163" si="185">(O134+273.15)</f>
        <v>313.58457031249998</v>
      </c>
      <c r="AO134" s="4">
        <f t="shared" ref="AO134:AO163" si="186">(Y134*AG134+Z134*AH134)*AI134</f>
        <v>239.9645063551252</v>
      </c>
      <c r="AP134" s="4">
        <f t="shared" ref="AP134:AP163" si="187">((AO134+0.00000010773*(AN134^4-AM134^4))-AL134*44100)/(L134*51.4+0.00000043092*AM134^3)</f>
        <v>-2.2698538343424768</v>
      </c>
      <c r="AQ134" s="4">
        <f t="shared" ref="AQ134:AQ163" si="188">0.61365*EXP(17.502*J134/(240.97+J134))</f>
        <v>8.2774171213885381</v>
      </c>
      <c r="AR134" s="4">
        <f t="shared" ref="AR134:AR163" si="189">AQ134*1000/AA134</f>
        <v>112.93282347924487</v>
      </c>
      <c r="AS134" s="4">
        <f t="shared" ref="AS134:AS163" si="190">(AR134-U134)</f>
        <v>75.281681358883546</v>
      </c>
      <c r="AT134" s="4">
        <f t="shared" ref="AT134:AT163" si="191">IF(D134,P134,(O134+P134)/2)</f>
        <v>41.256370544433594</v>
      </c>
      <c r="AU134" s="4">
        <f t="shared" ref="AU134:AU163" si="192">0.61365*EXP(17.502*AT134/(240.97+AT134))</f>
        <v>7.9259647126215853</v>
      </c>
      <c r="AV134" s="4">
        <f t="shared" ref="AV134:AV163" si="193">IF(AS134&lt;&gt;0,(1000-(AR134+U134)/2)/AS134*AL134,0)</f>
        <v>0.11538585658585049</v>
      </c>
      <c r="AW134" s="4">
        <f t="shared" ref="AW134:AW163" si="194">U134*AA134/1000</f>
        <v>2.7596424035585079</v>
      </c>
      <c r="AX134" s="4">
        <f t="shared" ref="AX134:AX163" si="195">(AU134-AW134)</f>
        <v>5.1663223090630774</v>
      </c>
      <c r="AY134" s="4">
        <f t="shared" ref="AY134:AY163" si="196">1/(1.6/F134+1.37/N134)</f>
        <v>7.2539821446092001E-2</v>
      </c>
      <c r="AZ134" s="4">
        <f t="shared" ref="AZ134:AZ163" si="197">G134*AA134*0.001</f>
        <v>10.089854229627154</v>
      </c>
      <c r="BA134" s="4">
        <f t="shared" ref="BA134:BA163" si="198">G134/S134</f>
        <v>0.36427754858774863</v>
      </c>
      <c r="BB134" s="4">
        <f t="shared" ref="BB134:BB163" si="199">(1-AL134*AA134/AQ134/F134)*100</f>
        <v>30.84060780787442</v>
      </c>
      <c r="BC134" s="4">
        <f t="shared" ref="BC134:BC163" si="200">(S134-E134/(N134/1.35))</f>
        <v>370.76794537879994</v>
      </c>
      <c r="BD134" s="4">
        <f t="shared" ref="BD134:BD163" si="201">E134*BB134/100/BC134</f>
        <v>1.2481586347354979E-2</v>
      </c>
    </row>
    <row r="135" spans="1:56" s="4" customFormat="1" x14ac:dyDescent="0.25">
      <c r="A135" s="3">
        <v>92</v>
      </c>
      <c r="B135" s="3" t="s">
        <v>149</v>
      </c>
      <c r="C135" s="3">
        <v>4775.0000002011657</v>
      </c>
      <c r="D135" s="3">
        <v>0</v>
      </c>
      <c r="E135" s="4">
        <f t="shared" si="174"/>
        <v>15.005450456444292</v>
      </c>
      <c r="F135" s="4">
        <f t="shared" si="175"/>
        <v>0.12027238180966135</v>
      </c>
      <c r="G135" s="4">
        <f t="shared" si="176"/>
        <v>137.66078354338731</v>
      </c>
      <c r="H135" s="4">
        <f t="shared" si="177"/>
        <v>9.3937125311386147</v>
      </c>
      <c r="I135" s="4">
        <f t="shared" si="178"/>
        <v>5.5177747178300303</v>
      </c>
      <c r="J135" s="4">
        <f t="shared" si="179"/>
        <v>42.078170776367188</v>
      </c>
      <c r="K135" s="3">
        <v>6</v>
      </c>
      <c r="L135" s="4">
        <f t="shared" si="180"/>
        <v>1.4200000166893005</v>
      </c>
      <c r="M135" s="3">
        <v>1</v>
      </c>
      <c r="N135" s="4">
        <f t="shared" si="181"/>
        <v>2.8400000333786011</v>
      </c>
      <c r="O135" s="3">
        <v>40.4345703125</v>
      </c>
      <c r="P135" s="3">
        <v>42.078170776367188</v>
      </c>
      <c r="Q135" s="3">
        <v>42.040096282958984</v>
      </c>
      <c r="R135" s="3">
        <v>400.16845703125</v>
      </c>
      <c r="S135" s="3">
        <v>377.90081787109375</v>
      </c>
      <c r="T135" s="3">
        <v>26.802509307861328</v>
      </c>
      <c r="U135" s="3">
        <v>37.651142120361328</v>
      </c>
      <c r="V135" s="3">
        <v>25.89111328125</v>
      </c>
      <c r="W135" s="3">
        <v>36.370849609375</v>
      </c>
      <c r="X135" s="3">
        <v>499.972412109375</v>
      </c>
      <c r="Y135" s="3">
        <v>1499.7781982421875</v>
      </c>
      <c r="Z135" s="3">
        <v>35.707496643066406</v>
      </c>
      <c r="AA135" s="3">
        <v>73.295051574707031</v>
      </c>
      <c r="AB135" s="3">
        <v>-9.8135709762573242E-2</v>
      </c>
      <c r="AC135" s="3">
        <v>-0.16621845960617065</v>
      </c>
      <c r="AD135" s="3">
        <v>0.3333333432674408</v>
      </c>
      <c r="AE135" s="3">
        <v>-0.21956524252891541</v>
      </c>
      <c r="AF135" s="3">
        <v>2.737391471862793</v>
      </c>
      <c r="AG135" s="3">
        <v>1</v>
      </c>
      <c r="AH135" s="3">
        <v>0</v>
      </c>
      <c r="AI135" s="3">
        <v>0.15999999642372131</v>
      </c>
      <c r="AJ135" s="3">
        <v>111115</v>
      </c>
      <c r="AK135" s="4">
        <f t="shared" si="182"/>
        <v>0.83328735351562488</v>
      </c>
      <c r="AL135" s="4">
        <f t="shared" si="183"/>
        <v>9.3937125311386142E-3</v>
      </c>
      <c r="AM135" s="4">
        <f t="shared" si="184"/>
        <v>315.22817077636716</v>
      </c>
      <c r="AN135" s="4">
        <f t="shared" si="185"/>
        <v>313.58457031249998</v>
      </c>
      <c r="AO135" s="4">
        <f t="shared" si="186"/>
        <v>239.9645063551252</v>
      </c>
      <c r="AP135" s="4">
        <f t="shared" si="187"/>
        <v>-2.2698538343424768</v>
      </c>
      <c r="AQ135" s="4">
        <f t="shared" si="188"/>
        <v>8.2774171213885381</v>
      </c>
      <c r="AR135" s="4">
        <f t="shared" si="189"/>
        <v>112.93282347924487</v>
      </c>
      <c r="AS135" s="4">
        <f t="shared" si="190"/>
        <v>75.281681358883546</v>
      </c>
      <c r="AT135" s="4">
        <f t="shared" si="191"/>
        <v>41.256370544433594</v>
      </c>
      <c r="AU135" s="4">
        <f t="shared" si="192"/>
        <v>7.9259647126215853</v>
      </c>
      <c r="AV135" s="4">
        <f t="shared" si="193"/>
        <v>0.11538585658585049</v>
      </c>
      <c r="AW135" s="4">
        <f t="shared" si="194"/>
        <v>2.7596424035585079</v>
      </c>
      <c r="AX135" s="4">
        <f t="shared" si="195"/>
        <v>5.1663223090630774</v>
      </c>
      <c r="AY135" s="4">
        <f t="shared" si="196"/>
        <v>7.2539821446092001E-2</v>
      </c>
      <c r="AZ135" s="4">
        <f t="shared" si="197"/>
        <v>10.089854229627154</v>
      </c>
      <c r="BA135" s="4">
        <f t="shared" si="198"/>
        <v>0.36427754858774863</v>
      </c>
      <c r="BB135" s="4">
        <f t="shared" si="199"/>
        <v>30.84060780787442</v>
      </c>
      <c r="BC135" s="4">
        <f t="shared" si="200"/>
        <v>370.76794537879994</v>
      </c>
      <c r="BD135" s="4">
        <f t="shared" si="201"/>
        <v>1.2481586347354979E-2</v>
      </c>
    </row>
    <row r="136" spans="1:56" s="4" customFormat="1" x14ac:dyDescent="0.25">
      <c r="A136" s="3">
        <v>93</v>
      </c>
      <c r="B136" s="3" t="s">
        <v>150</v>
      </c>
      <c r="C136" s="3">
        <v>4775.5000001899898</v>
      </c>
      <c r="D136" s="3">
        <v>0</v>
      </c>
      <c r="E136" s="4">
        <f t="shared" si="174"/>
        <v>14.989604864341848</v>
      </c>
      <c r="F136" s="4">
        <f t="shared" si="175"/>
        <v>0.12575084001097644</v>
      </c>
      <c r="G136" s="4">
        <f t="shared" si="176"/>
        <v>147.4267423096509</v>
      </c>
      <c r="H136" s="4">
        <f t="shared" si="177"/>
        <v>9.3788334918397567</v>
      </c>
      <c r="I136" s="4">
        <f t="shared" si="178"/>
        <v>5.2878184250271199</v>
      </c>
      <c r="J136" s="4">
        <f t="shared" si="179"/>
        <v>41.541316986083984</v>
      </c>
      <c r="K136" s="3">
        <v>6</v>
      </c>
      <c r="L136" s="4">
        <f t="shared" si="180"/>
        <v>1.4200000166893005</v>
      </c>
      <c r="M136" s="3">
        <v>1</v>
      </c>
      <c r="N136" s="4">
        <f t="shared" si="181"/>
        <v>2.8400000333786011</v>
      </c>
      <c r="O136" s="3">
        <v>40.434650421142578</v>
      </c>
      <c r="P136" s="3">
        <v>41.541316986083984</v>
      </c>
      <c r="Q136" s="3">
        <v>42.039340972900391</v>
      </c>
      <c r="R136" s="3">
        <v>400.15423583984375</v>
      </c>
      <c r="S136" s="3">
        <v>377.91232299804687</v>
      </c>
      <c r="T136" s="3">
        <v>26.804195404052734</v>
      </c>
      <c r="U136" s="3">
        <v>37.635772705078125</v>
      </c>
      <c r="V136" s="3">
        <v>25.892614364624023</v>
      </c>
      <c r="W136" s="3">
        <v>36.355819702148438</v>
      </c>
      <c r="X136" s="3">
        <v>499.9744873046875</v>
      </c>
      <c r="Y136" s="3">
        <v>1499.82421875</v>
      </c>
      <c r="Z136" s="3">
        <v>35.65325927734375</v>
      </c>
      <c r="AA136" s="3">
        <v>73.294998168945313</v>
      </c>
      <c r="AB136" s="3">
        <v>-9.8135709762573242E-2</v>
      </c>
      <c r="AC136" s="3">
        <v>-0.16621845960617065</v>
      </c>
      <c r="AD136" s="3">
        <v>0.3333333432674408</v>
      </c>
      <c r="AE136" s="3">
        <v>-0.21956524252891541</v>
      </c>
      <c r="AF136" s="3">
        <v>2.737391471862793</v>
      </c>
      <c r="AG136" s="3">
        <v>1</v>
      </c>
      <c r="AH136" s="3">
        <v>0</v>
      </c>
      <c r="AI136" s="3">
        <v>0.15999999642372131</v>
      </c>
      <c r="AJ136" s="3">
        <v>111115</v>
      </c>
      <c r="AK136" s="4">
        <f t="shared" si="182"/>
        <v>0.83329081217447909</v>
      </c>
      <c r="AL136" s="4">
        <f t="shared" si="183"/>
        <v>9.378833491839756E-3</v>
      </c>
      <c r="AM136" s="4">
        <f t="shared" si="184"/>
        <v>314.69131698608396</v>
      </c>
      <c r="AN136" s="4">
        <f t="shared" si="185"/>
        <v>313.58465042114256</v>
      </c>
      <c r="AO136" s="4">
        <f t="shared" si="186"/>
        <v>239.97186963621061</v>
      </c>
      <c r="AP136" s="4">
        <f t="shared" si="187"/>
        <v>-2.1803309303002054</v>
      </c>
      <c r="AQ136" s="4">
        <f t="shared" si="188"/>
        <v>8.0463323165326628</v>
      </c>
      <c r="AR136" s="4">
        <f t="shared" si="189"/>
        <v>109.78010120125563</v>
      </c>
      <c r="AS136" s="4">
        <f t="shared" si="190"/>
        <v>72.144328496177508</v>
      </c>
      <c r="AT136" s="4">
        <f t="shared" si="191"/>
        <v>40.987983703613281</v>
      </c>
      <c r="AU136" s="4">
        <f t="shared" si="192"/>
        <v>7.8140217171611948</v>
      </c>
      <c r="AV136" s="4">
        <f t="shared" si="193"/>
        <v>0.1204188770651498</v>
      </c>
      <c r="AW136" s="4">
        <f t="shared" si="194"/>
        <v>2.7585138915055429</v>
      </c>
      <c r="AX136" s="4">
        <f t="shared" si="195"/>
        <v>5.0555078256556518</v>
      </c>
      <c r="AY136" s="4">
        <f t="shared" si="196"/>
        <v>7.5723342962948137E-2</v>
      </c>
      <c r="AZ136" s="4">
        <f t="shared" si="197"/>
        <v>10.805642807639435</v>
      </c>
      <c r="BA136" s="4">
        <f t="shared" si="198"/>
        <v>0.39010832232219333</v>
      </c>
      <c r="BB136" s="4">
        <f t="shared" si="199"/>
        <v>32.061758103463667</v>
      </c>
      <c r="BC136" s="4">
        <f t="shared" si="200"/>
        <v>370.786982741347</v>
      </c>
      <c r="BD136" s="4">
        <f t="shared" si="201"/>
        <v>1.296143358846775E-2</v>
      </c>
    </row>
    <row r="137" spans="1:56" s="4" customFormat="1" x14ac:dyDescent="0.25">
      <c r="A137" s="3">
        <v>94</v>
      </c>
      <c r="B137" s="3" t="s">
        <v>150</v>
      </c>
      <c r="C137" s="3">
        <v>4776.0000001788139</v>
      </c>
      <c r="D137" s="3">
        <v>0</v>
      </c>
      <c r="E137" s="4">
        <f t="shared" si="174"/>
        <v>14.951034501430087</v>
      </c>
      <c r="F137" s="4">
        <f t="shared" si="175"/>
        <v>0.13331419193239225</v>
      </c>
      <c r="G137" s="4">
        <f t="shared" si="176"/>
        <v>159.87499454761283</v>
      </c>
      <c r="H137" s="4">
        <f t="shared" si="177"/>
        <v>9.3528727539218117</v>
      </c>
      <c r="I137" s="4">
        <f t="shared" si="178"/>
        <v>4.9975292672424878</v>
      </c>
      <c r="J137" s="4">
        <f t="shared" si="179"/>
        <v>40.842597961425781</v>
      </c>
      <c r="K137" s="3">
        <v>6</v>
      </c>
      <c r="L137" s="4">
        <f t="shared" si="180"/>
        <v>1.4200000166893005</v>
      </c>
      <c r="M137" s="3">
        <v>1</v>
      </c>
      <c r="N137" s="4">
        <f t="shared" si="181"/>
        <v>2.8400000333786011</v>
      </c>
      <c r="O137" s="3">
        <v>40.434906005859375</v>
      </c>
      <c r="P137" s="3">
        <v>40.842597961425781</v>
      </c>
      <c r="Q137" s="3">
        <v>42.039203643798828</v>
      </c>
      <c r="R137" s="3">
        <v>400.10736083984375</v>
      </c>
      <c r="S137" s="3">
        <v>377.9227294921875</v>
      </c>
      <c r="T137" s="3">
        <v>26.804962158203125</v>
      </c>
      <c r="U137" s="3">
        <v>37.607200622558594</v>
      </c>
      <c r="V137" s="3">
        <v>25.89306640625</v>
      </c>
      <c r="W137" s="3">
        <v>36.327816009521484</v>
      </c>
      <c r="X137" s="3">
        <v>499.95956420898437</v>
      </c>
      <c r="Y137" s="3">
        <v>1499.822021484375</v>
      </c>
      <c r="Z137" s="3">
        <v>35.69903564453125</v>
      </c>
      <c r="AA137" s="3">
        <v>73.295181274414063</v>
      </c>
      <c r="AB137" s="3">
        <v>-9.8135709762573242E-2</v>
      </c>
      <c r="AC137" s="3">
        <v>-0.16621845960617065</v>
      </c>
      <c r="AD137" s="3">
        <v>0.3333333432674408</v>
      </c>
      <c r="AE137" s="3">
        <v>-0.21956524252891541</v>
      </c>
      <c r="AF137" s="3">
        <v>2.737391471862793</v>
      </c>
      <c r="AG137" s="3">
        <v>1</v>
      </c>
      <c r="AH137" s="3">
        <v>0</v>
      </c>
      <c r="AI137" s="3">
        <v>0.15999999642372131</v>
      </c>
      <c r="AJ137" s="3">
        <v>111115</v>
      </c>
      <c r="AK137" s="4">
        <f t="shared" si="182"/>
        <v>0.83326594034830714</v>
      </c>
      <c r="AL137" s="4">
        <f t="shared" si="183"/>
        <v>9.3528727539218121E-3</v>
      </c>
      <c r="AM137" s="4">
        <f t="shared" si="184"/>
        <v>313.99259796142576</v>
      </c>
      <c r="AN137" s="4">
        <f t="shared" si="185"/>
        <v>313.58490600585935</v>
      </c>
      <c r="AO137" s="4">
        <f t="shared" si="186"/>
        <v>239.97151807371847</v>
      </c>
      <c r="AP137" s="4">
        <f t="shared" si="187"/>
        <v>-2.0609564020726876</v>
      </c>
      <c r="AQ137" s="4">
        <f t="shared" si="188"/>
        <v>7.7539558540961773</v>
      </c>
      <c r="AR137" s="4">
        <f t="shared" si="189"/>
        <v>105.79079987626599</v>
      </c>
      <c r="AS137" s="4">
        <f t="shared" si="190"/>
        <v>68.183599253707399</v>
      </c>
      <c r="AT137" s="4">
        <f t="shared" si="191"/>
        <v>40.638751983642578</v>
      </c>
      <c r="AU137" s="4">
        <f t="shared" si="192"/>
        <v>7.6704110668774304</v>
      </c>
      <c r="AV137" s="4">
        <f t="shared" si="193"/>
        <v>0.12733679686957214</v>
      </c>
      <c r="AW137" s="4">
        <f t="shared" si="194"/>
        <v>2.7564265868536895</v>
      </c>
      <c r="AX137" s="4">
        <f t="shared" si="195"/>
        <v>4.9139844800237409</v>
      </c>
      <c r="AY137" s="4">
        <f t="shared" si="196"/>
        <v>8.0101778383601469E-2</v>
      </c>
      <c r="AZ137" s="4">
        <f t="shared" si="197"/>
        <v>11.718066706613243</v>
      </c>
      <c r="BA137" s="4">
        <f t="shared" si="198"/>
        <v>0.42303619780275165</v>
      </c>
      <c r="BB137" s="4">
        <f t="shared" si="199"/>
        <v>33.683630848775913</v>
      </c>
      <c r="BC137" s="4">
        <f t="shared" si="200"/>
        <v>370.81572373876895</v>
      </c>
      <c r="BD137" s="4">
        <f t="shared" si="201"/>
        <v>1.3581007889197859E-2</v>
      </c>
    </row>
    <row r="138" spans="1:56" s="4" customFormat="1" x14ac:dyDescent="0.25">
      <c r="A138" s="3">
        <v>95</v>
      </c>
      <c r="B138" s="3" t="s">
        <v>151</v>
      </c>
      <c r="C138" s="3">
        <v>4776.5000001676381</v>
      </c>
      <c r="D138" s="3">
        <v>0</v>
      </c>
      <c r="E138" s="4">
        <f t="shared" si="174"/>
        <v>14.894497379491748</v>
      </c>
      <c r="F138" s="4">
        <f t="shared" si="175"/>
        <v>0.14135600304566875</v>
      </c>
      <c r="G138" s="4">
        <f t="shared" si="176"/>
        <v>171.94391840247826</v>
      </c>
      <c r="H138" s="4">
        <f t="shared" si="177"/>
        <v>9.3155152109595196</v>
      </c>
      <c r="I138" s="4">
        <f t="shared" si="178"/>
        <v>4.716985608636902</v>
      </c>
      <c r="J138" s="4">
        <f t="shared" si="179"/>
        <v>40.142368316650391</v>
      </c>
      <c r="K138" s="3">
        <v>6</v>
      </c>
      <c r="L138" s="4">
        <f t="shared" si="180"/>
        <v>1.4200000166893005</v>
      </c>
      <c r="M138" s="3">
        <v>1</v>
      </c>
      <c r="N138" s="4">
        <f t="shared" si="181"/>
        <v>2.8400000333786011</v>
      </c>
      <c r="O138" s="3">
        <v>40.434818267822266</v>
      </c>
      <c r="P138" s="3">
        <v>40.142368316650391</v>
      </c>
      <c r="Q138" s="3">
        <v>42.039501190185547</v>
      </c>
      <c r="R138" s="3">
        <v>400.04452514648437</v>
      </c>
      <c r="S138" s="3">
        <v>377.94500732421875</v>
      </c>
      <c r="T138" s="3">
        <v>26.80463981628418</v>
      </c>
      <c r="U138" s="3">
        <v>37.563938140869141</v>
      </c>
      <c r="V138" s="3">
        <v>25.892736434936523</v>
      </c>
      <c r="W138" s="3">
        <v>36.285999298095703</v>
      </c>
      <c r="X138" s="3">
        <v>499.97244262695312</v>
      </c>
      <c r="Y138" s="3">
        <v>1499.87109375</v>
      </c>
      <c r="Z138" s="3">
        <v>35.738689422607422</v>
      </c>
      <c r="AA138" s="3">
        <v>73.294784545898437</v>
      </c>
      <c r="AB138" s="3">
        <v>-9.8135709762573242E-2</v>
      </c>
      <c r="AC138" s="3">
        <v>-0.16621845960617065</v>
      </c>
      <c r="AD138" s="3">
        <v>0.66666668653488159</v>
      </c>
      <c r="AE138" s="3">
        <v>-0.21956524252891541</v>
      </c>
      <c r="AF138" s="3">
        <v>2.737391471862793</v>
      </c>
      <c r="AG138" s="3">
        <v>1</v>
      </c>
      <c r="AH138" s="3">
        <v>0</v>
      </c>
      <c r="AI138" s="3">
        <v>0.15999999642372131</v>
      </c>
      <c r="AJ138" s="3">
        <v>111115</v>
      </c>
      <c r="AK138" s="4">
        <f t="shared" si="182"/>
        <v>0.8332874043782551</v>
      </c>
      <c r="AL138" s="4">
        <f t="shared" si="183"/>
        <v>9.3155152109595189E-3</v>
      </c>
      <c r="AM138" s="4">
        <f t="shared" si="184"/>
        <v>313.29236831665037</v>
      </c>
      <c r="AN138" s="4">
        <f t="shared" si="185"/>
        <v>313.58481826782224</v>
      </c>
      <c r="AO138" s="4">
        <f t="shared" si="186"/>
        <v>239.97936963604297</v>
      </c>
      <c r="AP138" s="4">
        <f t="shared" si="187"/>
        <v>-1.9359493900039579</v>
      </c>
      <c r="AQ138" s="4">
        <f t="shared" si="188"/>
        <v>7.4702263613673621</v>
      </c>
      <c r="AR138" s="4">
        <f t="shared" si="189"/>
        <v>101.92029907243099</v>
      </c>
      <c r="AS138" s="4">
        <f t="shared" si="190"/>
        <v>64.356360931561852</v>
      </c>
      <c r="AT138" s="4">
        <f t="shared" si="191"/>
        <v>40.288593292236328</v>
      </c>
      <c r="AU138" s="4">
        <f t="shared" si="192"/>
        <v>7.528720862288103</v>
      </c>
      <c r="AV138" s="4">
        <f t="shared" si="193"/>
        <v>0.1346538449159701</v>
      </c>
      <c r="AW138" s="4">
        <f t="shared" si="194"/>
        <v>2.7532407527304605</v>
      </c>
      <c r="AX138" s="4">
        <f t="shared" si="195"/>
        <v>4.7754801095576429</v>
      </c>
      <c r="AY138" s="4">
        <f t="shared" si="196"/>
        <v>8.473618657470193E-2</v>
      </c>
      <c r="AZ138" s="4">
        <f t="shared" si="197"/>
        <v>12.602592453287185</v>
      </c>
      <c r="BA138" s="4">
        <f t="shared" si="198"/>
        <v>0.45494427779271285</v>
      </c>
      <c r="BB138" s="4">
        <f t="shared" si="199"/>
        <v>35.340560845317412</v>
      </c>
      <c r="BC138" s="4">
        <f t="shared" si="200"/>
        <v>370.86487661084232</v>
      </c>
      <c r="BD138" s="4">
        <f t="shared" si="201"/>
        <v>1.4193306621826373E-2</v>
      </c>
    </row>
    <row r="139" spans="1:56" s="4" customFormat="1" x14ac:dyDescent="0.25">
      <c r="A139" s="3">
        <v>96</v>
      </c>
      <c r="B139" s="3" t="s">
        <v>151</v>
      </c>
      <c r="C139" s="3">
        <v>4777.0000001564622</v>
      </c>
      <c r="D139" s="3">
        <v>0</v>
      </c>
      <c r="E139" s="4">
        <f t="shared" si="174"/>
        <v>14.88674669330231</v>
      </c>
      <c r="F139" s="4">
        <f t="shared" si="175"/>
        <v>0.15000090638602218</v>
      </c>
      <c r="G139" s="4">
        <f t="shared" si="176"/>
        <v>182.9995174613218</v>
      </c>
      <c r="H139" s="4">
        <f t="shared" si="177"/>
        <v>9.271251619829723</v>
      </c>
      <c r="I139" s="4">
        <f t="shared" si="178"/>
        <v>4.4458958087410938</v>
      </c>
      <c r="J139" s="4">
        <f t="shared" si="179"/>
        <v>39.442111968994141</v>
      </c>
      <c r="K139" s="3">
        <v>6</v>
      </c>
      <c r="L139" s="4">
        <f t="shared" si="180"/>
        <v>1.4200000166893005</v>
      </c>
      <c r="M139" s="3">
        <v>1</v>
      </c>
      <c r="N139" s="4">
        <f t="shared" si="181"/>
        <v>2.8400000333786011</v>
      </c>
      <c r="O139" s="3">
        <v>40.435005187988281</v>
      </c>
      <c r="P139" s="3">
        <v>39.442111968994141</v>
      </c>
      <c r="Q139" s="3">
        <v>42.039615631103516</v>
      </c>
      <c r="R139" s="3">
        <v>400.0347900390625</v>
      </c>
      <c r="S139" s="3">
        <v>377.96383666992187</v>
      </c>
      <c r="T139" s="3">
        <v>26.805706024169922</v>
      </c>
      <c r="U139" s="3">
        <v>37.514720916748047</v>
      </c>
      <c r="V139" s="3">
        <v>25.893503189086914</v>
      </c>
      <c r="W139" s="3">
        <v>36.238090515136719</v>
      </c>
      <c r="X139" s="3">
        <v>499.95877075195312</v>
      </c>
      <c r="Y139" s="3">
        <v>1499.86767578125</v>
      </c>
      <c r="Z139" s="3">
        <v>35.746818542480469</v>
      </c>
      <c r="AA139" s="3">
        <v>73.294776916503906</v>
      </c>
      <c r="AB139" s="3">
        <v>-9.8135709762573242E-2</v>
      </c>
      <c r="AC139" s="3">
        <v>-0.16621845960617065</v>
      </c>
      <c r="AD139" s="3">
        <v>0.66666668653488159</v>
      </c>
      <c r="AE139" s="3">
        <v>-0.21956524252891541</v>
      </c>
      <c r="AF139" s="3">
        <v>2.737391471862793</v>
      </c>
      <c r="AG139" s="3">
        <v>1</v>
      </c>
      <c r="AH139" s="3">
        <v>0</v>
      </c>
      <c r="AI139" s="3">
        <v>0.15999999642372131</v>
      </c>
      <c r="AJ139" s="3">
        <v>111115</v>
      </c>
      <c r="AK139" s="4">
        <f t="shared" si="182"/>
        <v>0.83326461791992179</v>
      </c>
      <c r="AL139" s="4">
        <f t="shared" si="183"/>
        <v>9.2712516198297235E-3</v>
      </c>
      <c r="AM139" s="4">
        <f t="shared" si="184"/>
        <v>312.59211196899412</v>
      </c>
      <c r="AN139" s="4">
        <f t="shared" si="185"/>
        <v>313.58500518798826</v>
      </c>
      <c r="AO139" s="4">
        <f t="shared" si="186"/>
        <v>239.9788227610552</v>
      </c>
      <c r="AP139" s="4">
        <f t="shared" si="187"/>
        <v>-1.8079137105688918</v>
      </c>
      <c r="AQ139" s="4">
        <f t="shared" si="188"/>
        <v>7.1955289094190444</v>
      </c>
      <c r="AR139" s="4">
        <f t="shared" si="189"/>
        <v>98.172464834923531</v>
      </c>
      <c r="AS139" s="4">
        <f t="shared" si="190"/>
        <v>60.657743918175484</v>
      </c>
      <c r="AT139" s="4">
        <f t="shared" si="191"/>
        <v>39.938558578491211</v>
      </c>
      <c r="AU139" s="4">
        <f t="shared" si="192"/>
        <v>7.3893534814063946</v>
      </c>
      <c r="AV139" s="4">
        <f t="shared" si="193"/>
        <v>0.14247573419714671</v>
      </c>
      <c r="AW139" s="4">
        <f t="shared" si="194"/>
        <v>2.7496331006779511</v>
      </c>
      <c r="AX139" s="4">
        <f t="shared" si="195"/>
        <v>4.6397203807284431</v>
      </c>
      <c r="AY139" s="4">
        <f t="shared" si="196"/>
        <v>8.9694170539068266E-2</v>
      </c>
      <c r="AZ139" s="4">
        <f t="shared" si="197"/>
        <v>13.412908808155443</v>
      </c>
      <c r="BA139" s="4">
        <f t="shared" si="198"/>
        <v>0.48417202839735274</v>
      </c>
      <c r="BB139" s="4">
        <f t="shared" si="199"/>
        <v>37.041439514711648</v>
      </c>
      <c r="BC139" s="4">
        <f t="shared" si="200"/>
        <v>370.88739026155702</v>
      </c>
      <c r="BD139" s="4">
        <f t="shared" si="201"/>
        <v>1.4867761527883555E-2</v>
      </c>
    </row>
    <row r="140" spans="1:56" s="4" customFormat="1" x14ac:dyDescent="0.25">
      <c r="A140" s="3">
        <v>97</v>
      </c>
      <c r="B140" s="3" t="s">
        <v>152</v>
      </c>
      <c r="C140" s="3">
        <v>4777.5000001452863</v>
      </c>
      <c r="D140" s="3">
        <v>0</v>
      </c>
      <c r="E140" s="4">
        <f t="shared" si="174"/>
        <v>14.844288441919632</v>
      </c>
      <c r="F140" s="4">
        <f t="shared" si="175"/>
        <v>0.15923921432886234</v>
      </c>
      <c r="G140" s="4">
        <f t="shared" si="176"/>
        <v>193.95065908647638</v>
      </c>
      <c r="H140" s="4">
        <f t="shared" si="177"/>
        <v>9.2180801555582921</v>
      </c>
      <c r="I140" s="4">
        <f t="shared" si="178"/>
        <v>4.1850520097402164</v>
      </c>
      <c r="J140" s="4">
        <f t="shared" si="179"/>
        <v>38.743396759033203</v>
      </c>
      <c r="K140" s="3">
        <v>6</v>
      </c>
      <c r="L140" s="4">
        <f t="shared" si="180"/>
        <v>1.4200000166893005</v>
      </c>
      <c r="M140" s="3">
        <v>1</v>
      </c>
      <c r="N140" s="4">
        <f t="shared" si="181"/>
        <v>2.8400000333786011</v>
      </c>
      <c r="O140" s="3">
        <v>40.436046600341797</v>
      </c>
      <c r="P140" s="3">
        <v>38.743396759033203</v>
      </c>
      <c r="Q140" s="3">
        <v>42.039653778076172</v>
      </c>
      <c r="R140" s="3">
        <v>400.02072143554687</v>
      </c>
      <c r="S140" s="3">
        <v>378.02374267578125</v>
      </c>
      <c r="T140" s="3">
        <v>26.805225372314453</v>
      </c>
      <c r="U140" s="3">
        <v>37.453708648681641</v>
      </c>
      <c r="V140" s="3">
        <v>25.891559600830078</v>
      </c>
      <c r="W140" s="3">
        <v>36.177085876464844</v>
      </c>
      <c r="X140" s="3">
        <v>499.94888305664062</v>
      </c>
      <c r="Y140" s="3">
        <v>1499.8885498046875</v>
      </c>
      <c r="Z140" s="3">
        <v>35.770259857177734</v>
      </c>
      <c r="AA140" s="3">
        <v>73.294647216796875</v>
      </c>
      <c r="AB140" s="3">
        <v>-9.8135709762573242E-2</v>
      </c>
      <c r="AC140" s="3">
        <v>-0.16621845960617065</v>
      </c>
      <c r="AD140" s="3">
        <v>1</v>
      </c>
      <c r="AE140" s="3">
        <v>-0.21956524252891541</v>
      </c>
      <c r="AF140" s="3">
        <v>2.737391471862793</v>
      </c>
      <c r="AG140" s="3">
        <v>1</v>
      </c>
      <c r="AH140" s="3">
        <v>0</v>
      </c>
      <c r="AI140" s="3">
        <v>0.15999999642372131</v>
      </c>
      <c r="AJ140" s="3">
        <v>111115</v>
      </c>
      <c r="AK140" s="4">
        <f t="shared" si="182"/>
        <v>0.83324813842773415</v>
      </c>
      <c r="AL140" s="4">
        <f t="shared" si="183"/>
        <v>9.218080155558292E-3</v>
      </c>
      <c r="AM140" s="4">
        <f t="shared" si="184"/>
        <v>311.89339675903318</v>
      </c>
      <c r="AN140" s="4">
        <f t="shared" si="185"/>
        <v>313.58604660034177</v>
      </c>
      <c r="AO140" s="4">
        <f t="shared" si="186"/>
        <v>239.98216260473055</v>
      </c>
      <c r="AP140" s="4">
        <f t="shared" si="187"/>
        <v>-1.6758149180067907</v>
      </c>
      <c r="AQ140" s="4">
        <f t="shared" si="188"/>
        <v>6.9302083721060308</v>
      </c>
      <c r="AR140" s="4">
        <f t="shared" si="189"/>
        <v>94.552721586984333</v>
      </c>
      <c r="AS140" s="4">
        <f t="shared" si="190"/>
        <v>57.099012938302693</v>
      </c>
      <c r="AT140" s="4">
        <f t="shared" si="191"/>
        <v>39.5897216796875</v>
      </c>
      <c r="AU140" s="4">
        <f t="shared" si="192"/>
        <v>7.2526933090376087</v>
      </c>
      <c r="AV140" s="4">
        <f t="shared" si="193"/>
        <v>0.15078469460375016</v>
      </c>
      <c r="AW140" s="4">
        <f t="shared" si="194"/>
        <v>2.7451563623658148</v>
      </c>
      <c r="AX140" s="4">
        <f t="shared" si="195"/>
        <v>4.5075369466717934</v>
      </c>
      <c r="AY140" s="4">
        <f t="shared" si="196"/>
        <v>9.4965222737873972E-2</v>
      </c>
      <c r="AZ140" s="4">
        <f t="shared" si="197"/>
        <v>14.215545135208526</v>
      </c>
      <c r="BA140" s="4">
        <f t="shared" si="198"/>
        <v>0.51306475544003483</v>
      </c>
      <c r="BB140" s="4">
        <f t="shared" si="199"/>
        <v>38.776744374690843</v>
      </c>
      <c r="BC140" s="4">
        <f t="shared" si="200"/>
        <v>370.96747888667448</v>
      </c>
      <c r="BD140" s="4">
        <f t="shared" si="201"/>
        <v>1.5516540157751599E-2</v>
      </c>
    </row>
    <row r="141" spans="1:56" s="4" customFormat="1" x14ac:dyDescent="0.25">
      <c r="A141" s="3">
        <v>98</v>
      </c>
      <c r="B141" s="3" t="s">
        <v>152</v>
      </c>
      <c r="C141" s="3">
        <v>4778.0000001341105</v>
      </c>
      <c r="D141" s="3">
        <v>0</v>
      </c>
      <c r="E141" s="4">
        <f t="shared" si="174"/>
        <v>14.832455341129901</v>
      </c>
      <c r="F141" s="4">
        <f t="shared" si="175"/>
        <v>0.16920207719040048</v>
      </c>
      <c r="G141" s="4">
        <f t="shared" si="176"/>
        <v>204.16867901250151</v>
      </c>
      <c r="H141" s="4">
        <f t="shared" si="177"/>
        <v>9.1600559206491337</v>
      </c>
      <c r="I141" s="4">
        <f t="shared" si="178"/>
        <v>3.934274366636044</v>
      </c>
      <c r="J141" s="4">
        <f t="shared" si="179"/>
        <v>38.048110961914063</v>
      </c>
      <c r="K141" s="3">
        <v>6</v>
      </c>
      <c r="L141" s="4">
        <f t="shared" si="180"/>
        <v>1.4200000166893005</v>
      </c>
      <c r="M141" s="3">
        <v>1</v>
      </c>
      <c r="N141" s="4">
        <f t="shared" si="181"/>
        <v>2.8400000333786011</v>
      </c>
      <c r="O141" s="3">
        <v>40.437606811523437</v>
      </c>
      <c r="P141" s="3">
        <v>38.048110961914063</v>
      </c>
      <c r="Q141" s="3">
        <v>42.039482116699219</v>
      </c>
      <c r="R141" s="3">
        <v>400.042236328125</v>
      </c>
      <c r="S141" s="3">
        <v>378.08517456054687</v>
      </c>
      <c r="T141" s="3">
        <v>26.806692123413086</v>
      </c>
      <c r="U141" s="3">
        <v>37.388828277587891</v>
      </c>
      <c r="V141" s="3">
        <v>25.890632629394531</v>
      </c>
      <c r="W141" s="3">
        <v>36.11114501953125</v>
      </c>
      <c r="X141" s="3">
        <v>499.95040893554687</v>
      </c>
      <c r="Y141" s="3">
        <v>1499.859130859375</v>
      </c>
      <c r="Z141" s="3">
        <v>35.881481170654297</v>
      </c>
      <c r="AA141" s="3">
        <v>73.294105529785156</v>
      </c>
      <c r="AB141" s="3">
        <v>-9.8135709762573242E-2</v>
      </c>
      <c r="AC141" s="3">
        <v>-0.16621845960617065</v>
      </c>
      <c r="AD141" s="3">
        <v>1</v>
      </c>
      <c r="AE141" s="3">
        <v>-0.21956524252891541</v>
      </c>
      <c r="AF141" s="3">
        <v>2.737391471862793</v>
      </c>
      <c r="AG141" s="3">
        <v>1</v>
      </c>
      <c r="AH141" s="3">
        <v>0</v>
      </c>
      <c r="AI141" s="3">
        <v>0.15999999642372131</v>
      </c>
      <c r="AJ141" s="3">
        <v>111115</v>
      </c>
      <c r="AK141" s="4">
        <f t="shared" si="182"/>
        <v>0.83325068155924464</v>
      </c>
      <c r="AL141" s="4">
        <f t="shared" si="183"/>
        <v>9.1600559206491336E-3</v>
      </c>
      <c r="AM141" s="4">
        <f t="shared" si="184"/>
        <v>311.19811096191404</v>
      </c>
      <c r="AN141" s="4">
        <f t="shared" si="185"/>
        <v>313.58760681152341</v>
      </c>
      <c r="AO141" s="4">
        <f t="shared" si="186"/>
        <v>239.97745557358576</v>
      </c>
      <c r="AP141" s="4">
        <f t="shared" si="187"/>
        <v>-1.5421870768635102</v>
      </c>
      <c r="AQ141" s="4">
        <f t="shared" si="188"/>
        <v>6.6746550920485861</v>
      </c>
      <c r="AR141" s="4">
        <f t="shared" si="189"/>
        <v>91.066737820221419</v>
      </c>
      <c r="AS141" s="4">
        <f t="shared" si="190"/>
        <v>53.677909542633529</v>
      </c>
      <c r="AT141" s="4">
        <f t="shared" si="191"/>
        <v>39.24285888671875</v>
      </c>
      <c r="AU141" s="4">
        <f t="shared" si="192"/>
        <v>7.1189845255895357</v>
      </c>
      <c r="AV141" s="4">
        <f t="shared" si="193"/>
        <v>0.15968814563193404</v>
      </c>
      <c r="AW141" s="4">
        <f t="shared" si="194"/>
        <v>2.7403807254125421</v>
      </c>
      <c r="AX141" s="4">
        <f t="shared" si="195"/>
        <v>4.3786038001769931</v>
      </c>
      <c r="AY141" s="4">
        <f t="shared" si="196"/>
        <v>0.10061836984098466</v>
      </c>
      <c r="AZ141" s="4">
        <f t="shared" si="197"/>
        <v>14.964360705419118</v>
      </c>
      <c r="BA141" s="4">
        <f t="shared" si="198"/>
        <v>0.54000710091266957</v>
      </c>
      <c r="BB141" s="4">
        <f t="shared" si="199"/>
        <v>40.552628739052047</v>
      </c>
      <c r="BC141" s="4">
        <f t="shared" si="200"/>
        <v>371.03453566083385</v>
      </c>
      <c r="BD141" s="4">
        <f t="shared" si="201"/>
        <v>1.6211295632254638E-2</v>
      </c>
    </row>
    <row r="142" spans="1:56" s="4" customFormat="1" x14ac:dyDescent="0.25">
      <c r="A142" s="3">
        <v>99</v>
      </c>
      <c r="B142" s="3" t="s">
        <v>153</v>
      </c>
      <c r="C142" s="3">
        <v>4778.5000001229346</v>
      </c>
      <c r="D142" s="3">
        <v>0</v>
      </c>
      <c r="E142" s="4">
        <f t="shared" si="174"/>
        <v>14.835095227734778</v>
      </c>
      <c r="F142" s="4">
        <f t="shared" si="175"/>
        <v>0.1803454705681985</v>
      </c>
      <c r="G142" s="4">
        <f t="shared" si="176"/>
        <v>214.11696886401808</v>
      </c>
      <c r="H142" s="4">
        <f t="shared" si="177"/>
        <v>9.1077650120835365</v>
      </c>
      <c r="I142" s="4">
        <f t="shared" si="178"/>
        <v>3.6904610004019167</v>
      </c>
      <c r="J142" s="4">
        <f t="shared" si="179"/>
        <v>37.350437164306641</v>
      </c>
      <c r="K142" s="3">
        <v>6</v>
      </c>
      <c r="L142" s="4">
        <f t="shared" si="180"/>
        <v>1.4200000166893005</v>
      </c>
      <c r="M142" s="3">
        <v>1</v>
      </c>
      <c r="N142" s="4">
        <f t="shared" si="181"/>
        <v>2.8400000333786011</v>
      </c>
      <c r="O142" s="3">
        <v>40.437881469726563</v>
      </c>
      <c r="P142" s="3">
        <v>37.350437164306641</v>
      </c>
      <c r="Q142" s="3">
        <v>42.039749145507813</v>
      </c>
      <c r="R142" s="3">
        <v>400.05429077148437</v>
      </c>
      <c r="S142" s="3">
        <v>378.11630249023437</v>
      </c>
      <c r="T142" s="3">
        <v>26.806615829467773</v>
      </c>
      <c r="U142" s="3">
        <v>37.329540252685547</v>
      </c>
      <c r="V142" s="3">
        <v>25.890054702758789</v>
      </c>
      <c r="W142" s="3">
        <v>36.053184509277344</v>
      </c>
      <c r="X142" s="3">
        <v>499.92431640625</v>
      </c>
      <c r="Y142" s="3">
        <v>1499.8765869140625</v>
      </c>
      <c r="Z142" s="3">
        <v>35.884052276611328</v>
      </c>
      <c r="AA142" s="3">
        <v>73.293754577636719</v>
      </c>
      <c r="AB142" s="3">
        <v>-9.8135709762573242E-2</v>
      </c>
      <c r="AC142" s="3">
        <v>-0.16621845960617065</v>
      </c>
      <c r="AD142" s="3">
        <v>1</v>
      </c>
      <c r="AE142" s="3">
        <v>-0.21956524252891541</v>
      </c>
      <c r="AF142" s="3">
        <v>2.737391471862793</v>
      </c>
      <c r="AG142" s="3">
        <v>1</v>
      </c>
      <c r="AH142" s="3">
        <v>0</v>
      </c>
      <c r="AI142" s="3">
        <v>0.15999999642372131</v>
      </c>
      <c r="AJ142" s="3">
        <v>111115</v>
      </c>
      <c r="AK142" s="4">
        <f t="shared" si="182"/>
        <v>0.83320719401041654</v>
      </c>
      <c r="AL142" s="4">
        <f t="shared" si="183"/>
        <v>9.1077650120835359E-3</v>
      </c>
      <c r="AM142" s="4">
        <f t="shared" si="184"/>
        <v>310.50043716430662</v>
      </c>
      <c r="AN142" s="4">
        <f t="shared" si="185"/>
        <v>313.58788146972654</v>
      </c>
      <c r="AO142" s="4">
        <f t="shared" si="186"/>
        <v>239.98024854227333</v>
      </c>
      <c r="AP142" s="4">
        <f t="shared" si="187"/>
        <v>-1.4116876846979367</v>
      </c>
      <c r="AQ142" s="4">
        <f t="shared" si="188"/>
        <v>6.4264831621782621</v>
      </c>
      <c r="AR142" s="4">
        <f t="shared" si="189"/>
        <v>87.681183740846336</v>
      </c>
      <c r="AS142" s="4">
        <f t="shared" si="190"/>
        <v>50.351643488160789</v>
      </c>
      <c r="AT142" s="4">
        <f t="shared" si="191"/>
        <v>38.894159317016602</v>
      </c>
      <c r="AU142" s="4">
        <f t="shared" si="192"/>
        <v>6.9867274208076502</v>
      </c>
      <c r="AV142" s="4">
        <f t="shared" si="193"/>
        <v>0.1695770042745364</v>
      </c>
      <c r="AW142" s="4">
        <f t="shared" si="194"/>
        <v>2.7360221617763454</v>
      </c>
      <c r="AX142" s="4">
        <f t="shared" si="195"/>
        <v>4.2507052590313048</v>
      </c>
      <c r="AY142" s="4">
        <f t="shared" si="196"/>
        <v>0.10690321462896597</v>
      </c>
      <c r="AZ142" s="4">
        <f t="shared" si="197"/>
        <v>15.693436566826824</v>
      </c>
      <c r="BA142" s="4">
        <f t="shared" si="198"/>
        <v>0.56627277759214856</v>
      </c>
      <c r="BB142" s="4">
        <f t="shared" si="199"/>
        <v>42.40295890455571</v>
      </c>
      <c r="BC142" s="4">
        <f t="shared" si="200"/>
        <v>371.06440871486126</v>
      </c>
      <c r="BD142" s="4">
        <f t="shared" si="201"/>
        <v>1.6952634596927717E-2</v>
      </c>
    </row>
    <row r="143" spans="1:56" s="4" customFormat="1" x14ac:dyDescent="0.25">
      <c r="A143" s="3">
        <v>100</v>
      </c>
      <c r="B143" s="3" t="s">
        <v>153</v>
      </c>
      <c r="C143" s="3">
        <v>4779.0000001117587</v>
      </c>
      <c r="D143" s="3">
        <v>0</v>
      </c>
      <c r="E143" s="4">
        <f t="shared" si="174"/>
        <v>14.790811041402579</v>
      </c>
      <c r="F143" s="4">
        <f t="shared" si="175"/>
        <v>0.19272746102782615</v>
      </c>
      <c r="G143" s="4">
        <f t="shared" si="176"/>
        <v>224.30591470311975</v>
      </c>
      <c r="H143" s="4">
        <f t="shared" si="177"/>
        <v>9.0558354973965258</v>
      </c>
      <c r="I143" s="4">
        <f t="shared" si="178"/>
        <v>3.4539050500200013</v>
      </c>
      <c r="J143" s="4">
        <f t="shared" si="179"/>
        <v>36.650539398193359</v>
      </c>
      <c r="K143" s="3">
        <v>6</v>
      </c>
      <c r="L143" s="4">
        <f t="shared" si="180"/>
        <v>1.4200000166893005</v>
      </c>
      <c r="M143" s="3">
        <v>1</v>
      </c>
      <c r="N143" s="4">
        <f t="shared" si="181"/>
        <v>2.8400000333786011</v>
      </c>
      <c r="O143" s="3">
        <v>40.438568115234375</v>
      </c>
      <c r="P143" s="3">
        <v>36.650539398193359</v>
      </c>
      <c r="Q143" s="3">
        <v>42.039413452148438</v>
      </c>
      <c r="R143" s="3">
        <v>400.05908203125</v>
      </c>
      <c r="S143" s="3">
        <v>378.1966552734375</v>
      </c>
      <c r="T143" s="3">
        <v>26.806863784790039</v>
      </c>
      <c r="U143" s="3">
        <v>37.270565032958984</v>
      </c>
      <c r="V143" s="3">
        <v>25.889375686645508</v>
      </c>
      <c r="W143" s="3">
        <v>35.994945526123047</v>
      </c>
      <c r="X143" s="3">
        <v>499.91790771484375</v>
      </c>
      <c r="Y143" s="3">
        <v>1499.8900146484375</v>
      </c>
      <c r="Z143" s="3">
        <v>35.96142578125</v>
      </c>
      <c r="AA143" s="3">
        <v>73.293830871582031</v>
      </c>
      <c r="AB143" s="3">
        <v>-9.8135709762573242E-2</v>
      </c>
      <c r="AC143" s="3">
        <v>-0.16621845960617065</v>
      </c>
      <c r="AD143" s="3">
        <v>1</v>
      </c>
      <c r="AE143" s="3">
        <v>-0.21956524252891541</v>
      </c>
      <c r="AF143" s="3">
        <v>2.737391471862793</v>
      </c>
      <c r="AG143" s="3">
        <v>1</v>
      </c>
      <c r="AH143" s="3">
        <v>0</v>
      </c>
      <c r="AI143" s="3">
        <v>0.15999999642372131</v>
      </c>
      <c r="AJ143" s="3">
        <v>111115</v>
      </c>
      <c r="AK143" s="4">
        <f t="shared" si="182"/>
        <v>0.83319651285807284</v>
      </c>
      <c r="AL143" s="4">
        <f t="shared" si="183"/>
        <v>9.0558354973965249E-3</v>
      </c>
      <c r="AM143" s="4">
        <f t="shared" si="184"/>
        <v>309.80053939819334</v>
      </c>
      <c r="AN143" s="4">
        <f t="shared" si="185"/>
        <v>313.58856811523435</v>
      </c>
      <c r="AO143" s="4">
        <f t="shared" si="186"/>
        <v>239.98239697972531</v>
      </c>
      <c r="AP143" s="4">
        <f t="shared" si="187"/>
        <v>-1.2814258752175343</v>
      </c>
      <c r="AQ143" s="4">
        <f t="shared" si="188"/>
        <v>6.1856075400339963</v>
      </c>
      <c r="AR143" s="4">
        <f t="shared" si="189"/>
        <v>84.394654590667884</v>
      </c>
      <c r="AS143" s="4">
        <f t="shared" si="190"/>
        <v>47.124089557708899</v>
      </c>
      <c r="AT143" s="4">
        <f t="shared" si="191"/>
        <v>38.544553756713867</v>
      </c>
      <c r="AU143" s="4">
        <f t="shared" si="192"/>
        <v>6.8562712571637601</v>
      </c>
      <c r="AV143" s="4">
        <f t="shared" si="193"/>
        <v>0.18047978157006395</v>
      </c>
      <c r="AW143" s="4">
        <f t="shared" si="194"/>
        <v>2.731702490013995</v>
      </c>
      <c r="AX143" s="4">
        <f t="shared" si="195"/>
        <v>4.1245687671497651</v>
      </c>
      <c r="AY143" s="4">
        <f t="shared" si="196"/>
        <v>0.11383981295242901</v>
      </c>
      <c r="AZ143" s="4">
        <f t="shared" si="197"/>
        <v>16.440239775745965</v>
      </c>
      <c r="BA143" s="4">
        <f t="shared" si="198"/>
        <v>0.59309333272909515</v>
      </c>
      <c r="BB143" s="4">
        <f t="shared" si="199"/>
        <v>44.32374892294574</v>
      </c>
      <c r="BC143" s="4">
        <f t="shared" si="200"/>
        <v>371.16581207934814</v>
      </c>
      <c r="BD143" s="4">
        <f t="shared" si="201"/>
        <v>1.7662838915393161E-2</v>
      </c>
    </row>
    <row r="144" spans="1:56" s="4" customFormat="1" x14ac:dyDescent="0.25">
      <c r="A144" s="3">
        <v>101</v>
      </c>
      <c r="B144" s="3" t="s">
        <v>154</v>
      </c>
      <c r="C144" s="3">
        <v>4779.5000001005828</v>
      </c>
      <c r="D144" s="3">
        <v>0</v>
      </c>
      <c r="E144" s="4">
        <f t="shared" si="174"/>
        <v>14.753172685016432</v>
      </c>
      <c r="F144" s="4">
        <f t="shared" si="175"/>
        <v>0.19475356502821059</v>
      </c>
      <c r="G144" s="4">
        <f t="shared" si="176"/>
        <v>226.28238998426554</v>
      </c>
      <c r="H144" s="4">
        <f t="shared" si="177"/>
        <v>9.0049871645599282</v>
      </c>
      <c r="I144" s="4">
        <f t="shared" si="178"/>
        <v>3.4025253995203184</v>
      </c>
      <c r="J144" s="4">
        <f t="shared" si="179"/>
        <v>36.48565673828125</v>
      </c>
      <c r="K144" s="3">
        <v>6</v>
      </c>
      <c r="L144" s="4">
        <f t="shared" si="180"/>
        <v>1.4200000166893005</v>
      </c>
      <c r="M144" s="3">
        <v>1</v>
      </c>
      <c r="N144" s="4">
        <f t="shared" si="181"/>
        <v>2.8400000333786011</v>
      </c>
      <c r="O144" s="3">
        <v>40.439014434814453</v>
      </c>
      <c r="P144" s="3">
        <v>36.48565673828125</v>
      </c>
      <c r="Q144" s="3">
        <v>42.0389404296875</v>
      </c>
      <c r="R144" s="3">
        <v>400.0750732421875</v>
      </c>
      <c r="S144" s="3">
        <v>378.28012084960937</v>
      </c>
      <c r="T144" s="3">
        <v>26.807632446289063</v>
      </c>
      <c r="U144" s="3">
        <v>37.213142395019531</v>
      </c>
      <c r="V144" s="3">
        <v>25.88947868347168</v>
      </c>
      <c r="W144" s="3">
        <v>35.938602447509766</v>
      </c>
      <c r="X144" s="3">
        <v>499.92071533203125</v>
      </c>
      <c r="Y144" s="3">
        <v>1499.87744140625</v>
      </c>
      <c r="Z144" s="3">
        <v>35.99114990234375</v>
      </c>
      <c r="AA144" s="3">
        <v>73.29376220703125</v>
      </c>
      <c r="AB144" s="3">
        <v>-9.8135709762573242E-2</v>
      </c>
      <c r="AC144" s="3">
        <v>-0.16621845960617065</v>
      </c>
      <c r="AD144" s="3">
        <v>1</v>
      </c>
      <c r="AE144" s="3">
        <v>-0.21956524252891541</v>
      </c>
      <c r="AF144" s="3">
        <v>2.737391471862793</v>
      </c>
      <c r="AG144" s="3">
        <v>1</v>
      </c>
      <c r="AH144" s="3">
        <v>0</v>
      </c>
      <c r="AI144" s="3">
        <v>0.15999999642372131</v>
      </c>
      <c r="AJ144" s="3">
        <v>111115</v>
      </c>
      <c r="AK144" s="4">
        <f t="shared" si="182"/>
        <v>0.83320119222005185</v>
      </c>
      <c r="AL144" s="4">
        <f t="shared" si="183"/>
        <v>9.0049871645599289E-3</v>
      </c>
      <c r="AM144" s="4">
        <f t="shared" si="184"/>
        <v>309.63565673828123</v>
      </c>
      <c r="AN144" s="4">
        <f t="shared" si="185"/>
        <v>313.58901443481443</v>
      </c>
      <c r="AO144" s="4">
        <f t="shared" si="186"/>
        <v>239.98038526102027</v>
      </c>
      <c r="AP144" s="4">
        <f t="shared" si="187"/>
        <v>-1.2309358854874464</v>
      </c>
      <c r="AQ144" s="4">
        <f t="shared" si="188"/>
        <v>6.1300166091972734</v>
      </c>
      <c r="AR144" s="4">
        <f t="shared" si="189"/>
        <v>83.636266233434057</v>
      </c>
      <c r="AS144" s="4">
        <f t="shared" si="190"/>
        <v>46.423123838414526</v>
      </c>
      <c r="AT144" s="4">
        <f t="shared" si="191"/>
        <v>38.462335586547852</v>
      </c>
      <c r="AU144" s="4">
        <f t="shared" si="192"/>
        <v>6.8259000752381223</v>
      </c>
      <c r="AV144" s="4">
        <f t="shared" si="193"/>
        <v>0.18225536711484147</v>
      </c>
      <c r="AW144" s="4">
        <f t="shared" si="194"/>
        <v>2.727491209676955</v>
      </c>
      <c r="AX144" s="4">
        <f t="shared" si="195"/>
        <v>4.0984088655611668</v>
      </c>
      <c r="AY144" s="4">
        <f t="shared" si="196"/>
        <v>0.11497021311202642</v>
      </c>
      <c r="AZ144" s="4">
        <f t="shared" si="197"/>
        <v>16.585087683145467</v>
      </c>
      <c r="BA144" s="4">
        <f t="shared" si="198"/>
        <v>0.59818736833444996</v>
      </c>
      <c r="BB144" s="4">
        <f t="shared" si="199"/>
        <v>44.715543374644405</v>
      </c>
      <c r="BC144" s="4">
        <f t="shared" si="200"/>
        <v>371.26716912753557</v>
      </c>
      <c r="BD144" s="4">
        <f t="shared" si="201"/>
        <v>1.7768771062109626E-2</v>
      </c>
    </row>
    <row r="145" spans="1:56" s="4" customFormat="1" x14ac:dyDescent="0.25">
      <c r="A145" s="3">
        <v>102</v>
      </c>
      <c r="B145" s="3" t="s">
        <v>154</v>
      </c>
      <c r="C145" s="3">
        <v>4780.000000089407</v>
      </c>
      <c r="D145" s="3">
        <v>0</v>
      </c>
      <c r="E145" s="4">
        <f t="shared" si="174"/>
        <v>14.751234794735693</v>
      </c>
      <c r="F145" s="4">
        <f t="shared" si="175"/>
        <v>0.19355272556234837</v>
      </c>
      <c r="G145" s="4">
        <f t="shared" si="176"/>
        <v>225.62178237833206</v>
      </c>
      <c r="H145" s="4">
        <f t="shared" si="177"/>
        <v>8.9614852705412531</v>
      </c>
      <c r="I145" s="4">
        <f t="shared" si="178"/>
        <v>3.40585564538131</v>
      </c>
      <c r="J145" s="4">
        <f t="shared" si="179"/>
        <v>36.484840393066406</v>
      </c>
      <c r="K145" s="3">
        <v>6</v>
      </c>
      <c r="L145" s="4">
        <f t="shared" si="180"/>
        <v>1.4200000166893005</v>
      </c>
      <c r="M145" s="3">
        <v>1</v>
      </c>
      <c r="N145" s="4">
        <f t="shared" si="181"/>
        <v>2.8400000333786011</v>
      </c>
      <c r="O145" s="3">
        <v>40.439208984375</v>
      </c>
      <c r="P145" s="3">
        <v>36.484840393066406</v>
      </c>
      <c r="Q145" s="3">
        <v>42.038875579833984</v>
      </c>
      <c r="R145" s="3">
        <v>400.12869262695312</v>
      </c>
      <c r="S145" s="3">
        <v>378.35528564453125</v>
      </c>
      <c r="T145" s="3">
        <v>26.808204650878906</v>
      </c>
      <c r="U145" s="3">
        <v>37.163845062255859</v>
      </c>
      <c r="V145" s="3">
        <v>25.889846801757813</v>
      </c>
      <c r="W145" s="3">
        <v>35.890735626220703</v>
      </c>
      <c r="X145" s="3">
        <v>499.92709350585937</v>
      </c>
      <c r="Y145" s="3">
        <v>1499.885498046875</v>
      </c>
      <c r="Z145" s="3">
        <v>36.080970764160156</v>
      </c>
      <c r="AA145" s="3">
        <v>73.293998718261719</v>
      </c>
      <c r="AB145" s="3">
        <v>-9.8135709762573242E-2</v>
      </c>
      <c r="AC145" s="3">
        <v>-0.16621845960617065</v>
      </c>
      <c r="AD145" s="3">
        <v>0.66666668653488159</v>
      </c>
      <c r="AE145" s="3">
        <v>-0.21956524252891541</v>
      </c>
      <c r="AF145" s="3">
        <v>2.737391471862793</v>
      </c>
      <c r="AG145" s="3">
        <v>1</v>
      </c>
      <c r="AH145" s="3">
        <v>0</v>
      </c>
      <c r="AI145" s="3">
        <v>0.15999999642372131</v>
      </c>
      <c r="AJ145" s="3">
        <v>111115</v>
      </c>
      <c r="AK145" s="4">
        <f t="shared" si="182"/>
        <v>0.83321182250976555</v>
      </c>
      <c r="AL145" s="4">
        <f t="shared" si="183"/>
        <v>8.9614852705412525E-3</v>
      </c>
      <c r="AM145" s="4">
        <f t="shared" si="184"/>
        <v>309.63484039306638</v>
      </c>
      <c r="AN145" s="4">
        <f t="shared" si="185"/>
        <v>313.58920898437498</v>
      </c>
      <c r="AO145" s="4">
        <f t="shared" si="186"/>
        <v>239.98167432349146</v>
      </c>
      <c r="AP145" s="4">
        <f t="shared" si="187"/>
        <v>-1.2084059117949912</v>
      </c>
      <c r="AQ145" s="4">
        <f t="shared" si="188"/>
        <v>6.129742457739968</v>
      </c>
      <c r="AR145" s="4">
        <f t="shared" si="189"/>
        <v>83.632255913644116</v>
      </c>
      <c r="AS145" s="4">
        <f t="shared" si="190"/>
        <v>46.468410851388256</v>
      </c>
      <c r="AT145" s="4">
        <f t="shared" si="191"/>
        <v>38.462024688720703</v>
      </c>
      <c r="AU145" s="4">
        <f t="shared" si="192"/>
        <v>6.8257854522342694</v>
      </c>
      <c r="AV145" s="4">
        <f t="shared" si="193"/>
        <v>0.18120329222475498</v>
      </c>
      <c r="AW145" s="4">
        <f t="shared" si="194"/>
        <v>2.7238868123586579</v>
      </c>
      <c r="AX145" s="4">
        <f t="shared" si="195"/>
        <v>4.1018986398756114</v>
      </c>
      <c r="AY145" s="4">
        <f t="shared" si="196"/>
        <v>0.11430040050691964</v>
      </c>
      <c r="AZ145" s="4">
        <f t="shared" si="197"/>
        <v>16.536722628449397</v>
      </c>
      <c r="BA145" s="4">
        <f t="shared" si="198"/>
        <v>0.59632253318196293</v>
      </c>
      <c r="BB145" s="4">
        <f t="shared" si="199"/>
        <v>44.638621913594619</v>
      </c>
      <c r="BC145" s="4">
        <f t="shared" si="200"/>
        <v>371.3432551026857</v>
      </c>
      <c r="BD145" s="4">
        <f t="shared" si="201"/>
        <v>1.7732240554060513E-2</v>
      </c>
    </row>
    <row r="146" spans="1:56" s="4" customFormat="1" x14ac:dyDescent="0.25">
      <c r="A146" s="3">
        <v>103</v>
      </c>
      <c r="B146" s="3" t="s">
        <v>155</v>
      </c>
      <c r="C146" s="3">
        <v>4780.5000000782311</v>
      </c>
      <c r="D146" s="3">
        <v>0</v>
      </c>
      <c r="E146" s="4">
        <f t="shared" si="174"/>
        <v>14.776603449592288</v>
      </c>
      <c r="F146" s="4">
        <f t="shared" si="175"/>
        <v>0.19263178940182749</v>
      </c>
      <c r="G146" s="4">
        <f t="shared" si="176"/>
        <v>224.83435261803083</v>
      </c>
      <c r="H146" s="4">
        <f t="shared" si="177"/>
        <v>8.9325356556952507</v>
      </c>
      <c r="I146" s="4">
        <f t="shared" si="178"/>
        <v>3.4100686867868228</v>
      </c>
      <c r="J146" s="4">
        <f t="shared" si="179"/>
        <v>36.490379333496094</v>
      </c>
      <c r="K146" s="3">
        <v>6</v>
      </c>
      <c r="L146" s="4">
        <f t="shared" si="180"/>
        <v>1.4200000166893005</v>
      </c>
      <c r="M146" s="3">
        <v>1</v>
      </c>
      <c r="N146" s="4">
        <f t="shared" si="181"/>
        <v>2.8400000333786011</v>
      </c>
      <c r="O146" s="3">
        <v>40.440483093261719</v>
      </c>
      <c r="P146" s="3">
        <v>36.490379333496094</v>
      </c>
      <c r="Q146" s="3">
        <v>42.039222717285156</v>
      </c>
      <c r="R146" s="3">
        <v>400.16510009765625</v>
      </c>
      <c r="S146" s="3">
        <v>378.37371826171875</v>
      </c>
      <c r="T146" s="3">
        <v>26.80889892578125</v>
      </c>
      <c r="U146" s="3">
        <v>37.131656646728516</v>
      </c>
      <c r="V146" s="3">
        <v>25.888824462890625</v>
      </c>
      <c r="W146" s="3">
        <v>35.857307434082031</v>
      </c>
      <c r="X146" s="3">
        <v>499.91616821289062</v>
      </c>
      <c r="Y146" s="3">
        <v>1499.8482666015625</v>
      </c>
      <c r="Z146" s="3">
        <v>36.159374237060547</v>
      </c>
      <c r="AA146" s="3">
        <v>73.294174194335937</v>
      </c>
      <c r="AB146" s="3">
        <v>-9.8135709762573242E-2</v>
      </c>
      <c r="AC146" s="3">
        <v>-0.16621845960617065</v>
      </c>
      <c r="AD146" s="3">
        <v>0.3333333432674408</v>
      </c>
      <c r="AE146" s="3">
        <v>-0.21956524252891541</v>
      </c>
      <c r="AF146" s="3">
        <v>2.737391471862793</v>
      </c>
      <c r="AG146" s="3">
        <v>1</v>
      </c>
      <c r="AH146" s="3">
        <v>0</v>
      </c>
      <c r="AI146" s="3">
        <v>0.15999999642372131</v>
      </c>
      <c r="AJ146" s="3">
        <v>111115</v>
      </c>
      <c r="AK146" s="4">
        <f t="shared" si="182"/>
        <v>0.83319361368815104</v>
      </c>
      <c r="AL146" s="4">
        <f t="shared" si="183"/>
        <v>8.93253565569525E-3</v>
      </c>
      <c r="AM146" s="4">
        <f t="shared" si="184"/>
        <v>309.64037933349607</v>
      </c>
      <c r="AN146" s="4">
        <f t="shared" si="185"/>
        <v>313.5904830932617</v>
      </c>
      <c r="AO146" s="4">
        <f t="shared" si="186"/>
        <v>239.97571729237461</v>
      </c>
      <c r="AP146" s="4">
        <f t="shared" si="187"/>
        <v>-1.1942113257416938</v>
      </c>
      <c r="AQ146" s="4">
        <f t="shared" si="188"/>
        <v>6.1316027971764147</v>
      </c>
      <c r="AR146" s="4">
        <f t="shared" si="189"/>
        <v>83.657437505452592</v>
      </c>
      <c r="AS146" s="4">
        <f t="shared" si="190"/>
        <v>46.525780858724076</v>
      </c>
      <c r="AT146" s="4">
        <f t="shared" si="191"/>
        <v>38.465431213378906</v>
      </c>
      <c r="AU146" s="4">
        <f t="shared" si="192"/>
        <v>6.8270414739049263</v>
      </c>
      <c r="AV146" s="4">
        <f t="shared" si="193"/>
        <v>0.18039588064118903</v>
      </c>
      <c r="AW146" s="4">
        <f t="shared" si="194"/>
        <v>2.7215341103895918</v>
      </c>
      <c r="AX146" s="4">
        <f t="shared" si="195"/>
        <v>4.1055073635153345</v>
      </c>
      <c r="AY146" s="4">
        <f t="shared" si="196"/>
        <v>0.11378640374615072</v>
      </c>
      <c r="AZ146" s="4">
        <f t="shared" si="197"/>
        <v>16.479048205656703</v>
      </c>
      <c r="BA146" s="4">
        <f t="shared" si="198"/>
        <v>0.59421239310948737</v>
      </c>
      <c r="BB146" s="4">
        <f t="shared" si="199"/>
        <v>44.570336531329794</v>
      </c>
      <c r="BC146" s="4">
        <f t="shared" si="200"/>
        <v>371.34962867633305</v>
      </c>
      <c r="BD146" s="4">
        <f t="shared" si="201"/>
        <v>1.7735259111094165E-2</v>
      </c>
    </row>
    <row r="147" spans="1:56" s="4" customFormat="1" x14ac:dyDescent="0.25">
      <c r="A147" s="3">
        <v>104</v>
      </c>
      <c r="B147" s="3" t="s">
        <v>155</v>
      </c>
      <c r="C147" s="3">
        <v>4781.0000000670552</v>
      </c>
      <c r="D147" s="3">
        <v>0</v>
      </c>
      <c r="E147" s="4">
        <f t="shared" si="174"/>
        <v>14.754715389040973</v>
      </c>
      <c r="F147" s="4">
        <f t="shared" si="175"/>
        <v>0.19218844708079968</v>
      </c>
      <c r="G147" s="4">
        <f t="shared" si="176"/>
        <v>224.78297695405794</v>
      </c>
      <c r="H147" s="4">
        <f t="shared" si="177"/>
        <v>8.9203622367321014</v>
      </c>
      <c r="I147" s="4">
        <f t="shared" si="178"/>
        <v>3.4127633504683574</v>
      </c>
      <c r="J147" s="4">
        <f t="shared" si="179"/>
        <v>36.495227813720703</v>
      </c>
      <c r="K147" s="3">
        <v>6</v>
      </c>
      <c r="L147" s="4">
        <f t="shared" si="180"/>
        <v>1.4200000166893005</v>
      </c>
      <c r="M147" s="3">
        <v>1</v>
      </c>
      <c r="N147" s="4">
        <f t="shared" si="181"/>
        <v>2.8400000333786011</v>
      </c>
      <c r="O147" s="3">
        <v>40.44183349609375</v>
      </c>
      <c r="P147" s="3">
        <v>36.495227813720703</v>
      </c>
      <c r="Q147" s="3">
        <v>42.038761138916016</v>
      </c>
      <c r="R147" s="3">
        <v>400.19241333007812</v>
      </c>
      <c r="S147" s="3">
        <v>378.4322509765625</v>
      </c>
      <c r="T147" s="3">
        <v>26.808300018310547</v>
      </c>
      <c r="U147" s="3">
        <v>37.117122650146484</v>
      </c>
      <c r="V147" s="3">
        <v>25.886375427246094</v>
      </c>
      <c r="W147" s="3">
        <v>35.840679168701172</v>
      </c>
      <c r="X147" s="3">
        <v>499.91726684570312</v>
      </c>
      <c r="Y147" s="3">
        <v>1499.863525390625</v>
      </c>
      <c r="Z147" s="3">
        <v>36.206729888916016</v>
      </c>
      <c r="AA147" s="3">
        <v>73.294158935546875</v>
      </c>
      <c r="AB147" s="3">
        <v>-9.8135709762573242E-2</v>
      </c>
      <c r="AC147" s="3">
        <v>-0.16621845960617065</v>
      </c>
      <c r="AD147" s="3">
        <v>0.3333333432674408</v>
      </c>
      <c r="AE147" s="3">
        <v>-0.21956524252891541</v>
      </c>
      <c r="AF147" s="3">
        <v>2.737391471862793</v>
      </c>
      <c r="AG147" s="3">
        <v>1</v>
      </c>
      <c r="AH147" s="3">
        <v>0</v>
      </c>
      <c r="AI147" s="3">
        <v>0.15999999642372131</v>
      </c>
      <c r="AJ147" s="3">
        <v>111115</v>
      </c>
      <c r="AK147" s="4">
        <f t="shared" si="182"/>
        <v>0.83319544474283835</v>
      </c>
      <c r="AL147" s="4">
        <f t="shared" si="183"/>
        <v>8.9203622367321021E-3</v>
      </c>
      <c r="AM147" s="4">
        <f t="shared" si="184"/>
        <v>309.64522781372068</v>
      </c>
      <c r="AN147" s="4">
        <f t="shared" si="185"/>
        <v>313.59183349609373</v>
      </c>
      <c r="AO147" s="4">
        <f t="shared" si="186"/>
        <v>239.97815869857004</v>
      </c>
      <c r="AP147" s="4">
        <f t="shared" si="187"/>
        <v>-1.1884300738017706</v>
      </c>
      <c r="AQ147" s="4">
        <f t="shared" si="188"/>
        <v>6.1332316372183806</v>
      </c>
      <c r="AR147" s="4">
        <f t="shared" si="189"/>
        <v>83.679678248464484</v>
      </c>
      <c r="AS147" s="4">
        <f t="shared" si="190"/>
        <v>46.562555598317999</v>
      </c>
      <c r="AT147" s="4">
        <f t="shared" si="191"/>
        <v>38.468530654907227</v>
      </c>
      <c r="AU147" s="4">
        <f t="shared" si="192"/>
        <v>6.8281844449720905</v>
      </c>
      <c r="AV147" s="4">
        <f t="shared" si="193"/>
        <v>0.18000701461729621</v>
      </c>
      <c r="AW147" s="4">
        <f t="shared" si="194"/>
        <v>2.7204682867500232</v>
      </c>
      <c r="AX147" s="4">
        <f t="shared" si="195"/>
        <v>4.1077161582220674</v>
      </c>
      <c r="AY147" s="4">
        <f t="shared" si="196"/>
        <v>0.11353886746261396</v>
      </c>
      <c r="AZ147" s="4">
        <f t="shared" si="197"/>
        <v>16.475279238876094</v>
      </c>
      <c r="BA147" s="4">
        <f t="shared" si="198"/>
        <v>0.59398472612731801</v>
      </c>
      <c r="BB147" s="4">
        <f t="shared" si="199"/>
        <v>44.53293178966382</v>
      </c>
      <c r="BC147" s="4">
        <f t="shared" si="200"/>
        <v>371.41856592687998</v>
      </c>
      <c r="BD147" s="4">
        <f t="shared" si="201"/>
        <v>1.7690842469232415E-2</v>
      </c>
    </row>
    <row r="148" spans="1:56" s="4" customFormat="1" x14ac:dyDescent="0.25">
      <c r="A148" s="3">
        <v>105</v>
      </c>
      <c r="B148" s="3" t="s">
        <v>156</v>
      </c>
      <c r="C148" s="3">
        <v>4782.5000000335276</v>
      </c>
      <c r="D148" s="3">
        <v>0</v>
      </c>
      <c r="E148" s="4">
        <f t="shared" si="174"/>
        <v>14.821555176949612</v>
      </c>
      <c r="F148" s="4">
        <f t="shared" si="175"/>
        <v>0.19166330092959685</v>
      </c>
      <c r="G148" s="4">
        <f t="shared" si="176"/>
        <v>223.91965415314382</v>
      </c>
      <c r="H148" s="4">
        <f t="shared" si="177"/>
        <v>8.8983257050204791</v>
      </c>
      <c r="I148" s="4">
        <f t="shared" si="178"/>
        <v>3.4132036288411922</v>
      </c>
      <c r="J148" s="4">
        <f t="shared" si="179"/>
        <v>36.491592407226562</v>
      </c>
      <c r="K148" s="3">
        <v>6</v>
      </c>
      <c r="L148" s="4">
        <f t="shared" si="180"/>
        <v>1.4200000166893005</v>
      </c>
      <c r="M148" s="3">
        <v>1</v>
      </c>
      <c r="N148" s="4">
        <f t="shared" si="181"/>
        <v>2.8400000333786011</v>
      </c>
      <c r="O148" s="3">
        <v>40.440723419189453</v>
      </c>
      <c r="P148" s="3">
        <v>36.491592407226562</v>
      </c>
      <c r="Q148" s="3">
        <v>42.037651062011719</v>
      </c>
      <c r="R148" s="3">
        <v>400.2945556640625</v>
      </c>
      <c r="S148" s="3">
        <v>378.46578979492187</v>
      </c>
      <c r="T148" s="3">
        <v>26.811128616333008</v>
      </c>
      <c r="U148" s="3">
        <v>37.093807220458984</v>
      </c>
      <c r="V148" s="3">
        <v>25.891086578369141</v>
      </c>
      <c r="W148" s="3">
        <v>35.820907592773438</v>
      </c>
      <c r="X148" s="3">
        <v>499.96231079101563</v>
      </c>
      <c r="Y148" s="3">
        <v>1499.9866943359375</v>
      </c>
      <c r="Z148" s="3">
        <v>36.206729888916016</v>
      </c>
      <c r="AA148" s="3">
        <v>73.295433044433594</v>
      </c>
      <c r="AB148" s="3">
        <v>-9.8135709762573242E-2</v>
      </c>
      <c r="AC148" s="3">
        <v>-0.16621845960617065</v>
      </c>
      <c r="AD148" s="3">
        <v>0.3333333432674408</v>
      </c>
      <c r="AE148" s="3">
        <v>-0.21956524252891541</v>
      </c>
      <c r="AF148" s="3">
        <v>2.737391471862793</v>
      </c>
      <c r="AG148" s="3">
        <v>1</v>
      </c>
      <c r="AH148" s="3">
        <v>0</v>
      </c>
      <c r="AI148" s="3">
        <v>0.15999999642372131</v>
      </c>
      <c r="AJ148" s="3">
        <v>111115</v>
      </c>
      <c r="AK148" s="4">
        <f t="shared" si="182"/>
        <v>0.83327051798502594</v>
      </c>
      <c r="AL148" s="4">
        <f t="shared" si="183"/>
        <v>8.8983257050204798E-3</v>
      </c>
      <c r="AM148" s="4">
        <f t="shared" si="184"/>
        <v>309.64159240722654</v>
      </c>
      <c r="AN148" s="4">
        <f t="shared" si="185"/>
        <v>313.59072341918943</v>
      </c>
      <c r="AO148" s="4">
        <f t="shared" si="186"/>
        <v>239.99786572937955</v>
      </c>
      <c r="AP148" s="4">
        <f t="shared" si="187"/>
        <v>-1.1765073994608921</v>
      </c>
      <c r="AQ148" s="4">
        <f t="shared" si="188"/>
        <v>6.1320102923314712</v>
      </c>
      <c r="AR148" s="4">
        <f t="shared" si="189"/>
        <v>83.661560313233807</v>
      </c>
      <c r="AS148" s="4">
        <f t="shared" si="190"/>
        <v>46.567753092774822</v>
      </c>
      <c r="AT148" s="4">
        <f t="shared" si="191"/>
        <v>38.466157913208008</v>
      </c>
      <c r="AU148" s="4">
        <f t="shared" si="192"/>
        <v>6.8273094417638145</v>
      </c>
      <c r="AV148" s="4">
        <f t="shared" si="193"/>
        <v>0.17954624937327299</v>
      </c>
      <c r="AW148" s="4">
        <f t="shared" si="194"/>
        <v>2.718806663490279</v>
      </c>
      <c r="AX148" s="4">
        <f t="shared" si="195"/>
        <v>4.1085027782735359</v>
      </c>
      <c r="AY148" s="4">
        <f t="shared" si="196"/>
        <v>0.11324557579118823</v>
      </c>
      <c r="AZ148" s="4">
        <f t="shared" si="197"/>
        <v>16.412288018314481</v>
      </c>
      <c r="BA148" s="4">
        <f t="shared" si="198"/>
        <v>0.59165097662982569</v>
      </c>
      <c r="BB148" s="4">
        <f t="shared" si="199"/>
        <v>44.506339284658935</v>
      </c>
      <c r="BC148" s="4">
        <f t="shared" si="200"/>
        <v>371.42033231121962</v>
      </c>
      <c r="BD148" s="4">
        <f t="shared" si="201"/>
        <v>1.7760286824547816E-2</v>
      </c>
    </row>
    <row r="149" spans="1:56" x14ac:dyDescent="0.25">
      <c r="A149" s="1">
        <v>106</v>
      </c>
      <c r="B149" s="1" t="s">
        <v>157</v>
      </c>
      <c r="C149" s="1">
        <v>4811.9999993741512</v>
      </c>
      <c r="D149" s="1">
        <v>0</v>
      </c>
      <c r="E149">
        <f t="shared" si="174"/>
        <v>14.990163490747221</v>
      </c>
      <c r="F149">
        <f t="shared" si="175"/>
        <v>0.20221259631196273</v>
      </c>
      <c r="G149">
        <f t="shared" si="176"/>
        <v>228.51603909265046</v>
      </c>
      <c r="H149">
        <f t="shared" si="177"/>
        <v>9.2580687893397453</v>
      </c>
      <c r="I149">
        <f t="shared" si="178"/>
        <v>3.3768836056460798</v>
      </c>
      <c r="J149">
        <f t="shared" si="179"/>
        <v>36.477993011474609</v>
      </c>
      <c r="K149" s="1">
        <v>6</v>
      </c>
      <c r="L149">
        <f t="shared" si="180"/>
        <v>1.4200000166893005</v>
      </c>
      <c r="M149" s="1">
        <v>1</v>
      </c>
      <c r="N149">
        <f t="shared" si="181"/>
        <v>2.8400000333786011</v>
      </c>
      <c r="O149" s="1">
        <v>40.445899963378906</v>
      </c>
      <c r="P149" s="1">
        <v>36.477993011474609</v>
      </c>
      <c r="Q149" s="1">
        <v>42.032936096191406</v>
      </c>
      <c r="R149" s="1">
        <v>400.1146240234375</v>
      </c>
      <c r="S149" s="1">
        <v>377.922607421875</v>
      </c>
      <c r="T149" s="1">
        <v>26.832714080810547</v>
      </c>
      <c r="U149" s="1">
        <v>37.527988433837891</v>
      </c>
      <c r="V149" s="1">
        <v>25.904130935668945</v>
      </c>
      <c r="W149" s="1">
        <v>36.229278564453125</v>
      </c>
      <c r="X149" s="1">
        <v>499.88238525390625</v>
      </c>
      <c r="Y149" s="1">
        <v>1500.074951171875</v>
      </c>
      <c r="Z149" s="1">
        <v>37.534103393554687</v>
      </c>
      <c r="AA149" s="1">
        <v>73.293556213378906</v>
      </c>
      <c r="AB149" s="1">
        <v>-9.8135709762573242E-2</v>
      </c>
      <c r="AC149" s="1">
        <v>-0.16621845960617065</v>
      </c>
      <c r="AD149" s="1">
        <v>0.66666668653488159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182"/>
        <v>0.83313730875651038</v>
      </c>
      <c r="AL149">
        <f t="shared" si="183"/>
        <v>9.2580687893397458E-3</v>
      </c>
      <c r="AM149">
        <f t="shared" si="184"/>
        <v>309.62799301147459</v>
      </c>
      <c r="AN149">
        <f t="shared" si="185"/>
        <v>313.59589996337888</v>
      </c>
      <c r="AO149">
        <f t="shared" si="186"/>
        <v>240.01198682281392</v>
      </c>
      <c r="AP149">
        <f t="shared" si="187"/>
        <v>-1.3584832312132942</v>
      </c>
      <c r="AQ149">
        <f t="shared" si="188"/>
        <v>6.1274433354966105</v>
      </c>
      <c r="AR149">
        <f t="shared" si="189"/>
        <v>83.60139215591937</v>
      </c>
      <c r="AS149">
        <f t="shared" si="190"/>
        <v>46.07340372208148</v>
      </c>
      <c r="AT149">
        <f t="shared" si="191"/>
        <v>38.461946487426758</v>
      </c>
      <c r="AU149">
        <f t="shared" si="192"/>
        <v>6.8257566209439728</v>
      </c>
      <c r="AV149">
        <f t="shared" si="193"/>
        <v>0.1887717428659681</v>
      </c>
      <c r="AW149">
        <f t="shared" si="194"/>
        <v>2.7505597298505307</v>
      </c>
      <c r="AX149">
        <f t="shared" si="195"/>
        <v>4.0751968910934426</v>
      </c>
      <c r="AY149">
        <f t="shared" si="196"/>
        <v>0.11912052490558918</v>
      </c>
      <c r="AZ149">
        <f t="shared" si="197"/>
        <v>16.748753156895869</v>
      </c>
      <c r="BA149">
        <f t="shared" si="198"/>
        <v>0.60466358615471238</v>
      </c>
      <c r="BB149">
        <f t="shared" si="199"/>
        <v>45.235555283951342</v>
      </c>
      <c r="BC149">
        <f t="shared" si="200"/>
        <v>370.79700162093627</v>
      </c>
      <c r="BD149">
        <f t="shared" si="201"/>
        <v>1.8287320726351801E-2</v>
      </c>
    </row>
    <row r="150" spans="1:56" x14ac:dyDescent="0.25">
      <c r="A150" s="1">
        <v>107</v>
      </c>
      <c r="B150" s="1" t="s">
        <v>158</v>
      </c>
      <c r="C150" s="1">
        <v>4812.4999993629754</v>
      </c>
      <c r="D150" s="1">
        <v>0</v>
      </c>
      <c r="E150">
        <f t="shared" si="174"/>
        <v>15.049483500212022</v>
      </c>
      <c r="F150">
        <f t="shared" si="175"/>
        <v>0.20240984785206098</v>
      </c>
      <c r="G150">
        <f t="shared" si="176"/>
        <v>228.09793785755463</v>
      </c>
      <c r="H150">
        <f t="shared" si="177"/>
        <v>9.267593585007754</v>
      </c>
      <c r="I150">
        <f t="shared" si="178"/>
        <v>3.3772299905208785</v>
      </c>
      <c r="J150">
        <f t="shared" si="179"/>
        <v>36.481472015380859</v>
      </c>
      <c r="K150" s="1">
        <v>6</v>
      </c>
      <c r="L150">
        <f t="shared" si="180"/>
        <v>1.4200000166893005</v>
      </c>
      <c r="M150" s="1">
        <v>1</v>
      </c>
      <c r="N150">
        <f t="shared" si="181"/>
        <v>2.8400000333786011</v>
      </c>
      <c r="O150" s="1">
        <v>40.446186065673828</v>
      </c>
      <c r="P150" s="1">
        <v>36.481472015380859</v>
      </c>
      <c r="Q150" s="1">
        <v>42.035175323486328</v>
      </c>
      <c r="R150" s="1">
        <v>400.1373291015625</v>
      </c>
      <c r="S150" s="1">
        <v>377.87075805664062</v>
      </c>
      <c r="T150" s="1">
        <v>26.833272933959961</v>
      </c>
      <c r="U150" s="1">
        <v>37.539237976074219</v>
      </c>
      <c r="V150" s="1">
        <v>25.904245376586914</v>
      </c>
      <c r="W150" s="1">
        <v>36.239547729492188</v>
      </c>
      <c r="X150" s="1">
        <v>499.89114379882813</v>
      </c>
      <c r="Y150" s="1">
        <v>1500.074462890625</v>
      </c>
      <c r="Z150" s="1">
        <v>37.562114715576172</v>
      </c>
      <c r="AA150" s="1">
        <v>73.293479919433594</v>
      </c>
      <c r="AB150" s="1">
        <v>-9.8135709762573242E-2</v>
      </c>
      <c r="AC150" s="1">
        <v>-0.16621845960617065</v>
      </c>
      <c r="AD150" s="1">
        <v>0.66666668653488159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182"/>
        <v>0.83315190633138014</v>
      </c>
      <c r="AL150">
        <f t="shared" si="183"/>
        <v>9.2675935850077534E-3</v>
      </c>
      <c r="AM150">
        <f t="shared" si="184"/>
        <v>309.63147201538084</v>
      </c>
      <c r="AN150">
        <f t="shared" si="185"/>
        <v>313.59618606567381</v>
      </c>
      <c r="AO150">
        <f t="shared" si="186"/>
        <v>240.01190869781567</v>
      </c>
      <c r="AP150">
        <f t="shared" si="187"/>
        <v>-1.3638485463748675</v>
      </c>
      <c r="AQ150">
        <f t="shared" si="188"/>
        <v>6.1286113753111131</v>
      </c>
      <c r="AR150">
        <f t="shared" si="189"/>
        <v>83.617415656179347</v>
      </c>
      <c r="AS150">
        <f t="shared" si="190"/>
        <v>46.078177680105128</v>
      </c>
      <c r="AT150">
        <f t="shared" si="191"/>
        <v>38.463829040527344</v>
      </c>
      <c r="AU150">
        <f t="shared" si="192"/>
        <v>6.8264507108577464</v>
      </c>
      <c r="AV150">
        <f t="shared" si="193"/>
        <v>0.18894363254680366</v>
      </c>
      <c r="AW150">
        <f t="shared" si="194"/>
        <v>2.7513813847902346</v>
      </c>
      <c r="AX150">
        <f t="shared" si="195"/>
        <v>4.0750693260675117</v>
      </c>
      <c r="AY150">
        <f t="shared" si="196"/>
        <v>0.1192300397092072</v>
      </c>
      <c r="AZ150">
        <f t="shared" si="197"/>
        <v>16.71809162802689</v>
      </c>
      <c r="BA150">
        <f t="shared" si="198"/>
        <v>0.60364008856002582</v>
      </c>
      <c r="BB150">
        <f t="shared" si="199"/>
        <v>45.243131773440048</v>
      </c>
      <c r="BC150">
        <f t="shared" si="200"/>
        <v>370.71695436421027</v>
      </c>
      <c r="BD150">
        <f t="shared" si="201"/>
        <v>1.8366728500185326E-2</v>
      </c>
    </row>
    <row r="151" spans="1:56" x14ac:dyDescent="0.25">
      <c r="A151" s="1">
        <v>108</v>
      </c>
      <c r="B151" s="1" t="s">
        <v>158</v>
      </c>
      <c r="C151" s="1">
        <v>4812.4999993629754</v>
      </c>
      <c r="D151" s="1">
        <v>0</v>
      </c>
      <c r="E151">
        <f t="shared" si="174"/>
        <v>15.049483500212022</v>
      </c>
      <c r="F151">
        <f t="shared" si="175"/>
        <v>0.20240984785206098</v>
      </c>
      <c r="G151">
        <f t="shared" si="176"/>
        <v>228.09793785755463</v>
      </c>
      <c r="H151">
        <f t="shared" si="177"/>
        <v>9.267593585007754</v>
      </c>
      <c r="I151">
        <f t="shared" si="178"/>
        <v>3.3772299905208785</v>
      </c>
      <c r="J151">
        <f t="shared" si="179"/>
        <v>36.481472015380859</v>
      </c>
      <c r="K151" s="1">
        <v>6</v>
      </c>
      <c r="L151">
        <f t="shared" si="180"/>
        <v>1.4200000166893005</v>
      </c>
      <c r="M151" s="1">
        <v>1</v>
      </c>
      <c r="N151">
        <f t="shared" si="181"/>
        <v>2.8400000333786011</v>
      </c>
      <c r="O151" s="1">
        <v>40.446186065673828</v>
      </c>
      <c r="P151" s="1">
        <v>36.481472015380859</v>
      </c>
      <c r="Q151" s="1">
        <v>42.035175323486328</v>
      </c>
      <c r="R151" s="1">
        <v>400.1373291015625</v>
      </c>
      <c r="S151" s="1">
        <v>377.87075805664062</v>
      </c>
      <c r="T151" s="1">
        <v>26.833272933959961</v>
      </c>
      <c r="U151" s="1">
        <v>37.539237976074219</v>
      </c>
      <c r="V151" s="1">
        <v>25.904245376586914</v>
      </c>
      <c r="W151" s="1">
        <v>36.239547729492188</v>
      </c>
      <c r="X151" s="1">
        <v>499.89114379882813</v>
      </c>
      <c r="Y151" s="1">
        <v>1500.074462890625</v>
      </c>
      <c r="Z151" s="1">
        <v>37.562114715576172</v>
      </c>
      <c r="AA151" s="1">
        <v>73.293479919433594</v>
      </c>
      <c r="AB151" s="1">
        <v>-9.8135709762573242E-2</v>
      </c>
      <c r="AC151" s="1">
        <v>-0.16621845960617065</v>
      </c>
      <c r="AD151" s="1">
        <v>0.66666668653488159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182"/>
        <v>0.83315190633138014</v>
      </c>
      <c r="AL151">
        <f t="shared" si="183"/>
        <v>9.2675935850077534E-3</v>
      </c>
      <c r="AM151">
        <f t="shared" si="184"/>
        <v>309.63147201538084</v>
      </c>
      <c r="AN151">
        <f t="shared" si="185"/>
        <v>313.59618606567381</v>
      </c>
      <c r="AO151">
        <f t="shared" si="186"/>
        <v>240.01190869781567</v>
      </c>
      <c r="AP151">
        <f t="shared" si="187"/>
        <v>-1.3638485463748675</v>
      </c>
      <c r="AQ151">
        <f t="shared" si="188"/>
        <v>6.1286113753111131</v>
      </c>
      <c r="AR151">
        <f t="shared" si="189"/>
        <v>83.617415656179347</v>
      </c>
      <c r="AS151">
        <f t="shared" si="190"/>
        <v>46.078177680105128</v>
      </c>
      <c r="AT151">
        <f t="shared" si="191"/>
        <v>38.463829040527344</v>
      </c>
      <c r="AU151">
        <f t="shared" si="192"/>
        <v>6.8264507108577464</v>
      </c>
      <c r="AV151">
        <f t="shared" si="193"/>
        <v>0.18894363254680366</v>
      </c>
      <c r="AW151">
        <f t="shared" si="194"/>
        <v>2.7513813847902346</v>
      </c>
      <c r="AX151">
        <f t="shared" si="195"/>
        <v>4.0750693260675117</v>
      </c>
      <c r="AY151">
        <f t="shared" si="196"/>
        <v>0.1192300397092072</v>
      </c>
      <c r="AZ151">
        <f t="shared" si="197"/>
        <v>16.71809162802689</v>
      </c>
      <c r="BA151">
        <f t="shared" si="198"/>
        <v>0.60364008856002582</v>
      </c>
      <c r="BB151">
        <f t="shared" si="199"/>
        <v>45.243131773440048</v>
      </c>
      <c r="BC151">
        <f t="shared" si="200"/>
        <v>370.71695436421027</v>
      </c>
      <c r="BD151">
        <f t="shared" si="201"/>
        <v>1.8366728500185326E-2</v>
      </c>
    </row>
    <row r="152" spans="1:56" x14ac:dyDescent="0.25">
      <c r="A152" s="1">
        <v>109</v>
      </c>
      <c r="B152" s="1" t="s">
        <v>159</v>
      </c>
      <c r="C152" s="1">
        <v>4812.9999993517995</v>
      </c>
      <c r="D152" s="1">
        <v>0</v>
      </c>
      <c r="E152">
        <f t="shared" si="174"/>
        <v>15.03911236826425</v>
      </c>
      <c r="F152">
        <f t="shared" si="175"/>
        <v>0.20254533828131249</v>
      </c>
      <c r="G152">
        <f t="shared" si="176"/>
        <v>228.27294915256729</v>
      </c>
      <c r="H152">
        <f t="shared" si="177"/>
        <v>9.275982662831213</v>
      </c>
      <c r="I152">
        <f t="shared" si="178"/>
        <v>3.3781176407182243</v>
      </c>
      <c r="J152">
        <f t="shared" si="179"/>
        <v>36.486831665039062</v>
      </c>
      <c r="K152" s="1">
        <v>6</v>
      </c>
      <c r="L152">
        <f t="shared" si="180"/>
        <v>1.4200000166893005</v>
      </c>
      <c r="M152" s="1">
        <v>1</v>
      </c>
      <c r="N152">
        <f t="shared" si="181"/>
        <v>2.8400000333786011</v>
      </c>
      <c r="O152" s="1">
        <v>40.445590972900391</v>
      </c>
      <c r="P152" s="1">
        <v>36.486831665039062</v>
      </c>
      <c r="Q152" s="1">
        <v>42.035511016845703</v>
      </c>
      <c r="R152" s="1">
        <v>400.15203857421875</v>
      </c>
      <c r="S152" s="1">
        <v>377.89340209960937</v>
      </c>
      <c r="T152" s="1">
        <v>26.83586311340332</v>
      </c>
      <c r="U152" s="1">
        <v>37.551601409912109</v>
      </c>
      <c r="V152" s="1">
        <v>25.907625198364258</v>
      </c>
      <c r="W152" s="1">
        <v>36.252712249755859</v>
      </c>
      <c r="X152" s="1">
        <v>499.88088989257812</v>
      </c>
      <c r="Y152" s="1">
        <v>1500.010986328125</v>
      </c>
      <c r="Z152" s="1">
        <v>37.684627532958984</v>
      </c>
      <c r="AA152" s="1">
        <v>73.29364013671875</v>
      </c>
      <c r="AB152" s="1">
        <v>-9.8135709762573242E-2</v>
      </c>
      <c r="AC152" s="1">
        <v>-0.16621845960617065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182"/>
        <v>0.8331348164876301</v>
      </c>
      <c r="AL152">
        <f t="shared" si="183"/>
        <v>9.2759826628312139E-3</v>
      </c>
      <c r="AM152">
        <f t="shared" si="184"/>
        <v>309.63683166503904</v>
      </c>
      <c r="AN152">
        <f t="shared" si="185"/>
        <v>313.59559097290037</v>
      </c>
      <c r="AO152">
        <f t="shared" si="186"/>
        <v>240.00175244804268</v>
      </c>
      <c r="AP152">
        <f t="shared" si="187"/>
        <v>-1.3691606931189941</v>
      </c>
      <c r="AQ152">
        <f t="shared" si="188"/>
        <v>6.130411201013823</v>
      </c>
      <c r="AR152">
        <f t="shared" si="189"/>
        <v>83.641789240900337</v>
      </c>
      <c r="AS152">
        <f t="shared" si="190"/>
        <v>46.090187830988228</v>
      </c>
      <c r="AT152">
        <f t="shared" si="191"/>
        <v>38.466211318969727</v>
      </c>
      <c r="AU152">
        <f t="shared" si="192"/>
        <v>6.8273291352997036</v>
      </c>
      <c r="AV152">
        <f t="shared" si="193"/>
        <v>0.1890616892151</v>
      </c>
      <c r="AW152">
        <f t="shared" si="194"/>
        <v>2.7522935602955987</v>
      </c>
      <c r="AX152">
        <f t="shared" si="195"/>
        <v>4.0750355750041045</v>
      </c>
      <c r="AY152">
        <f t="shared" si="196"/>
        <v>0.11930525739743505</v>
      </c>
      <c r="AZ152">
        <f t="shared" si="197"/>
        <v>16.730955388135765</v>
      </c>
      <c r="BA152">
        <f t="shared" si="198"/>
        <v>0.60406704082225959</v>
      </c>
      <c r="BB152">
        <f t="shared" si="199"/>
        <v>45.246187849411236</v>
      </c>
      <c r="BC152">
        <f t="shared" si="200"/>
        <v>370.74452834660326</v>
      </c>
      <c r="BD152">
        <f t="shared" si="201"/>
        <v>1.8353945945946217E-2</v>
      </c>
    </row>
    <row r="153" spans="1:56" x14ac:dyDescent="0.25">
      <c r="A153" s="1">
        <v>110</v>
      </c>
      <c r="B153" s="1" t="s">
        <v>159</v>
      </c>
      <c r="C153" s="1">
        <v>4813.4999993406236</v>
      </c>
      <c r="D153" s="1">
        <v>0</v>
      </c>
      <c r="E153">
        <f t="shared" si="174"/>
        <v>15.061067626853642</v>
      </c>
      <c r="F153">
        <f t="shared" si="175"/>
        <v>0.20267847735840455</v>
      </c>
      <c r="G153">
        <f t="shared" si="176"/>
        <v>228.14673419394876</v>
      </c>
      <c r="H153">
        <f t="shared" si="177"/>
        <v>9.2847663181524069</v>
      </c>
      <c r="I153">
        <f t="shared" si="178"/>
        <v>3.3791404622968946</v>
      </c>
      <c r="J153">
        <f t="shared" si="179"/>
        <v>36.492584228515625</v>
      </c>
      <c r="K153" s="1">
        <v>6</v>
      </c>
      <c r="L153">
        <f t="shared" si="180"/>
        <v>1.4200000166893005</v>
      </c>
      <c r="M153" s="1">
        <v>1</v>
      </c>
      <c r="N153">
        <f t="shared" si="181"/>
        <v>2.8400000333786011</v>
      </c>
      <c r="O153" s="1">
        <v>40.445358276367188</v>
      </c>
      <c r="P153" s="1">
        <v>36.492584228515625</v>
      </c>
      <c r="Q153" s="1">
        <v>42.037090301513672</v>
      </c>
      <c r="R153" s="1">
        <v>400.16363525390625</v>
      </c>
      <c r="S153" s="1">
        <v>377.87515258789063</v>
      </c>
      <c r="T153" s="1">
        <v>26.838748931884766</v>
      </c>
      <c r="U153" s="1">
        <v>37.564353942871094</v>
      </c>
      <c r="V153" s="1">
        <v>25.910495758056641</v>
      </c>
      <c r="W153" s="1">
        <v>36.265140533447266</v>
      </c>
      <c r="X153" s="1">
        <v>499.8873291015625</v>
      </c>
      <c r="Y153" s="1">
        <v>1500.00927734375</v>
      </c>
      <c r="Z153" s="1">
        <v>37.605682373046875</v>
      </c>
      <c r="AA153" s="1">
        <v>73.29296875</v>
      </c>
      <c r="AB153" s="1">
        <v>-9.8135709762573242E-2</v>
      </c>
      <c r="AC153" s="1">
        <v>-0.16621845960617065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182"/>
        <v>0.83314554850260403</v>
      </c>
      <c r="AL153">
        <f t="shared" si="183"/>
        <v>9.284766318152407E-3</v>
      </c>
      <c r="AM153">
        <f t="shared" si="184"/>
        <v>309.6425842285156</v>
      </c>
      <c r="AN153">
        <f t="shared" si="185"/>
        <v>313.59535827636716</v>
      </c>
      <c r="AO153">
        <f t="shared" si="186"/>
        <v>240.00147901054879</v>
      </c>
      <c r="AP153">
        <f t="shared" si="187"/>
        <v>-1.3745621150512224</v>
      </c>
      <c r="AQ153">
        <f t="shared" si="188"/>
        <v>6.1323434819456848</v>
      </c>
      <c r="AR153">
        <f t="shared" si="189"/>
        <v>83.66891922283726</v>
      </c>
      <c r="AS153">
        <f t="shared" si="190"/>
        <v>46.104565279966167</v>
      </c>
      <c r="AT153">
        <f t="shared" si="191"/>
        <v>38.468971252441406</v>
      </c>
      <c r="AU153">
        <f t="shared" si="192"/>
        <v>6.8283469361803144</v>
      </c>
      <c r="AV153">
        <f t="shared" si="193"/>
        <v>0.18917768684131139</v>
      </c>
      <c r="AW153">
        <f t="shared" si="194"/>
        <v>2.7532030196487902</v>
      </c>
      <c r="AX153">
        <f t="shared" si="195"/>
        <v>4.0751439165315242</v>
      </c>
      <c r="AY153">
        <f t="shared" si="196"/>
        <v>0.11937916408796082</v>
      </c>
      <c r="AZ153">
        <f t="shared" si="197"/>
        <v>16.721551459691643</v>
      </c>
      <c r="BA153">
        <f t="shared" si="198"/>
        <v>0.60376220196400376</v>
      </c>
      <c r="BB153">
        <f t="shared" si="199"/>
        <v>45.248101129474762</v>
      </c>
      <c r="BC153">
        <f t="shared" si="200"/>
        <v>370.71584235645236</v>
      </c>
      <c r="BD153">
        <f t="shared" si="201"/>
        <v>1.8382940064440727E-2</v>
      </c>
    </row>
    <row r="154" spans="1:56" x14ac:dyDescent="0.25">
      <c r="A154" s="1">
        <v>111</v>
      </c>
      <c r="B154" s="1" t="s">
        <v>160</v>
      </c>
      <c r="C154" s="1">
        <v>4813.9999993294477</v>
      </c>
      <c r="D154" s="1">
        <v>0</v>
      </c>
      <c r="E154">
        <f t="shared" si="174"/>
        <v>15.058110318994537</v>
      </c>
      <c r="F154">
        <f t="shared" si="175"/>
        <v>0.20317009855609602</v>
      </c>
      <c r="G154">
        <f t="shared" si="176"/>
        <v>228.43425194047416</v>
      </c>
      <c r="H154">
        <f t="shared" si="177"/>
        <v>9.3025916338280581</v>
      </c>
      <c r="I154">
        <f t="shared" si="178"/>
        <v>3.3779129628968239</v>
      </c>
      <c r="J154">
        <f t="shared" si="179"/>
        <v>36.493762969970703</v>
      </c>
      <c r="K154" s="1">
        <v>6</v>
      </c>
      <c r="L154">
        <f t="shared" si="180"/>
        <v>1.4200000166893005</v>
      </c>
      <c r="M154" s="1">
        <v>1</v>
      </c>
      <c r="N154">
        <f t="shared" si="181"/>
        <v>2.8400000333786011</v>
      </c>
      <c r="O154" s="1">
        <v>40.445537567138672</v>
      </c>
      <c r="P154" s="1">
        <v>36.493762969970703</v>
      </c>
      <c r="Q154" s="1">
        <v>42.037864685058594</v>
      </c>
      <c r="R154" s="1">
        <v>400.1458740234375</v>
      </c>
      <c r="S154" s="1">
        <v>377.8519287109375</v>
      </c>
      <c r="T154" s="1">
        <v>26.840181350708008</v>
      </c>
      <c r="U154" s="1">
        <v>37.586700439453125</v>
      </c>
      <c r="V154" s="1">
        <v>25.911495208740234</v>
      </c>
      <c r="W154" s="1">
        <v>36.286178588867188</v>
      </c>
      <c r="X154" s="1">
        <v>499.8607177734375</v>
      </c>
      <c r="Y154" s="1">
        <v>1500.07373046875</v>
      </c>
      <c r="Z154" s="1">
        <v>37.610309600830078</v>
      </c>
      <c r="AA154" s="1">
        <v>73.292587280273438</v>
      </c>
      <c r="AB154" s="1">
        <v>-9.8135709762573242E-2</v>
      </c>
      <c r="AC154" s="1">
        <v>-0.16621845960617065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182"/>
        <v>0.83310119628906232</v>
      </c>
      <c r="AL154">
        <f t="shared" si="183"/>
        <v>9.3025916338280584E-3</v>
      </c>
      <c r="AM154">
        <f t="shared" si="184"/>
        <v>309.64376296997068</v>
      </c>
      <c r="AN154">
        <f t="shared" si="185"/>
        <v>313.59553756713865</v>
      </c>
      <c r="AO154">
        <f t="shared" si="186"/>
        <v>240.01179151031829</v>
      </c>
      <c r="AP154">
        <f t="shared" si="187"/>
        <v>-1.3837515312641511</v>
      </c>
      <c r="AQ154">
        <f t="shared" si="188"/>
        <v>6.1327394854329338</v>
      </c>
      <c r="AR154">
        <f t="shared" si="189"/>
        <v>83.674757748435354</v>
      </c>
      <c r="AS154">
        <f t="shared" si="190"/>
        <v>46.088057308982229</v>
      </c>
      <c r="AT154">
        <f t="shared" si="191"/>
        <v>38.469650268554687</v>
      </c>
      <c r="AU154">
        <f t="shared" si="192"/>
        <v>6.8285973620997833</v>
      </c>
      <c r="AV154">
        <f t="shared" si="193"/>
        <v>0.18960592463294726</v>
      </c>
      <c r="AW154">
        <f t="shared" si="194"/>
        <v>2.7548265225361099</v>
      </c>
      <c r="AX154">
        <f t="shared" si="195"/>
        <v>4.0737708395636734</v>
      </c>
      <c r="AY154">
        <f t="shared" si="196"/>
        <v>0.11965201896677692</v>
      </c>
      <c r="AZ154">
        <f t="shared" si="197"/>
        <v>16.742537348151174</v>
      </c>
      <c r="BA154">
        <f t="shared" si="198"/>
        <v>0.60456023797414526</v>
      </c>
      <c r="BB154">
        <f t="shared" si="199"/>
        <v>45.27954476862773</v>
      </c>
      <c r="BC154">
        <f t="shared" si="200"/>
        <v>370.69402424202138</v>
      </c>
      <c r="BD154">
        <f t="shared" si="201"/>
        <v>1.8393185099598312E-2</v>
      </c>
    </row>
    <row r="155" spans="1:56" x14ac:dyDescent="0.25">
      <c r="A155" s="1">
        <v>112</v>
      </c>
      <c r="B155" s="1" t="s">
        <v>160</v>
      </c>
      <c r="C155" s="1">
        <v>4814.4999993182719</v>
      </c>
      <c r="D155" s="1">
        <v>0</v>
      </c>
      <c r="E155">
        <f t="shared" si="174"/>
        <v>15.07236650874229</v>
      </c>
      <c r="F155">
        <f t="shared" si="175"/>
        <v>0.2038489012954664</v>
      </c>
      <c r="G155">
        <f t="shared" si="176"/>
        <v>228.69718416617502</v>
      </c>
      <c r="H155">
        <f t="shared" si="177"/>
        <v>9.3262737111640277</v>
      </c>
      <c r="I155">
        <f t="shared" si="178"/>
        <v>3.3759404984776271</v>
      </c>
      <c r="J155">
        <f t="shared" si="179"/>
        <v>36.493843078613281</v>
      </c>
      <c r="K155" s="1">
        <v>6</v>
      </c>
      <c r="L155">
        <f t="shared" si="180"/>
        <v>1.4200000166893005</v>
      </c>
      <c r="M155" s="1">
        <v>1</v>
      </c>
      <c r="N155">
        <f t="shared" si="181"/>
        <v>2.8400000333786011</v>
      </c>
      <c r="O155" s="1">
        <v>40.445667266845703</v>
      </c>
      <c r="P155" s="1">
        <v>36.493843078613281</v>
      </c>
      <c r="Q155" s="1">
        <v>42.038726806640625</v>
      </c>
      <c r="R155" s="1">
        <v>400.15509033203125</v>
      </c>
      <c r="S155" s="1">
        <v>377.83413696289062</v>
      </c>
      <c r="T155" s="1">
        <v>26.840700149536133</v>
      </c>
      <c r="U155" s="1">
        <v>37.613960266113281</v>
      </c>
      <c r="V155" s="1">
        <v>25.911830902099609</v>
      </c>
      <c r="W155" s="1">
        <v>36.312263488769531</v>
      </c>
      <c r="X155" s="1">
        <v>499.87518310546875</v>
      </c>
      <c r="Y155" s="1">
        <v>1500.0234375</v>
      </c>
      <c r="Z155" s="1">
        <v>37.5885009765625</v>
      </c>
      <c r="AA155" s="1">
        <v>73.292625427246094</v>
      </c>
      <c r="AB155" s="1">
        <v>-9.8135709762573242E-2</v>
      </c>
      <c r="AC155" s="1">
        <v>-0.16621845960617065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182"/>
        <v>0.83312530517578109</v>
      </c>
      <c r="AL155">
        <f t="shared" si="183"/>
        <v>9.3262737111640282E-3</v>
      </c>
      <c r="AM155">
        <f t="shared" si="184"/>
        <v>309.64384307861326</v>
      </c>
      <c r="AN155">
        <f t="shared" si="185"/>
        <v>313.59566726684568</v>
      </c>
      <c r="AO155">
        <f t="shared" si="186"/>
        <v>240.00374463549815</v>
      </c>
      <c r="AP155">
        <f t="shared" si="187"/>
        <v>-1.3960119358658409</v>
      </c>
      <c r="AQ155">
        <f t="shared" si="188"/>
        <v>6.1327663990971857</v>
      </c>
      <c r="AR155">
        <f t="shared" si="189"/>
        <v>83.675081406176062</v>
      </c>
      <c r="AS155">
        <f t="shared" si="190"/>
        <v>46.061121140062781</v>
      </c>
      <c r="AT155">
        <f t="shared" si="191"/>
        <v>38.469755172729492</v>
      </c>
      <c r="AU155">
        <f t="shared" si="192"/>
        <v>6.8286360522079672</v>
      </c>
      <c r="AV155">
        <f t="shared" si="193"/>
        <v>0.1901969837886541</v>
      </c>
      <c r="AW155">
        <f t="shared" si="194"/>
        <v>2.7568259006195586</v>
      </c>
      <c r="AX155">
        <f t="shared" si="195"/>
        <v>4.0718101515884086</v>
      </c>
      <c r="AY155">
        <f t="shared" si="196"/>
        <v>0.12002863630158812</v>
      </c>
      <c r="AZ155">
        <f t="shared" si="197"/>
        <v>16.761817055357383</v>
      </c>
      <c r="BA155">
        <f t="shared" si="198"/>
        <v>0.60528459922782663</v>
      </c>
      <c r="BB155">
        <f t="shared" si="199"/>
        <v>45.323130839982859</v>
      </c>
      <c r="BC155">
        <f t="shared" si="200"/>
        <v>370.66945578413885</v>
      </c>
      <c r="BD155">
        <f t="shared" si="201"/>
        <v>1.84295422426639E-2</v>
      </c>
    </row>
    <row r="156" spans="1:56" x14ac:dyDescent="0.25">
      <c r="A156" s="1">
        <v>113</v>
      </c>
      <c r="B156" s="1" t="s">
        <v>161</v>
      </c>
      <c r="C156" s="1">
        <v>4815.4999992959201</v>
      </c>
      <c r="D156" s="1">
        <v>0</v>
      </c>
      <c r="E156">
        <f t="shared" si="174"/>
        <v>15.057083041715231</v>
      </c>
      <c r="F156">
        <f t="shared" si="175"/>
        <v>0.20518960164925518</v>
      </c>
      <c r="G156">
        <f t="shared" si="176"/>
        <v>229.58174809984101</v>
      </c>
      <c r="H156">
        <f t="shared" si="177"/>
        <v>9.3715532500261016</v>
      </c>
      <c r="I156">
        <f t="shared" si="178"/>
        <v>3.3715962668036306</v>
      </c>
      <c r="J156">
        <f t="shared" si="179"/>
        <v>36.492275238037109</v>
      </c>
      <c r="K156" s="1">
        <v>6</v>
      </c>
      <c r="L156">
        <f t="shared" si="180"/>
        <v>1.4200000166893005</v>
      </c>
      <c r="M156" s="1">
        <v>1</v>
      </c>
      <c r="N156">
        <f t="shared" si="181"/>
        <v>2.8400000333786011</v>
      </c>
      <c r="O156" s="1">
        <v>40.445301055908203</v>
      </c>
      <c r="P156" s="1">
        <v>36.492275238037109</v>
      </c>
      <c r="Q156" s="1">
        <v>42.040470123291016</v>
      </c>
      <c r="R156" s="1">
        <v>400.14401245117187</v>
      </c>
      <c r="S156" s="1">
        <v>377.8216552734375</v>
      </c>
      <c r="T156" s="1">
        <v>26.841094970703125</v>
      </c>
      <c r="U156" s="1">
        <v>37.665763854980469</v>
      </c>
      <c r="V156" s="1">
        <v>25.912910461425781</v>
      </c>
      <c r="W156" s="1">
        <v>36.363254547119141</v>
      </c>
      <c r="X156" s="1">
        <v>499.8896484375</v>
      </c>
      <c r="Y156" s="1">
        <v>1499.9793701171875</v>
      </c>
      <c r="Z156" s="1">
        <v>37.802837371826172</v>
      </c>
      <c r="AA156" s="1">
        <v>73.293174743652344</v>
      </c>
      <c r="AB156" s="1">
        <v>-9.8135709762573242E-2</v>
      </c>
      <c r="AC156" s="1">
        <v>-0.16621845960617065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182"/>
        <v>0.83314941406249987</v>
      </c>
      <c r="AL156">
        <f t="shared" si="183"/>
        <v>9.3715532500261017E-3</v>
      </c>
      <c r="AM156">
        <f t="shared" si="184"/>
        <v>309.64227523803709</v>
      </c>
      <c r="AN156">
        <f t="shared" si="185"/>
        <v>313.59530105590818</v>
      </c>
      <c r="AO156">
        <f t="shared" si="186"/>
        <v>239.99669385440575</v>
      </c>
      <c r="AP156">
        <f t="shared" si="187"/>
        <v>-1.4191983671413753</v>
      </c>
      <c r="AQ156">
        <f t="shared" si="188"/>
        <v>6.1322396788798583</v>
      </c>
      <c r="AR156">
        <f t="shared" si="189"/>
        <v>83.667267795777263</v>
      </c>
      <c r="AS156">
        <f t="shared" si="190"/>
        <v>46.001503940796795</v>
      </c>
      <c r="AT156">
        <f t="shared" si="191"/>
        <v>38.468788146972656</v>
      </c>
      <c r="AU156">
        <f t="shared" si="192"/>
        <v>6.8282794069591617</v>
      </c>
      <c r="AV156">
        <f t="shared" si="193"/>
        <v>0.19136360797691204</v>
      </c>
      <c r="AW156">
        <f t="shared" si="194"/>
        <v>2.7606434120762278</v>
      </c>
      <c r="AX156">
        <f t="shared" si="195"/>
        <v>4.0676359948829344</v>
      </c>
      <c r="AY156">
        <f t="shared" si="196"/>
        <v>0.12077206504338606</v>
      </c>
      <c r="AZ156">
        <f t="shared" si="197"/>
        <v>16.826775181434822</v>
      </c>
      <c r="BA156">
        <f t="shared" si="198"/>
        <v>0.60764581620841152</v>
      </c>
      <c r="BB156">
        <f t="shared" si="199"/>
        <v>45.411565233095175</v>
      </c>
      <c r="BC156">
        <f t="shared" si="200"/>
        <v>370.66423912294067</v>
      </c>
      <c r="BD156">
        <f t="shared" si="201"/>
        <v>1.8447037415502961E-2</v>
      </c>
    </row>
    <row r="157" spans="1:56" x14ac:dyDescent="0.25">
      <c r="A157" s="1">
        <v>114</v>
      </c>
      <c r="B157" s="1" t="s">
        <v>161</v>
      </c>
      <c r="C157" s="1">
        <v>4815.9999992847443</v>
      </c>
      <c r="D157" s="1">
        <v>0</v>
      </c>
      <c r="E157">
        <f t="shared" si="174"/>
        <v>15.04102230557886</v>
      </c>
      <c r="F157">
        <f t="shared" si="175"/>
        <v>0.20592905868532332</v>
      </c>
      <c r="G157">
        <f t="shared" si="176"/>
        <v>230.12697726597526</v>
      </c>
      <c r="H157">
        <f t="shared" si="177"/>
        <v>9.398024423637148</v>
      </c>
      <c r="I157">
        <f t="shared" si="178"/>
        <v>3.36972300639435</v>
      </c>
      <c r="J157">
        <f t="shared" si="179"/>
        <v>36.493453979492187</v>
      </c>
      <c r="K157" s="1">
        <v>6</v>
      </c>
      <c r="L157">
        <f t="shared" si="180"/>
        <v>1.4200000166893005</v>
      </c>
      <c r="M157" s="1">
        <v>1</v>
      </c>
      <c r="N157">
        <f t="shared" si="181"/>
        <v>2.8400000333786011</v>
      </c>
      <c r="O157" s="1">
        <v>40.445117950439453</v>
      </c>
      <c r="P157" s="1">
        <v>36.493453979492187</v>
      </c>
      <c r="Q157" s="1">
        <v>42.041175842285156</v>
      </c>
      <c r="R157" s="1">
        <v>400.13455200195312</v>
      </c>
      <c r="S157" s="1">
        <v>377.82049560546875</v>
      </c>
      <c r="T157" s="1">
        <v>26.842414855957031</v>
      </c>
      <c r="U157" s="1">
        <v>37.696815490722656</v>
      </c>
      <c r="V157" s="1">
        <v>25.914375305175781</v>
      </c>
      <c r="W157" s="1">
        <v>36.393501281738281</v>
      </c>
      <c r="X157" s="1">
        <v>499.91238403320312</v>
      </c>
      <c r="Y157" s="1">
        <v>1500.02783203125</v>
      </c>
      <c r="Z157" s="1">
        <v>37.849613189697266</v>
      </c>
      <c r="AA157" s="1">
        <v>73.292999267578125</v>
      </c>
      <c r="AB157" s="1">
        <v>-9.8135709762573242E-2</v>
      </c>
      <c r="AC157" s="1">
        <v>-0.16621845960617065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182"/>
        <v>0.83318730672200503</v>
      </c>
      <c r="AL157">
        <f t="shared" si="183"/>
        <v>9.3980244236371475E-3</v>
      </c>
      <c r="AM157">
        <f t="shared" si="184"/>
        <v>309.64345397949216</v>
      </c>
      <c r="AN157">
        <f t="shared" si="185"/>
        <v>313.59511795043943</v>
      </c>
      <c r="AO157">
        <f t="shared" si="186"/>
        <v>240.00444776048244</v>
      </c>
      <c r="AP157">
        <f t="shared" si="187"/>
        <v>-1.4329185000625373</v>
      </c>
      <c r="AQ157">
        <f t="shared" si="188"/>
        <v>6.1326356765459131</v>
      </c>
      <c r="AR157">
        <f t="shared" si="189"/>
        <v>83.67287104948295</v>
      </c>
      <c r="AS157">
        <f t="shared" si="190"/>
        <v>45.976055558760294</v>
      </c>
      <c r="AT157">
        <f t="shared" si="191"/>
        <v>38.46928596496582</v>
      </c>
      <c r="AU157">
        <f t="shared" si="192"/>
        <v>6.8284630033827582</v>
      </c>
      <c r="AV157">
        <f t="shared" si="193"/>
        <v>0.19200661468571972</v>
      </c>
      <c r="AW157">
        <f t="shared" si="194"/>
        <v>2.7629126701515632</v>
      </c>
      <c r="AX157">
        <f t="shared" si="195"/>
        <v>4.0655503332311955</v>
      </c>
      <c r="AY157">
        <f t="shared" si="196"/>
        <v>0.12118185757891937</v>
      </c>
      <c r="AZ157">
        <f t="shared" si="197"/>
        <v>16.866696376205091</v>
      </c>
      <c r="BA157">
        <f t="shared" si="198"/>
        <v>0.60909077178883542</v>
      </c>
      <c r="BB157">
        <f t="shared" si="199"/>
        <v>45.457597504086536</v>
      </c>
      <c r="BC157">
        <f t="shared" si="200"/>
        <v>370.67071395973574</v>
      </c>
      <c r="BD157">
        <f t="shared" si="201"/>
        <v>1.8445717783122782E-2</v>
      </c>
    </row>
    <row r="158" spans="1:56" x14ac:dyDescent="0.25">
      <c r="A158" s="1">
        <v>115</v>
      </c>
      <c r="B158" s="1" t="s">
        <v>162</v>
      </c>
      <c r="C158" s="1">
        <v>4816.4999992735684</v>
      </c>
      <c r="D158" s="1">
        <v>0</v>
      </c>
      <c r="E158">
        <f t="shared" si="174"/>
        <v>15.025546731958286</v>
      </c>
      <c r="F158">
        <f t="shared" si="175"/>
        <v>0.20672930800175549</v>
      </c>
      <c r="G158">
        <f t="shared" si="176"/>
        <v>230.70274233747321</v>
      </c>
      <c r="H158">
        <f t="shared" si="177"/>
        <v>9.4257928705302092</v>
      </c>
      <c r="I158">
        <f t="shared" si="178"/>
        <v>3.3674226173067972</v>
      </c>
      <c r="J158">
        <f t="shared" si="179"/>
        <v>36.493579864501953</v>
      </c>
      <c r="K158" s="1">
        <v>6</v>
      </c>
      <c r="L158">
        <f t="shared" si="180"/>
        <v>1.4200000166893005</v>
      </c>
      <c r="M158" s="1">
        <v>1</v>
      </c>
      <c r="N158">
        <f t="shared" si="181"/>
        <v>2.8400000333786011</v>
      </c>
      <c r="O158" s="1">
        <v>40.445137023925781</v>
      </c>
      <c r="P158" s="1">
        <v>36.493579864501953</v>
      </c>
      <c r="Q158" s="1">
        <v>42.040725708007813</v>
      </c>
      <c r="R158" s="1">
        <v>400.13113403320312</v>
      </c>
      <c r="S158" s="1">
        <v>377.822509765625</v>
      </c>
      <c r="T158" s="1">
        <v>26.842414855957031</v>
      </c>
      <c r="U158" s="1">
        <v>37.728782653808594</v>
      </c>
      <c r="V158" s="1">
        <v>25.914348602294922</v>
      </c>
      <c r="W158" s="1">
        <v>36.424324035644531</v>
      </c>
      <c r="X158" s="1">
        <v>499.90057373046875</v>
      </c>
      <c r="Y158" s="1">
        <v>1500.049072265625</v>
      </c>
      <c r="Z158" s="1">
        <v>37.865306854248047</v>
      </c>
      <c r="AA158" s="1">
        <v>73.292991638183594</v>
      </c>
      <c r="AB158" s="1">
        <v>-9.8135709762573242E-2</v>
      </c>
      <c r="AC158" s="1">
        <v>-0.16621845960617065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182"/>
        <v>0.83316762288411439</v>
      </c>
      <c r="AL158">
        <f t="shared" si="183"/>
        <v>9.4257928705302092E-3</v>
      </c>
      <c r="AM158">
        <f t="shared" si="184"/>
        <v>309.64357986450193</v>
      </c>
      <c r="AN158">
        <f t="shared" si="185"/>
        <v>313.59513702392576</v>
      </c>
      <c r="AO158">
        <f t="shared" si="186"/>
        <v>240.00784619790647</v>
      </c>
      <c r="AP158">
        <f t="shared" si="187"/>
        <v>-1.4471701444370146</v>
      </c>
      <c r="AQ158">
        <f t="shared" si="188"/>
        <v>6.1326779688712367</v>
      </c>
      <c r="AR158">
        <f t="shared" si="189"/>
        <v>83.673456790325417</v>
      </c>
      <c r="AS158">
        <f t="shared" si="190"/>
        <v>45.944674136516824</v>
      </c>
      <c r="AT158">
        <f t="shared" si="191"/>
        <v>38.469358444213867</v>
      </c>
      <c r="AU158">
        <f t="shared" si="192"/>
        <v>6.828489734253667</v>
      </c>
      <c r="AV158">
        <f t="shared" si="193"/>
        <v>0.19270213262833613</v>
      </c>
      <c r="AW158">
        <f t="shared" si="194"/>
        <v>2.7652553515644396</v>
      </c>
      <c r="AX158">
        <f t="shared" si="195"/>
        <v>4.0632343826892274</v>
      </c>
      <c r="AY158">
        <f t="shared" si="196"/>
        <v>0.12162514620682993</v>
      </c>
      <c r="AZ158">
        <f t="shared" si="197"/>
        <v>16.908894165046448</v>
      </c>
      <c r="BA158">
        <f t="shared" si="198"/>
        <v>0.61061142831480653</v>
      </c>
      <c r="BB158">
        <f t="shared" si="199"/>
        <v>45.508579445747912</v>
      </c>
      <c r="BC158">
        <f t="shared" si="200"/>
        <v>370.68008446642096</v>
      </c>
      <c r="BD158">
        <f t="shared" si="201"/>
        <v>1.844693890559056E-2</v>
      </c>
    </row>
    <row r="159" spans="1:56" x14ac:dyDescent="0.25">
      <c r="A159" s="1">
        <v>116</v>
      </c>
      <c r="B159" s="1" t="s">
        <v>163</v>
      </c>
      <c r="C159" s="1">
        <v>4816.9999992623925</v>
      </c>
      <c r="D159" s="1">
        <v>0</v>
      </c>
      <c r="E159">
        <f t="shared" si="174"/>
        <v>15.030873748489045</v>
      </c>
      <c r="F159">
        <f t="shared" si="175"/>
        <v>0.20775241127095059</v>
      </c>
      <c r="G159">
        <f t="shared" si="176"/>
        <v>231.22155113014171</v>
      </c>
      <c r="H159">
        <f t="shared" si="177"/>
        <v>9.4583487715852979</v>
      </c>
      <c r="I159">
        <f t="shared" si="178"/>
        <v>3.3635006213457417</v>
      </c>
      <c r="J159">
        <f t="shared" si="179"/>
        <v>36.489646911621094</v>
      </c>
      <c r="K159" s="1">
        <v>6</v>
      </c>
      <c r="L159">
        <f t="shared" si="180"/>
        <v>1.4200000166893005</v>
      </c>
      <c r="M159" s="1">
        <v>1</v>
      </c>
      <c r="N159">
        <f t="shared" si="181"/>
        <v>2.8400000333786011</v>
      </c>
      <c r="O159" s="1">
        <v>40.445526123046875</v>
      </c>
      <c r="P159" s="1">
        <v>36.489646911621094</v>
      </c>
      <c r="Q159" s="1">
        <v>42.0406494140625</v>
      </c>
      <c r="R159" s="1">
        <v>400.1312255859375</v>
      </c>
      <c r="S159" s="1">
        <v>377.80331420898437</v>
      </c>
      <c r="T159" s="1">
        <v>26.841617584228516</v>
      </c>
      <c r="U159" s="1">
        <v>37.764373779296875</v>
      </c>
      <c r="V159" s="1">
        <v>25.912965774536133</v>
      </c>
      <c r="W159" s="1">
        <v>36.45782470703125</v>
      </c>
      <c r="X159" s="1">
        <v>499.93756103515625</v>
      </c>
      <c r="Y159" s="1">
        <v>1500.063720703125</v>
      </c>
      <c r="Z159" s="1">
        <v>37.849937438964844</v>
      </c>
      <c r="AA159" s="1">
        <v>73.29278564453125</v>
      </c>
      <c r="AB159" s="1">
        <v>-9.8135709762573242E-2</v>
      </c>
      <c r="AC159" s="1">
        <v>-0.16621845960617065</v>
      </c>
      <c r="AD159" s="1">
        <v>0.66666668653488159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182"/>
        <v>0.83322926839192701</v>
      </c>
      <c r="AL159">
        <f t="shared" si="183"/>
        <v>9.4583487715852975E-3</v>
      </c>
      <c r="AM159">
        <f t="shared" si="184"/>
        <v>309.63964691162107</v>
      </c>
      <c r="AN159">
        <f t="shared" si="185"/>
        <v>313.59552612304685</v>
      </c>
      <c r="AO159">
        <f t="shared" si="186"/>
        <v>240.01018994785409</v>
      </c>
      <c r="AP159">
        <f t="shared" si="187"/>
        <v>-1.4632412369561683</v>
      </c>
      <c r="AQ159">
        <f t="shared" si="188"/>
        <v>6.1313567737517038</v>
      </c>
      <c r="AR159">
        <f t="shared" si="189"/>
        <v>83.65566569523881</v>
      </c>
      <c r="AS159">
        <f t="shared" si="190"/>
        <v>45.891291915941935</v>
      </c>
      <c r="AT159">
        <f t="shared" si="191"/>
        <v>38.467586517333984</v>
      </c>
      <c r="AU159">
        <f t="shared" si="192"/>
        <v>6.8278362608210497</v>
      </c>
      <c r="AV159">
        <f t="shared" si="193"/>
        <v>0.1935908068845231</v>
      </c>
      <c r="AW159">
        <f t="shared" si="194"/>
        <v>2.7678561524059622</v>
      </c>
      <c r="AX159">
        <f t="shared" si="195"/>
        <v>4.0599801084150879</v>
      </c>
      <c r="AY159">
        <f t="shared" si="196"/>
        <v>0.12219158895181079</v>
      </c>
      <c r="AZ159">
        <f t="shared" si="197"/>
        <v>16.946871583377497</v>
      </c>
      <c r="BA159">
        <f t="shared" si="198"/>
        <v>0.61201567703093251</v>
      </c>
      <c r="BB159">
        <f t="shared" si="199"/>
        <v>45.57807596791028</v>
      </c>
      <c r="BC159">
        <f t="shared" si="200"/>
        <v>370.6583567012479</v>
      </c>
      <c r="BD159">
        <f t="shared" si="201"/>
        <v>1.8482742751834889E-2</v>
      </c>
    </row>
    <row r="160" spans="1:56" x14ac:dyDescent="0.25">
      <c r="A160" s="1">
        <v>117</v>
      </c>
      <c r="B160" s="1" t="s">
        <v>163</v>
      </c>
      <c r="C160" s="1">
        <v>4817.4999992512167</v>
      </c>
      <c r="D160" s="1">
        <v>0</v>
      </c>
      <c r="E160">
        <f t="shared" si="174"/>
        <v>15.03738925287897</v>
      </c>
      <c r="F160">
        <f t="shared" si="175"/>
        <v>0.20882340949218395</v>
      </c>
      <c r="G160">
        <f t="shared" si="176"/>
        <v>231.72918135450175</v>
      </c>
      <c r="H160">
        <f t="shared" si="177"/>
        <v>9.4914471773103575</v>
      </c>
      <c r="I160">
        <f t="shared" si="178"/>
        <v>3.3591486254613065</v>
      </c>
      <c r="J160">
        <f t="shared" si="179"/>
        <v>36.484729766845703</v>
      </c>
      <c r="K160" s="1">
        <v>6</v>
      </c>
      <c r="L160">
        <f t="shared" si="180"/>
        <v>1.4200000166893005</v>
      </c>
      <c r="M160" s="1">
        <v>1</v>
      </c>
      <c r="N160">
        <f t="shared" si="181"/>
        <v>2.8400000333786011</v>
      </c>
      <c r="O160" s="1">
        <v>40.445892333984375</v>
      </c>
      <c r="P160" s="1">
        <v>36.484729766845703</v>
      </c>
      <c r="Q160" s="1">
        <v>42.0401611328125</v>
      </c>
      <c r="R160" s="1">
        <v>400.10623168945312</v>
      </c>
      <c r="S160" s="1">
        <v>377.75643920898437</v>
      </c>
      <c r="T160" s="1">
        <v>26.840496063232422</v>
      </c>
      <c r="U160" s="1">
        <v>37.800857543945313</v>
      </c>
      <c r="V160" s="1">
        <v>25.911626815795898</v>
      </c>
      <c r="W160" s="1">
        <v>36.492683410644531</v>
      </c>
      <c r="X160" s="1">
        <v>499.94677734375</v>
      </c>
      <c r="Y160" s="1">
        <v>1500.060302734375</v>
      </c>
      <c r="Z160" s="1">
        <v>37.843242645263672</v>
      </c>
      <c r="AA160" s="1">
        <v>73.293487548828125</v>
      </c>
      <c r="AB160" s="1">
        <v>-9.8135709762573242E-2</v>
      </c>
      <c r="AC160" s="1">
        <v>-0.16621845960617065</v>
      </c>
      <c r="AD160" s="1">
        <v>0.66666668653488159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182"/>
        <v>0.83324462890624984</v>
      </c>
      <c r="AL160">
        <f t="shared" si="183"/>
        <v>9.4914471773103574E-3</v>
      </c>
      <c r="AM160">
        <f t="shared" si="184"/>
        <v>309.63472976684568</v>
      </c>
      <c r="AN160">
        <f t="shared" si="185"/>
        <v>313.59589233398435</v>
      </c>
      <c r="AO160">
        <f t="shared" si="186"/>
        <v>240.00964307286631</v>
      </c>
      <c r="AP160">
        <f t="shared" si="187"/>
        <v>-1.4794840147584649</v>
      </c>
      <c r="AQ160">
        <f t="shared" si="188"/>
        <v>6.1297053071934879</v>
      </c>
      <c r="AR160">
        <f t="shared" si="189"/>
        <v>83.632332314789608</v>
      </c>
      <c r="AS160">
        <f t="shared" si="190"/>
        <v>45.831474770844295</v>
      </c>
      <c r="AT160">
        <f t="shared" si="191"/>
        <v>38.465311050415039</v>
      </c>
      <c r="AU160">
        <f t="shared" si="192"/>
        <v>6.8269971651380486</v>
      </c>
      <c r="AV160">
        <f t="shared" si="193"/>
        <v>0.19452044404696958</v>
      </c>
      <c r="AW160">
        <f t="shared" si="194"/>
        <v>2.7705566817321814</v>
      </c>
      <c r="AX160">
        <f t="shared" si="195"/>
        <v>4.0564404834058667</v>
      </c>
      <c r="AY160">
        <f t="shared" si="196"/>
        <v>0.12278419661348761</v>
      </c>
      <c r="AZ160">
        <f t="shared" si="197"/>
        <v>16.984239868306307</v>
      </c>
      <c r="BA160">
        <f t="shared" si="198"/>
        <v>0.61343542373424198</v>
      </c>
      <c r="BB160">
        <f t="shared" si="199"/>
        <v>45.652565926621676</v>
      </c>
      <c r="BC160">
        <f t="shared" si="200"/>
        <v>370.60838454250739</v>
      </c>
      <c r="BD160">
        <f t="shared" si="201"/>
        <v>1.8523472022327951E-2</v>
      </c>
    </row>
    <row r="161" spans="1:114" x14ac:dyDescent="0.25">
      <c r="A161" s="1">
        <v>118</v>
      </c>
      <c r="B161" s="1" t="s">
        <v>164</v>
      </c>
      <c r="C161" s="1">
        <v>4817.9999992400408</v>
      </c>
      <c r="D161" s="1">
        <v>0</v>
      </c>
      <c r="E161">
        <f t="shared" si="174"/>
        <v>15.054297044293033</v>
      </c>
      <c r="F161">
        <f t="shared" si="175"/>
        <v>0.20975279284420706</v>
      </c>
      <c r="G161">
        <f t="shared" si="176"/>
        <v>232.10187228847434</v>
      </c>
      <c r="H161">
        <f t="shared" si="177"/>
        <v>9.52228403681268</v>
      </c>
      <c r="I161">
        <f t="shared" si="178"/>
        <v>3.3561238796486941</v>
      </c>
      <c r="J161">
        <f t="shared" si="179"/>
        <v>36.483554840087891</v>
      </c>
      <c r="K161" s="1">
        <v>6</v>
      </c>
      <c r="L161">
        <f t="shared" si="180"/>
        <v>1.4200000166893005</v>
      </c>
      <c r="M161" s="1">
        <v>1</v>
      </c>
      <c r="N161">
        <f t="shared" si="181"/>
        <v>2.8400000333786011</v>
      </c>
      <c r="O161" s="1">
        <v>40.446121215820313</v>
      </c>
      <c r="P161" s="1">
        <v>36.483554840087891</v>
      </c>
      <c r="Q161" s="1">
        <v>42.040420532226563</v>
      </c>
      <c r="R161" s="1">
        <v>400.131103515625</v>
      </c>
      <c r="S161" s="1">
        <v>377.74783325195312</v>
      </c>
      <c r="T161" s="1">
        <v>26.841249465942383</v>
      </c>
      <c r="U161" s="1">
        <v>37.836471557617187</v>
      </c>
      <c r="V161" s="1">
        <v>25.912223815917969</v>
      </c>
      <c r="W161" s="1">
        <v>36.526882171630859</v>
      </c>
      <c r="X161" s="1">
        <v>499.96231079101563</v>
      </c>
      <c r="Y161" s="1">
        <v>1499.985107421875</v>
      </c>
      <c r="Z161" s="1">
        <v>38.010520935058594</v>
      </c>
      <c r="AA161" s="1">
        <v>73.294013977050781</v>
      </c>
      <c r="AB161" s="1">
        <v>-9.8135709762573242E-2</v>
      </c>
      <c r="AC161" s="1">
        <v>-0.16621845960617065</v>
      </c>
      <c r="AD161" s="1">
        <v>0.3333333432674408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182"/>
        <v>0.83327051798502594</v>
      </c>
      <c r="AL161">
        <f t="shared" si="183"/>
        <v>9.5222840368126803E-3</v>
      </c>
      <c r="AM161">
        <f t="shared" si="184"/>
        <v>309.63355484008787</v>
      </c>
      <c r="AN161">
        <f t="shared" si="185"/>
        <v>313.59612121582029</v>
      </c>
      <c r="AO161">
        <f t="shared" si="186"/>
        <v>239.99761182313523</v>
      </c>
      <c r="AP161">
        <f t="shared" si="187"/>
        <v>-1.4952695077288323</v>
      </c>
      <c r="AQ161">
        <f t="shared" si="188"/>
        <v>6.1293107548349726</v>
      </c>
      <c r="AR161">
        <f t="shared" si="189"/>
        <v>83.626348486714505</v>
      </c>
      <c r="AS161">
        <f t="shared" si="190"/>
        <v>45.789876929097318</v>
      </c>
      <c r="AT161">
        <f t="shared" si="191"/>
        <v>38.464838027954102</v>
      </c>
      <c r="AU161">
        <f t="shared" si="192"/>
        <v>6.8268227457494399</v>
      </c>
      <c r="AV161">
        <f t="shared" si="193"/>
        <v>0.19532662895064484</v>
      </c>
      <c r="AW161">
        <f t="shared" si="194"/>
        <v>2.7731868751862785</v>
      </c>
      <c r="AX161">
        <f t="shared" si="195"/>
        <v>4.053635870563161</v>
      </c>
      <c r="AY161">
        <f t="shared" si="196"/>
        <v>0.1232981538482711</v>
      </c>
      <c r="AZ161">
        <f t="shared" si="197"/>
        <v>17.011677871611095</v>
      </c>
      <c r="BA161">
        <f t="shared" si="198"/>
        <v>0.61443601222105559</v>
      </c>
      <c r="BB161">
        <f t="shared" si="199"/>
        <v>45.713699584066937</v>
      </c>
      <c r="BC161">
        <f t="shared" si="200"/>
        <v>370.59174143120129</v>
      </c>
      <c r="BD161">
        <f t="shared" si="201"/>
        <v>1.8569966234929645E-2</v>
      </c>
    </row>
    <row r="162" spans="1:114" x14ac:dyDescent="0.25">
      <c r="A162" s="1">
        <v>119</v>
      </c>
      <c r="B162" s="1" t="s">
        <v>164</v>
      </c>
      <c r="C162" s="1">
        <v>4818.999999217689</v>
      </c>
      <c r="D162" s="1">
        <v>0</v>
      </c>
      <c r="E162">
        <f t="shared" si="174"/>
        <v>15.034191060765396</v>
      </c>
      <c r="F162">
        <f t="shared" si="175"/>
        <v>0.21148045158220855</v>
      </c>
      <c r="G162">
        <f t="shared" si="176"/>
        <v>233.14953323303976</v>
      </c>
      <c r="H162">
        <f t="shared" si="177"/>
        <v>9.5850694704417911</v>
      </c>
      <c r="I162">
        <f t="shared" si="178"/>
        <v>3.3523563387562771</v>
      </c>
      <c r="J162">
        <f t="shared" si="179"/>
        <v>36.488170623779297</v>
      </c>
      <c r="K162" s="1">
        <v>6</v>
      </c>
      <c r="L162">
        <f t="shared" si="180"/>
        <v>1.4200000166893005</v>
      </c>
      <c r="M162" s="1">
        <v>1</v>
      </c>
      <c r="N162">
        <f t="shared" si="181"/>
        <v>2.8400000333786011</v>
      </c>
      <c r="O162" s="1">
        <v>40.448223114013672</v>
      </c>
      <c r="P162" s="1">
        <v>36.488170623779297</v>
      </c>
      <c r="Q162" s="1">
        <v>42.040401458740234</v>
      </c>
      <c r="R162" s="1">
        <v>400.093505859375</v>
      </c>
      <c r="S162" s="1">
        <v>377.70755004882812</v>
      </c>
      <c r="T162" s="1">
        <v>26.843036651611328</v>
      </c>
      <c r="U162" s="1">
        <v>37.909332275390625</v>
      </c>
      <c r="V162" s="1">
        <v>25.910839080810547</v>
      </c>
      <c r="W162" s="1">
        <v>36.592826843261719</v>
      </c>
      <c r="X162" s="1">
        <v>499.98876953125</v>
      </c>
      <c r="Y162" s="1">
        <v>1499.9945068359375</v>
      </c>
      <c r="Z162" s="1">
        <v>38.116607666015625</v>
      </c>
      <c r="AA162" s="1">
        <v>73.293418884277344</v>
      </c>
      <c r="AB162" s="1">
        <v>-9.8135709762573242E-2</v>
      </c>
      <c r="AC162" s="1">
        <v>-0.16621845960617065</v>
      </c>
      <c r="AD162" s="1">
        <v>0.3333333432674408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182"/>
        <v>0.83331461588541655</v>
      </c>
      <c r="AL162">
        <f t="shared" si="183"/>
        <v>9.5850694704417913E-3</v>
      </c>
      <c r="AM162">
        <f t="shared" si="184"/>
        <v>309.63817062377927</v>
      </c>
      <c r="AN162">
        <f t="shared" si="185"/>
        <v>313.59822311401365</v>
      </c>
      <c r="AO162">
        <f t="shared" si="186"/>
        <v>239.99911572935162</v>
      </c>
      <c r="AP162">
        <f t="shared" si="187"/>
        <v>-1.5278828290491389</v>
      </c>
      <c r="AQ162">
        <f t="shared" si="188"/>
        <v>6.130860908839737</v>
      </c>
      <c r="AR162">
        <f t="shared" si="189"/>
        <v>83.6481774512351</v>
      </c>
      <c r="AS162">
        <f t="shared" si="190"/>
        <v>45.738845175844475</v>
      </c>
      <c r="AT162">
        <f t="shared" si="191"/>
        <v>38.468196868896484</v>
      </c>
      <c r="AU162">
        <f t="shared" si="192"/>
        <v>6.8280613478050673</v>
      </c>
      <c r="AV162">
        <f t="shared" si="193"/>
        <v>0.19682396545298814</v>
      </c>
      <c r="AW162">
        <f t="shared" si="194"/>
        <v>2.7785045700834599</v>
      </c>
      <c r="AX162">
        <f t="shared" si="195"/>
        <v>4.049556777721607</v>
      </c>
      <c r="AY162">
        <f t="shared" si="196"/>
        <v>0.12425284495662592</v>
      </c>
      <c r="AZ162">
        <f t="shared" si="197"/>
        <v>17.088326401922924</v>
      </c>
      <c r="BA162">
        <f t="shared" si="198"/>
        <v>0.61727527872529786</v>
      </c>
      <c r="BB162">
        <f t="shared" si="199"/>
        <v>45.816313115059195</v>
      </c>
      <c r="BC162">
        <f t="shared" si="200"/>
        <v>370.56101564971124</v>
      </c>
      <c r="BD162">
        <f t="shared" si="201"/>
        <v>1.8588334335816366E-2</v>
      </c>
    </row>
    <row r="163" spans="1:114" x14ac:dyDescent="0.25">
      <c r="A163" s="1">
        <v>120</v>
      </c>
      <c r="B163" s="1" t="s">
        <v>165</v>
      </c>
      <c r="C163" s="1">
        <v>4819.4999992065132</v>
      </c>
      <c r="D163" s="1">
        <v>0</v>
      </c>
      <c r="E163">
        <f t="shared" si="174"/>
        <v>15.004471039580496</v>
      </c>
      <c r="F163">
        <f t="shared" si="175"/>
        <v>0.21228442534506872</v>
      </c>
      <c r="G163">
        <f t="shared" si="176"/>
        <v>233.80052227055734</v>
      </c>
      <c r="H163">
        <f t="shared" si="177"/>
        <v>9.614111781523448</v>
      </c>
      <c r="I163">
        <f t="shared" si="178"/>
        <v>3.3505899955065548</v>
      </c>
      <c r="J163">
        <f t="shared" si="179"/>
        <v>36.489768981933594</v>
      </c>
      <c r="K163" s="1">
        <v>6</v>
      </c>
      <c r="L163">
        <f t="shared" si="180"/>
        <v>1.4200000166893005</v>
      </c>
      <c r="M163" s="1">
        <v>1</v>
      </c>
      <c r="N163">
        <f t="shared" si="181"/>
        <v>2.8400000333786011</v>
      </c>
      <c r="O163" s="1">
        <v>40.448970794677734</v>
      </c>
      <c r="P163" s="1">
        <v>36.489768981933594</v>
      </c>
      <c r="Q163" s="1">
        <v>42.040672302246094</v>
      </c>
      <c r="R163" s="1">
        <v>400.06390380859375</v>
      </c>
      <c r="S163" s="1">
        <v>377.7015380859375</v>
      </c>
      <c r="T163" s="1">
        <v>26.841827392578125</v>
      </c>
      <c r="U163" s="1">
        <v>37.940784454345703</v>
      </c>
      <c r="V163" s="1">
        <v>25.908620834350586</v>
      </c>
      <c r="W163" s="1">
        <v>36.6217041015625</v>
      </c>
      <c r="X163" s="1">
        <v>500.01156616210938</v>
      </c>
      <c r="Y163" s="1">
        <v>1500.0628662109375</v>
      </c>
      <c r="Z163" s="1">
        <v>38.145565032958984</v>
      </c>
      <c r="AA163" s="1">
        <v>73.293365478515625</v>
      </c>
      <c r="AB163" s="1">
        <v>-9.8135709762573242E-2</v>
      </c>
      <c r="AC163" s="1">
        <v>-0.16621845960617065</v>
      </c>
      <c r="AD163" s="1">
        <v>0.3333333432674408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182"/>
        <v>0.83335261027018215</v>
      </c>
      <c r="AL163">
        <f t="shared" si="183"/>
        <v>9.6141117815234482E-3</v>
      </c>
      <c r="AM163">
        <f t="shared" si="184"/>
        <v>309.63976898193357</v>
      </c>
      <c r="AN163">
        <f t="shared" si="185"/>
        <v>313.59897079467771</v>
      </c>
      <c r="AO163">
        <f t="shared" si="186"/>
        <v>240.01005322910714</v>
      </c>
      <c r="AP163">
        <f t="shared" si="187"/>
        <v>-1.5428050028902516</v>
      </c>
      <c r="AQ163">
        <f t="shared" si="188"/>
        <v>6.1313977770604984</v>
      </c>
      <c r="AR163">
        <f t="shared" si="189"/>
        <v>83.655563324592947</v>
      </c>
      <c r="AS163">
        <f t="shared" si="190"/>
        <v>45.714778870247244</v>
      </c>
      <c r="AT163">
        <f t="shared" si="191"/>
        <v>38.469369888305664</v>
      </c>
      <c r="AU163">
        <f t="shared" si="192"/>
        <v>6.8284939549257899</v>
      </c>
      <c r="AV163">
        <f t="shared" si="193"/>
        <v>0.19752017979276193</v>
      </c>
      <c r="AW163">
        <f t="shared" si="194"/>
        <v>2.7808077815539436</v>
      </c>
      <c r="AX163">
        <f t="shared" si="195"/>
        <v>4.0476861733718463</v>
      </c>
      <c r="AY163">
        <f t="shared" si="196"/>
        <v>0.12469679605355681</v>
      </c>
      <c r="AZ163">
        <f t="shared" si="197"/>
        <v>17.136027127843789</v>
      </c>
      <c r="BA163">
        <f t="shared" si="198"/>
        <v>0.61900865814679651</v>
      </c>
      <c r="BB163">
        <f t="shared" si="199"/>
        <v>45.862748061841742</v>
      </c>
      <c r="BC163">
        <f t="shared" si="200"/>
        <v>370.56913116151361</v>
      </c>
      <c r="BD163">
        <f t="shared" si="201"/>
        <v>1.8569983768819385E-2</v>
      </c>
      <c r="BE163">
        <f>AVERAGE(E149:E163)</f>
        <v>15.040310769285687</v>
      </c>
      <c r="BF163">
        <f>AVERAGE(O149:O163)</f>
        <v>40.446047719319658</v>
      </c>
      <c r="BG163">
        <f>AVERAGE(P149:P163)</f>
        <v>36.488209279378253</v>
      </c>
      <c r="BH163" t="e">
        <f>AVERAGE(B149:B163)</f>
        <v>#DIV/0!</v>
      </c>
      <c r="BI163">
        <f t="shared" ref="BI163:DJ163" si="202">AVERAGE(C149:C163)</f>
        <v>4815.3999992981553</v>
      </c>
      <c r="BJ163">
        <f t="shared" si="202"/>
        <v>0</v>
      </c>
      <c r="BK163">
        <f t="shared" si="202"/>
        <v>15.040310769285687</v>
      </c>
      <c r="BL163">
        <f t="shared" si="202"/>
        <v>0.20581443775855449</v>
      </c>
      <c r="BM163">
        <f t="shared" si="202"/>
        <v>230.04514414939524</v>
      </c>
      <c r="BN163">
        <f t="shared" si="202"/>
        <v>9.3899668044798652</v>
      </c>
      <c r="BO163">
        <f t="shared" si="202"/>
        <v>3.3688611001533841</v>
      </c>
      <c r="BP163">
        <f t="shared" si="202"/>
        <v>36.488209279378253</v>
      </c>
      <c r="BQ163">
        <f t="shared" si="202"/>
        <v>6</v>
      </c>
      <c r="BR163">
        <f t="shared" si="202"/>
        <v>1.4200000166893005</v>
      </c>
      <c r="BS163">
        <f t="shared" si="202"/>
        <v>1</v>
      </c>
      <c r="BT163">
        <f t="shared" si="202"/>
        <v>2.8400000333786011</v>
      </c>
      <c r="BU163">
        <f t="shared" si="202"/>
        <v>40.446047719319658</v>
      </c>
      <c r="BV163">
        <f t="shared" si="202"/>
        <v>36.488209279378253</v>
      </c>
      <c r="BW163">
        <f t="shared" si="202"/>
        <v>42.038477071126302</v>
      </c>
      <c r="BX163">
        <f t="shared" si="202"/>
        <v>400.12943929036459</v>
      </c>
      <c r="BY163">
        <f t="shared" si="202"/>
        <v>377.82000528971355</v>
      </c>
      <c r="BZ163">
        <f t="shared" si="202"/>
        <v>26.839260355631509</v>
      </c>
      <c r="CA163">
        <f t="shared" si="202"/>
        <v>37.684417470296225</v>
      </c>
      <c r="CB163">
        <f t="shared" si="202"/>
        <v>25.910131963094077</v>
      </c>
      <c r="CC163">
        <f t="shared" si="202"/>
        <v>36.379844665527344</v>
      </c>
      <c r="CD163">
        <f t="shared" si="202"/>
        <v>499.91455891927086</v>
      </c>
      <c r="CE163">
        <f t="shared" si="202"/>
        <v>1500.0376057942708</v>
      </c>
      <c r="CF163">
        <f t="shared" si="202"/>
        <v>37.775405629475912</v>
      </c>
      <c r="CG163">
        <f t="shared" si="202"/>
        <v>73.293238321940109</v>
      </c>
      <c r="CH163">
        <f t="shared" si="202"/>
        <v>-9.8135709762573242E-2</v>
      </c>
      <c r="CI163">
        <f t="shared" si="202"/>
        <v>-0.16621845960617065</v>
      </c>
      <c r="CJ163">
        <f t="shared" si="202"/>
        <v>0.75555556416511538</v>
      </c>
      <c r="CK163">
        <f t="shared" si="202"/>
        <v>-0.21956524252891541</v>
      </c>
      <c r="CL163">
        <f t="shared" si="202"/>
        <v>2.737391471862793</v>
      </c>
      <c r="CM163">
        <f t="shared" si="202"/>
        <v>1</v>
      </c>
      <c r="CN163">
        <f t="shared" si="202"/>
        <v>0</v>
      </c>
      <c r="CO163">
        <f t="shared" si="202"/>
        <v>0.15999999642372131</v>
      </c>
      <c r="CP163">
        <f t="shared" si="202"/>
        <v>111115</v>
      </c>
      <c r="CQ163">
        <f t="shared" si="202"/>
        <v>0.83319093153211798</v>
      </c>
      <c r="CR163">
        <f t="shared" si="202"/>
        <v>9.389966804479866E-3</v>
      </c>
      <c r="CS163">
        <f t="shared" si="202"/>
        <v>309.63820927937826</v>
      </c>
      <c r="CT163">
        <f t="shared" si="202"/>
        <v>313.59604771931964</v>
      </c>
      <c r="CU163">
        <f t="shared" si="202"/>
        <v>240.0060115625308</v>
      </c>
      <c r="CV163">
        <f t="shared" si="202"/>
        <v>-1.4278424134858017</v>
      </c>
      <c r="CW163">
        <f t="shared" si="202"/>
        <v>6.1308740999723916</v>
      </c>
      <c r="CX163">
        <f t="shared" si="202"/>
        <v>83.648563599652263</v>
      </c>
      <c r="CY163">
        <f t="shared" si="202"/>
        <v>45.964146129356017</v>
      </c>
      <c r="CZ163">
        <f t="shared" si="202"/>
        <v>38.467128499348959</v>
      </c>
      <c r="DA163">
        <f t="shared" si="202"/>
        <v>6.8276674098321477</v>
      </c>
      <c r="DB163">
        <f t="shared" si="202"/>
        <v>0.19190371152376293</v>
      </c>
      <c r="DC163">
        <f t="shared" si="202"/>
        <v>2.7620129998190079</v>
      </c>
      <c r="DD163">
        <f t="shared" si="202"/>
        <v>4.0656544100131402</v>
      </c>
      <c r="DE163">
        <f t="shared" si="202"/>
        <v>0.1211165553553768</v>
      </c>
      <c r="DF163">
        <f t="shared" si="202"/>
        <v>16.860753749335569</v>
      </c>
      <c r="DG163">
        <f t="shared" si="202"/>
        <v>0.60887579396222513</v>
      </c>
      <c r="DH163">
        <f t="shared" si="202"/>
        <v>45.454661883783835</v>
      </c>
      <c r="DI163">
        <f t="shared" si="202"/>
        <v>370.67056187425686</v>
      </c>
      <c r="DJ163">
        <f t="shared" si="202"/>
        <v>1.8443638953154415E-2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stm-rvaoc1_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2015-06-25T23:17:09Z</dcterms:created>
  <dcterms:modified xsi:type="dcterms:W3CDTF">2015-07-22T14:57:18Z</dcterms:modified>
</cp:coreProperties>
</file>