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1321\Documents\RMBL2015\licor data\"/>
    </mc:Choice>
  </mc:AlternateContent>
  <bookViews>
    <workbookView xWindow="0" yWindow="0" windowWidth="16170" windowHeight="6240"/>
  </bookViews>
  <sheets>
    <sheet name="stm-rvaoc3_" sheetId="1" r:id="rId1"/>
  </sheets>
  <calcPr calcId="152511"/>
</workbook>
</file>

<file path=xl/calcChain.xml><?xml version="1.0" encoding="utf-8"?>
<calcChain xmlns="http://schemas.openxmlformats.org/spreadsheetml/2006/main">
  <c r="DJ134" i="1" l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134" i="1" l="1"/>
  <c r="BF134" i="1"/>
  <c r="BG115" i="1"/>
  <c r="BF115" i="1"/>
  <c r="BG98" i="1"/>
  <c r="BF98" i="1"/>
  <c r="BG80" i="1"/>
  <c r="BF80" i="1"/>
  <c r="BG63" i="1"/>
  <c r="BF63" i="1"/>
  <c r="BG45" i="1"/>
  <c r="BF45" i="1"/>
  <c r="BG28" i="1"/>
  <c r="BF28" i="1"/>
  <c r="L14" i="1" l="1"/>
  <c r="N14" i="1"/>
  <c r="AK14" i="1"/>
  <c r="E14" i="1" s="1"/>
  <c r="AM14" i="1"/>
  <c r="AN14" i="1"/>
  <c r="AO14" i="1"/>
  <c r="AT14" i="1"/>
  <c r="AU14" i="1" s="1"/>
  <c r="AW14" i="1"/>
  <c r="L15" i="1"/>
  <c r="N15" i="1"/>
  <c r="AK15" i="1"/>
  <c r="E15" i="1" s="1"/>
  <c r="AL15" i="1"/>
  <c r="H15" i="1" s="1"/>
  <c r="AM15" i="1"/>
  <c r="AP15" i="1" s="1"/>
  <c r="J15" i="1" s="1"/>
  <c r="AQ15" i="1" s="1"/>
  <c r="AN15" i="1"/>
  <c r="AO15" i="1"/>
  <c r="AT15" i="1"/>
  <c r="AU15" i="1" s="1"/>
  <c r="AX15" i="1" s="1"/>
  <c r="AW15" i="1"/>
  <c r="L16" i="1"/>
  <c r="N16" i="1" s="1"/>
  <c r="AK16" i="1"/>
  <c r="E16" i="1" s="1"/>
  <c r="AL16" i="1"/>
  <c r="AM16" i="1"/>
  <c r="AN16" i="1"/>
  <c r="AO16" i="1"/>
  <c r="AP16" i="1"/>
  <c r="J16" i="1" s="1"/>
  <c r="AQ16" i="1" s="1"/>
  <c r="AT16" i="1"/>
  <c r="AU16" i="1" s="1"/>
  <c r="AW16" i="1"/>
  <c r="L17" i="1"/>
  <c r="N17" i="1"/>
  <c r="AK17" i="1"/>
  <c r="E17" i="1" s="1"/>
  <c r="AM17" i="1"/>
  <c r="AN17" i="1"/>
  <c r="AO17" i="1"/>
  <c r="AT17" i="1"/>
  <c r="AU17" i="1" s="1"/>
  <c r="AX17" i="1" s="1"/>
  <c r="AW17" i="1"/>
  <c r="L18" i="1"/>
  <c r="N18" i="1" s="1"/>
  <c r="AK18" i="1"/>
  <c r="E18" i="1" s="1"/>
  <c r="AL18" i="1"/>
  <c r="AM18" i="1"/>
  <c r="AN18" i="1"/>
  <c r="AO18" i="1"/>
  <c r="AP18" i="1"/>
  <c r="J18" i="1" s="1"/>
  <c r="AQ18" i="1" s="1"/>
  <c r="AT18" i="1"/>
  <c r="AU18" i="1" s="1"/>
  <c r="AW18" i="1"/>
  <c r="L19" i="1"/>
  <c r="N19" i="1"/>
  <c r="AK19" i="1"/>
  <c r="E19" i="1" s="1"/>
  <c r="AM19" i="1"/>
  <c r="AN19" i="1"/>
  <c r="AO19" i="1"/>
  <c r="AT19" i="1"/>
  <c r="AU19" i="1" s="1"/>
  <c r="AX19" i="1" s="1"/>
  <c r="AW19" i="1"/>
  <c r="L20" i="1"/>
  <c r="N20" i="1"/>
  <c r="AK20" i="1"/>
  <c r="E20" i="1" s="1"/>
  <c r="AL20" i="1"/>
  <c r="AM20" i="1"/>
  <c r="AN20" i="1"/>
  <c r="AO20" i="1"/>
  <c r="AP20" i="1"/>
  <c r="J20" i="1" s="1"/>
  <c r="AQ20" i="1" s="1"/>
  <c r="AT20" i="1"/>
  <c r="AU20" i="1" s="1"/>
  <c r="AW20" i="1"/>
  <c r="H21" i="1"/>
  <c r="L21" i="1"/>
  <c r="N21" i="1" s="1"/>
  <c r="AK21" i="1"/>
  <c r="E21" i="1" s="1"/>
  <c r="AL21" i="1"/>
  <c r="AM21" i="1"/>
  <c r="AN21" i="1"/>
  <c r="AO21" i="1"/>
  <c r="AP21" i="1" s="1"/>
  <c r="J21" i="1" s="1"/>
  <c r="AQ21" i="1" s="1"/>
  <c r="AT21" i="1"/>
  <c r="AU21" i="1" s="1"/>
  <c r="AW21" i="1"/>
  <c r="AX21" i="1"/>
  <c r="L22" i="1"/>
  <c r="N22" i="1"/>
  <c r="AK22" i="1"/>
  <c r="E22" i="1" s="1"/>
  <c r="AL22" i="1"/>
  <c r="AP22" i="1" s="1"/>
  <c r="J22" i="1" s="1"/>
  <c r="AQ22" i="1" s="1"/>
  <c r="AM22" i="1"/>
  <c r="AN22" i="1"/>
  <c r="AO22" i="1"/>
  <c r="AT22" i="1"/>
  <c r="AU22" i="1" s="1"/>
  <c r="AW22" i="1"/>
  <c r="L23" i="1"/>
  <c r="N23" i="1"/>
  <c r="AK23" i="1"/>
  <c r="E23" i="1" s="1"/>
  <c r="BC23" i="1" s="1"/>
  <c r="AM23" i="1"/>
  <c r="AN23" i="1"/>
  <c r="AO23" i="1"/>
  <c r="AT23" i="1"/>
  <c r="AU23" i="1" s="1"/>
  <c r="AW23" i="1"/>
  <c r="H24" i="1"/>
  <c r="L24" i="1"/>
  <c r="N24" i="1"/>
  <c r="AK24" i="1"/>
  <c r="E24" i="1" s="1"/>
  <c r="AL24" i="1"/>
  <c r="AM24" i="1"/>
  <c r="AN24" i="1"/>
  <c r="AP24" i="1" s="1"/>
  <c r="J24" i="1" s="1"/>
  <c r="AQ24" i="1" s="1"/>
  <c r="AO24" i="1"/>
  <c r="AT24" i="1"/>
  <c r="AU24" i="1" s="1"/>
  <c r="AW24" i="1"/>
  <c r="AX24" i="1" s="1"/>
  <c r="L25" i="1"/>
  <c r="N25" i="1"/>
  <c r="AK25" i="1"/>
  <c r="E25" i="1" s="1"/>
  <c r="AL25" i="1"/>
  <c r="AM25" i="1"/>
  <c r="AN25" i="1"/>
  <c r="AO25" i="1"/>
  <c r="AP25" i="1"/>
  <c r="J25" i="1" s="1"/>
  <c r="AQ25" i="1" s="1"/>
  <c r="AT25" i="1"/>
  <c r="AU25" i="1" s="1"/>
  <c r="AX25" i="1" s="1"/>
  <c r="AW25" i="1"/>
  <c r="H26" i="1"/>
  <c r="L26" i="1"/>
  <c r="AP26" i="1" s="1"/>
  <c r="J26" i="1" s="1"/>
  <c r="AQ26" i="1" s="1"/>
  <c r="N26" i="1"/>
  <c r="AK26" i="1"/>
  <c r="E26" i="1" s="1"/>
  <c r="AL26" i="1"/>
  <c r="AM26" i="1"/>
  <c r="AN26" i="1"/>
  <c r="AO26" i="1"/>
  <c r="AT26" i="1"/>
  <c r="AU26" i="1" s="1"/>
  <c r="AW26" i="1"/>
  <c r="AX26" i="1"/>
  <c r="L27" i="1"/>
  <c r="N27" i="1"/>
  <c r="AK27" i="1"/>
  <c r="E27" i="1" s="1"/>
  <c r="AL27" i="1"/>
  <c r="H27" i="1" s="1"/>
  <c r="AM27" i="1"/>
  <c r="AN27" i="1"/>
  <c r="AO27" i="1"/>
  <c r="AP27" i="1" s="1"/>
  <c r="J27" i="1" s="1"/>
  <c r="AQ27" i="1" s="1"/>
  <c r="AT27" i="1"/>
  <c r="AU27" i="1" s="1"/>
  <c r="AW27" i="1"/>
  <c r="AX27" i="1"/>
  <c r="L28" i="1"/>
  <c r="N28" i="1"/>
  <c r="AK28" i="1"/>
  <c r="E28" i="1" s="1"/>
  <c r="AM28" i="1"/>
  <c r="AN28" i="1"/>
  <c r="AO28" i="1"/>
  <c r="AT28" i="1"/>
  <c r="AU28" i="1" s="1"/>
  <c r="AW28" i="1"/>
  <c r="L31" i="1"/>
  <c r="N31" i="1"/>
  <c r="AK31" i="1"/>
  <c r="E31" i="1" s="1"/>
  <c r="AL31" i="1"/>
  <c r="H31" i="1" s="1"/>
  <c r="AM31" i="1"/>
  <c r="AP31" i="1" s="1"/>
  <c r="J31" i="1" s="1"/>
  <c r="AQ31" i="1" s="1"/>
  <c r="AN31" i="1"/>
  <c r="AO31" i="1"/>
  <c r="AT31" i="1"/>
  <c r="AU31" i="1" s="1"/>
  <c r="AW31" i="1"/>
  <c r="AX31" i="1" s="1"/>
  <c r="L32" i="1"/>
  <c r="N32" i="1"/>
  <c r="AK32" i="1"/>
  <c r="E32" i="1" s="1"/>
  <c r="AM32" i="1"/>
  <c r="AN32" i="1"/>
  <c r="AO32" i="1"/>
  <c r="AT32" i="1"/>
  <c r="AU32" i="1" s="1"/>
  <c r="AW32" i="1"/>
  <c r="H33" i="1"/>
  <c r="L33" i="1"/>
  <c r="N33" i="1" s="1"/>
  <c r="AK33" i="1"/>
  <c r="E33" i="1" s="1"/>
  <c r="AL33" i="1"/>
  <c r="AM33" i="1"/>
  <c r="AP33" i="1" s="1"/>
  <c r="J33" i="1" s="1"/>
  <c r="AQ33" i="1" s="1"/>
  <c r="I33" i="1" s="1"/>
  <c r="AN33" i="1"/>
  <c r="AO33" i="1"/>
  <c r="AT33" i="1"/>
  <c r="AU33" i="1" s="1"/>
  <c r="AW33" i="1"/>
  <c r="AX33" i="1"/>
  <c r="L34" i="1"/>
  <c r="N34" i="1" s="1"/>
  <c r="AK34" i="1"/>
  <c r="E34" i="1" s="1"/>
  <c r="AL34" i="1"/>
  <c r="AM34" i="1"/>
  <c r="AN34" i="1"/>
  <c r="AO34" i="1"/>
  <c r="AP34" i="1"/>
  <c r="J34" i="1" s="1"/>
  <c r="AQ34" i="1" s="1"/>
  <c r="AT34" i="1"/>
  <c r="AU34" i="1" s="1"/>
  <c r="AW34" i="1"/>
  <c r="L35" i="1"/>
  <c r="N35" i="1"/>
  <c r="AK35" i="1"/>
  <c r="E35" i="1" s="1"/>
  <c r="AM35" i="1"/>
  <c r="AN35" i="1"/>
  <c r="AO35" i="1"/>
  <c r="AT35" i="1"/>
  <c r="AU35" i="1" s="1"/>
  <c r="AW35" i="1"/>
  <c r="AX35" i="1"/>
  <c r="L36" i="1"/>
  <c r="N36" i="1"/>
  <c r="AK36" i="1"/>
  <c r="E36" i="1" s="1"/>
  <c r="AL36" i="1"/>
  <c r="AM36" i="1"/>
  <c r="AN36" i="1"/>
  <c r="AP36" i="1" s="1"/>
  <c r="J36" i="1" s="1"/>
  <c r="AQ36" i="1" s="1"/>
  <c r="AO36" i="1"/>
  <c r="AT36" i="1"/>
  <c r="AU36" i="1" s="1"/>
  <c r="AW36" i="1"/>
  <c r="L37" i="1"/>
  <c r="N37" i="1"/>
  <c r="AK37" i="1"/>
  <c r="E37" i="1" s="1"/>
  <c r="AL37" i="1"/>
  <c r="H37" i="1" s="1"/>
  <c r="AM37" i="1"/>
  <c r="AN37" i="1"/>
  <c r="AO37" i="1"/>
  <c r="AP37" i="1"/>
  <c r="J37" i="1" s="1"/>
  <c r="AQ37" i="1" s="1"/>
  <c r="AT37" i="1"/>
  <c r="AU37" i="1" s="1"/>
  <c r="AW37" i="1"/>
  <c r="AX37" i="1"/>
  <c r="L38" i="1"/>
  <c r="N38" i="1"/>
  <c r="AK38" i="1"/>
  <c r="E38" i="1" s="1"/>
  <c r="AL38" i="1"/>
  <c r="AP38" i="1" s="1"/>
  <c r="J38" i="1" s="1"/>
  <c r="AQ38" i="1" s="1"/>
  <c r="AM38" i="1"/>
  <c r="AN38" i="1"/>
  <c r="AO38" i="1"/>
  <c r="AT38" i="1"/>
  <c r="AU38" i="1" s="1"/>
  <c r="AW38" i="1"/>
  <c r="L39" i="1"/>
  <c r="N39" i="1" s="1"/>
  <c r="AK39" i="1"/>
  <c r="E39" i="1" s="1"/>
  <c r="AL39" i="1"/>
  <c r="H39" i="1" s="1"/>
  <c r="AM39" i="1"/>
  <c r="AN39" i="1"/>
  <c r="AO39" i="1"/>
  <c r="AP39" i="1"/>
  <c r="J39" i="1" s="1"/>
  <c r="AQ39" i="1" s="1"/>
  <c r="AR39" i="1"/>
  <c r="AS39" i="1" s="1"/>
  <c r="AT39" i="1"/>
  <c r="AU39" i="1" s="1"/>
  <c r="AV39" i="1"/>
  <c r="AW39" i="1"/>
  <c r="AX39" i="1"/>
  <c r="L40" i="1"/>
  <c r="N40" i="1"/>
  <c r="AK40" i="1"/>
  <c r="E40" i="1" s="1"/>
  <c r="AL40" i="1"/>
  <c r="AM40" i="1"/>
  <c r="AN40" i="1"/>
  <c r="AO40" i="1"/>
  <c r="AP40" i="1" s="1"/>
  <c r="J40" i="1" s="1"/>
  <c r="AQ40" i="1" s="1"/>
  <c r="AT40" i="1"/>
  <c r="AU40" i="1" s="1"/>
  <c r="AW40" i="1"/>
  <c r="L41" i="1"/>
  <c r="N41" i="1"/>
  <c r="AK41" i="1"/>
  <c r="E41" i="1" s="1"/>
  <c r="AL41" i="1"/>
  <c r="H41" i="1" s="1"/>
  <c r="AM41" i="1"/>
  <c r="AN41" i="1"/>
  <c r="AO41" i="1"/>
  <c r="AP41" i="1"/>
  <c r="J41" i="1" s="1"/>
  <c r="AQ41" i="1" s="1"/>
  <c r="I41" i="1" s="1"/>
  <c r="AT41" i="1"/>
  <c r="AU41" i="1" s="1"/>
  <c r="AX41" i="1" s="1"/>
  <c r="AW41" i="1"/>
  <c r="L42" i="1"/>
  <c r="AP42" i="1" s="1"/>
  <c r="J42" i="1" s="1"/>
  <c r="AQ42" i="1" s="1"/>
  <c r="N42" i="1"/>
  <c r="AK42" i="1"/>
  <c r="E42" i="1" s="1"/>
  <c r="AL42" i="1"/>
  <c r="AM42" i="1"/>
  <c r="AN42" i="1"/>
  <c r="AO42" i="1"/>
  <c r="AT42" i="1"/>
  <c r="AU42" i="1" s="1"/>
  <c r="AX42" i="1" s="1"/>
  <c r="AW42" i="1"/>
  <c r="L43" i="1"/>
  <c r="N43" i="1"/>
  <c r="AK43" i="1"/>
  <c r="E43" i="1" s="1"/>
  <c r="AL43" i="1"/>
  <c r="H43" i="1" s="1"/>
  <c r="AM43" i="1"/>
  <c r="AN43" i="1"/>
  <c r="AO43" i="1"/>
  <c r="AP43" i="1" s="1"/>
  <c r="J43" i="1" s="1"/>
  <c r="AQ43" i="1" s="1"/>
  <c r="AT43" i="1"/>
  <c r="AU43" i="1" s="1"/>
  <c r="AX43" i="1" s="1"/>
  <c r="AW43" i="1"/>
  <c r="L44" i="1"/>
  <c r="N44" i="1" s="1"/>
  <c r="BC44" i="1" s="1"/>
  <c r="AK44" i="1"/>
  <c r="E44" i="1" s="1"/>
  <c r="AL44" i="1"/>
  <c r="H44" i="1" s="1"/>
  <c r="AM44" i="1"/>
  <c r="AN44" i="1"/>
  <c r="AO44" i="1"/>
  <c r="AP44" i="1"/>
  <c r="J44" i="1" s="1"/>
  <c r="AQ44" i="1" s="1"/>
  <c r="AT44" i="1"/>
  <c r="AU44" i="1" s="1"/>
  <c r="AW44" i="1"/>
  <c r="AX44" i="1"/>
  <c r="L45" i="1"/>
  <c r="N45" i="1"/>
  <c r="AK45" i="1"/>
  <c r="E45" i="1" s="1"/>
  <c r="AM45" i="1"/>
  <c r="AN45" i="1"/>
  <c r="AO45" i="1"/>
  <c r="AT45" i="1"/>
  <c r="AU45" i="1" s="1"/>
  <c r="AW45" i="1"/>
  <c r="L49" i="1"/>
  <c r="N49" i="1"/>
  <c r="AK49" i="1"/>
  <c r="E49" i="1" s="1"/>
  <c r="AM49" i="1"/>
  <c r="AN49" i="1"/>
  <c r="AO49" i="1"/>
  <c r="AT49" i="1"/>
  <c r="AU49" i="1" s="1"/>
  <c r="AW49" i="1"/>
  <c r="AX49" i="1"/>
  <c r="L50" i="1"/>
  <c r="N50" i="1" s="1"/>
  <c r="AK50" i="1"/>
  <c r="E50" i="1" s="1"/>
  <c r="AL50" i="1"/>
  <c r="H50" i="1" s="1"/>
  <c r="AM50" i="1"/>
  <c r="AP50" i="1" s="1"/>
  <c r="J50" i="1" s="1"/>
  <c r="AQ50" i="1" s="1"/>
  <c r="AN50" i="1"/>
  <c r="AO50" i="1"/>
  <c r="AT50" i="1"/>
  <c r="AU50" i="1" s="1"/>
  <c r="AW50" i="1"/>
  <c r="L51" i="1"/>
  <c r="N51" i="1" s="1"/>
  <c r="AK51" i="1"/>
  <c r="E51" i="1" s="1"/>
  <c r="AL51" i="1"/>
  <c r="H51" i="1" s="1"/>
  <c r="AM51" i="1"/>
  <c r="AN51" i="1"/>
  <c r="AO51" i="1"/>
  <c r="AP51" i="1"/>
  <c r="J51" i="1" s="1"/>
  <c r="AQ51" i="1" s="1"/>
  <c r="AT51" i="1"/>
  <c r="AU51" i="1" s="1"/>
  <c r="AX51" i="1" s="1"/>
  <c r="AW51" i="1"/>
  <c r="L52" i="1"/>
  <c r="N52" i="1"/>
  <c r="AK52" i="1"/>
  <c r="E52" i="1" s="1"/>
  <c r="AM52" i="1"/>
  <c r="AN52" i="1"/>
  <c r="AO52" i="1"/>
  <c r="AT52" i="1"/>
  <c r="AU52" i="1" s="1"/>
  <c r="AX52" i="1" s="1"/>
  <c r="AW52" i="1"/>
  <c r="L53" i="1"/>
  <c r="N53" i="1"/>
  <c r="AK53" i="1"/>
  <c r="E53" i="1" s="1"/>
  <c r="BC53" i="1" s="1"/>
  <c r="AL53" i="1"/>
  <c r="H53" i="1" s="1"/>
  <c r="AM53" i="1"/>
  <c r="AN53" i="1"/>
  <c r="AO53" i="1"/>
  <c r="AP53" i="1"/>
  <c r="J53" i="1" s="1"/>
  <c r="AQ53" i="1" s="1"/>
  <c r="AT53" i="1"/>
  <c r="AU53" i="1" s="1"/>
  <c r="AW53" i="1"/>
  <c r="AX53" i="1"/>
  <c r="L54" i="1"/>
  <c r="N54" i="1" s="1"/>
  <c r="AK54" i="1"/>
  <c r="E54" i="1" s="1"/>
  <c r="AL54" i="1"/>
  <c r="H54" i="1" s="1"/>
  <c r="AM54" i="1"/>
  <c r="AN54" i="1"/>
  <c r="AO54" i="1"/>
  <c r="AP54" i="1" s="1"/>
  <c r="J54" i="1" s="1"/>
  <c r="AQ54" i="1" s="1"/>
  <c r="AT54" i="1"/>
  <c r="AU54" i="1" s="1"/>
  <c r="AW54" i="1"/>
  <c r="L55" i="1"/>
  <c r="N55" i="1"/>
  <c r="AK55" i="1"/>
  <c r="E55" i="1" s="1"/>
  <c r="BC55" i="1" s="1"/>
  <c r="AL55" i="1"/>
  <c r="H55" i="1" s="1"/>
  <c r="AM55" i="1"/>
  <c r="AN55" i="1"/>
  <c r="AP55" i="1" s="1"/>
  <c r="J55" i="1" s="1"/>
  <c r="AQ55" i="1" s="1"/>
  <c r="AO55" i="1"/>
  <c r="AT55" i="1"/>
  <c r="AU55" i="1" s="1"/>
  <c r="AX55" i="1" s="1"/>
  <c r="AW55" i="1"/>
  <c r="L56" i="1"/>
  <c r="N56" i="1"/>
  <c r="AK56" i="1"/>
  <c r="E56" i="1" s="1"/>
  <c r="AL56" i="1"/>
  <c r="H56" i="1" s="1"/>
  <c r="AM56" i="1"/>
  <c r="AN56" i="1"/>
  <c r="AO56" i="1"/>
  <c r="AP56" i="1"/>
  <c r="J56" i="1" s="1"/>
  <c r="AQ56" i="1" s="1"/>
  <c r="AT56" i="1"/>
  <c r="AU56" i="1" s="1"/>
  <c r="AW56" i="1"/>
  <c r="L57" i="1"/>
  <c r="N57" i="1"/>
  <c r="AK57" i="1"/>
  <c r="E57" i="1" s="1"/>
  <c r="BC57" i="1" s="1"/>
  <c r="AL57" i="1"/>
  <c r="H57" i="1" s="1"/>
  <c r="AM57" i="1"/>
  <c r="AN57" i="1"/>
  <c r="AO57" i="1"/>
  <c r="AT57" i="1"/>
  <c r="AU57" i="1" s="1"/>
  <c r="AW57" i="1"/>
  <c r="AX57" i="1"/>
  <c r="L58" i="1"/>
  <c r="N58" i="1"/>
  <c r="AK58" i="1"/>
  <c r="E58" i="1" s="1"/>
  <c r="AM58" i="1"/>
  <c r="AN58" i="1"/>
  <c r="AO58" i="1"/>
  <c r="AT58" i="1"/>
  <c r="AU58" i="1" s="1"/>
  <c r="AW58" i="1"/>
  <c r="H59" i="1"/>
  <c r="L59" i="1"/>
  <c r="N59" i="1"/>
  <c r="AK59" i="1"/>
  <c r="E59" i="1" s="1"/>
  <c r="AL59" i="1"/>
  <c r="AM59" i="1"/>
  <c r="AN59" i="1"/>
  <c r="AP59" i="1" s="1"/>
  <c r="J59" i="1" s="1"/>
  <c r="AQ59" i="1" s="1"/>
  <c r="I59" i="1" s="1"/>
  <c r="AO59" i="1"/>
  <c r="AT59" i="1"/>
  <c r="AU59" i="1" s="1"/>
  <c r="AX59" i="1" s="1"/>
  <c r="AW59" i="1"/>
  <c r="L60" i="1"/>
  <c r="N60" i="1" s="1"/>
  <c r="AK60" i="1"/>
  <c r="E60" i="1" s="1"/>
  <c r="AL60" i="1"/>
  <c r="AM60" i="1"/>
  <c r="AN60" i="1"/>
  <c r="AO60" i="1"/>
  <c r="AP60" i="1"/>
  <c r="J60" i="1" s="1"/>
  <c r="AQ60" i="1" s="1"/>
  <c r="AT60" i="1"/>
  <c r="AU60" i="1" s="1"/>
  <c r="AW60" i="1"/>
  <c r="H61" i="1"/>
  <c r="L61" i="1"/>
  <c r="N61" i="1"/>
  <c r="AK61" i="1"/>
  <c r="E61" i="1" s="1"/>
  <c r="AL61" i="1"/>
  <c r="AM61" i="1"/>
  <c r="AN61" i="1"/>
  <c r="AO61" i="1"/>
  <c r="AP61" i="1" s="1"/>
  <c r="J61" i="1" s="1"/>
  <c r="AQ61" i="1" s="1"/>
  <c r="AT61" i="1"/>
  <c r="AU61" i="1" s="1"/>
  <c r="AW61" i="1"/>
  <c r="AX61" i="1"/>
  <c r="L62" i="1"/>
  <c r="N62" i="1"/>
  <c r="AK62" i="1"/>
  <c r="E62" i="1" s="1"/>
  <c r="AL62" i="1"/>
  <c r="AM62" i="1"/>
  <c r="AN62" i="1"/>
  <c r="AO62" i="1"/>
  <c r="AP62" i="1" s="1"/>
  <c r="J62" i="1" s="1"/>
  <c r="AQ62" i="1" s="1"/>
  <c r="AT62" i="1"/>
  <c r="AU62" i="1" s="1"/>
  <c r="AW62" i="1"/>
  <c r="L63" i="1"/>
  <c r="N63" i="1"/>
  <c r="AK63" i="1"/>
  <c r="E63" i="1" s="1"/>
  <c r="AM63" i="1"/>
  <c r="AN63" i="1"/>
  <c r="AO63" i="1"/>
  <c r="AT63" i="1"/>
  <c r="AU63" i="1" s="1"/>
  <c r="AW63" i="1"/>
  <c r="AX63" i="1"/>
  <c r="L66" i="1"/>
  <c r="N66" i="1"/>
  <c r="AK66" i="1"/>
  <c r="E66" i="1" s="1"/>
  <c r="AL66" i="1"/>
  <c r="AM66" i="1"/>
  <c r="AP66" i="1" s="1"/>
  <c r="J66" i="1" s="1"/>
  <c r="AQ66" i="1" s="1"/>
  <c r="AN66" i="1"/>
  <c r="AO66" i="1"/>
  <c r="AT66" i="1"/>
  <c r="AU66" i="1" s="1"/>
  <c r="AX66" i="1" s="1"/>
  <c r="AW66" i="1"/>
  <c r="L67" i="1"/>
  <c r="N67" i="1" s="1"/>
  <c r="AK67" i="1"/>
  <c r="E67" i="1" s="1"/>
  <c r="AL67" i="1"/>
  <c r="H67" i="1" s="1"/>
  <c r="AM67" i="1"/>
  <c r="AN67" i="1"/>
  <c r="AO67" i="1"/>
  <c r="AP67" i="1"/>
  <c r="J67" i="1" s="1"/>
  <c r="AQ67" i="1" s="1"/>
  <c r="AR67" i="1"/>
  <c r="AS67" i="1" s="1"/>
  <c r="AT67" i="1"/>
  <c r="AU67" i="1" s="1"/>
  <c r="AV67" i="1"/>
  <c r="AW67" i="1"/>
  <c r="AX67" i="1"/>
  <c r="L68" i="1"/>
  <c r="N68" i="1" s="1"/>
  <c r="AK68" i="1"/>
  <c r="E68" i="1" s="1"/>
  <c r="AL68" i="1"/>
  <c r="AM68" i="1"/>
  <c r="AP68" i="1" s="1"/>
  <c r="J68" i="1" s="1"/>
  <c r="AQ68" i="1" s="1"/>
  <c r="AN68" i="1"/>
  <c r="AO68" i="1"/>
  <c r="AT68" i="1"/>
  <c r="AU68" i="1" s="1"/>
  <c r="AW68" i="1"/>
  <c r="L69" i="1"/>
  <c r="N69" i="1" s="1"/>
  <c r="AK69" i="1"/>
  <c r="E69" i="1" s="1"/>
  <c r="AL69" i="1"/>
  <c r="H69" i="1" s="1"/>
  <c r="AM69" i="1"/>
  <c r="AN69" i="1"/>
  <c r="AO69" i="1"/>
  <c r="AP69" i="1"/>
  <c r="J69" i="1" s="1"/>
  <c r="AQ69" i="1" s="1"/>
  <c r="AT69" i="1"/>
  <c r="AU69" i="1" s="1"/>
  <c r="AX69" i="1" s="1"/>
  <c r="AW69" i="1"/>
  <c r="L70" i="1"/>
  <c r="N70" i="1"/>
  <c r="AK70" i="1"/>
  <c r="E70" i="1" s="1"/>
  <c r="AM70" i="1"/>
  <c r="AN70" i="1"/>
  <c r="AO70" i="1"/>
  <c r="AT70" i="1"/>
  <c r="AU70" i="1" s="1"/>
  <c r="AX70" i="1" s="1"/>
  <c r="AW70" i="1"/>
  <c r="L71" i="1"/>
  <c r="N71" i="1"/>
  <c r="AK71" i="1"/>
  <c r="E71" i="1" s="1"/>
  <c r="AL71" i="1"/>
  <c r="H71" i="1" s="1"/>
  <c r="AM71" i="1"/>
  <c r="AN71" i="1"/>
  <c r="AO71" i="1"/>
  <c r="AP71" i="1"/>
  <c r="J71" i="1" s="1"/>
  <c r="AQ71" i="1" s="1"/>
  <c r="I71" i="1" s="1"/>
  <c r="AT71" i="1"/>
  <c r="AU71" i="1" s="1"/>
  <c r="AX71" i="1" s="1"/>
  <c r="AW71" i="1"/>
  <c r="L72" i="1"/>
  <c r="N72" i="1"/>
  <c r="AK72" i="1"/>
  <c r="E72" i="1" s="1"/>
  <c r="AL72" i="1"/>
  <c r="AM72" i="1"/>
  <c r="AN72" i="1"/>
  <c r="AO72" i="1"/>
  <c r="AP72" i="1"/>
  <c r="J72" i="1" s="1"/>
  <c r="AQ72" i="1" s="1"/>
  <c r="AT72" i="1"/>
  <c r="AU72" i="1" s="1"/>
  <c r="AW72" i="1"/>
  <c r="L73" i="1"/>
  <c r="N73" i="1"/>
  <c r="AK73" i="1"/>
  <c r="E73" i="1" s="1"/>
  <c r="AL73" i="1"/>
  <c r="AP73" i="1" s="1"/>
  <c r="J73" i="1" s="1"/>
  <c r="AQ73" i="1" s="1"/>
  <c r="I73" i="1" s="1"/>
  <c r="AM73" i="1"/>
  <c r="AN73" i="1"/>
  <c r="AO73" i="1"/>
  <c r="AT73" i="1"/>
  <c r="AU73" i="1" s="1"/>
  <c r="AW73" i="1"/>
  <c r="AX73" i="1"/>
  <c r="L74" i="1"/>
  <c r="N74" i="1"/>
  <c r="AK74" i="1"/>
  <c r="E74" i="1" s="1"/>
  <c r="AM74" i="1"/>
  <c r="AN74" i="1"/>
  <c r="AO74" i="1"/>
  <c r="AT74" i="1"/>
  <c r="AU74" i="1" s="1"/>
  <c r="AW74" i="1"/>
  <c r="H75" i="1"/>
  <c r="L75" i="1"/>
  <c r="N75" i="1"/>
  <c r="AK75" i="1"/>
  <c r="E75" i="1" s="1"/>
  <c r="AL75" i="1"/>
  <c r="AM75" i="1"/>
  <c r="AN75" i="1"/>
  <c r="AP75" i="1" s="1"/>
  <c r="J75" i="1" s="1"/>
  <c r="AQ75" i="1" s="1"/>
  <c r="AO75" i="1"/>
  <c r="AT75" i="1"/>
  <c r="AU75" i="1" s="1"/>
  <c r="AW75" i="1"/>
  <c r="AX75" i="1" s="1"/>
  <c r="L76" i="1"/>
  <c r="N76" i="1"/>
  <c r="AK76" i="1"/>
  <c r="E76" i="1" s="1"/>
  <c r="AL76" i="1"/>
  <c r="AM76" i="1"/>
  <c r="AN76" i="1"/>
  <c r="AO76" i="1"/>
  <c r="AP76" i="1"/>
  <c r="J76" i="1" s="1"/>
  <c r="AQ76" i="1" s="1"/>
  <c r="AT76" i="1"/>
  <c r="AU76" i="1" s="1"/>
  <c r="AX76" i="1" s="1"/>
  <c r="AW76" i="1"/>
  <c r="H77" i="1"/>
  <c r="L77" i="1"/>
  <c r="AP77" i="1" s="1"/>
  <c r="J77" i="1" s="1"/>
  <c r="AQ77" i="1" s="1"/>
  <c r="I77" i="1" s="1"/>
  <c r="N77" i="1"/>
  <c r="AK77" i="1"/>
  <c r="E77" i="1" s="1"/>
  <c r="AL77" i="1"/>
  <c r="AM77" i="1"/>
  <c r="AN77" i="1"/>
  <c r="AO77" i="1"/>
  <c r="AT77" i="1"/>
  <c r="AU77" i="1" s="1"/>
  <c r="AX77" i="1" s="1"/>
  <c r="AW77" i="1"/>
  <c r="L78" i="1"/>
  <c r="N78" i="1"/>
  <c r="AK78" i="1"/>
  <c r="E78" i="1" s="1"/>
  <c r="BC78" i="1" s="1"/>
  <c r="AL78" i="1"/>
  <c r="H78" i="1" s="1"/>
  <c r="AM78" i="1"/>
  <c r="AN78" i="1"/>
  <c r="AO78" i="1"/>
  <c r="AP78" i="1" s="1"/>
  <c r="J78" i="1" s="1"/>
  <c r="AQ78" i="1" s="1"/>
  <c r="AT78" i="1"/>
  <c r="AU78" i="1" s="1"/>
  <c r="AW78" i="1"/>
  <c r="AX78" i="1"/>
  <c r="L79" i="1"/>
  <c r="N79" i="1"/>
  <c r="AK79" i="1"/>
  <c r="E79" i="1" s="1"/>
  <c r="AM79" i="1"/>
  <c r="AN79" i="1"/>
  <c r="AO79" i="1"/>
  <c r="AT79" i="1"/>
  <c r="AU79" i="1" s="1"/>
  <c r="AW79" i="1"/>
  <c r="L80" i="1"/>
  <c r="N80" i="1"/>
  <c r="AK80" i="1"/>
  <c r="E80" i="1" s="1"/>
  <c r="BC80" i="1" s="1"/>
  <c r="AL80" i="1"/>
  <c r="H80" i="1" s="1"/>
  <c r="AM80" i="1"/>
  <c r="AP80" i="1" s="1"/>
  <c r="J80" i="1" s="1"/>
  <c r="AQ80" i="1" s="1"/>
  <c r="AN80" i="1"/>
  <c r="AO80" i="1"/>
  <c r="AT80" i="1"/>
  <c r="AU80" i="1" s="1"/>
  <c r="AX80" i="1" s="1"/>
  <c r="AW80" i="1"/>
  <c r="L84" i="1"/>
  <c r="N84" i="1" s="1"/>
  <c r="AK84" i="1"/>
  <c r="E84" i="1" s="1"/>
  <c r="AL84" i="1"/>
  <c r="H84" i="1" s="1"/>
  <c r="AM84" i="1"/>
  <c r="AN84" i="1"/>
  <c r="AO84" i="1"/>
  <c r="AP84" i="1"/>
  <c r="J84" i="1" s="1"/>
  <c r="AQ84" i="1" s="1"/>
  <c r="AT84" i="1"/>
  <c r="AU84" i="1" s="1"/>
  <c r="AW84" i="1"/>
  <c r="L85" i="1"/>
  <c r="N85" i="1"/>
  <c r="AK85" i="1"/>
  <c r="E85" i="1" s="1"/>
  <c r="BC85" i="1" s="1"/>
  <c r="AM85" i="1"/>
  <c r="AN85" i="1"/>
  <c r="AO85" i="1"/>
  <c r="AT85" i="1"/>
  <c r="AU85" i="1" s="1"/>
  <c r="AX85" i="1" s="1"/>
  <c r="AW85" i="1"/>
  <c r="L86" i="1"/>
  <c r="N86" i="1"/>
  <c r="AK86" i="1"/>
  <c r="E86" i="1" s="1"/>
  <c r="AM86" i="1"/>
  <c r="AN86" i="1"/>
  <c r="AO86" i="1"/>
  <c r="AT86" i="1"/>
  <c r="AU86" i="1" s="1"/>
  <c r="AW86" i="1"/>
  <c r="H87" i="1"/>
  <c r="L87" i="1"/>
  <c r="N87" i="1" s="1"/>
  <c r="AK87" i="1"/>
  <c r="E87" i="1" s="1"/>
  <c r="AL87" i="1"/>
  <c r="AM87" i="1"/>
  <c r="AP87" i="1" s="1"/>
  <c r="J87" i="1" s="1"/>
  <c r="AQ87" i="1" s="1"/>
  <c r="AN87" i="1"/>
  <c r="AO87" i="1"/>
  <c r="AT87" i="1"/>
  <c r="AU87" i="1" s="1"/>
  <c r="AW87" i="1"/>
  <c r="AX87" i="1"/>
  <c r="L88" i="1"/>
  <c r="N88" i="1" s="1"/>
  <c r="AK88" i="1"/>
  <c r="E88" i="1" s="1"/>
  <c r="AL88" i="1"/>
  <c r="H88" i="1" s="1"/>
  <c r="AM88" i="1"/>
  <c r="AN88" i="1"/>
  <c r="AO88" i="1"/>
  <c r="AP88" i="1"/>
  <c r="J88" i="1" s="1"/>
  <c r="AQ88" i="1" s="1"/>
  <c r="AT88" i="1"/>
  <c r="AU88" i="1" s="1"/>
  <c r="AW88" i="1"/>
  <c r="L89" i="1"/>
  <c r="N89" i="1"/>
  <c r="AK89" i="1"/>
  <c r="E89" i="1" s="1"/>
  <c r="BC89" i="1" s="1"/>
  <c r="AM89" i="1"/>
  <c r="AN89" i="1"/>
  <c r="AO89" i="1"/>
  <c r="AT89" i="1"/>
  <c r="AU89" i="1" s="1"/>
  <c r="AX89" i="1" s="1"/>
  <c r="AW89" i="1"/>
  <c r="L90" i="1"/>
  <c r="N90" i="1"/>
  <c r="AK90" i="1"/>
  <c r="E90" i="1" s="1"/>
  <c r="AL90" i="1"/>
  <c r="H90" i="1" s="1"/>
  <c r="AM90" i="1"/>
  <c r="AN90" i="1"/>
  <c r="AO90" i="1"/>
  <c r="AP90" i="1"/>
  <c r="J90" i="1" s="1"/>
  <c r="AQ90" i="1" s="1"/>
  <c r="AT90" i="1"/>
  <c r="AU90" i="1" s="1"/>
  <c r="AW90" i="1"/>
  <c r="H91" i="1"/>
  <c r="L91" i="1"/>
  <c r="N91" i="1" s="1"/>
  <c r="AK91" i="1"/>
  <c r="E91" i="1" s="1"/>
  <c r="AL91" i="1"/>
  <c r="AM91" i="1"/>
  <c r="AN91" i="1"/>
  <c r="AO91" i="1"/>
  <c r="AP91" i="1" s="1"/>
  <c r="J91" i="1" s="1"/>
  <c r="AQ91" i="1" s="1"/>
  <c r="AT91" i="1"/>
  <c r="AU91" i="1" s="1"/>
  <c r="AW91" i="1"/>
  <c r="AX91" i="1"/>
  <c r="L92" i="1"/>
  <c r="N92" i="1"/>
  <c r="AK92" i="1"/>
  <c r="E92" i="1" s="1"/>
  <c r="AL92" i="1"/>
  <c r="H92" i="1" s="1"/>
  <c r="AM92" i="1"/>
  <c r="AN92" i="1"/>
  <c r="AP92" i="1" s="1"/>
  <c r="J92" i="1" s="1"/>
  <c r="AQ92" i="1" s="1"/>
  <c r="AO92" i="1"/>
  <c r="AT92" i="1"/>
  <c r="AU92" i="1" s="1"/>
  <c r="AW92" i="1"/>
  <c r="L93" i="1"/>
  <c r="N93" i="1"/>
  <c r="AK93" i="1"/>
  <c r="E93" i="1" s="1"/>
  <c r="AL93" i="1"/>
  <c r="H93" i="1" s="1"/>
  <c r="AM93" i="1"/>
  <c r="AN93" i="1"/>
  <c r="AO93" i="1"/>
  <c r="AP93" i="1"/>
  <c r="J93" i="1" s="1"/>
  <c r="AQ93" i="1" s="1"/>
  <c r="AT93" i="1"/>
  <c r="AU93" i="1" s="1"/>
  <c r="AW93" i="1"/>
  <c r="AX93" i="1"/>
  <c r="L94" i="1"/>
  <c r="N94" i="1"/>
  <c r="AK94" i="1"/>
  <c r="E94" i="1" s="1"/>
  <c r="AL94" i="1"/>
  <c r="H94" i="1" s="1"/>
  <c r="AM94" i="1"/>
  <c r="AN94" i="1"/>
  <c r="AO94" i="1"/>
  <c r="AT94" i="1"/>
  <c r="AU94" i="1" s="1"/>
  <c r="AW94" i="1"/>
  <c r="L95" i="1"/>
  <c r="N95" i="1"/>
  <c r="AK95" i="1"/>
  <c r="E95" i="1" s="1"/>
  <c r="BC95" i="1" s="1"/>
  <c r="AM95" i="1"/>
  <c r="AN95" i="1"/>
  <c r="AO95" i="1"/>
  <c r="AT95" i="1"/>
  <c r="AU95" i="1" s="1"/>
  <c r="AW95" i="1"/>
  <c r="AX95" i="1"/>
  <c r="L96" i="1"/>
  <c r="N96" i="1"/>
  <c r="AK96" i="1"/>
  <c r="E96" i="1" s="1"/>
  <c r="AL96" i="1"/>
  <c r="H96" i="1" s="1"/>
  <c r="AM96" i="1"/>
  <c r="AN96" i="1"/>
  <c r="AP96" i="1" s="1"/>
  <c r="J96" i="1" s="1"/>
  <c r="AQ96" i="1" s="1"/>
  <c r="AO96" i="1"/>
  <c r="AT96" i="1"/>
  <c r="AU96" i="1" s="1"/>
  <c r="AX96" i="1" s="1"/>
  <c r="AW96" i="1"/>
  <c r="L97" i="1"/>
  <c r="N97" i="1" s="1"/>
  <c r="AK97" i="1"/>
  <c r="E97" i="1" s="1"/>
  <c r="AL97" i="1"/>
  <c r="H97" i="1" s="1"/>
  <c r="AM97" i="1"/>
  <c r="AN97" i="1"/>
  <c r="AO97" i="1"/>
  <c r="AP97" i="1"/>
  <c r="J97" i="1" s="1"/>
  <c r="AQ97" i="1" s="1"/>
  <c r="AT97" i="1"/>
  <c r="AU97" i="1" s="1"/>
  <c r="AW97" i="1"/>
  <c r="AX97" i="1"/>
  <c r="L98" i="1"/>
  <c r="N98" i="1"/>
  <c r="AK98" i="1"/>
  <c r="E98" i="1" s="1"/>
  <c r="AL98" i="1"/>
  <c r="H98" i="1" s="1"/>
  <c r="AM98" i="1"/>
  <c r="AN98" i="1"/>
  <c r="AO98" i="1"/>
  <c r="AP98" i="1" s="1"/>
  <c r="J98" i="1" s="1"/>
  <c r="AQ98" i="1" s="1"/>
  <c r="AT98" i="1"/>
  <c r="AU98" i="1" s="1"/>
  <c r="AW98" i="1"/>
  <c r="L101" i="1"/>
  <c r="N101" i="1"/>
  <c r="AK101" i="1"/>
  <c r="E101" i="1" s="1"/>
  <c r="AL101" i="1"/>
  <c r="H101" i="1" s="1"/>
  <c r="AM101" i="1"/>
  <c r="AN101" i="1"/>
  <c r="AO101" i="1"/>
  <c r="AP101" i="1"/>
  <c r="J101" i="1" s="1"/>
  <c r="AQ101" i="1" s="1"/>
  <c r="AT101" i="1"/>
  <c r="AU101" i="1" s="1"/>
  <c r="AX101" i="1" s="1"/>
  <c r="AW101" i="1"/>
  <c r="L102" i="1"/>
  <c r="AP102" i="1" s="1"/>
  <c r="J102" i="1" s="1"/>
  <c r="AQ102" i="1" s="1"/>
  <c r="N102" i="1"/>
  <c r="AK102" i="1"/>
  <c r="E102" i="1" s="1"/>
  <c r="AL102" i="1"/>
  <c r="H102" i="1" s="1"/>
  <c r="AM102" i="1"/>
  <c r="AN102" i="1"/>
  <c r="AO102" i="1"/>
  <c r="AT102" i="1"/>
  <c r="AU102" i="1" s="1"/>
  <c r="AX102" i="1" s="1"/>
  <c r="AW102" i="1"/>
  <c r="L103" i="1"/>
  <c r="N103" i="1"/>
  <c r="AK103" i="1"/>
  <c r="E103" i="1" s="1"/>
  <c r="BC103" i="1" s="1"/>
  <c r="AL103" i="1"/>
  <c r="H103" i="1" s="1"/>
  <c r="AM103" i="1"/>
  <c r="AN103" i="1"/>
  <c r="AO103" i="1"/>
  <c r="AP103" i="1" s="1"/>
  <c r="J103" i="1" s="1"/>
  <c r="AQ103" i="1" s="1"/>
  <c r="AT103" i="1"/>
  <c r="AU103" i="1" s="1"/>
  <c r="AW103" i="1"/>
  <c r="AX103" i="1"/>
  <c r="L104" i="1"/>
  <c r="N104" i="1"/>
  <c r="AK104" i="1"/>
  <c r="E104" i="1" s="1"/>
  <c r="AM104" i="1"/>
  <c r="AN104" i="1"/>
  <c r="AO104" i="1"/>
  <c r="AT104" i="1"/>
  <c r="AU104" i="1" s="1"/>
  <c r="AW104" i="1"/>
  <c r="L105" i="1"/>
  <c r="N105" i="1"/>
  <c r="AK105" i="1"/>
  <c r="E105" i="1" s="1"/>
  <c r="BC105" i="1" s="1"/>
  <c r="AL105" i="1"/>
  <c r="H105" i="1" s="1"/>
  <c r="AM105" i="1"/>
  <c r="AP105" i="1" s="1"/>
  <c r="J105" i="1" s="1"/>
  <c r="AQ105" i="1" s="1"/>
  <c r="AN105" i="1"/>
  <c r="AO105" i="1"/>
  <c r="AT105" i="1"/>
  <c r="AU105" i="1" s="1"/>
  <c r="AX105" i="1" s="1"/>
  <c r="AW105" i="1"/>
  <c r="L106" i="1"/>
  <c r="N106" i="1" s="1"/>
  <c r="AK106" i="1"/>
  <c r="E106" i="1" s="1"/>
  <c r="AL106" i="1"/>
  <c r="H106" i="1" s="1"/>
  <c r="AM106" i="1"/>
  <c r="AN106" i="1"/>
  <c r="AO106" i="1"/>
  <c r="AP106" i="1"/>
  <c r="J106" i="1" s="1"/>
  <c r="AQ106" i="1" s="1"/>
  <c r="AT106" i="1"/>
  <c r="AU106" i="1" s="1"/>
  <c r="AW106" i="1"/>
  <c r="L107" i="1"/>
  <c r="N107" i="1"/>
  <c r="AK107" i="1"/>
  <c r="E107" i="1" s="1"/>
  <c r="BC107" i="1" s="1"/>
  <c r="AM107" i="1"/>
  <c r="AN107" i="1"/>
  <c r="AO107" i="1"/>
  <c r="AT107" i="1"/>
  <c r="AU107" i="1" s="1"/>
  <c r="AX107" i="1" s="1"/>
  <c r="AW107" i="1"/>
  <c r="L108" i="1"/>
  <c r="N108" i="1"/>
  <c r="AK108" i="1"/>
  <c r="E108" i="1" s="1"/>
  <c r="AM108" i="1"/>
  <c r="AN108" i="1"/>
  <c r="AO108" i="1"/>
  <c r="AT108" i="1"/>
  <c r="AU108" i="1" s="1"/>
  <c r="AW108" i="1"/>
  <c r="H109" i="1"/>
  <c r="L109" i="1"/>
  <c r="N109" i="1" s="1"/>
  <c r="AK109" i="1"/>
  <c r="E109" i="1" s="1"/>
  <c r="AL109" i="1"/>
  <c r="AM109" i="1"/>
  <c r="AP109" i="1" s="1"/>
  <c r="J109" i="1" s="1"/>
  <c r="AQ109" i="1" s="1"/>
  <c r="AN109" i="1"/>
  <c r="AO109" i="1"/>
  <c r="AT109" i="1"/>
  <c r="AU109" i="1" s="1"/>
  <c r="AW109" i="1"/>
  <c r="AX109" i="1"/>
  <c r="L110" i="1"/>
  <c r="N110" i="1" s="1"/>
  <c r="AK110" i="1"/>
  <c r="E110" i="1" s="1"/>
  <c r="AL110" i="1"/>
  <c r="H110" i="1" s="1"/>
  <c r="AM110" i="1"/>
  <c r="AN110" i="1"/>
  <c r="AO110" i="1"/>
  <c r="AP110" i="1"/>
  <c r="J110" i="1" s="1"/>
  <c r="AQ110" i="1" s="1"/>
  <c r="AT110" i="1"/>
  <c r="AU110" i="1" s="1"/>
  <c r="AW110" i="1"/>
  <c r="L111" i="1"/>
  <c r="N111" i="1"/>
  <c r="AK111" i="1"/>
  <c r="E111" i="1" s="1"/>
  <c r="BC111" i="1" s="1"/>
  <c r="AM111" i="1"/>
  <c r="AN111" i="1"/>
  <c r="AO111" i="1"/>
  <c r="AT111" i="1"/>
  <c r="AU111" i="1" s="1"/>
  <c r="AX111" i="1" s="1"/>
  <c r="AW111" i="1"/>
  <c r="L112" i="1"/>
  <c r="N112" i="1"/>
  <c r="AK112" i="1"/>
  <c r="E112" i="1" s="1"/>
  <c r="AL112" i="1"/>
  <c r="H112" i="1" s="1"/>
  <c r="AM112" i="1"/>
  <c r="AN112" i="1"/>
  <c r="AO112" i="1"/>
  <c r="AP112" i="1"/>
  <c r="J112" i="1" s="1"/>
  <c r="AQ112" i="1" s="1"/>
  <c r="AT112" i="1"/>
  <c r="AU112" i="1" s="1"/>
  <c r="AW112" i="1"/>
  <c r="H113" i="1"/>
  <c r="L113" i="1"/>
  <c r="N113" i="1" s="1"/>
  <c r="AK113" i="1"/>
  <c r="E113" i="1" s="1"/>
  <c r="AL113" i="1"/>
  <c r="AM113" i="1"/>
  <c r="AN113" i="1"/>
  <c r="AO113" i="1"/>
  <c r="AP113" i="1" s="1"/>
  <c r="J113" i="1" s="1"/>
  <c r="AQ113" i="1" s="1"/>
  <c r="AT113" i="1"/>
  <c r="AU113" i="1" s="1"/>
  <c r="AW113" i="1"/>
  <c r="AX113" i="1"/>
  <c r="L114" i="1"/>
  <c r="N114" i="1"/>
  <c r="AK114" i="1"/>
  <c r="E114" i="1" s="1"/>
  <c r="AL114" i="1"/>
  <c r="H114" i="1" s="1"/>
  <c r="AM114" i="1"/>
  <c r="AN114" i="1"/>
  <c r="AP114" i="1" s="1"/>
  <c r="J114" i="1" s="1"/>
  <c r="AQ114" i="1" s="1"/>
  <c r="AO114" i="1"/>
  <c r="AT114" i="1"/>
  <c r="AU114" i="1" s="1"/>
  <c r="AW114" i="1"/>
  <c r="L115" i="1"/>
  <c r="N115" i="1"/>
  <c r="AK115" i="1"/>
  <c r="E115" i="1" s="1"/>
  <c r="AL115" i="1"/>
  <c r="H115" i="1" s="1"/>
  <c r="AM115" i="1"/>
  <c r="AN115" i="1"/>
  <c r="AO115" i="1"/>
  <c r="AP115" i="1"/>
  <c r="J115" i="1" s="1"/>
  <c r="AQ115" i="1" s="1"/>
  <c r="AT115" i="1"/>
  <c r="AU115" i="1" s="1"/>
  <c r="AW115" i="1"/>
  <c r="AX115" i="1"/>
  <c r="L120" i="1"/>
  <c r="N120" i="1"/>
  <c r="AK120" i="1"/>
  <c r="E120" i="1" s="1"/>
  <c r="AL120" i="1"/>
  <c r="H120" i="1" s="1"/>
  <c r="AM120" i="1"/>
  <c r="AN120" i="1"/>
  <c r="AO120" i="1"/>
  <c r="AT120" i="1"/>
  <c r="AU120" i="1" s="1"/>
  <c r="AW120" i="1"/>
  <c r="L121" i="1"/>
  <c r="N121" i="1"/>
  <c r="AK121" i="1"/>
  <c r="E121" i="1" s="1"/>
  <c r="BC121" i="1" s="1"/>
  <c r="AM121" i="1"/>
  <c r="AN121" i="1"/>
  <c r="AO121" i="1"/>
  <c r="AT121" i="1"/>
  <c r="AU121" i="1" s="1"/>
  <c r="AW121" i="1"/>
  <c r="AX121" i="1"/>
  <c r="L122" i="1"/>
  <c r="N122" i="1"/>
  <c r="AK122" i="1"/>
  <c r="E122" i="1" s="1"/>
  <c r="AL122" i="1"/>
  <c r="H122" i="1" s="1"/>
  <c r="AM122" i="1"/>
  <c r="AN122" i="1"/>
  <c r="AP122" i="1" s="1"/>
  <c r="J122" i="1" s="1"/>
  <c r="AQ122" i="1" s="1"/>
  <c r="AO122" i="1"/>
  <c r="AT122" i="1"/>
  <c r="AU122" i="1" s="1"/>
  <c r="AX122" i="1" s="1"/>
  <c r="AW122" i="1"/>
  <c r="L123" i="1"/>
  <c r="N123" i="1" s="1"/>
  <c r="AK123" i="1"/>
  <c r="E123" i="1" s="1"/>
  <c r="AL123" i="1"/>
  <c r="H123" i="1" s="1"/>
  <c r="AM123" i="1"/>
  <c r="AN123" i="1"/>
  <c r="AO123" i="1"/>
  <c r="AP123" i="1"/>
  <c r="J123" i="1" s="1"/>
  <c r="AQ123" i="1" s="1"/>
  <c r="AT123" i="1"/>
  <c r="AU123" i="1" s="1"/>
  <c r="AW123" i="1"/>
  <c r="AX123" i="1"/>
  <c r="L124" i="1"/>
  <c r="N124" i="1"/>
  <c r="AK124" i="1"/>
  <c r="E124" i="1" s="1"/>
  <c r="AL124" i="1"/>
  <c r="H124" i="1" s="1"/>
  <c r="AM124" i="1"/>
  <c r="AN124" i="1"/>
  <c r="AO124" i="1"/>
  <c r="AP124" i="1" s="1"/>
  <c r="J124" i="1" s="1"/>
  <c r="AQ124" i="1" s="1"/>
  <c r="AT124" i="1"/>
  <c r="AU124" i="1" s="1"/>
  <c r="AW124" i="1"/>
  <c r="L125" i="1"/>
  <c r="N125" i="1"/>
  <c r="AK125" i="1"/>
  <c r="E125" i="1" s="1"/>
  <c r="BC125" i="1" s="1"/>
  <c r="AL125" i="1"/>
  <c r="H125" i="1" s="1"/>
  <c r="AM125" i="1"/>
  <c r="AN125" i="1"/>
  <c r="AO125" i="1"/>
  <c r="AP125" i="1"/>
  <c r="J125" i="1" s="1"/>
  <c r="AQ125" i="1" s="1"/>
  <c r="AT125" i="1"/>
  <c r="AU125" i="1" s="1"/>
  <c r="AX125" i="1" s="1"/>
  <c r="AW125" i="1"/>
  <c r="L126" i="1"/>
  <c r="AP126" i="1" s="1"/>
  <c r="J126" i="1" s="1"/>
  <c r="AQ126" i="1" s="1"/>
  <c r="N126" i="1"/>
  <c r="AK126" i="1"/>
  <c r="E126" i="1" s="1"/>
  <c r="AL126" i="1"/>
  <c r="H126" i="1" s="1"/>
  <c r="AM126" i="1"/>
  <c r="AN126" i="1"/>
  <c r="AO126" i="1"/>
  <c r="AT126" i="1"/>
  <c r="AU126" i="1" s="1"/>
  <c r="AX126" i="1" s="1"/>
  <c r="AW126" i="1"/>
  <c r="L127" i="1"/>
  <c r="N127" i="1"/>
  <c r="AK127" i="1"/>
  <c r="E127" i="1" s="1"/>
  <c r="BC127" i="1" s="1"/>
  <c r="AL127" i="1"/>
  <c r="H127" i="1" s="1"/>
  <c r="AM127" i="1"/>
  <c r="AN127" i="1"/>
  <c r="AO127" i="1"/>
  <c r="AP127" i="1" s="1"/>
  <c r="J127" i="1" s="1"/>
  <c r="AQ127" i="1" s="1"/>
  <c r="AT127" i="1"/>
  <c r="AU127" i="1" s="1"/>
  <c r="AW127" i="1"/>
  <c r="AX127" i="1"/>
  <c r="L128" i="1"/>
  <c r="N128" i="1"/>
  <c r="AK128" i="1"/>
  <c r="E128" i="1" s="1"/>
  <c r="AM128" i="1"/>
  <c r="AN128" i="1"/>
  <c r="AO128" i="1"/>
  <c r="AT128" i="1"/>
  <c r="AU128" i="1" s="1"/>
  <c r="AW128" i="1"/>
  <c r="L129" i="1"/>
  <c r="N129" i="1"/>
  <c r="AK129" i="1"/>
  <c r="E129" i="1" s="1"/>
  <c r="BC129" i="1" s="1"/>
  <c r="AL129" i="1"/>
  <c r="H129" i="1" s="1"/>
  <c r="AM129" i="1"/>
  <c r="AP129" i="1" s="1"/>
  <c r="J129" i="1" s="1"/>
  <c r="AQ129" i="1" s="1"/>
  <c r="AN129" i="1"/>
  <c r="AO129" i="1"/>
  <c r="AT129" i="1"/>
  <c r="AU129" i="1" s="1"/>
  <c r="AX129" i="1" s="1"/>
  <c r="AW129" i="1"/>
  <c r="L130" i="1"/>
  <c r="N130" i="1" s="1"/>
  <c r="AK130" i="1"/>
  <c r="E130" i="1" s="1"/>
  <c r="AL130" i="1"/>
  <c r="H130" i="1" s="1"/>
  <c r="AM130" i="1"/>
  <c r="AN130" i="1"/>
  <c r="AO130" i="1"/>
  <c r="AP130" i="1"/>
  <c r="J130" i="1" s="1"/>
  <c r="AQ130" i="1" s="1"/>
  <c r="AT130" i="1"/>
  <c r="AU130" i="1" s="1"/>
  <c r="AW130" i="1"/>
  <c r="L131" i="1"/>
  <c r="N131" i="1"/>
  <c r="AK131" i="1"/>
  <c r="E131" i="1" s="1"/>
  <c r="BC131" i="1" s="1"/>
  <c r="AM131" i="1"/>
  <c r="AN131" i="1"/>
  <c r="AO131" i="1"/>
  <c r="AT131" i="1"/>
  <c r="AU131" i="1" s="1"/>
  <c r="AW131" i="1"/>
  <c r="AX131" i="1" s="1"/>
  <c r="L132" i="1"/>
  <c r="N132" i="1"/>
  <c r="AK132" i="1"/>
  <c r="E132" i="1" s="1"/>
  <c r="AM132" i="1"/>
  <c r="AN132" i="1"/>
  <c r="AO132" i="1"/>
  <c r="AT132" i="1"/>
  <c r="AU132" i="1" s="1"/>
  <c r="AW132" i="1"/>
  <c r="H133" i="1"/>
  <c r="L133" i="1"/>
  <c r="N133" i="1" s="1"/>
  <c r="AK133" i="1"/>
  <c r="E133" i="1" s="1"/>
  <c r="AL133" i="1"/>
  <c r="AM133" i="1"/>
  <c r="AP133" i="1" s="1"/>
  <c r="J133" i="1" s="1"/>
  <c r="AQ133" i="1" s="1"/>
  <c r="AN133" i="1"/>
  <c r="AO133" i="1"/>
  <c r="AT133" i="1"/>
  <c r="AU133" i="1" s="1"/>
  <c r="AW133" i="1"/>
  <c r="AX133" i="1"/>
  <c r="L134" i="1"/>
  <c r="N134" i="1" s="1"/>
  <c r="AK134" i="1"/>
  <c r="E134" i="1" s="1"/>
  <c r="AL134" i="1"/>
  <c r="H134" i="1" s="1"/>
  <c r="AM134" i="1"/>
  <c r="AN134" i="1"/>
  <c r="AO134" i="1"/>
  <c r="AP134" i="1"/>
  <c r="J134" i="1" s="1"/>
  <c r="AQ134" i="1" s="1"/>
  <c r="AT134" i="1"/>
  <c r="AU134" i="1" s="1"/>
  <c r="AW134" i="1"/>
  <c r="I24" i="1" l="1"/>
  <c r="AR24" i="1"/>
  <c r="AS24" i="1" s="1"/>
  <c r="AV24" i="1" s="1"/>
  <c r="F24" i="1" s="1"/>
  <c r="I43" i="1"/>
  <c r="AR43" i="1"/>
  <c r="AS43" i="1" s="1"/>
  <c r="AV43" i="1" s="1"/>
  <c r="F43" i="1" s="1"/>
  <c r="AY43" i="1" s="1"/>
  <c r="G43" i="1" s="1"/>
  <c r="AZ43" i="1" s="1"/>
  <c r="AP35" i="1"/>
  <c r="J35" i="1" s="1"/>
  <c r="AQ35" i="1" s="1"/>
  <c r="AP128" i="1"/>
  <c r="J128" i="1" s="1"/>
  <c r="AQ128" i="1" s="1"/>
  <c r="I75" i="1"/>
  <c r="AR75" i="1"/>
  <c r="AS75" i="1" s="1"/>
  <c r="AV75" i="1" s="1"/>
  <c r="F75" i="1" s="1"/>
  <c r="AY75" i="1" s="1"/>
  <c r="G75" i="1" s="1"/>
  <c r="I61" i="1"/>
  <c r="AR61" i="1"/>
  <c r="AS61" i="1" s="1"/>
  <c r="AV61" i="1" s="1"/>
  <c r="F61" i="1" s="1"/>
  <c r="AY61" i="1" s="1"/>
  <c r="G61" i="1" s="1"/>
  <c r="AZ61" i="1" s="1"/>
  <c r="AP79" i="1"/>
  <c r="J79" i="1" s="1"/>
  <c r="AQ79" i="1" s="1"/>
  <c r="BB79" i="1" s="1"/>
  <c r="I21" i="1"/>
  <c r="AR21" i="1"/>
  <c r="AS21" i="1" s="1"/>
  <c r="AV21" i="1" s="1"/>
  <c r="F21" i="1" s="1"/>
  <c r="BB21" i="1" s="1"/>
  <c r="BD21" i="1" s="1"/>
  <c r="I31" i="1"/>
  <c r="AR31" i="1"/>
  <c r="AS31" i="1" s="1"/>
  <c r="AV31" i="1" s="1"/>
  <c r="F31" i="1" s="1"/>
  <c r="AY31" i="1" s="1"/>
  <c r="G31" i="1" s="1"/>
  <c r="BE80" i="1"/>
  <c r="AX60" i="1"/>
  <c r="F39" i="1"/>
  <c r="AY39" i="1" s="1"/>
  <c r="G39" i="1" s="1"/>
  <c r="AX108" i="1"/>
  <c r="AX74" i="1"/>
  <c r="H73" i="1"/>
  <c r="I39" i="1"/>
  <c r="AP120" i="1"/>
  <c r="J120" i="1" s="1"/>
  <c r="AQ120" i="1" s="1"/>
  <c r="I120" i="1" s="1"/>
  <c r="AP94" i="1"/>
  <c r="J94" i="1" s="1"/>
  <c r="AQ94" i="1" s="1"/>
  <c r="I94" i="1" s="1"/>
  <c r="AP57" i="1"/>
  <c r="J57" i="1" s="1"/>
  <c r="AQ57" i="1" s="1"/>
  <c r="AR57" i="1" s="1"/>
  <c r="AS57" i="1" s="1"/>
  <c r="AV57" i="1" s="1"/>
  <c r="F57" i="1" s="1"/>
  <c r="AY57" i="1" s="1"/>
  <c r="G57" i="1" s="1"/>
  <c r="AX114" i="1"/>
  <c r="AX92" i="1"/>
  <c r="AX36" i="1"/>
  <c r="BC133" i="1"/>
  <c r="BC109" i="1"/>
  <c r="BC87" i="1"/>
  <c r="AX62" i="1"/>
  <c r="AL131" i="1"/>
  <c r="H131" i="1" s="1"/>
  <c r="AX112" i="1"/>
  <c r="AL107" i="1"/>
  <c r="H107" i="1" s="1"/>
  <c r="AX90" i="1"/>
  <c r="AL85" i="1"/>
  <c r="H85" i="1" s="1"/>
  <c r="AR71" i="1"/>
  <c r="AS71" i="1" s="1"/>
  <c r="AV71" i="1" s="1"/>
  <c r="F71" i="1" s="1"/>
  <c r="AY71" i="1" s="1"/>
  <c r="G71" i="1" s="1"/>
  <c r="AL45" i="1"/>
  <c r="H45" i="1" s="1"/>
  <c r="AX20" i="1"/>
  <c r="AL17" i="1"/>
  <c r="H17" i="1" s="1"/>
  <c r="AX79" i="1"/>
  <c r="I37" i="1"/>
  <c r="AX14" i="1"/>
  <c r="AL132" i="1"/>
  <c r="BC123" i="1"/>
  <c r="AL108" i="1"/>
  <c r="BC97" i="1"/>
  <c r="AL86" i="1"/>
  <c r="AX54" i="1"/>
  <c r="AL49" i="1"/>
  <c r="AL32" i="1"/>
  <c r="AP32" i="1" s="1"/>
  <c r="J32" i="1" s="1"/>
  <c r="AQ32" i="1" s="1"/>
  <c r="BE134" i="1"/>
  <c r="I67" i="1"/>
  <c r="AL121" i="1"/>
  <c r="AL95" i="1"/>
  <c r="AL74" i="1"/>
  <c r="AP74" i="1" s="1"/>
  <c r="J74" i="1" s="1"/>
  <c r="AQ74" i="1" s="1"/>
  <c r="I74" i="1" s="1"/>
  <c r="AL58" i="1"/>
  <c r="AP58" i="1" s="1"/>
  <c r="J58" i="1" s="1"/>
  <c r="AQ58" i="1" s="1"/>
  <c r="BC49" i="1"/>
  <c r="BE63" i="1"/>
  <c r="AL23" i="1"/>
  <c r="I69" i="1"/>
  <c r="AX18" i="1"/>
  <c r="AX23" i="1"/>
  <c r="AX56" i="1"/>
  <c r="BC51" i="1"/>
  <c r="AX124" i="1"/>
  <c r="AX98" i="1"/>
  <c r="BE98" i="1"/>
  <c r="AX40" i="1"/>
  <c r="AX130" i="1"/>
  <c r="AX16" i="1"/>
  <c r="BC101" i="1"/>
  <c r="BE115" i="1"/>
  <c r="AX128" i="1"/>
  <c r="AL128" i="1"/>
  <c r="H128" i="1" s="1"/>
  <c r="BC115" i="1"/>
  <c r="AL104" i="1"/>
  <c r="H104" i="1" s="1"/>
  <c r="BC93" i="1"/>
  <c r="AL79" i="1"/>
  <c r="H79" i="1" s="1"/>
  <c r="AX68" i="1"/>
  <c r="AL63" i="1"/>
  <c r="H63" i="1" s="1"/>
  <c r="AX50" i="1"/>
  <c r="AL28" i="1"/>
  <c r="H28" i="1" s="1"/>
  <c r="AL14" i="1"/>
  <c r="H14" i="1" s="1"/>
  <c r="AX104" i="1"/>
  <c r="BE28" i="1"/>
  <c r="AX34" i="1"/>
  <c r="BE45" i="1"/>
  <c r="AX132" i="1"/>
  <c r="AX86" i="1"/>
  <c r="BC27" i="1"/>
  <c r="BC91" i="1"/>
  <c r="AX45" i="1"/>
  <c r="AX134" i="1"/>
  <c r="AX110" i="1"/>
  <c r="AX88" i="1"/>
  <c r="F67" i="1"/>
  <c r="AY67" i="1" s="1"/>
  <c r="G67" i="1" s="1"/>
  <c r="BA67" i="1" s="1"/>
  <c r="AX32" i="1"/>
  <c r="AX58" i="1"/>
  <c r="AX106" i="1"/>
  <c r="AX84" i="1"/>
  <c r="AX72" i="1"/>
  <c r="AX28" i="1"/>
  <c r="BC113" i="1"/>
  <c r="AX120" i="1"/>
  <c r="AL111" i="1"/>
  <c r="AX94" i="1"/>
  <c r="AL89" i="1"/>
  <c r="BC77" i="1"/>
  <c r="AL70" i="1"/>
  <c r="AP70" i="1" s="1"/>
  <c r="J70" i="1" s="1"/>
  <c r="AQ70" i="1" s="1"/>
  <c r="AL52" i="1"/>
  <c r="AX38" i="1"/>
  <c r="AL35" i="1"/>
  <c r="H35" i="1" s="1"/>
  <c r="AX22" i="1"/>
  <c r="AL19" i="1"/>
  <c r="H19" i="1" s="1"/>
  <c r="I134" i="1"/>
  <c r="AR134" i="1"/>
  <c r="AS134" i="1" s="1"/>
  <c r="AV134" i="1" s="1"/>
  <c r="F134" i="1" s="1"/>
  <c r="AY134" i="1" s="1"/>
  <c r="G134" i="1" s="1"/>
  <c r="I130" i="1"/>
  <c r="AR130" i="1"/>
  <c r="AS130" i="1" s="1"/>
  <c r="AV130" i="1" s="1"/>
  <c r="F130" i="1" s="1"/>
  <c r="AY130" i="1" s="1"/>
  <c r="G130" i="1" s="1"/>
  <c r="I128" i="1"/>
  <c r="AR128" i="1"/>
  <c r="AS128" i="1" s="1"/>
  <c r="AV128" i="1" s="1"/>
  <c r="F128" i="1" s="1"/>
  <c r="AY128" i="1" s="1"/>
  <c r="G128" i="1" s="1"/>
  <c r="I126" i="1"/>
  <c r="AR126" i="1"/>
  <c r="AS126" i="1" s="1"/>
  <c r="AV126" i="1" s="1"/>
  <c r="F126" i="1" s="1"/>
  <c r="AY126" i="1" s="1"/>
  <c r="G126" i="1" s="1"/>
  <c r="I124" i="1"/>
  <c r="AR124" i="1"/>
  <c r="AS124" i="1" s="1"/>
  <c r="AV124" i="1" s="1"/>
  <c r="F124" i="1" s="1"/>
  <c r="AY124" i="1" s="1"/>
  <c r="G124" i="1" s="1"/>
  <c r="I122" i="1"/>
  <c r="AR122" i="1"/>
  <c r="AS122" i="1" s="1"/>
  <c r="AV122" i="1" s="1"/>
  <c r="F122" i="1" s="1"/>
  <c r="AY122" i="1" s="1"/>
  <c r="G122" i="1" s="1"/>
  <c r="I114" i="1"/>
  <c r="AR114" i="1"/>
  <c r="AS114" i="1" s="1"/>
  <c r="AV114" i="1" s="1"/>
  <c r="F114" i="1" s="1"/>
  <c r="AY114" i="1" s="1"/>
  <c r="G114" i="1" s="1"/>
  <c r="I112" i="1"/>
  <c r="AR112" i="1"/>
  <c r="AS112" i="1" s="1"/>
  <c r="AV112" i="1" s="1"/>
  <c r="F112" i="1" s="1"/>
  <c r="AY112" i="1" s="1"/>
  <c r="G112" i="1" s="1"/>
  <c r="I110" i="1"/>
  <c r="AR110" i="1"/>
  <c r="AS110" i="1" s="1"/>
  <c r="AV110" i="1" s="1"/>
  <c r="F110" i="1" s="1"/>
  <c r="AY110" i="1" s="1"/>
  <c r="G110" i="1" s="1"/>
  <c r="I106" i="1"/>
  <c r="AR106" i="1"/>
  <c r="AS106" i="1" s="1"/>
  <c r="AV106" i="1" s="1"/>
  <c r="F106" i="1" s="1"/>
  <c r="AY106" i="1" s="1"/>
  <c r="G106" i="1" s="1"/>
  <c r="I102" i="1"/>
  <c r="AR102" i="1"/>
  <c r="AS102" i="1" s="1"/>
  <c r="AV102" i="1" s="1"/>
  <c r="F102" i="1" s="1"/>
  <c r="AY102" i="1" s="1"/>
  <c r="G102" i="1" s="1"/>
  <c r="I98" i="1"/>
  <c r="AR98" i="1"/>
  <c r="AS98" i="1" s="1"/>
  <c r="AV98" i="1" s="1"/>
  <c r="F98" i="1" s="1"/>
  <c r="AY98" i="1" s="1"/>
  <c r="G98" i="1" s="1"/>
  <c r="I96" i="1"/>
  <c r="AR96" i="1"/>
  <c r="AS96" i="1" s="1"/>
  <c r="AV96" i="1" s="1"/>
  <c r="F96" i="1" s="1"/>
  <c r="AY96" i="1" s="1"/>
  <c r="G96" i="1" s="1"/>
  <c r="I92" i="1"/>
  <c r="AR92" i="1"/>
  <c r="AS92" i="1" s="1"/>
  <c r="AV92" i="1" s="1"/>
  <c r="F92" i="1" s="1"/>
  <c r="AY92" i="1" s="1"/>
  <c r="G92" i="1" s="1"/>
  <c r="I90" i="1"/>
  <c r="AR90" i="1"/>
  <c r="AS90" i="1" s="1"/>
  <c r="AV90" i="1" s="1"/>
  <c r="F90" i="1" s="1"/>
  <c r="AY90" i="1" s="1"/>
  <c r="G90" i="1" s="1"/>
  <c r="I88" i="1"/>
  <c r="AR88" i="1"/>
  <c r="AS88" i="1" s="1"/>
  <c r="AV88" i="1" s="1"/>
  <c r="F88" i="1" s="1"/>
  <c r="AY88" i="1" s="1"/>
  <c r="G88" i="1" s="1"/>
  <c r="I84" i="1"/>
  <c r="AR84" i="1"/>
  <c r="AS84" i="1" s="1"/>
  <c r="AV84" i="1" s="1"/>
  <c r="F84" i="1" s="1"/>
  <c r="AY84" i="1" s="1"/>
  <c r="G84" i="1" s="1"/>
  <c r="AR79" i="1"/>
  <c r="AS79" i="1" s="1"/>
  <c r="AV79" i="1" s="1"/>
  <c r="F79" i="1" s="1"/>
  <c r="AY79" i="1" s="1"/>
  <c r="G79" i="1" s="1"/>
  <c r="I133" i="1"/>
  <c r="AR133" i="1"/>
  <c r="AS133" i="1" s="1"/>
  <c r="AV133" i="1" s="1"/>
  <c r="F133" i="1" s="1"/>
  <c r="AY133" i="1" s="1"/>
  <c r="G133" i="1" s="1"/>
  <c r="I129" i="1"/>
  <c r="AR129" i="1"/>
  <c r="AS129" i="1" s="1"/>
  <c r="AV129" i="1" s="1"/>
  <c r="F129" i="1" s="1"/>
  <c r="AY129" i="1" s="1"/>
  <c r="G129" i="1" s="1"/>
  <c r="I127" i="1"/>
  <c r="AR127" i="1"/>
  <c r="AS127" i="1" s="1"/>
  <c r="AV127" i="1" s="1"/>
  <c r="F127" i="1" s="1"/>
  <c r="AY127" i="1" s="1"/>
  <c r="G127" i="1" s="1"/>
  <c r="BB127" i="1"/>
  <c r="BD127" i="1" s="1"/>
  <c r="I125" i="1"/>
  <c r="AR125" i="1"/>
  <c r="AS125" i="1" s="1"/>
  <c r="AV125" i="1" s="1"/>
  <c r="F125" i="1" s="1"/>
  <c r="AY125" i="1" s="1"/>
  <c r="G125" i="1" s="1"/>
  <c r="I123" i="1"/>
  <c r="AR123" i="1"/>
  <c r="AS123" i="1" s="1"/>
  <c r="AV123" i="1" s="1"/>
  <c r="F123" i="1" s="1"/>
  <c r="AY123" i="1" s="1"/>
  <c r="G123" i="1" s="1"/>
  <c r="BB123" i="1"/>
  <c r="BD123" i="1" s="1"/>
  <c r="I115" i="1"/>
  <c r="AR115" i="1"/>
  <c r="AS115" i="1" s="1"/>
  <c r="AV115" i="1" s="1"/>
  <c r="F115" i="1" s="1"/>
  <c r="AY115" i="1" s="1"/>
  <c r="G115" i="1" s="1"/>
  <c r="BB115" i="1"/>
  <c r="BD115" i="1" s="1"/>
  <c r="I113" i="1"/>
  <c r="AR113" i="1"/>
  <c r="AS113" i="1" s="1"/>
  <c r="AV113" i="1" s="1"/>
  <c r="F113" i="1" s="1"/>
  <c r="AY113" i="1" s="1"/>
  <c r="G113" i="1" s="1"/>
  <c r="I109" i="1"/>
  <c r="AR109" i="1"/>
  <c r="AS109" i="1" s="1"/>
  <c r="AV109" i="1" s="1"/>
  <c r="F109" i="1" s="1"/>
  <c r="AY109" i="1" s="1"/>
  <c r="G109" i="1" s="1"/>
  <c r="I105" i="1"/>
  <c r="AR105" i="1"/>
  <c r="AS105" i="1" s="1"/>
  <c r="AV105" i="1" s="1"/>
  <c r="F105" i="1" s="1"/>
  <c r="AY105" i="1" s="1"/>
  <c r="G105" i="1" s="1"/>
  <c r="I103" i="1"/>
  <c r="AR103" i="1"/>
  <c r="AS103" i="1" s="1"/>
  <c r="AV103" i="1" s="1"/>
  <c r="F103" i="1" s="1"/>
  <c r="AY103" i="1" s="1"/>
  <c r="G103" i="1" s="1"/>
  <c r="BB103" i="1"/>
  <c r="BD103" i="1" s="1"/>
  <c r="I101" i="1"/>
  <c r="AR101" i="1"/>
  <c r="AS101" i="1" s="1"/>
  <c r="AV101" i="1" s="1"/>
  <c r="F101" i="1" s="1"/>
  <c r="AY101" i="1" s="1"/>
  <c r="G101" i="1" s="1"/>
  <c r="I97" i="1"/>
  <c r="AR97" i="1"/>
  <c r="AS97" i="1" s="1"/>
  <c r="AV97" i="1" s="1"/>
  <c r="F97" i="1" s="1"/>
  <c r="AY97" i="1" s="1"/>
  <c r="G97" i="1" s="1"/>
  <c r="BB97" i="1"/>
  <c r="BD97" i="1" s="1"/>
  <c r="I93" i="1"/>
  <c r="AR93" i="1"/>
  <c r="AS93" i="1" s="1"/>
  <c r="AV93" i="1" s="1"/>
  <c r="F93" i="1" s="1"/>
  <c r="AY93" i="1" s="1"/>
  <c r="G93" i="1" s="1"/>
  <c r="BB93" i="1"/>
  <c r="BD93" i="1" s="1"/>
  <c r="I91" i="1"/>
  <c r="AR91" i="1"/>
  <c r="AS91" i="1" s="1"/>
  <c r="AV91" i="1" s="1"/>
  <c r="F91" i="1" s="1"/>
  <c r="AY91" i="1" s="1"/>
  <c r="G91" i="1" s="1"/>
  <c r="I87" i="1"/>
  <c r="AR87" i="1"/>
  <c r="AS87" i="1" s="1"/>
  <c r="AV87" i="1" s="1"/>
  <c r="F87" i="1" s="1"/>
  <c r="AY87" i="1" s="1"/>
  <c r="G87" i="1" s="1"/>
  <c r="I80" i="1"/>
  <c r="AR80" i="1"/>
  <c r="AS80" i="1" s="1"/>
  <c r="AV80" i="1" s="1"/>
  <c r="F80" i="1" s="1"/>
  <c r="AY80" i="1" s="1"/>
  <c r="G80" i="1" s="1"/>
  <c r="I78" i="1"/>
  <c r="AR78" i="1"/>
  <c r="AS78" i="1" s="1"/>
  <c r="AV78" i="1" s="1"/>
  <c r="F78" i="1" s="1"/>
  <c r="AY78" i="1" s="1"/>
  <c r="G78" i="1" s="1"/>
  <c r="BB78" i="1"/>
  <c r="BD78" i="1" s="1"/>
  <c r="I76" i="1"/>
  <c r="AR76" i="1"/>
  <c r="AS76" i="1" s="1"/>
  <c r="AV76" i="1" s="1"/>
  <c r="F76" i="1" s="1"/>
  <c r="AY76" i="1" s="1"/>
  <c r="G76" i="1" s="1"/>
  <c r="AR74" i="1"/>
  <c r="AS74" i="1" s="1"/>
  <c r="AV74" i="1" s="1"/>
  <c r="F74" i="1" s="1"/>
  <c r="AY74" i="1" s="1"/>
  <c r="G74" i="1" s="1"/>
  <c r="I72" i="1"/>
  <c r="AR72" i="1"/>
  <c r="AS72" i="1" s="1"/>
  <c r="AV72" i="1" s="1"/>
  <c r="F72" i="1" s="1"/>
  <c r="AY72" i="1" s="1"/>
  <c r="G72" i="1" s="1"/>
  <c r="I68" i="1"/>
  <c r="AR68" i="1"/>
  <c r="AS68" i="1" s="1"/>
  <c r="AV68" i="1" s="1"/>
  <c r="F68" i="1" s="1"/>
  <c r="AY68" i="1" s="1"/>
  <c r="G68" i="1" s="1"/>
  <c r="I66" i="1"/>
  <c r="AR66" i="1"/>
  <c r="AS66" i="1" s="1"/>
  <c r="AV66" i="1" s="1"/>
  <c r="F66" i="1" s="1"/>
  <c r="AY66" i="1" s="1"/>
  <c r="G66" i="1" s="1"/>
  <c r="I62" i="1"/>
  <c r="AR62" i="1"/>
  <c r="AS62" i="1" s="1"/>
  <c r="AV62" i="1" s="1"/>
  <c r="F62" i="1" s="1"/>
  <c r="AY62" i="1" s="1"/>
  <c r="G62" i="1" s="1"/>
  <c r="I60" i="1"/>
  <c r="AR60" i="1"/>
  <c r="AS60" i="1" s="1"/>
  <c r="AV60" i="1" s="1"/>
  <c r="F60" i="1" s="1"/>
  <c r="AY60" i="1" s="1"/>
  <c r="G60" i="1" s="1"/>
  <c r="I58" i="1"/>
  <c r="AR58" i="1"/>
  <c r="AS58" i="1" s="1"/>
  <c r="AV58" i="1" s="1"/>
  <c r="F58" i="1" s="1"/>
  <c r="AY58" i="1" s="1"/>
  <c r="G58" i="1" s="1"/>
  <c r="BA75" i="1"/>
  <c r="AZ75" i="1"/>
  <c r="BC75" i="1"/>
  <c r="BA71" i="1"/>
  <c r="AZ71" i="1"/>
  <c r="BC71" i="1"/>
  <c r="H70" i="1"/>
  <c r="BC67" i="1"/>
  <c r="H66" i="1"/>
  <c r="BB66" i="1"/>
  <c r="BC61" i="1"/>
  <c r="H60" i="1"/>
  <c r="BB60" i="1"/>
  <c r="I56" i="1"/>
  <c r="AR56" i="1"/>
  <c r="AS56" i="1" s="1"/>
  <c r="AV56" i="1" s="1"/>
  <c r="F56" i="1" s="1"/>
  <c r="AY56" i="1" s="1"/>
  <c r="G56" i="1" s="1"/>
  <c r="I54" i="1"/>
  <c r="AR54" i="1"/>
  <c r="AS54" i="1" s="1"/>
  <c r="AV54" i="1" s="1"/>
  <c r="F54" i="1" s="1"/>
  <c r="AY54" i="1" s="1"/>
  <c r="G54" i="1" s="1"/>
  <c r="I50" i="1"/>
  <c r="AR50" i="1"/>
  <c r="AS50" i="1" s="1"/>
  <c r="AV50" i="1" s="1"/>
  <c r="F50" i="1" s="1"/>
  <c r="AY50" i="1" s="1"/>
  <c r="G50" i="1" s="1"/>
  <c r="I27" i="1"/>
  <c r="AR27" i="1"/>
  <c r="AS27" i="1" s="1"/>
  <c r="AV27" i="1" s="1"/>
  <c r="F27" i="1" s="1"/>
  <c r="AY27" i="1" s="1"/>
  <c r="G27" i="1" s="1"/>
  <c r="BC134" i="1"/>
  <c r="BC132" i="1"/>
  <c r="BC130" i="1"/>
  <c r="BC128" i="1"/>
  <c r="BB126" i="1"/>
  <c r="BC126" i="1"/>
  <c r="BB124" i="1"/>
  <c r="BC124" i="1"/>
  <c r="BB122" i="1"/>
  <c r="BC122" i="1"/>
  <c r="BC120" i="1"/>
  <c r="BB114" i="1"/>
  <c r="BD114" i="1" s="1"/>
  <c r="BC114" i="1"/>
  <c r="BB112" i="1"/>
  <c r="BC112" i="1"/>
  <c r="BC110" i="1"/>
  <c r="BC108" i="1"/>
  <c r="BC106" i="1"/>
  <c r="BC104" i="1"/>
  <c r="BB102" i="1"/>
  <c r="BC102" i="1"/>
  <c r="BB98" i="1"/>
  <c r="BC98" i="1"/>
  <c r="BB96" i="1"/>
  <c r="BC96" i="1"/>
  <c r="BC94" i="1"/>
  <c r="BB92" i="1"/>
  <c r="BD92" i="1" s="1"/>
  <c r="BC92" i="1"/>
  <c r="BC90" i="1"/>
  <c r="BC88" i="1"/>
  <c r="BC86" i="1"/>
  <c r="BC84" i="1"/>
  <c r="BC79" i="1"/>
  <c r="AR77" i="1"/>
  <c r="AS77" i="1" s="1"/>
  <c r="AV77" i="1" s="1"/>
  <c r="F77" i="1" s="1"/>
  <c r="AY77" i="1" s="1"/>
  <c r="G77" i="1" s="1"/>
  <c r="H76" i="1"/>
  <c r="AR73" i="1"/>
  <c r="AS73" i="1" s="1"/>
  <c r="AV73" i="1" s="1"/>
  <c r="F73" i="1" s="1"/>
  <c r="BC73" i="1"/>
  <c r="H72" i="1"/>
  <c r="AR69" i="1"/>
  <c r="AS69" i="1" s="1"/>
  <c r="AV69" i="1" s="1"/>
  <c r="F69" i="1" s="1"/>
  <c r="BC69" i="1"/>
  <c r="H68" i="1"/>
  <c r="BC63" i="1"/>
  <c r="H62" i="1"/>
  <c r="AR59" i="1"/>
  <c r="AS59" i="1" s="1"/>
  <c r="AV59" i="1" s="1"/>
  <c r="F59" i="1" s="1"/>
  <c r="BC59" i="1"/>
  <c r="H58" i="1"/>
  <c r="I55" i="1"/>
  <c r="AR55" i="1"/>
  <c r="AS55" i="1" s="1"/>
  <c r="AV55" i="1" s="1"/>
  <c r="F55" i="1" s="1"/>
  <c r="AY55" i="1" s="1"/>
  <c r="G55" i="1" s="1"/>
  <c r="I53" i="1"/>
  <c r="AR53" i="1"/>
  <c r="AS53" i="1" s="1"/>
  <c r="AV53" i="1" s="1"/>
  <c r="F53" i="1" s="1"/>
  <c r="AY53" i="1" s="1"/>
  <c r="G53" i="1" s="1"/>
  <c r="BB53" i="1"/>
  <c r="I51" i="1"/>
  <c r="AR51" i="1"/>
  <c r="AS51" i="1" s="1"/>
  <c r="AV51" i="1" s="1"/>
  <c r="F51" i="1" s="1"/>
  <c r="AY51" i="1" s="1"/>
  <c r="G51" i="1" s="1"/>
  <c r="I44" i="1"/>
  <c r="AR44" i="1"/>
  <c r="AS44" i="1" s="1"/>
  <c r="AV44" i="1" s="1"/>
  <c r="F44" i="1" s="1"/>
  <c r="AY44" i="1" s="1"/>
  <c r="G44" i="1" s="1"/>
  <c r="I42" i="1"/>
  <c r="AR42" i="1"/>
  <c r="AS42" i="1" s="1"/>
  <c r="AV42" i="1" s="1"/>
  <c r="F42" i="1" s="1"/>
  <c r="AY42" i="1" s="1"/>
  <c r="G42" i="1" s="1"/>
  <c r="I40" i="1"/>
  <c r="AR40" i="1"/>
  <c r="AS40" i="1" s="1"/>
  <c r="AV40" i="1" s="1"/>
  <c r="F40" i="1" s="1"/>
  <c r="AY40" i="1" s="1"/>
  <c r="G40" i="1" s="1"/>
  <c r="I38" i="1"/>
  <c r="AR38" i="1"/>
  <c r="AS38" i="1" s="1"/>
  <c r="AV38" i="1" s="1"/>
  <c r="F38" i="1" s="1"/>
  <c r="AY38" i="1" s="1"/>
  <c r="G38" i="1" s="1"/>
  <c r="I36" i="1"/>
  <c r="AR36" i="1"/>
  <c r="AS36" i="1" s="1"/>
  <c r="AV36" i="1" s="1"/>
  <c r="F36" i="1" s="1"/>
  <c r="AY36" i="1" s="1"/>
  <c r="G36" i="1" s="1"/>
  <c r="I34" i="1"/>
  <c r="AR34" i="1"/>
  <c r="AS34" i="1" s="1"/>
  <c r="AV34" i="1" s="1"/>
  <c r="F34" i="1" s="1"/>
  <c r="AY34" i="1" s="1"/>
  <c r="G34" i="1" s="1"/>
  <c r="I32" i="1"/>
  <c r="AR32" i="1"/>
  <c r="AS32" i="1" s="1"/>
  <c r="AV32" i="1" s="1"/>
  <c r="F32" i="1" s="1"/>
  <c r="AY32" i="1" s="1"/>
  <c r="G32" i="1" s="1"/>
  <c r="I20" i="1"/>
  <c r="AR20" i="1"/>
  <c r="AS20" i="1" s="1"/>
  <c r="AV20" i="1" s="1"/>
  <c r="F20" i="1" s="1"/>
  <c r="AY20" i="1" s="1"/>
  <c r="G20" i="1" s="1"/>
  <c r="BC43" i="1"/>
  <c r="H42" i="1"/>
  <c r="BA39" i="1"/>
  <c r="AZ39" i="1"/>
  <c r="BC39" i="1"/>
  <c r="H38" i="1"/>
  <c r="BC35" i="1"/>
  <c r="H34" i="1"/>
  <c r="BB34" i="1"/>
  <c r="BA31" i="1"/>
  <c r="AZ31" i="1"/>
  <c r="BC31" i="1"/>
  <c r="I26" i="1"/>
  <c r="AR26" i="1"/>
  <c r="AS26" i="1" s="1"/>
  <c r="AV26" i="1" s="1"/>
  <c r="F26" i="1" s="1"/>
  <c r="I25" i="1"/>
  <c r="AR25" i="1"/>
  <c r="AS25" i="1" s="1"/>
  <c r="AV25" i="1" s="1"/>
  <c r="F25" i="1" s="1"/>
  <c r="AY25" i="1" s="1"/>
  <c r="G25" i="1" s="1"/>
  <c r="H20" i="1"/>
  <c r="BB20" i="1"/>
  <c r="BC17" i="1"/>
  <c r="BC76" i="1"/>
  <c r="BC74" i="1"/>
  <c r="BC72" i="1"/>
  <c r="BC70" i="1"/>
  <c r="BC68" i="1"/>
  <c r="BC66" i="1"/>
  <c r="BC62" i="1"/>
  <c r="BC60" i="1"/>
  <c r="BC58" i="1"/>
  <c r="BC56" i="1"/>
  <c r="BB54" i="1"/>
  <c r="BC54" i="1"/>
  <c r="BD53" i="1"/>
  <c r="BC52" i="1"/>
  <c r="BB50" i="1"/>
  <c r="BD50" i="1" s="1"/>
  <c r="BC50" i="1"/>
  <c r="BC45" i="1"/>
  <c r="AR41" i="1"/>
  <c r="AS41" i="1" s="1"/>
  <c r="AV41" i="1" s="1"/>
  <c r="F41" i="1" s="1"/>
  <c r="BC41" i="1"/>
  <c r="H40" i="1"/>
  <c r="AR37" i="1"/>
  <c r="AS37" i="1" s="1"/>
  <c r="AV37" i="1" s="1"/>
  <c r="F37" i="1" s="1"/>
  <c r="BC37" i="1"/>
  <c r="H36" i="1"/>
  <c r="AR33" i="1"/>
  <c r="AS33" i="1" s="1"/>
  <c r="AV33" i="1" s="1"/>
  <c r="F33" i="1" s="1"/>
  <c r="BC33" i="1"/>
  <c r="H32" i="1"/>
  <c r="BB32" i="1"/>
  <c r="BD32" i="1" s="1"/>
  <c r="BB31" i="1"/>
  <c r="BD31" i="1" s="1"/>
  <c r="AY24" i="1"/>
  <c r="G24" i="1" s="1"/>
  <c r="BB24" i="1"/>
  <c r="BC24" i="1"/>
  <c r="BD24" i="1" s="1"/>
  <c r="I22" i="1"/>
  <c r="AR22" i="1"/>
  <c r="AS22" i="1" s="1"/>
  <c r="AV22" i="1" s="1"/>
  <c r="F22" i="1" s="1"/>
  <c r="AY22" i="1" s="1"/>
  <c r="G22" i="1" s="1"/>
  <c r="I16" i="1"/>
  <c r="AR16" i="1"/>
  <c r="AS16" i="1" s="1"/>
  <c r="AV16" i="1" s="1"/>
  <c r="F16" i="1" s="1"/>
  <c r="AY16" i="1" s="1"/>
  <c r="G16" i="1" s="1"/>
  <c r="I15" i="1"/>
  <c r="AR15" i="1"/>
  <c r="AS15" i="1" s="1"/>
  <c r="AV15" i="1" s="1"/>
  <c r="F15" i="1" s="1"/>
  <c r="BC42" i="1"/>
  <c r="BC40" i="1"/>
  <c r="BC38" i="1"/>
  <c r="BC36" i="1"/>
  <c r="BC34" i="1"/>
  <c r="BC32" i="1"/>
  <c r="BC28" i="1"/>
  <c r="BC26" i="1"/>
  <c r="H25" i="1"/>
  <c r="BB25" i="1"/>
  <c r="BD25" i="1" s="1"/>
  <c r="AY21" i="1"/>
  <c r="G21" i="1" s="1"/>
  <c r="BC21" i="1"/>
  <c r="I18" i="1"/>
  <c r="AR18" i="1"/>
  <c r="AS18" i="1" s="1"/>
  <c r="AV18" i="1" s="1"/>
  <c r="F18" i="1" s="1"/>
  <c r="AY18" i="1" s="1"/>
  <c r="G18" i="1" s="1"/>
  <c r="H16" i="1"/>
  <c r="BB16" i="1"/>
  <c r="BC25" i="1"/>
  <c r="H22" i="1"/>
  <c r="BB22" i="1"/>
  <c r="BC19" i="1"/>
  <c r="H18" i="1"/>
  <c r="BC15" i="1"/>
  <c r="BC22" i="1"/>
  <c r="BC20" i="1"/>
  <c r="BC18" i="1"/>
  <c r="BC16" i="1"/>
  <c r="BC14" i="1"/>
  <c r="I70" i="1" l="1"/>
  <c r="AR70" i="1"/>
  <c r="AS70" i="1" s="1"/>
  <c r="AV70" i="1" s="1"/>
  <c r="F70" i="1" s="1"/>
  <c r="AY70" i="1" s="1"/>
  <c r="G70" i="1" s="1"/>
  <c r="AP14" i="1"/>
  <c r="J14" i="1" s="1"/>
  <c r="AQ14" i="1" s="1"/>
  <c r="BB38" i="1"/>
  <c r="BB120" i="1"/>
  <c r="AP89" i="1"/>
  <c r="J89" i="1" s="1"/>
  <c r="AQ89" i="1" s="1"/>
  <c r="H89" i="1"/>
  <c r="H86" i="1"/>
  <c r="AP86" i="1"/>
  <c r="J86" i="1" s="1"/>
  <c r="AQ86" i="1" s="1"/>
  <c r="BD96" i="1"/>
  <c r="BD122" i="1"/>
  <c r="BB74" i="1"/>
  <c r="AP111" i="1"/>
  <c r="J111" i="1" s="1"/>
  <c r="AQ111" i="1" s="1"/>
  <c r="H111" i="1"/>
  <c r="H108" i="1"/>
  <c r="AP108" i="1"/>
  <c r="J108" i="1" s="1"/>
  <c r="AQ108" i="1" s="1"/>
  <c r="BB75" i="1"/>
  <c r="BD75" i="1" s="1"/>
  <c r="H74" i="1"/>
  <c r="AP104" i="1"/>
  <c r="J104" i="1" s="1"/>
  <c r="AQ104" i="1" s="1"/>
  <c r="H95" i="1"/>
  <c r="AP95" i="1"/>
  <c r="J95" i="1" s="1"/>
  <c r="AQ95" i="1" s="1"/>
  <c r="I57" i="1"/>
  <c r="H23" i="1"/>
  <c r="AP23" i="1"/>
  <c r="J23" i="1" s="1"/>
  <c r="AQ23" i="1" s="1"/>
  <c r="BB56" i="1"/>
  <c r="BB39" i="1"/>
  <c r="BD39" i="1" s="1"/>
  <c r="BB88" i="1"/>
  <c r="BD88" i="1" s="1"/>
  <c r="BB110" i="1"/>
  <c r="BD110" i="1" s="1"/>
  <c r="BB134" i="1"/>
  <c r="BD134" i="1" s="1"/>
  <c r="H121" i="1"/>
  <c r="AP121" i="1"/>
  <c r="J121" i="1" s="1"/>
  <c r="AQ121" i="1" s="1"/>
  <c r="AP19" i="1"/>
  <c r="J19" i="1" s="1"/>
  <c r="AQ19" i="1" s="1"/>
  <c r="H132" i="1"/>
  <c r="AP132" i="1"/>
  <c r="J132" i="1" s="1"/>
  <c r="AQ132" i="1" s="1"/>
  <c r="BB57" i="1"/>
  <c r="BD57" i="1" s="1"/>
  <c r="BD126" i="1"/>
  <c r="BA61" i="1"/>
  <c r="AP17" i="1"/>
  <c r="J17" i="1" s="1"/>
  <c r="AQ17" i="1" s="1"/>
  <c r="AP131" i="1"/>
  <c r="J131" i="1" s="1"/>
  <c r="AQ131" i="1" s="1"/>
  <c r="BB77" i="1"/>
  <c r="BD77" i="1" s="1"/>
  <c r="BB128" i="1"/>
  <c r="BB42" i="1"/>
  <c r="BB40" i="1"/>
  <c r="BD40" i="1" s="1"/>
  <c r="AZ67" i="1"/>
  <c r="BA43" i="1"/>
  <c r="BB90" i="1"/>
  <c r="AP63" i="1"/>
  <c r="J63" i="1" s="1"/>
  <c r="AQ63" i="1" s="1"/>
  <c r="AP85" i="1"/>
  <c r="J85" i="1" s="1"/>
  <c r="AQ85" i="1" s="1"/>
  <c r="BD102" i="1"/>
  <c r="BD20" i="1"/>
  <c r="BB106" i="1"/>
  <c r="BD106" i="1" s="1"/>
  <c r="BB61" i="1"/>
  <c r="BD61" i="1" s="1"/>
  <c r="AR94" i="1"/>
  <c r="AS94" i="1" s="1"/>
  <c r="AV94" i="1" s="1"/>
  <c r="F94" i="1" s="1"/>
  <c r="AY94" i="1" s="1"/>
  <c r="G94" i="1" s="1"/>
  <c r="AZ94" i="1" s="1"/>
  <c r="AR120" i="1"/>
  <c r="AS120" i="1" s="1"/>
  <c r="AV120" i="1" s="1"/>
  <c r="F120" i="1" s="1"/>
  <c r="AY120" i="1" s="1"/>
  <c r="G120" i="1" s="1"/>
  <c r="H52" i="1"/>
  <c r="AP52" i="1"/>
  <c r="J52" i="1" s="1"/>
  <c r="AQ52" i="1" s="1"/>
  <c r="AP28" i="1"/>
  <c r="J28" i="1" s="1"/>
  <c r="AQ28" i="1" s="1"/>
  <c r="BD54" i="1"/>
  <c r="BB84" i="1"/>
  <c r="BD84" i="1" s="1"/>
  <c r="AP49" i="1"/>
  <c r="J49" i="1" s="1"/>
  <c r="AQ49" i="1" s="1"/>
  <c r="H49" i="1"/>
  <c r="AP107" i="1"/>
  <c r="J107" i="1" s="1"/>
  <c r="AQ107" i="1" s="1"/>
  <c r="I79" i="1"/>
  <c r="BB36" i="1"/>
  <c r="BD36" i="1" s="1"/>
  <c r="BB130" i="1"/>
  <c r="BD130" i="1" s="1"/>
  <c r="I35" i="1"/>
  <c r="AR35" i="1"/>
  <c r="AS35" i="1" s="1"/>
  <c r="AV35" i="1" s="1"/>
  <c r="F35" i="1" s="1"/>
  <c r="BD16" i="1"/>
  <c r="BB67" i="1"/>
  <c r="BD67" i="1" s="1"/>
  <c r="BB43" i="1"/>
  <c r="BD43" i="1" s="1"/>
  <c r="BB71" i="1"/>
  <c r="BD71" i="1" s="1"/>
  <c r="AP45" i="1"/>
  <c r="J45" i="1" s="1"/>
  <c r="AQ45" i="1" s="1"/>
  <c r="BA18" i="1"/>
  <c r="AZ18" i="1"/>
  <c r="BA24" i="1"/>
  <c r="AZ24" i="1"/>
  <c r="AY33" i="1"/>
  <c r="G33" i="1" s="1"/>
  <c r="BB33" i="1"/>
  <c r="BD33" i="1" s="1"/>
  <c r="AY37" i="1"/>
  <c r="G37" i="1" s="1"/>
  <c r="BB37" i="1"/>
  <c r="BD37" i="1" s="1"/>
  <c r="AY41" i="1"/>
  <c r="G41" i="1" s="1"/>
  <c r="BB41" i="1"/>
  <c r="BD41" i="1" s="1"/>
  <c r="BA44" i="1"/>
  <c r="AZ44" i="1"/>
  <c r="BA51" i="1"/>
  <c r="AZ51" i="1"/>
  <c r="BA55" i="1"/>
  <c r="AZ55" i="1"/>
  <c r="BA27" i="1"/>
  <c r="AZ27" i="1"/>
  <c r="BA50" i="1"/>
  <c r="AZ50" i="1"/>
  <c r="BA54" i="1"/>
  <c r="AZ54" i="1"/>
  <c r="BA56" i="1"/>
  <c r="AZ56" i="1"/>
  <c r="BD60" i="1"/>
  <c r="BD66" i="1"/>
  <c r="BD74" i="1"/>
  <c r="BA58" i="1"/>
  <c r="AZ58" i="1"/>
  <c r="BA60" i="1"/>
  <c r="AZ60" i="1"/>
  <c r="BA62" i="1"/>
  <c r="AZ62" i="1"/>
  <c r="BA66" i="1"/>
  <c r="AZ66" i="1"/>
  <c r="BA68" i="1"/>
  <c r="AZ68" i="1"/>
  <c r="BA70" i="1"/>
  <c r="AZ70" i="1"/>
  <c r="BA72" i="1"/>
  <c r="AZ72" i="1"/>
  <c r="BA74" i="1"/>
  <c r="AZ74" i="1"/>
  <c r="BA76" i="1"/>
  <c r="AZ76" i="1"/>
  <c r="BA80" i="1"/>
  <c r="AZ80" i="1"/>
  <c r="BA87" i="1"/>
  <c r="AZ87" i="1"/>
  <c r="BA91" i="1"/>
  <c r="AZ91" i="1"/>
  <c r="BA101" i="1"/>
  <c r="AZ101" i="1"/>
  <c r="BA105" i="1"/>
  <c r="AZ105" i="1"/>
  <c r="BA109" i="1"/>
  <c r="AZ109" i="1"/>
  <c r="BA113" i="1"/>
  <c r="AZ113" i="1"/>
  <c r="BA125" i="1"/>
  <c r="AZ125" i="1"/>
  <c r="BA129" i="1"/>
  <c r="AZ129" i="1"/>
  <c r="BA133" i="1"/>
  <c r="AZ133" i="1"/>
  <c r="BA79" i="1"/>
  <c r="AZ79" i="1"/>
  <c r="BA84" i="1"/>
  <c r="AZ84" i="1"/>
  <c r="BA88" i="1"/>
  <c r="AZ88" i="1"/>
  <c r="BA90" i="1"/>
  <c r="AZ90" i="1"/>
  <c r="BA92" i="1"/>
  <c r="AZ92" i="1"/>
  <c r="BA96" i="1"/>
  <c r="AZ96" i="1"/>
  <c r="BA98" i="1"/>
  <c r="AZ98" i="1"/>
  <c r="BA102" i="1"/>
  <c r="AZ102" i="1"/>
  <c r="BA106" i="1"/>
  <c r="AZ106" i="1"/>
  <c r="BA110" i="1"/>
  <c r="AZ110" i="1"/>
  <c r="BA112" i="1"/>
  <c r="AZ112" i="1"/>
  <c r="BA114" i="1"/>
  <c r="AZ114" i="1"/>
  <c r="BA120" i="1"/>
  <c r="AZ120" i="1"/>
  <c r="BA122" i="1"/>
  <c r="AZ122" i="1"/>
  <c r="BA124" i="1"/>
  <c r="AZ124" i="1"/>
  <c r="BA126" i="1"/>
  <c r="AZ126" i="1"/>
  <c r="BA128" i="1"/>
  <c r="AZ128" i="1"/>
  <c r="BA130" i="1"/>
  <c r="AZ130" i="1"/>
  <c r="BA134" i="1"/>
  <c r="AZ134" i="1"/>
  <c r="BB18" i="1"/>
  <c r="BD18" i="1" s="1"/>
  <c r="BD22" i="1"/>
  <c r="BA21" i="1"/>
  <c r="AZ21" i="1"/>
  <c r="AY15" i="1"/>
  <c r="G15" i="1" s="1"/>
  <c r="BB15" i="1"/>
  <c r="BD15" i="1" s="1"/>
  <c r="BA16" i="1"/>
  <c r="AZ16" i="1"/>
  <c r="BA22" i="1"/>
  <c r="AZ22" i="1"/>
  <c r="BD56" i="1"/>
  <c r="BA25" i="1"/>
  <c r="AZ25" i="1"/>
  <c r="AY26" i="1"/>
  <c r="G26" i="1" s="1"/>
  <c r="BB26" i="1"/>
  <c r="BD26" i="1" s="1"/>
  <c r="BD34" i="1"/>
  <c r="BD38" i="1"/>
  <c r="BD42" i="1"/>
  <c r="BA20" i="1"/>
  <c r="AZ20" i="1"/>
  <c r="BA32" i="1"/>
  <c r="AZ32" i="1"/>
  <c r="BA34" i="1"/>
  <c r="AZ34" i="1"/>
  <c r="BA36" i="1"/>
  <c r="AZ36" i="1"/>
  <c r="BA38" i="1"/>
  <c r="AZ38" i="1"/>
  <c r="BA40" i="1"/>
  <c r="AZ40" i="1"/>
  <c r="BA42" i="1"/>
  <c r="AZ42" i="1"/>
  <c r="BB44" i="1"/>
  <c r="BD44" i="1" s="1"/>
  <c r="BB51" i="1"/>
  <c r="BD51" i="1" s="1"/>
  <c r="BA53" i="1"/>
  <c r="AZ53" i="1"/>
  <c r="BB55" i="1"/>
  <c r="BD55" i="1" s="1"/>
  <c r="BA57" i="1"/>
  <c r="AZ57" i="1"/>
  <c r="BB58" i="1"/>
  <c r="BD58" i="1" s="1"/>
  <c r="AY59" i="1"/>
  <c r="G59" i="1" s="1"/>
  <c r="BB59" i="1"/>
  <c r="BD59" i="1" s="1"/>
  <c r="BB62" i="1"/>
  <c r="BD62" i="1" s="1"/>
  <c r="BB68" i="1"/>
  <c r="BD68" i="1" s="1"/>
  <c r="AY69" i="1"/>
  <c r="G69" i="1" s="1"/>
  <c r="BB69" i="1"/>
  <c r="BD69" i="1" s="1"/>
  <c r="BB72" i="1"/>
  <c r="BD72" i="1" s="1"/>
  <c r="AY73" i="1"/>
  <c r="G73" i="1" s="1"/>
  <c r="BB73" i="1"/>
  <c r="BD73" i="1" s="1"/>
  <c r="BB76" i="1"/>
  <c r="BD76" i="1" s="1"/>
  <c r="BA77" i="1"/>
  <c r="AZ77" i="1"/>
  <c r="BD79" i="1"/>
  <c r="BD90" i="1"/>
  <c r="BD98" i="1"/>
  <c r="BD112" i="1"/>
  <c r="BD120" i="1"/>
  <c r="BD124" i="1"/>
  <c r="BD128" i="1"/>
  <c r="BB27" i="1"/>
  <c r="BD27" i="1" s="1"/>
  <c r="BA78" i="1"/>
  <c r="AZ78" i="1"/>
  <c r="BB80" i="1"/>
  <c r="BD80" i="1" s="1"/>
  <c r="BB87" i="1"/>
  <c r="BD87" i="1" s="1"/>
  <c r="BB91" i="1"/>
  <c r="BD91" i="1" s="1"/>
  <c r="BA93" i="1"/>
  <c r="AZ93" i="1"/>
  <c r="BA97" i="1"/>
  <c r="AZ97" i="1"/>
  <c r="BB101" i="1"/>
  <c r="BD101" i="1" s="1"/>
  <c r="BA103" i="1"/>
  <c r="AZ103" i="1"/>
  <c r="BB105" i="1"/>
  <c r="BD105" i="1" s="1"/>
  <c r="BB109" i="1"/>
  <c r="BD109" i="1" s="1"/>
  <c r="BB113" i="1"/>
  <c r="BD113" i="1" s="1"/>
  <c r="BA115" i="1"/>
  <c r="AZ115" i="1"/>
  <c r="BA123" i="1"/>
  <c r="AZ123" i="1"/>
  <c r="BB125" i="1"/>
  <c r="BD125" i="1" s="1"/>
  <c r="BA127" i="1"/>
  <c r="AZ127" i="1"/>
  <c r="BB129" i="1"/>
  <c r="BD129" i="1" s="1"/>
  <c r="BB133" i="1"/>
  <c r="BD133" i="1" s="1"/>
  <c r="I45" i="1" l="1"/>
  <c r="AR45" i="1"/>
  <c r="AS45" i="1" s="1"/>
  <c r="AV45" i="1" s="1"/>
  <c r="F45" i="1" s="1"/>
  <c r="AY45" i="1" s="1"/>
  <c r="G45" i="1" s="1"/>
  <c r="I108" i="1"/>
  <c r="AR108" i="1"/>
  <c r="AS108" i="1" s="1"/>
  <c r="AV108" i="1" s="1"/>
  <c r="F108" i="1" s="1"/>
  <c r="AY108" i="1" s="1"/>
  <c r="G108" i="1" s="1"/>
  <c r="AY35" i="1"/>
  <c r="G35" i="1" s="1"/>
  <c r="BB35" i="1"/>
  <c r="BD35" i="1" s="1"/>
  <c r="I49" i="1"/>
  <c r="AR49" i="1"/>
  <c r="AS49" i="1" s="1"/>
  <c r="AV49" i="1" s="1"/>
  <c r="F49" i="1" s="1"/>
  <c r="AY49" i="1" s="1"/>
  <c r="G49" i="1" s="1"/>
  <c r="AR132" i="1"/>
  <c r="AS132" i="1" s="1"/>
  <c r="AV132" i="1" s="1"/>
  <c r="F132" i="1" s="1"/>
  <c r="AY132" i="1" s="1"/>
  <c r="G132" i="1" s="1"/>
  <c r="I132" i="1"/>
  <c r="I85" i="1"/>
  <c r="AR85" i="1"/>
  <c r="AS85" i="1" s="1"/>
  <c r="AV85" i="1" s="1"/>
  <c r="F85" i="1" s="1"/>
  <c r="AY85" i="1" s="1"/>
  <c r="G85" i="1" s="1"/>
  <c r="AR23" i="1"/>
  <c r="AS23" i="1" s="1"/>
  <c r="AV23" i="1" s="1"/>
  <c r="F23" i="1" s="1"/>
  <c r="I23" i="1"/>
  <c r="BB94" i="1"/>
  <c r="BD94" i="1" s="1"/>
  <c r="I111" i="1"/>
  <c r="AR111" i="1"/>
  <c r="AS111" i="1" s="1"/>
  <c r="AV111" i="1" s="1"/>
  <c r="F111" i="1" s="1"/>
  <c r="AY111" i="1" s="1"/>
  <c r="G111" i="1" s="1"/>
  <c r="BB111" i="1"/>
  <c r="BD111" i="1" s="1"/>
  <c r="I121" i="1"/>
  <c r="AR121" i="1"/>
  <c r="AS121" i="1" s="1"/>
  <c r="AV121" i="1" s="1"/>
  <c r="F121" i="1" s="1"/>
  <c r="AY121" i="1" s="1"/>
  <c r="G121" i="1" s="1"/>
  <c r="BA94" i="1"/>
  <c r="AR28" i="1"/>
  <c r="AS28" i="1" s="1"/>
  <c r="AV28" i="1" s="1"/>
  <c r="F28" i="1" s="1"/>
  <c r="I28" i="1"/>
  <c r="I131" i="1"/>
  <c r="AR131" i="1"/>
  <c r="AS131" i="1" s="1"/>
  <c r="AV131" i="1" s="1"/>
  <c r="F131" i="1" s="1"/>
  <c r="AY131" i="1" s="1"/>
  <c r="G131" i="1" s="1"/>
  <c r="I14" i="1"/>
  <c r="AR14" i="1"/>
  <c r="AS14" i="1" s="1"/>
  <c r="AV14" i="1" s="1"/>
  <c r="F14" i="1" s="1"/>
  <c r="BB52" i="1"/>
  <c r="BD52" i="1" s="1"/>
  <c r="I52" i="1"/>
  <c r="AR52" i="1"/>
  <c r="AS52" i="1" s="1"/>
  <c r="AV52" i="1" s="1"/>
  <c r="F52" i="1" s="1"/>
  <c r="AY52" i="1" s="1"/>
  <c r="G52" i="1" s="1"/>
  <c r="I17" i="1"/>
  <c r="AR17" i="1"/>
  <c r="AS17" i="1" s="1"/>
  <c r="AV17" i="1" s="1"/>
  <c r="F17" i="1" s="1"/>
  <c r="AY17" i="1" s="1"/>
  <c r="G17" i="1" s="1"/>
  <c r="AR95" i="1"/>
  <c r="AS95" i="1" s="1"/>
  <c r="AV95" i="1" s="1"/>
  <c r="F95" i="1" s="1"/>
  <c r="I95" i="1"/>
  <c r="BB70" i="1"/>
  <c r="BD70" i="1" s="1"/>
  <c r="I63" i="1"/>
  <c r="AR63" i="1"/>
  <c r="AS63" i="1" s="1"/>
  <c r="AV63" i="1" s="1"/>
  <c r="F63" i="1" s="1"/>
  <c r="AY63" i="1" s="1"/>
  <c r="G63" i="1" s="1"/>
  <c r="AZ63" i="1" s="1"/>
  <c r="AR19" i="1"/>
  <c r="AS19" i="1" s="1"/>
  <c r="AV19" i="1" s="1"/>
  <c r="F19" i="1" s="1"/>
  <c r="AY19" i="1" s="1"/>
  <c r="G19" i="1" s="1"/>
  <c r="AZ19" i="1" s="1"/>
  <c r="I19" i="1"/>
  <c r="AR86" i="1"/>
  <c r="AS86" i="1" s="1"/>
  <c r="AV86" i="1" s="1"/>
  <c r="F86" i="1" s="1"/>
  <c r="AY86" i="1" s="1"/>
  <c r="G86" i="1" s="1"/>
  <c r="I86" i="1"/>
  <c r="I107" i="1"/>
  <c r="AR107" i="1"/>
  <c r="AS107" i="1" s="1"/>
  <c r="AV107" i="1" s="1"/>
  <c r="F107" i="1" s="1"/>
  <c r="AY107" i="1" s="1"/>
  <c r="G107" i="1" s="1"/>
  <c r="I89" i="1"/>
  <c r="AR89" i="1"/>
  <c r="AS89" i="1" s="1"/>
  <c r="AV89" i="1" s="1"/>
  <c r="F89" i="1" s="1"/>
  <c r="AY89" i="1" s="1"/>
  <c r="G89" i="1" s="1"/>
  <c r="BB19" i="1"/>
  <c r="BD19" i="1" s="1"/>
  <c r="BB63" i="1"/>
  <c r="BD63" i="1" s="1"/>
  <c r="BB132" i="1"/>
  <c r="BD132" i="1" s="1"/>
  <c r="I104" i="1"/>
  <c r="BB104" i="1"/>
  <c r="BD104" i="1" s="1"/>
  <c r="AR104" i="1"/>
  <c r="AS104" i="1" s="1"/>
  <c r="AV104" i="1" s="1"/>
  <c r="F104" i="1" s="1"/>
  <c r="AY104" i="1" s="1"/>
  <c r="G104" i="1" s="1"/>
  <c r="BA73" i="1"/>
  <c r="AZ73" i="1"/>
  <c r="BA15" i="1"/>
  <c r="AZ15" i="1"/>
  <c r="BA69" i="1"/>
  <c r="AZ69" i="1"/>
  <c r="BA59" i="1"/>
  <c r="AZ59" i="1"/>
  <c r="BA26" i="1"/>
  <c r="AZ26" i="1"/>
  <c r="BA41" i="1"/>
  <c r="AZ41" i="1"/>
  <c r="BA37" i="1"/>
  <c r="AZ37" i="1"/>
  <c r="BA33" i="1"/>
  <c r="AZ33" i="1"/>
  <c r="BA19" i="1"/>
  <c r="AZ17" i="1" l="1"/>
  <c r="BA17" i="1"/>
  <c r="BA85" i="1"/>
  <c r="AZ85" i="1"/>
  <c r="BA52" i="1"/>
  <c r="AZ52" i="1"/>
  <c r="BB85" i="1"/>
  <c r="BD85" i="1" s="1"/>
  <c r="AY23" i="1"/>
  <c r="G23" i="1" s="1"/>
  <c r="BB23" i="1"/>
  <c r="BD23" i="1" s="1"/>
  <c r="AY14" i="1"/>
  <c r="G14" i="1" s="1"/>
  <c r="BB14" i="1"/>
  <c r="BD14" i="1" s="1"/>
  <c r="BB108" i="1"/>
  <c r="BD108" i="1" s="1"/>
  <c r="BB17" i="1"/>
  <c r="BD17" i="1" s="1"/>
  <c r="BA132" i="1"/>
  <c r="AZ132" i="1"/>
  <c r="BB131" i="1"/>
  <c r="BD131" i="1" s="1"/>
  <c r="BA121" i="1"/>
  <c r="AZ121" i="1"/>
  <c r="BA131" i="1"/>
  <c r="AZ131" i="1"/>
  <c r="BB45" i="1"/>
  <c r="BD45" i="1" s="1"/>
  <c r="BB107" i="1"/>
  <c r="BD107" i="1" s="1"/>
  <c r="BB49" i="1"/>
  <c r="BD49" i="1" s="1"/>
  <c r="BA35" i="1"/>
  <c r="AZ35" i="1"/>
  <c r="BA45" i="1"/>
  <c r="AZ45" i="1"/>
  <c r="BA89" i="1"/>
  <c r="AZ89" i="1"/>
  <c r="BA111" i="1"/>
  <c r="AZ111" i="1"/>
  <c r="BA107" i="1"/>
  <c r="AZ107" i="1"/>
  <c r="AZ108" i="1"/>
  <c r="BA108" i="1"/>
  <c r="BB121" i="1"/>
  <c r="BD121" i="1" s="1"/>
  <c r="BA63" i="1"/>
  <c r="BB86" i="1"/>
  <c r="BD86" i="1" s="1"/>
  <c r="BA49" i="1"/>
  <c r="AZ49" i="1"/>
  <c r="BA86" i="1"/>
  <c r="AZ86" i="1"/>
  <c r="AY28" i="1"/>
  <c r="G28" i="1" s="1"/>
  <c r="BB28" i="1"/>
  <c r="BD28" i="1" s="1"/>
  <c r="BA104" i="1"/>
  <c r="AZ104" i="1"/>
  <c r="AY95" i="1"/>
  <c r="G95" i="1" s="1"/>
  <c r="BB95" i="1"/>
  <c r="BD95" i="1" s="1"/>
  <c r="BB89" i="1"/>
  <c r="BD89" i="1" s="1"/>
  <c r="BA14" i="1" l="1"/>
  <c r="AZ14" i="1"/>
  <c r="BA23" i="1"/>
  <c r="AZ23" i="1"/>
  <c r="AZ95" i="1"/>
  <c r="BA95" i="1"/>
  <c r="BA28" i="1"/>
  <c r="AZ28" i="1"/>
</calcChain>
</file>

<file path=xl/sharedStrings.xml><?xml version="1.0" encoding="utf-8"?>
<sst xmlns="http://schemas.openxmlformats.org/spreadsheetml/2006/main" count="382" uniqueCount="145">
  <si>
    <t>OPEN 6.2.4</t>
  </si>
  <si>
    <t>Fri Jun 26 2015 09:23:43</t>
  </si>
  <si>
    <t>Unit=</t>
  </si>
  <si>
    <t>PSC-3840</t>
  </si>
  <si>
    <t>LightSource=</t>
  </si>
  <si>
    <t>6400-02 or -02B LED Source</t>
  </si>
  <si>
    <t>A/D AvgTime=</t>
  </si>
  <si>
    <t>Config=</t>
  </si>
  <si>
    <t>/User/Configs/UserPrefs/2x3 LED.xml</t>
  </si>
  <si>
    <t>Remark=</t>
  </si>
  <si>
    <t/>
  </si>
  <si>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</si>
  <si>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</si>
  <si>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</si>
  <si>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</si>
  <si>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</si>
  <si>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</si>
  <si>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</si>
  <si>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</si>
  <si>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</si>
  <si>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</si>
  <si>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</si>
  <si>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</si>
  <si>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</si>
  <si>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</si>
  <si>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</si>
  <si>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</si>
  <si>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</si>
  <si>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</si>
  <si>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</si>
  <si>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</si>
  <si>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</si>
  <si>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</si>
  <si>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</si>
  <si>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</si>
  <si>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</si>
  <si>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</si>
  <si>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</si>
  <si>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</si>
  <si>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</si>
  <si>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</si>
  <si>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</si>
  <si>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</si>
  <si>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</si>
  <si>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</si>
  <si>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</si>
  <si>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</si>
  <si>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</si>
  <si>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</si>
  <si>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</si>
  <si>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</si>
  <si>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</si>
  <si>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</si>
  <si>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</si>
  <si>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</si>
  <si>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</si>
  <si>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</si>
  <si>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</si>
  <si>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</si>
  <si>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</si>
  <si>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</si>
  <si>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</si>
  <si>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</si>
  <si>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</si>
  <si>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</si>
  <si>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</si>
  <si>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</si>
  <si>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</si>
  <si>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</si>
  <si>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 xml:space="preserve">"09:28:54 Coolers: Tblock -&gt; 4.69 C"
</t>
  </si>
  <si>
    <t xml:space="preserve">"09:30:08 Flow: Fixed -&gt; 500 umol/s"
</t>
  </si>
  <si>
    <t xml:space="preserve">"09:31:20 Flow: Fixed -&gt; 500 umol/s"
</t>
  </si>
  <si>
    <t>09:32:08</t>
  </si>
  <si>
    <t>09:32:09</t>
  </si>
  <si>
    <t>09:32:10</t>
  </si>
  <si>
    <t>09:32:11</t>
  </si>
  <si>
    <t>09:32:12</t>
  </si>
  <si>
    <t>09:32:13</t>
  </si>
  <si>
    <t>09:32:14</t>
  </si>
  <si>
    <t>09:32:15</t>
  </si>
  <si>
    <t>09:32:16</t>
  </si>
  <si>
    <t xml:space="preserve">"09:32:25 Coolers: Tblock -&gt; 10.00 C"
</t>
  </si>
  <si>
    <t xml:space="preserve">"09:35:01 Flow: Fixed -&gt; 500 umol/s"
</t>
  </si>
  <si>
    <t>09:35:35</t>
  </si>
  <si>
    <t>09:35:36</t>
  </si>
  <si>
    <t>09:35:37</t>
  </si>
  <si>
    <t>09:35:38</t>
  </si>
  <si>
    <t>09:35:39</t>
  </si>
  <si>
    <t>09:35:40</t>
  </si>
  <si>
    <t>09:35:41</t>
  </si>
  <si>
    <t>09:35:42</t>
  </si>
  <si>
    <t xml:space="preserve">"09:35:47 Coolers: Tblock -&gt; 15.00 C"
</t>
  </si>
  <si>
    <t xml:space="preserve">"09:38:32 Flow: Fixed -&gt; 500 umol/s"
</t>
  </si>
  <si>
    <t xml:space="preserve">"09:40:28 Flow: Fixed -&gt; 500 umol/s"
</t>
  </si>
  <si>
    <t>09:42:03</t>
  </si>
  <si>
    <t>09:42:04</t>
  </si>
  <si>
    <t>09:42:05</t>
  </si>
  <si>
    <t>09:42:06</t>
  </si>
  <si>
    <t>09:42:07</t>
  </si>
  <si>
    <t>09:42:08</t>
  </si>
  <si>
    <t>09:42:09</t>
  </si>
  <si>
    <t>09:42:10</t>
  </si>
  <si>
    <t xml:space="preserve">"09:42:16 Coolers: Tblock -&gt; 20.00 C"
</t>
  </si>
  <si>
    <t xml:space="preserve">"09:46:28 Flow: Fixed -&gt; 500 umol/s"
</t>
  </si>
  <si>
    <t>09:47:54</t>
  </si>
  <si>
    <t>09:47:55</t>
  </si>
  <si>
    <t>09:47:56</t>
  </si>
  <si>
    <t>09:47:57</t>
  </si>
  <si>
    <t>09:47:58</t>
  </si>
  <si>
    <t>09:47:59</t>
  </si>
  <si>
    <t>09:48:00</t>
  </si>
  <si>
    <t>09:48:01</t>
  </si>
  <si>
    <t xml:space="preserve">"09:48:06 Coolers: Tblock -&gt; 25.00 C"
</t>
  </si>
  <si>
    <t xml:space="preserve">"09:52:43 Flow: Fixed -&gt; 500 umol/s"
</t>
  </si>
  <si>
    <t xml:space="preserve">"09:53:40 Flow: Fixed -&gt; 500 umol/s"
</t>
  </si>
  <si>
    <t>09:55:21</t>
  </si>
  <si>
    <t>09:55:22</t>
  </si>
  <si>
    <t>09:55:23</t>
  </si>
  <si>
    <t>09:55:24</t>
  </si>
  <si>
    <t>09:55:25</t>
  </si>
  <si>
    <t>09:55:26</t>
  </si>
  <si>
    <t>09:55:27</t>
  </si>
  <si>
    <t>09:55:28</t>
  </si>
  <si>
    <t xml:space="preserve">"09:55:33 Coolers: Tblock -&gt; 30.00 C"
</t>
  </si>
  <si>
    <t xml:space="preserve">"10:00:14 Flow: Fixed -&gt; 500 umol/s"
</t>
  </si>
  <si>
    <t>10:01:52</t>
  </si>
  <si>
    <t>10:01:53</t>
  </si>
  <si>
    <t>10:01:54</t>
  </si>
  <si>
    <t>10:01:55</t>
  </si>
  <si>
    <t>10:01:56</t>
  </si>
  <si>
    <t>10:01:57</t>
  </si>
  <si>
    <t>10:01:58</t>
  </si>
  <si>
    <t>10:01:59</t>
  </si>
  <si>
    <t xml:space="preserve">"10:02:05 Coolers: Tblock -&gt; 35.00 C"
</t>
  </si>
  <si>
    <t xml:space="preserve">"10:07:17 Flow: Fixed -&gt; 500 umol/s"
</t>
  </si>
  <si>
    <t xml:space="preserve">"10:07:50 Coolers: Tblock -&gt; 34.44 C"
</t>
  </si>
  <si>
    <t xml:space="preserve">"10:08:32 Flow: Fixed -&gt; 500 umol/s"
</t>
  </si>
  <si>
    <t>10:09:25</t>
  </si>
  <si>
    <t>10:09:26</t>
  </si>
  <si>
    <t>10:09:27</t>
  </si>
  <si>
    <t>10:09:28</t>
  </si>
  <si>
    <t>10:09:29</t>
  </si>
  <si>
    <t>10:09:30</t>
  </si>
  <si>
    <t>10:09:31</t>
  </si>
  <si>
    <t>10:09:32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</si>
</sst>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34"/>
  <sheetViews>
    <sheetView tabSelected="1" topLeftCell="BC1" workbookViewId="0">
      <selection activeCell="BH11" sqref="BH11"/>
    </sheetView>
  </sheetViews>
  <sheetFormatPr defaultRowHeight="15" x14ac:dyDescent="0.25"/>
  <sheetData>
    <row r="1" spans="1:114" x14ac:dyDescent="0.25">
      <c r="A1" s="1" t="s">
        <v>0</v>
      </c>
    </row>
    <row r="2" spans="1:114" x14ac:dyDescent="0.25">
      <c r="A2" s="1" t="s">
        <v>1</v>
      </c>
    </row>
    <row r="3" spans="1:114" x14ac:dyDescent="0.25">
      <c r="A3" s="1" t="s">
        <v>2</v>
      </c>
      <c r="B3" s="1" t="s">
        <v>3</v>
      </c>
    </row>
    <row r="4" spans="1:114" x14ac:dyDescent="0.25">
      <c r="A4" s="1" t="s">
        <v>4</v>
      </c>
      <c r="B4" s="1" t="s">
        <v>5</v>
      </c>
      <c r="C4" s="1">
        <v>1</v>
      </c>
      <c r="D4" s="1">
        <v>0.15999999642372131</v>
      </c>
    </row>
    <row r="5" spans="1:114" x14ac:dyDescent="0.25">
      <c r="A5" s="1" t="s">
        <v>6</v>
      </c>
      <c r="B5" s="1">
        <v>4</v>
      </c>
    </row>
    <row r="6" spans="1:114" x14ac:dyDescent="0.25">
      <c r="A6" s="1" t="s">
        <v>7</v>
      </c>
      <c r="B6" s="1" t="s">
        <v>8</v>
      </c>
    </row>
    <row r="7" spans="1:114" x14ac:dyDescent="0.25">
      <c r="A7" s="1" t="s">
        <v>9</v>
      </c>
      <c r="B7" s="1" t="s">
        <v>10</v>
      </c>
    </row>
    <row r="9" spans="1:114" x14ac:dyDescent="0.25">
      <c r="A9" s="1" t="s">
        <v>11</v>
      </c>
      <c r="B9" s="1" t="s">
        <v>12</v>
      </c>
      <c r="C9" s="1" t="s">
        <v>13</v>
      </c>
      <c r="D9" s="1" t="s">
        <v>14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J9" s="1" t="s">
        <v>20</v>
      </c>
      <c r="K9" s="1" t="s">
        <v>21</v>
      </c>
      <c r="L9" s="1" t="s">
        <v>22</v>
      </c>
      <c r="M9" s="1" t="s">
        <v>23</v>
      </c>
      <c r="N9" s="1" t="s">
        <v>24</v>
      </c>
      <c r="O9" s="1" t="s">
        <v>25</v>
      </c>
      <c r="P9" s="1" t="s">
        <v>26</v>
      </c>
      <c r="Q9" s="1" t="s">
        <v>27</v>
      </c>
      <c r="R9" s="1" t="s">
        <v>28</v>
      </c>
      <c r="S9" s="1" t="s">
        <v>29</v>
      </c>
      <c r="T9" s="1" t="s">
        <v>30</v>
      </c>
      <c r="U9" s="1" t="s">
        <v>31</v>
      </c>
      <c r="V9" s="1" t="s">
        <v>32</v>
      </c>
      <c r="W9" s="1" t="s">
        <v>33</v>
      </c>
      <c r="X9" s="1" t="s">
        <v>34</v>
      </c>
      <c r="Y9" s="1" t="s">
        <v>35</v>
      </c>
      <c r="Z9" s="1" t="s">
        <v>36</v>
      </c>
      <c r="AA9" s="1" t="s">
        <v>37</v>
      </c>
      <c r="AB9" s="1" t="s">
        <v>38</v>
      </c>
      <c r="AC9" s="1" t="s">
        <v>39</v>
      </c>
      <c r="AD9" s="1" t="s">
        <v>40</v>
      </c>
      <c r="AE9" s="1" t="s">
        <v>41</v>
      </c>
      <c r="AF9" s="1" t="s">
        <v>42</v>
      </c>
      <c r="AG9" s="1" t="s">
        <v>43</v>
      </c>
      <c r="AH9" s="1" t="s">
        <v>44</v>
      </c>
      <c r="AI9" s="1" t="s">
        <v>45</v>
      </c>
      <c r="AJ9" s="1" t="s">
        <v>46</v>
      </c>
      <c r="AK9" s="1" t="s">
        <v>47</v>
      </c>
      <c r="AL9" s="1" t="s">
        <v>48</v>
      </c>
      <c r="AM9" s="1" t="s">
        <v>49</v>
      </c>
      <c r="AN9" s="1" t="s">
        <v>50</v>
      </c>
      <c r="AO9" s="1" t="s">
        <v>51</v>
      </c>
      <c r="AP9" s="1" t="s">
        <v>52</v>
      </c>
      <c r="AQ9" s="1" t="s">
        <v>53</v>
      </c>
      <c r="AR9" s="1" t="s">
        <v>54</v>
      </c>
      <c r="AS9" s="1" t="s">
        <v>55</v>
      </c>
      <c r="AT9" s="1" t="s">
        <v>56</v>
      </c>
      <c r="AU9" s="1" t="s">
        <v>57</v>
      </c>
      <c r="AV9" s="1" t="s">
        <v>58</v>
      </c>
      <c r="AW9" s="1" t="s">
        <v>59</v>
      </c>
      <c r="AX9" s="1" t="s">
        <v>60</v>
      </c>
      <c r="AY9" s="1" t="s">
        <v>61</v>
      </c>
      <c r="AZ9" s="1" t="s">
        <v>62</v>
      </c>
      <c r="BA9" s="1" t="s">
        <v>63</v>
      </c>
      <c r="BB9" s="1" t="s">
        <v>64</v>
      </c>
      <c r="BC9" s="1" t="s">
        <v>65</v>
      </c>
      <c r="BD9" s="1" t="s">
        <v>66</v>
      </c>
      <c r="BE9" s="2" t="s">
        <v>15</v>
      </c>
      <c r="BF9" s="2" t="s">
        <v>25</v>
      </c>
      <c r="BG9" s="2" t="s">
        <v>26</v>
      </c>
      <c r="BH9" s="3" t="s">
        <v>12</v>
      </c>
      <c r="BI9" s="3" t="s">
        <v>13</v>
      </c>
      <c r="BJ9" s="3" t="s">
        <v>14</v>
      </c>
      <c r="BK9" s="3" t="s">
        <v>15</v>
      </c>
      <c r="BL9" s="3" t="s">
        <v>16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24</v>
      </c>
      <c r="BU9" s="3" t="s">
        <v>25</v>
      </c>
      <c r="BV9" s="3" t="s">
        <v>26</v>
      </c>
      <c r="BW9" s="3" t="s">
        <v>27</v>
      </c>
      <c r="BX9" s="3" t="s">
        <v>28</v>
      </c>
      <c r="BY9" s="3" t="s">
        <v>29</v>
      </c>
      <c r="BZ9" s="3" t="s">
        <v>30</v>
      </c>
      <c r="CA9" s="3" t="s">
        <v>31</v>
      </c>
      <c r="CB9" s="3" t="s">
        <v>32</v>
      </c>
      <c r="CC9" s="3" t="s">
        <v>33</v>
      </c>
      <c r="CD9" s="3" t="s">
        <v>34</v>
      </c>
      <c r="CE9" s="3" t="s">
        <v>35</v>
      </c>
      <c r="CF9" s="3" t="s">
        <v>36</v>
      </c>
      <c r="CG9" s="3" t="s">
        <v>37</v>
      </c>
      <c r="CH9" s="3" t="s">
        <v>38</v>
      </c>
      <c r="CI9" s="3" t="s">
        <v>39</v>
      </c>
      <c r="CJ9" s="3" t="s">
        <v>40</v>
      </c>
      <c r="CK9" s="3" t="s">
        <v>41</v>
      </c>
      <c r="CL9" s="3" t="s">
        <v>42</v>
      </c>
      <c r="CM9" s="3" t="s">
        <v>43</v>
      </c>
      <c r="CN9" s="3" t="s">
        <v>44</v>
      </c>
      <c r="CO9" s="3" t="s">
        <v>45</v>
      </c>
      <c r="CP9" s="3" t="s">
        <v>46</v>
      </c>
      <c r="CQ9" s="3" t="s">
        <v>47</v>
      </c>
      <c r="CR9" s="3" t="s">
        <v>48</v>
      </c>
      <c r="CS9" s="3" t="s">
        <v>49</v>
      </c>
      <c r="CT9" s="3" t="s">
        <v>50</v>
      </c>
      <c r="CU9" s="3" t="s">
        <v>51</v>
      </c>
      <c r="CV9" s="3" t="s">
        <v>52</v>
      </c>
      <c r="CW9" s="3" t="s">
        <v>53</v>
      </c>
      <c r="CX9" s="3" t="s">
        <v>54</v>
      </c>
      <c r="CY9" s="3" t="s">
        <v>55</v>
      </c>
      <c r="CZ9" s="3" t="s">
        <v>56</v>
      </c>
      <c r="DA9" s="3" t="s">
        <v>57</v>
      </c>
      <c r="DB9" s="3" t="s">
        <v>58</v>
      </c>
      <c r="DC9" s="3" t="s">
        <v>59</v>
      </c>
      <c r="DD9" s="3" t="s">
        <v>60</v>
      </c>
      <c r="DE9" s="3" t="s">
        <v>61</v>
      </c>
      <c r="DF9" s="3" t="s">
        <v>62</v>
      </c>
      <c r="DG9" s="3" t="s">
        <v>63</v>
      </c>
      <c r="DH9" s="3" t="s">
        <v>64</v>
      </c>
      <c r="DI9" s="3" t="s">
        <v>65</v>
      </c>
      <c r="DJ9" s="3" t="s">
        <v>66</v>
      </c>
    </row>
    <row r="10" spans="1:114" x14ac:dyDescent="0.25">
      <c r="A10" s="1" t="s">
        <v>67</v>
      </c>
      <c r="B10" s="1" t="s">
        <v>67</v>
      </c>
      <c r="C10" s="1" t="s">
        <v>67</v>
      </c>
      <c r="D10" s="1" t="s">
        <v>67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67</v>
      </c>
      <c r="L10" s="1" t="s">
        <v>68</v>
      </c>
      <c r="M10" s="1" t="s">
        <v>67</v>
      </c>
      <c r="N10" s="1" t="s">
        <v>68</v>
      </c>
      <c r="O10" s="1" t="s">
        <v>67</v>
      </c>
      <c r="P10" s="1" t="s">
        <v>67</v>
      </c>
      <c r="Q10" s="1" t="s">
        <v>67</v>
      </c>
      <c r="R10" s="1" t="s">
        <v>67</v>
      </c>
      <c r="S10" s="1" t="s">
        <v>67</v>
      </c>
      <c r="T10" s="1" t="s">
        <v>67</v>
      </c>
      <c r="U10" s="1" t="s">
        <v>67</v>
      </c>
      <c r="V10" s="1" t="s">
        <v>67</v>
      </c>
      <c r="W10" s="1" t="s">
        <v>67</v>
      </c>
      <c r="X10" s="1" t="s">
        <v>67</v>
      </c>
      <c r="Y10" s="1" t="s">
        <v>67</v>
      </c>
      <c r="Z10" s="1" t="s">
        <v>67</v>
      </c>
      <c r="AA10" s="1" t="s">
        <v>67</v>
      </c>
      <c r="AB10" s="1" t="s">
        <v>67</v>
      </c>
      <c r="AC10" s="1" t="s">
        <v>67</v>
      </c>
      <c r="AD10" s="1" t="s">
        <v>67</v>
      </c>
      <c r="AE10" s="1" t="s">
        <v>67</v>
      </c>
      <c r="AF10" s="1" t="s">
        <v>67</v>
      </c>
      <c r="AG10" s="1" t="s">
        <v>67</v>
      </c>
      <c r="AH10" s="1" t="s">
        <v>67</v>
      </c>
      <c r="AI10" s="1" t="s">
        <v>67</v>
      </c>
      <c r="AJ10" s="1" t="s">
        <v>67</v>
      </c>
      <c r="AK10" s="1" t="s">
        <v>68</v>
      </c>
      <c r="AL10" s="1" t="s">
        <v>68</v>
      </c>
      <c r="AM10" s="1" t="s">
        <v>68</v>
      </c>
      <c r="AN10" s="1" t="s">
        <v>68</v>
      </c>
      <c r="AO10" s="1" t="s">
        <v>68</v>
      </c>
      <c r="AP10" s="1" t="s">
        <v>68</v>
      </c>
      <c r="AQ10" s="1" t="s">
        <v>68</v>
      </c>
      <c r="AR10" s="1" t="s">
        <v>68</v>
      </c>
      <c r="AS10" s="1" t="s">
        <v>68</v>
      </c>
      <c r="AT10" s="1" t="s">
        <v>68</v>
      </c>
      <c r="AU10" s="1" t="s">
        <v>68</v>
      </c>
      <c r="AV10" s="1" t="s">
        <v>68</v>
      </c>
      <c r="AW10" s="1" t="s">
        <v>68</v>
      </c>
      <c r="AX10" s="1" t="s">
        <v>68</v>
      </c>
      <c r="AY10" s="1" t="s">
        <v>68</v>
      </c>
      <c r="AZ10" s="1" t="s">
        <v>68</v>
      </c>
      <c r="BA10" s="1" t="s">
        <v>68</v>
      </c>
      <c r="BB10" s="1" t="s">
        <v>68</v>
      </c>
      <c r="BC10" s="1" t="s">
        <v>68</v>
      </c>
      <c r="BD10" s="1" t="s">
        <v>68</v>
      </c>
      <c r="BE10" s="2" t="s">
        <v>68</v>
      </c>
      <c r="BF10" s="2" t="s">
        <v>67</v>
      </c>
      <c r="BG10" s="2" t="s">
        <v>67</v>
      </c>
      <c r="BH10" s="3" t="s">
        <v>67</v>
      </c>
      <c r="BI10" s="3" t="s">
        <v>67</v>
      </c>
      <c r="BJ10" s="3" t="s">
        <v>67</v>
      </c>
      <c r="BK10" s="3" t="s">
        <v>68</v>
      </c>
      <c r="BL10" s="3" t="s">
        <v>68</v>
      </c>
      <c r="BM10" s="3" t="s">
        <v>68</v>
      </c>
      <c r="BN10" s="3" t="s">
        <v>68</v>
      </c>
      <c r="BO10" s="3" t="s">
        <v>68</v>
      </c>
      <c r="BP10" s="3" t="s">
        <v>68</v>
      </c>
      <c r="BQ10" s="3" t="s">
        <v>67</v>
      </c>
      <c r="BR10" s="3" t="s">
        <v>68</v>
      </c>
      <c r="BS10" s="3" t="s">
        <v>67</v>
      </c>
      <c r="BT10" s="3" t="s">
        <v>68</v>
      </c>
      <c r="BU10" s="3" t="s">
        <v>67</v>
      </c>
      <c r="BV10" s="3" t="s">
        <v>67</v>
      </c>
      <c r="BW10" s="3" t="s">
        <v>67</v>
      </c>
      <c r="BX10" s="3" t="s">
        <v>67</v>
      </c>
      <c r="BY10" s="3" t="s">
        <v>67</v>
      </c>
      <c r="BZ10" s="3" t="s">
        <v>67</v>
      </c>
      <c r="CA10" s="3" t="s">
        <v>67</v>
      </c>
      <c r="CB10" s="3" t="s">
        <v>67</v>
      </c>
      <c r="CC10" s="3" t="s">
        <v>67</v>
      </c>
      <c r="CD10" s="3" t="s">
        <v>67</v>
      </c>
      <c r="CE10" s="3" t="s">
        <v>67</v>
      </c>
      <c r="CF10" s="3" t="s">
        <v>67</v>
      </c>
      <c r="CG10" s="3" t="s">
        <v>67</v>
      </c>
      <c r="CH10" s="3" t="s">
        <v>67</v>
      </c>
      <c r="CI10" s="3" t="s">
        <v>67</v>
      </c>
      <c r="CJ10" s="3" t="s">
        <v>67</v>
      </c>
      <c r="CK10" s="3" t="s">
        <v>67</v>
      </c>
      <c r="CL10" s="3" t="s">
        <v>67</v>
      </c>
      <c r="CM10" s="3" t="s">
        <v>67</v>
      </c>
      <c r="CN10" s="3" t="s">
        <v>67</v>
      </c>
      <c r="CO10" s="3" t="s">
        <v>67</v>
      </c>
      <c r="CP10" s="3" t="s">
        <v>67</v>
      </c>
      <c r="CQ10" s="3" t="s">
        <v>68</v>
      </c>
      <c r="CR10" s="3" t="s">
        <v>68</v>
      </c>
      <c r="CS10" s="3" t="s">
        <v>68</v>
      </c>
      <c r="CT10" s="3" t="s">
        <v>68</v>
      </c>
      <c r="CU10" s="3" t="s">
        <v>68</v>
      </c>
      <c r="CV10" s="3" t="s">
        <v>68</v>
      </c>
      <c r="CW10" s="3" t="s">
        <v>68</v>
      </c>
      <c r="CX10" s="3" t="s">
        <v>68</v>
      </c>
      <c r="CY10" s="3" t="s">
        <v>68</v>
      </c>
      <c r="CZ10" s="3" t="s">
        <v>68</v>
      </c>
      <c r="DA10" s="3" t="s">
        <v>68</v>
      </c>
      <c r="DB10" s="3" t="s">
        <v>68</v>
      </c>
      <c r="DC10" s="3" t="s">
        <v>68</v>
      </c>
      <c r="DD10" s="3" t="s">
        <v>68</v>
      </c>
      <c r="DE10" s="3" t="s">
        <v>68</v>
      </c>
      <c r="DF10" s="3" t="s">
        <v>68</v>
      </c>
      <c r="DG10" s="3" t="s">
        <v>68</v>
      </c>
      <c r="DH10" s="3" t="s">
        <v>68</v>
      </c>
      <c r="DI10" s="3" t="s">
        <v>68</v>
      </c>
      <c r="DJ10" s="3" t="s">
        <v>68</v>
      </c>
    </row>
    <row r="11" spans="1:114" x14ac:dyDescent="0.25">
      <c r="A11" s="1" t="s">
        <v>9</v>
      </c>
      <c r="B11" s="1" t="s">
        <v>69</v>
      </c>
    </row>
    <row r="12" spans="1:114" x14ac:dyDescent="0.25">
      <c r="A12" s="1" t="s">
        <v>9</v>
      </c>
      <c r="B12" s="1" t="s">
        <v>70</v>
      </c>
    </row>
    <row r="13" spans="1:114" x14ac:dyDescent="0.25">
      <c r="A13" s="1" t="s">
        <v>9</v>
      </c>
      <c r="B13" s="1" t="s">
        <v>71</v>
      </c>
    </row>
    <row r="14" spans="1:114" x14ac:dyDescent="0.25">
      <c r="A14" s="1">
        <v>1</v>
      </c>
      <c r="B14" s="1" t="s">
        <v>72</v>
      </c>
      <c r="C14" s="1">
        <v>525.50000866129994</v>
      </c>
      <c r="D14" s="1">
        <v>0</v>
      </c>
      <c r="E14">
        <f t="shared" ref="E14:E28" si="0">(R14-S14*(1000-T14)/(1000-U14))*AK14</f>
        <v>13.129233663163664</v>
      </c>
      <c r="F14">
        <f t="shared" ref="F14:F28" si="1">IF(AV14&lt;&gt;0,1/(1/AV14-1/N14),0)</f>
        <v>0.21283742652039708</v>
      </c>
      <c r="G14">
        <f t="shared" ref="G14:G28" si="2">((AY14-AL14/2)*S14-E14)/(AY14+AL14/2)</f>
        <v>271.03131851941413</v>
      </c>
      <c r="H14">
        <f t="shared" ref="H14:H28" si="3">AL14*1000</f>
        <v>2.7525007995771982</v>
      </c>
      <c r="I14">
        <f t="shared" ref="I14:I28" si="4">(AQ14-AW14)</f>
        <v>1.0071159584913647</v>
      </c>
      <c r="J14">
        <f t="shared" ref="J14:J28" si="5">(P14+AP14*D14)</f>
        <v>11.44127082824707</v>
      </c>
      <c r="K14" s="1">
        <v>6</v>
      </c>
      <c r="L14">
        <f t="shared" ref="L14:L28" si="6">(K14*AE14+AF14)</f>
        <v>1.4200000166893005</v>
      </c>
      <c r="M14" s="1">
        <v>1</v>
      </c>
      <c r="N14">
        <f t="shared" ref="N14:N28" si="7">L14*(M14+1)*(M14+1)/(M14*M14+1)</f>
        <v>2.8400000333786011</v>
      </c>
      <c r="O14" s="1">
        <v>6.7632231712341309</v>
      </c>
      <c r="P14" s="1">
        <v>11.44127082824707</v>
      </c>
      <c r="Q14" s="1">
        <v>4.7365632057189941</v>
      </c>
      <c r="R14" s="1">
        <v>400.2921142578125</v>
      </c>
      <c r="S14" s="1">
        <v>383.26718139648437</v>
      </c>
      <c r="T14" s="1">
        <v>1.4802160263061523</v>
      </c>
      <c r="U14" s="1">
        <v>4.7682247161865234</v>
      </c>
      <c r="V14" s="1">
        <v>10.964576721191406</v>
      </c>
      <c r="W14" s="1">
        <v>35.320228576660156</v>
      </c>
      <c r="X14" s="1">
        <v>499.88485717773437</v>
      </c>
      <c r="Y14" s="1">
        <v>1500.3763427734375</v>
      </c>
      <c r="Z14" s="1">
        <v>30.431800842285156</v>
      </c>
      <c r="AA14" s="1">
        <v>73.299110412597656</v>
      </c>
      <c r="AB14" s="1">
        <v>-1.2657077312469482</v>
      </c>
      <c r="AC14" s="1">
        <v>0.25747096538543701</v>
      </c>
      <c r="AD14" s="1">
        <v>0.66666668653488159</v>
      </c>
      <c r="AE14" s="1">
        <v>-0.21956524252891541</v>
      </c>
      <c r="AF14" s="1">
        <v>2.737391471862793</v>
      </c>
      <c r="AG14" s="1">
        <v>1</v>
      </c>
      <c r="AH14" s="1">
        <v>0</v>
      </c>
      <c r="AI14" s="1">
        <v>0.15999999642372131</v>
      </c>
      <c r="AJ14" s="1">
        <v>111115</v>
      </c>
      <c r="AK14">
        <f t="shared" ref="AK14:AK28" si="8">X14*0.000001/(K14*0.0001)</f>
        <v>0.83314142862955709</v>
      </c>
      <c r="AL14">
        <f t="shared" ref="AL14:AL28" si="9">(U14-T14)/(1000-U14)*AK14</f>
        <v>2.752500799577198E-3</v>
      </c>
      <c r="AM14">
        <f t="shared" ref="AM14:AM28" si="10">(P14+273.15)</f>
        <v>284.59127082824705</v>
      </c>
      <c r="AN14">
        <f t="shared" ref="AN14:AN28" si="11">(O14+273.15)</f>
        <v>279.91322317123411</v>
      </c>
      <c r="AO14">
        <f t="shared" ref="AO14:AO28" si="12">(Y14*AG14+Z14*AH14)*AI14</f>
        <v>240.06020947798606</v>
      </c>
      <c r="AP14">
        <f t="shared" ref="AP14:AP28" si="13">((AO14+0.00000010773*(AN14^4-AM14^4))-AL14*44100)/(L14*51.4+0.00000043092*AM14^3)</f>
        <v>0.88449813292931134</v>
      </c>
      <c r="AQ14">
        <f t="shared" ref="AQ14:AQ28" si="14">0.61365*EXP(17.502*J14/(240.97+J14))</f>
        <v>1.3566225884351979</v>
      </c>
      <c r="AR14">
        <f t="shared" ref="AR14:AR28" si="15">AQ14*1000/AA14</f>
        <v>18.508036193056444</v>
      </c>
      <c r="AS14">
        <f t="shared" ref="AS14:AS28" si="16">(AR14-U14)</f>
        <v>13.739811476869921</v>
      </c>
      <c r="AT14">
        <f t="shared" ref="AT14:AT28" si="17">IF(D14,P14,(O14+P14)/2)</f>
        <v>9.1022469997406006</v>
      </c>
      <c r="AU14">
        <f t="shared" ref="AU14:AU28" si="18">0.61365*EXP(17.502*AT14/(240.97+AT14))</f>
        <v>1.1603427822058074</v>
      </c>
      <c r="AV14">
        <f t="shared" ref="AV14:AV28" si="19">IF(AS14&lt;&gt;0,(1000-(AR14+U14)/2)/AS14*AL14,0)</f>
        <v>0.19799884742050483</v>
      </c>
      <c r="AW14">
        <f t="shared" ref="AW14:AW28" si="20">U14*AA14/1000</f>
        <v>0.34950662994383308</v>
      </c>
      <c r="AX14">
        <f t="shared" ref="AX14:AX28" si="21">(AU14-AW14)</f>
        <v>0.81083615226197436</v>
      </c>
      <c r="AY14">
        <f t="shared" ref="AY14:AY28" si="22">1/(1.6/F14+1.37/N14)</f>
        <v>0.12500204369275855</v>
      </c>
      <c r="AZ14">
        <f t="shared" ref="AZ14:AZ28" si="23">G14*AA14*0.001</f>
        <v>19.86635454142646</v>
      </c>
      <c r="BA14">
        <f t="shared" ref="BA14:BA28" si="24">G14/S14</f>
        <v>0.70716025706108177</v>
      </c>
      <c r="BB14">
        <f t="shared" ref="BB14:BB28" si="25">(1-AL14*AA14/AQ14/F14)*100</f>
        <v>30.125435423755953</v>
      </c>
      <c r="BC14">
        <f t="shared" ref="BC14:BC28" si="26">(S14-E14/(N14/1.35))</f>
        <v>377.0261725102327</v>
      </c>
      <c r="BD14">
        <f t="shared" ref="BD14:BD28" si="27">E14*BB14/100/BC14</f>
        <v>1.0490621334048236E-2</v>
      </c>
    </row>
    <row r="15" spans="1:114" x14ac:dyDescent="0.25">
      <c r="A15" s="1">
        <v>2</v>
      </c>
      <c r="B15" s="1" t="s">
        <v>73</v>
      </c>
      <c r="C15" s="1">
        <v>525.50000866129994</v>
      </c>
      <c r="D15" s="1">
        <v>0</v>
      </c>
      <c r="E15">
        <f t="shared" si="0"/>
        <v>13.129233663163664</v>
      </c>
      <c r="F15">
        <f t="shared" si="1"/>
        <v>0.21283742652039708</v>
      </c>
      <c r="G15">
        <f t="shared" si="2"/>
        <v>271.03131851941413</v>
      </c>
      <c r="H15">
        <f t="shared" si="3"/>
        <v>2.7525007995771982</v>
      </c>
      <c r="I15">
        <f t="shared" si="4"/>
        <v>1.0071159584913647</v>
      </c>
      <c r="J15">
        <f t="shared" si="5"/>
        <v>11.44127082824707</v>
      </c>
      <c r="K15" s="1">
        <v>6</v>
      </c>
      <c r="L15">
        <f t="shared" si="6"/>
        <v>1.4200000166893005</v>
      </c>
      <c r="M15" s="1">
        <v>1</v>
      </c>
      <c r="N15">
        <f t="shared" si="7"/>
        <v>2.8400000333786011</v>
      </c>
      <c r="O15" s="1">
        <v>6.7632231712341309</v>
      </c>
      <c r="P15" s="1">
        <v>11.44127082824707</v>
      </c>
      <c r="Q15" s="1">
        <v>4.7365632057189941</v>
      </c>
      <c r="R15" s="1">
        <v>400.2921142578125</v>
      </c>
      <c r="S15" s="1">
        <v>383.26718139648437</v>
      </c>
      <c r="T15" s="1">
        <v>1.4802160263061523</v>
      </c>
      <c r="U15" s="1">
        <v>4.7682247161865234</v>
      </c>
      <c r="V15" s="1">
        <v>10.964576721191406</v>
      </c>
      <c r="W15" s="1">
        <v>35.320228576660156</v>
      </c>
      <c r="X15" s="1">
        <v>499.88485717773437</v>
      </c>
      <c r="Y15" s="1">
        <v>1500.3763427734375</v>
      </c>
      <c r="Z15" s="1">
        <v>30.431800842285156</v>
      </c>
      <c r="AA15" s="1">
        <v>73.299110412597656</v>
      </c>
      <c r="AB15" s="1">
        <v>-1.2657077312469482</v>
      </c>
      <c r="AC15" s="1">
        <v>0.25747096538543701</v>
      </c>
      <c r="AD15" s="1">
        <v>0.66666668653488159</v>
      </c>
      <c r="AE15" s="1">
        <v>-0.21956524252891541</v>
      </c>
      <c r="AF15" s="1">
        <v>2.737391471862793</v>
      </c>
      <c r="AG15" s="1">
        <v>1</v>
      </c>
      <c r="AH15" s="1">
        <v>0</v>
      </c>
      <c r="AI15" s="1">
        <v>0.15999999642372131</v>
      </c>
      <c r="AJ15" s="1">
        <v>111115</v>
      </c>
      <c r="AK15">
        <f t="shared" si="8"/>
        <v>0.83314142862955709</v>
      </c>
      <c r="AL15">
        <f t="shared" si="9"/>
        <v>2.752500799577198E-3</v>
      </c>
      <c r="AM15">
        <f t="shared" si="10"/>
        <v>284.59127082824705</v>
      </c>
      <c r="AN15">
        <f t="shared" si="11"/>
        <v>279.91322317123411</v>
      </c>
      <c r="AO15">
        <f t="shared" si="12"/>
        <v>240.06020947798606</v>
      </c>
      <c r="AP15">
        <f t="shared" si="13"/>
        <v>0.88449813292931134</v>
      </c>
      <c r="AQ15">
        <f t="shared" si="14"/>
        <v>1.3566225884351979</v>
      </c>
      <c r="AR15">
        <f t="shared" si="15"/>
        <v>18.508036193056444</v>
      </c>
      <c r="AS15">
        <f t="shared" si="16"/>
        <v>13.739811476869921</v>
      </c>
      <c r="AT15">
        <f t="shared" si="17"/>
        <v>9.1022469997406006</v>
      </c>
      <c r="AU15">
        <f t="shared" si="18"/>
        <v>1.1603427822058074</v>
      </c>
      <c r="AV15">
        <f t="shared" si="19"/>
        <v>0.19799884742050483</v>
      </c>
      <c r="AW15">
        <f t="shared" si="20"/>
        <v>0.34950662994383308</v>
      </c>
      <c r="AX15">
        <f t="shared" si="21"/>
        <v>0.81083615226197436</v>
      </c>
      <c r="AY15">
        <f t="shared" si="22"/>
        <v>0.12500204369275855</v>
      </c>
      <c r="AZ15">
        <f t="shared" si="23"/>
        <v>19.86635454142646</v>
      </c>
      <c r="BA15">
        <f t="shared" si="24"/>
        <v>0.70716025706108177</v>
      </c>
      <c r="BB15">
        <f t="shared" si="25"/>
        <v>30.125435423755953</v>
      </c>
      <c r="BC15">
        <f t="shared" si="26"/>
        <v>377.0261725102327</v>
      </c>
      <c r="BD15">
        <f t="shared" si="27"/>
        <v>1.0490621334048236E-2</v>
      </c>
    </row>
    <row r="16" spans="1:114" x14ac:dyDescent="0.25">
      <c r="A16" s="1">
        <v>3</v>
      </c>
      <c r="B16" s="1" t="s">
        <v>73</v>
      </c>
      <c r="C16" s="1">
        <v>526.00000865012407</v>
      </c>
      <c r="D16" s="1">
        <v>0</v>
      </c>
      <c r="E16">
        <f t="shared" si="0"/>
        <v>13.103867232200805</v>
      </c>
      <c r="F16">
        <f t="shared" si="1"/>
        <v>0.21276505636159834</v>
      </c>
      <c r="G16">
        <f t="shared" si="2"/>
        <v>271.20267572698953</v>
      </c>
      <c r="H16">
        <f t="shared" si="3"/>
        <v>2.7512911620363081</v>
      </c>
      <c r="I16">
        <f t="shared" si="4"/>
        <v>1.0069904865848818</v>
      </c>
      <c r="J16">
        <f t="shared" si="5"/>
        <v>11.438732147216797</v>
      </c>
      <c r="K16" s="1">
        <v>6</v>
      </c>
      <c r="L16">
        <f t="shared" si="6"/>
        <v>1.4200000166893005</v>
      </c>
      <c r="M16" s="1">
        <v>1</v>
      </c>
      <c r="N16">
        <f t="shared" si="7"/>
        <v>2.8400000333786011</v>
      </c>
      <c r="O16" s="1">
        <v>6.7628383636474609</v>
      </c>
      <c r="P16" s="1">
        <v>11.438732147216797</v>
      </c>
      <c r="Q16" s="1">
        <v>4.7366266250610352</v>
      </c>
      <c r="R16" s="1">
        <v>400.26388549804687</v>
      </c>
      <c r="S16" s="1">
        <v>383.27017211914062</v>
      </c>
      <c r="T16" s="1">
        <v>1.4803192615509033</v>
      </c>
      <c r="U16" s="1">
        <v>4.7668437957763672</v>
      </c>
      <c r="V16" s="1">
        <v>10.965592384338379</v>
      </c>
      <c r="W16" s="1">
        <v>35.310802459716797</v>
      </c>
      <c r="X16" s="1">
        <v>499.89151000976562</v>
      </c>
      <c r="Y16" s="1">
        <v>1500.4122314453125</v>
      </c>
      <c r="Z16" s="1">
        <v>30.355688095092773</v>
      </c>
      <c r="AA16" s="1">
        <v>73.298843383789062</v>
      </c>
      <c r="AB16" s="1">
        <v>-1.2657077312469482</v>
      </c>
      <c r="AC16" s="1">
        <v>0.25747096538543701</v>
      </c>
      <c r="AD16" s="1">
        <v>0.66666668653488159</v>
      </c>
      <c r="AE16" s="1">
        <v>-0.21956524252891541</v>
      </c>
      <c r="AF16" s="1">
        <v>2.737391471862793</v>
      </c>
      <c r="AG16" s="1">
        <v>1</v>
      </c>
      <c r="AH16" s="1">
        <v>0</v>
      </c>
      <c r="AI16" s="1">
        <v>0.15999999642372131</v>
      </c>
      <c r="AJ16" s="1">
        <v>111115</v>
      </c>
      <c r="AK16">
        <f t="shared" si="8"/>
        <v>0.83315251668294255</v>
      </c>
      <c r="AL16">
        <f t="shared" si="9"/>
        <v>2.7512911620363079E-3</v>
      </c>
      <c r="AM16">
        <f t="shared" si="10"/>
        <v>284.58873214721677</v>
      </c>
      <c r="AN16">
        <f t="shared" si="11"/>
        <v>279.91283836364744</v>
      </c>
      <c r="AO16">
        <f t="shared" si="12"/>
        <v>240.06595166535772</v>
      </c>
      <c r="AP16">
        <f t="shared" si="13"/>
        <v>0.8854737790087468</v>
      </c>
      <c r="AQ16">
        <f t="shared" si="14"/>
        <v>1.3563946234064803</v>
      </c>
      <c r="AR16">
        <f t="shared" si="15"/>
        <v>18.504993541364168</v>
      </c>
      <c r="AS16">
        <f t="shared" si="16"/>
        <v>13.738149745587801</v>
      </c>
      <c r="AT16">
        <f t="shared" si="17"/>
        <v>9.1007852554321289</v>
      </c>
      <c r="AU16">
        <f t="shared" si="18"/>
        <v>1.1602283999879854</v>
      </c>
      <c r="AV16">
        <f t="shared" si="19"/>
        <v>0.19793621500701947</v>
      </c>
      <c r="AW16">
        <f t="shared" si="20"/>
        <v>0.34940413682159849</v>
      </c>
      <c r="AX16">
        <f t="shared" si="21"/>
        <v>0.81082426316638689</v>
      </c>
      <c r="AY16">
        <f t="shared" si="22"/>
        <v>0.12496210198390328</v>
      </c>
      <c r="AZ16">
        <f t="shared" si="23"/>
        <v>19.878842453377136</v>
      </c>
      <c r="BA16">
        <f t="shared" si="24"/>
        <v>0.70760183143781252</v>
      </c>
      <c r="BB16">
        <f t="shared" si="25"/>
        <v>30.120898463044465</v>
      </c>
      <c r="BC16">
        <f t="shared" si="26"/>
        <v>377.04122121929646</v>
      </c>
      <c r="BD16">
        <f t="shared" si="27"/>
        <v>1.0468358157177955E-2</v>
      </c>
    </row>
    <row r="17" spans="1:114" x14ac:dyDescent="0.25">
      <c r="A17" s="1">
        <v>4</v>
      </c>
      <c r="B17" s="1" t="s">
        <v>74</v>
      </c>
      <c r="C17" s="1">
        <v>526.5000086389482</v>
      </c>
      <c r="D17" s="1">
        <v>0</v>
      </c>
      <c r="E17">
        <f t="shared" si="0"/>
        <v>13.072371331929052</v>
      </c>
      <c r="F17">
        <f t="shared" si="1"/>
        <v>0.21270445875676466</v>
      </c>
      <c r="G17">
        <f t="shared" si="2"/>
        <v>271.48622155335795</v>
      </c>
      <c r="H17">
        <f t="shared" si="3"/>
        <v>2.75073795600585</v>
      </c>
      <c r="I17">
        <f t="shared" si="4"/>
        <v>1.0070558027380163</v>
      </c>
      <c r="J17">
        <f t="shared" si="5"/>
        <v>11.439262390136719</v>
      </c>
      <c r="K17" s="1">
        <v>6</v>
      </c>
      <c r="L17">
        <f t="shared" si="6"/>
        <v>1.4200000166893005</v>
      </c>
      <c r="M17" s="1">
        <v>1</v>
      </c>
      <c r="N17">
        <f t="shared" si="7"/>
        <v>2.8400000333786011</v>
      </c>
      <c r="O17" s="1">
        <v>6.7623209953308105</v>
      </c>
      <c r="P17" s="1">
        <v>11.439262390136719</v>
      </c>
      <c r="Q17" s="1">
        <v>4.736720085144043</v>
      </c>
      <c r="R17" s="1">
        <v>400.28915405273437</v>
      </c>
      <c r="S17" s="1">
        <v>383.333984375</v>
      </c>
      <c r="T17" s="1">
        <v>1.4808672666549683</v>
      </c>
      <c r="U17" s="1">
        <v>4.766596794128418</v>
      </c>
      <c r="V17" s="1">
        <v>10.970053672790527</v>
      </c>
      <c r="W17" s="1">
        <v>35.310272216796875</v>
      </c>
      <c r="X17" s="1">
        <v>499.91204833984375</v>
      </c>
      <c r="Y17" s="1">
        <v>1500.441650390625</v>
      </c>
      <c r="Z17" s="1">
        <v>30.282609939575195</v>
      </c>
      <c r="AA17" s="1">
        <v>73.298927307128906</v>
      </c>
      <c r="AB17" s="1">
        <v>-1.2657077312469482</v>
      </c>
      <c r="AC17" s="1">
        <v>0.25747096538543701</v>
      </c>
      <c r="AD17" s="1">
        <v>0.66666668653488159</v>
      </c>
      <c r="AE17" s="1">
        <v>-0.21956524252891541</v>
      </c>
      <c r="AF17" s="1">
        <v>2.737391471862793</v>
      </c>
      <c r="AG17" s="1">
        <v>1</v>
      </c>
      <c r="AH17" s="1">
        <v>0</v>
      </c>
      <c r="AI17" s="1">
        <v>0.15999999642372131</v>
      </c>
      <c r="AJ17" s="1">
        <v>111115</v>
      </c>
      <c r="AK17">
        <f t="shared" si="8"/>
        <v>0.83318674723307284</v>
      </c>
      <c r="AL17">
        <f t="shared" si="9"/>
        <v>2.7507379560058501E-3</v>
      </c>
      <c r="AM17">
        <f t="shared" si="10"/>
        <v>284.5892623901367</v>
      </c>
      <c r="AN17">
        <f t="shared" si="11"/>
        <v>279.91232099533079</v>
      </c>
      <c r="AO17">
        <f t="shared" si="12"/>
        <v>240.07065869650251</v>
      </c>
      <c r="AP17">
        <f t="shared" si="13"/>
        <v>0.88570168710825137</v>
      </c>
      <c r="AQ17">
        <f t="shared" si="14"/>
        <v>1.3564422346532288</v>
      </c>
      <c r="AR17">
        <f t="shared" si="15"/>
        <v>18.505621903163977</v>
      </c>
      <c r="AS17">
        <f t="shared" si="16"/>
        <v>13.739025109035559</v>
      </c>
      <c r="AT17">
        <f t="shared" si="17"/>
        <v>9.1007916927337646</v>
      </c>
      <c r="AU17">
        <f t="shared" si="18"/>
        <v>1.1602289036882465</v>
      </c>
      <c r="AV17">
        <f t="shared" si="19"/>
        <v>0.19788376881066358</v>
      </c>
      <c r="AW17">
        <f t="shared" si="20"/>
        <v>0.34938643191521257</v>
      </c>
      <c r="AX17">
        <f t="shared" si="21"/>
        <v>0.81084247177303392</v>
      </c>
      <c r="AY17">
        <f t="shared" si="22"/>
        <v>0.12492865638818744</v>
      </c>
      <c r="AZ17">
        <f t="shared" si="23"/>
        <v>19.899648818526678</v>
      </c>
      <c r="BA17">
        <f t="shared" si="24"/>
        <v>0.70822372296575209</v>
      </c>
      <c r="BB17">
        <f t="shared" si="25"/>
        <v>30.117418179574251</v>
      </c>
      <c r="BC17">
        <f t="shared" si="26"/>
        <v>377.1200051177147</v>
      </c>
      <c r="BD17">
        <f t="shared" si="27"/>
        <v>1.0439808778627201E-2</v>
      </c>
    </row>
    <row r="18" spans="1:114" x14ac:dyDescent="0.25">
      <c r="A18" s="1">
        <v>5</v>
      </c>
      <c r="B18" s="1" t="s">
        <v>74</v>
      </c>
      <c r="C18" s="1">
        <v>527.00000862777233</v>
      </c>
      <c r="D18" s="1">
        <v>0</v>
      </c>
      <c r="E18">
        <f t="shared" si="0"/>
        <v>13.053866247127806</v>
      </c>
      <c r="F18">
        <f t="shared" si="1"/>
        <v>0.21263533057652712</v>
      </c>
      <c r="G18">
        <f t="shared" si="2"/>
        <v>271.63316352122143</v>
      </c>
      <c r="H18">
        <f t="shared" si="3"/>
        <v>2.7508981447228513</v>
      </c>
      <c r="I18">
        <f t="shared" si="4"/>
        <v>1.0074162073188289</v>
      </c>
      <c r="J18">
        <f t="shared" si="5"/>
        <v>11.443545341491699</v>
      </c>
      <c r="K18" s="1">
        <v>6</v>
      </c>
      <c r="L18">
        <f t="shared" si="6"/>
        <v>1.4200000166893005</v>
      </c>
      <c r="M18" s="1">
        <v>1</v>
      </c>
      <c r="N18">
        <f t="shared" si="7"/>
        <v>2.8400000333786011</v>
      </c>
      <c r="O18" s="1">
        <v>6.7621803283691406</v>
      </c>
      <c r="P18" s="1">
        <v>11.443545341491699</v>
      </c>
      <c r="Q18" s="1">
        <v>4.7371115684509277</v>
      </c>
      <c r="R18" s="1">
        <v>400.30276489257812</v>
      </c>
      <c r="S18" s="1">
        <v>383.36935424804687</v>
      </c>
      <c r="T18" s="1">
        <v>1.4809569120407104</v>
      </c>
      <c r="U18" s="1">
        <v>4.7669272422790527</v>
      </c>
      <c r="V18" s="1">
        <v>10.970823287963867</v>
      </c>
      <c r="W18" s="1">
        <v>35.313056945800781</v>
      </c>
      <c r="X18" s="1">
        <v>499.90435791015625</v>
      </c>
      <c r="Y18" s="1">
        <v>1500.458251953125</v>
      </c>
      <c r="Z18" s="1">
        <v>30.249025344848633</v>
      </c>
      <c r="AA18" s="1">
        <v>73.298927307128906</v>
      </c>
      <c r="AB18" s="1">
        <v>-1.2657077312469482</v>
      </c>
      <c r="AC18" s="1">
        <v>0.25747096538543701</v>
      </c>
      <c r="AD18" s="1">
        <v>0.66666668653488159</v>
      </c>
      <c r="AE18" s="1">
        <v>-0.21956524252891541</v>
      </c>
      <c r="AF18" s="1">
        <v>2.737391471862793</v>
      </c>
      <c r="AG18" s="1">
        <v>1</v>
      </c>
      <c r="AH18" s="1">
        <v>0</v>
      </c>
      <c r="AI18" s="1">
        <v>0.15999999642372131</v>
      </c>
      <c r="AJ18" s="1">
        <v>111115</v>
      </c>
      <c r="AK18">
        <f t="shared" si="8"/>
        <v>0.83317392985026018</v>
      </c>
      <c r="AL18">
        <f t="shared" si="9"/>
        <v>2.7508981447228512E-3</v>
      </c>
      <c r="AM18">
        <f t="shared" si="10"/>
        <v>284.59354534149168</v>
      </c>
      <c r="AN18">
        <f t="shared" si="11"/>
        <v>279.91218032836912</v>
      </c>
      <c r="AO18">
        <f t="shared" si="12"/>
        <v>240.07331494644313</v>
      </c>
      <c r="AP18">
        <f t="shared" si="13"/>
        <v>0.88511467637277186</v>
      </c>
      <c r="AQ18">
        <f t="shared" si="14"/>
        <v>1.3568268607290137</v>
      </c>
      <c r="AR18">
        <f t="shared" si="15"/>
        <v>18.510869266118871</v>
      </c>
      <c r="AS18">
        <f t="shared" si="16"/>
        <v>13.743942023839818</v>
      </c>
      <c r="AT18">
        <f t="shared" si="17"/>
        <v>9.1028628349304199</v>
      </c>
      <c r="AU18">
        <f t="shared" si="18"/>
        <v>1.1603909745908481</v>
      </c>
      <c r="AV18">
        <f t="shared" si="19"/>
        <v>0.19782393700385748</v>
      </c>
      <c r="AW18">
        <f t="shared" si="20"/>
        <v>0.34941065341018474</v>
      </c>
      <c r="AX18">
        <f t="shared" si="21"/>
        <v>0.81098032118066332</v>
      </c>
      <c r="AY18">
        <f t="shared" si="22"/>
        <v>0.12489050111529978</v>
      </c>
      <c r="AZ18">
        <f t="shared" si="23"/>
        <v>19.91041950714747</v>
      </c>
      <c r="BA18">
        <f t="shared" si="24"/>
        <v>0.70854167270102109</v>
      </c>
      <c r="BB18">
        <f t="shared" si="25"/>
        <v>30.110445824797914</v>
      </c>
      <c r="BC18">
        <f t="shared" si="26"/>
        <v>377.16417142181371</v>
      </c>
      <c r="BD18">
        <f t="shared" si="27"/>
        <v>1.0421396363195673E-2</v>
      </c>
    </row>
    <row r="19" spans="1:114" x14ac:dyDescent="0.25">
      <c r="A19" s="1">
        <v>6</v>
      </c>
      <c r="B19" s="1" t="s">
        <v>75</v>
      </c>
      <c r="C19" s="1">
        <v>527.50000861659646</v>
      </c>
      <c r="D19" s="1">
        <v>0</v>
      </c>
      <c r="E19">
        <f t="shared" si="0"/>
        <v>13.04754259797185</v>
      </c>
      <c r="F19">
        <f t="shared" si="1"/>
        <v>0.21254091872173059</v>
      </c>
      <c r="G19">
        <f t="shared" si="2"/>
        <v>271.65393063724628</v>
      </c>
      <c r="H19">
        <f t="shared" si="3"/>
        <v>2.7495664502941883</v>
      </c>
      <c r="I19">
        <f t="shared" si="4"/>
        <v>1.0073428401575328</v>
      </c>
      <c r="J19">
        <f t="shared" si="5"/>
        <v>11.442037582397461</v>
      </c>
      <c r="K19" s="1">
        <v>6</v>
      </c>
      <c r="L19">
        <f t="shared" si="6"/>
        <v>1.4200000166893005</v>
      </c>
      <c r="M19" s="1">
        <v>1</v>
      </c>
      <c r="N19">
        <f t="shared" si="7"/>
        <v>2.8400000333786011</v>
      </c>
      <c r="O19" s="1">
        <v>6.761843204498291</v>
      </c>
      <c r="P19" s="1">
        <v>11.442037582397461</v>
      </c>
      <c r="Q19" s="1">
        <v>4.7371101379394531</v>
      </c>
      <c r="R19" s="1">
        <v>400.30819702148437</v>
      </c>
      <c r="S19" s="1">
        <v>383.38299560546875</v>
      </c>
      <c r="T19" s="1">
        <v>1.4817233085632324</v>
      </c>
      <c r="U19" s="1">
        <v>4.7660956382751465</v>
      </c>
      <c r="V19" s="1">
        <v>10.976722717285156</v>
      </c>
      <c r="W19" s="1">
        <v>35.307609558105469</v>
      </c>
      <c r="X19" s="1">
        <v>499.9058837890625</v>
      </c>
      <c r="Y19" s="1">
        <v>1500.4324951171875</v>
      </c>
      <c r="Z19" s="1">
        <v>30.231046676635742</v>
      </c>
      <c r="AA19" s="1">
        <v>73.298698425292969</v>
      </c>
      <c r="AB19" s="1">
        <v>-1.2657077312469482</v>
      </c>
      <c r="AC19" s="1">
        <v>0.25747096538543701</v>
      </c>
      <c r="AD19" s="1">
        <v>0.66666668653488159</v>
      </c>
      <c r="AE19" s="1">
        <v>-0.21956524252891541</v>
      </c>
      <c r="AF19" s="1">
        <v>2.737391471862793</v>
      </c>
      <c r="AG19" s="1">
        <v>1</v>
      </c>
      <c r="AH19" s="1">
        <v>0</v>
      </c>
      <c r="AI19" s="1">
        <v>0.15999999642372131</v>
      </c>
      <c r="AJ19" s="1">
        <v>111115</v>
      </c>
      <c r="AK19">
        <f t="shared" si="8"/>
        <v>0.83317647298177067</v>
      </c>
      <c r="AL19">
        <f t="shared" si="9"/>
        <v>2.7495664502941884E-3</v>
      </c>
      <c r="AM19">
        <f t="shared" si="10"/>
        <v>284.59203758239744</v>
      </c>
      <c r="AN19">
        <f t="shared" si="11"/>
        <v>279.91184320449827</v>
      </c>
      <c r="AO19">
        <f t="shared" si="12"/>
        <v>240.06919385278525</v>
      </c>
      <c r="AP19">
        <f t="shared" si="13"/>
        <v>0.88591708788521673</v>
      </c>
      <c r="AQ19">
        <f t="shared" si="14"/>
        <v>1.3566914470135671</v>
      </c>
      <c r="AR19">
        <f t="shared" si="15"/>
        <v>18.509079644795133</v>
      </c>
      <c r="AS19">
        <f t="shared" si="16"/>
        <v>13.742984006519986</v>
      </c>
      <c r="AT19">
        <f t="shared" si="17"/>
        <v>9.101940393447876</v>
      </c>
      <c r="AU19">
        <f t="shared" si="18"/>
        <v>1.1603187892874738</v>
      </c>
      <c r="AV19">
        <f t="shared" si="19"/>
        <v>0.19774221729890604</v>
      </c>
      <c r="AW19">
        <f t="shared" si="20"/>
        <v>0.34934860685603419</v>
      </c>
      <c r="AX19">
        <f t="shared" si="21"/>
        <v>0.81097018243143959</v>
      </c>
      <c r="AY19">
        <f t="shared" si="22"/>
        <v>0.12483838811314946</v>
      </c>
      <c r="AZ19">
        <f t="shared" si="23"/>
        <v>19.911879537824969</v>
      </c>
      <c r="BA19">
        <f t="shared" si="24"/>
        <v>0.70857062976470542</v>
      </c>
      <c r="BB19">
        <f t="shared" si="25"/>
        <v>30.106491400492629</v>
      </c>
      <c r="BC19">
        <f t="shared" si="26"/>
        <v>377.18081873918635</v>
      </c>
      <c r="BD19">
        <f t="shared" si="27"/>
        <v>1.0414520291261832E-2</v>
      </c>
    </row>
    <row r="20" spans="1:114" x14ac:dyDescent="0.25">
      <c r="A20" s="1">
        <v>7</v>
      </c>
      <c r="B20" s="1" t="s">
        <v>75</v>
      </c>
      <c r="C20" s="1">
        <v>528.00000860542059</v>
      </c>
      <c r="D20" s="1">
        <v>0</v>
      </c>
      <c r="E20">
        <f t="shared" si="0"/>
        <v>13.08266918265937</v>
      </c>
      <c r="F20">
        <f t="shared" si="1"/>
        <v>0.21273932665679648</v>
      </c>
      <c r="G20">
        <f t="shared" si="2"/>
        <v>271.46095217251184</v>
      </c>
      <c r="H20">
        <f t="shared" si="3"/>
        <v>2.7505828568481672</v>
      </c>
      <c r="I20">
        <f t="shared" si="4"/>
        <v>1.0068456016225591</v>
      </c>
      <c r="J20">
        <f t="shared" si="5"/>
        <v>11.437139511108398</v>
      </c>
      <c r="K20" s="1">
        <v>6</v>
      </c>
      <c r="L20">
        <f t="shared" si="6"/>
        <v>1.4200000166893005</v>
      </c>
      <c r="M20" s="1">
        <v>1</v>
      </c>
      <c r="N20">
        <f t="shared" si="7"/>
        <v>2.8400000333786011</v>
      </c>
      <c r="O20" s="1">
        <v>6.7621378898620605</v>
      </c>
      <c r="P20" s="1">
        <v>11.437139511108398</v>
      </c>
      <c r="Q20" s="1">
        <v>4.7374272346496582</v>
      </c>
      <c r="R20" s="1">
        <v>400.34030151367187</v>
      </c>
      <c r="S20" s="1">
        <v>383.3736572265625</v>
      </c>
      <c r="T20" s="1">
        <v>1.4815086126327515</v>
      </c>
      <c r="U20" s="1">
        <v>4.766869068145752</v>
      </c>
      <c r="V20" s="1">
        <v>10.974931716918945</v>
      </c>
      <c r="W20" s="1">
        <v>35.312694549560547</v>
      </c>
      <c r="X20" s="1">
        <v>499.93988037109375</v>
      </c>
      <c r="Y20" s="1">
        <v>1500.4014892578125</v>
      </c>
      <c r="Z20" s="1">
        <v>30.124713897705078</v>
      </c>
      <c r="AA20" s="1">
        <v>73.298851013183594</v>
      </c>
      <c r="AB20" s="1">
        <v>-1.2657077312469482</v>
      </c>
      <c r="AC20" s="1">
        <v>0.25747096538543701</v>
      </c>
      <c r="AD20" s="1">
        <v>0.66666668653488159</v>
      </c>
      <c r="AE20" s="1">
        <v>-0.21956524252891541</v>
      </c>
      <c r="AF20" s="1">
        <v>2.737391471862793</v>
      </c>
      <c r="AG20" s="1">
        <v>1</v>
      </c>
      <c r="AH20" s="1">
        <v>0</v>
      </c>
      <c r="AI20" s="1">
        <v>0.15999999642372131</v>
      </c>
      <c r="AJ20" s="1">
        <v>111115</v>
      </c>
      <c r="AK20">
        <f t="shared" si="8"/>
        <v>0.83323313395182286</v>
      </c>
      <c r="AL20">
        <f t="shared" si="9"/>
        <v>2.7505828568481672E-3</v>
      </c>
      <c r="AM20">
        <f t="shared" si="10"/>
        <v>284.58713951110838</v>
      </c>
      <c r="AN20">
        <f t="shared" si="11"/>
        <v>279.91213788986204</v>
      </c>
      <c r="AO20">
        <f t="shared" si="12"/>
        <v>240.06423291539613</v>
      </c>
      <c r="AP20">
        <f t="shared" si="13"/>
        <v>0.88594246622812134</v>
      </c>
      <c r="AQ20">
        <f t="shared" si="14"/>
        <v>1.3562516272479279</v>
      </c>
      <c r="AR20">
        <f t="shared" si="15"/>
        <v>18.503040750311232</v>
      </c>
      <c r="AS20">
        <f t="shared" si="16"/>
        <v>13.73617168216548</v>
      </c>
      <c r="AT20">
        <f t="shared" si="17"/>
        <v>9.0996387004852295</v>
      </c>
      <c r="AU20">
        <f t="shared" si="18"/>
        <v>1.1601386884491698</v>
      </c>
      <c r="AV20">
        <f t="shared" si="19"/>
        <v>0.19791394663946596</v>
      </c>
      <c r="AW20">
        <f t="shared" si="20"/>
        <v>0.34940602562536877</v>
      </c>
      <c r="AX20">
        <f t="shared" si="21"/>
        <v>0.81073266282380096</v>
      </c>
      <c r="AY20">
        <f t="shared" si="22"/>
        <v>0.12494790114534209</v>
      </c>
      <c r="AZ20">
        <f t="shared" si="23"/>
        <v>19.897775889189905</v>
      </c>
      <c r="BA20">
        <f t="shared" si="24"/>
        <v>0.70808452029891678</v>
      </c>
      <c r="BB20">
        <f t="shared" si="25"/>
        <v>30.123065170686868</v>
      </c>
      <c r="BC20">
        <f t="shared" si="26"/>
        <v>377.15478286423405</v>
      </c>
      <c r="BD20">
        <f t="shared" si="27"/>
        <v>1.0449028205421091E-2</v>
      </c>
    </row>
    <row r="21" spans="1:114" x14ac:dyDescent="0.25">
      <c r="A21" s="1">
        <v>8</v>
      </c>
      <c r="B21" s="1" t="s">
        <v>76</v>
      </c>
      <c r="C21" s="1">
        <v>528.50000859424472</v>
      </c>
      <c r="D21" s="1">
        <v>0</v>
      </c>
      <c r="E21">
        <f t="shared" si="0"/>
        <v>13.085254289108667</v>
      </c>
      <c r="F21">
        <f t="shared" si="1"/>
        <v>0.21274732601005394</v>
      </c>
      <c r="G21">
        <f t="shared" si="2"/>
        <v>271.43400307493022</v>
      </c>
      <c r="H21">
        <f t="shared" si="3"/>
        <v>2.7493994799586234</v>
      </c>
      <c r="I21">
        <f t="shared" si="4"/>
        <v>1.0063821143026952</v>
      </c>
      <c r="J21">
        <f t="shared" si="5"/>
        <v>11.431231498718262</v>
      </c>
      <c r="K21" s="1">
        <v>6</v>
      </c>
      <c r="L21">
        <f t="shared" si="6"/>
        <v>1.4200000166893005</v>
      </c>
      <c r="M21" s="1">
        <v>1</v>
      </c>
      <c r="N21">
        <f t="shared" si="7"/>
        <v>2.8400000333786011</v>
      </c>
      <c r="O21" s="1">
        <v>6.7620244026184082</v>
      </c>
      <c r="P21" s="1">
        <v>11.431231498718262</v>
      </c>
      <c r="Q21" s="1">
        <v>4.7367739677429199</v>
      </c>
      <c r="R21" s="1">
        <v>400.328369140625</v>
      </c>
      <c r="S21" s="1">
        <v>383.35989379882813</v>
      </c>
      <c r="T21" s="1">
        <v>1.4821354150772095</v>
      </c>
      <c r="U21" s="1">
        <v>4.765953540802002</v>
      </c>
      <c r="V21" s="1">
        <v>10.979668617248535</v>
      </c>
      <c r="W21" s="1">
        <v>35.30621337890625</v>
      </c>
      <c r="X21" s="1">
        <v>499.9599609375</v>
      </c>
      <c r="Y21" s="1">
        <v>1500.5299072265625</v>
      </c>
      <c r="Z21" s="1">
        <v>30.135564804077148</v>
      </c>
      <c r="AA21" s="1">
        <v>73.298904418945313</v>
      </c>
      <c r="AB21" s="1">
        <v>-1.2657077312469482</v>
      </c>
      <c r="AC21" s="1">
        <v>0.25747096538543701</v>
      </c>
      <c r="AD21" s="1">
        <v>0.66666668653488159</v>
      </c>
      <c r="AE21" s="1">
        <v>-0.21956524252891541</v>
      </c>
      <c r="AF21" s="1">
        <v>2.737391471862793</v>
      </c>
      <c r="AG21" s="1">
        <v>1</v>
      </c>
      <c r="AH21" s="1">
        <v>0</v>
      </c>
      <c r="AI21" s="1">
        <v>0.15999999642372131</v>
      </c>
      <c r="AJ21" s="1">
        <v>111115</v>
      </c>
      <c r="AK21">
        <f t="shared" si="8"/>
        <v>0.83326660156249988</v>
      </c>
      <c r="AL21">
        <f t="shared" si="9"/>
        <v>2.7493994799586237E-3</v>
      </c>
      <c r="AM21">
        <f t="shared" si="10"/>
        <v>284.58123149871824</v>
      </c>
      <c r="AN21">
        <f t="shared" si="11"/>
        <v>279.91202440261839</v>
      </c>
      <c r="AO21">
        <f t="shared" si="12"/>
        <v>240.08477978993687</v>
      </c>
      <c r="AP21">
        <f t="shared" si="13"/>
        <v>0.88752094392991721</v>
      </c>
      <c r="AQ21">
        <f t="shared" si="14"/>
        <v>1.3557212873550752</v>
      </c>
      <c r="AR21">
        <f t="shared" si="15"/>
        <v>18.495791964452156</v>
      </c>
      <c r="AS21">
        <f t="shared" si="16"/>
        <v>13.729838423650154</v>
      </c>
      <c r="AT21">
        <f t="shared" si="17"/>
        <v>9.096627950668335</v>
      </c>
      <c r="AU21">
        <f t="shared" si="18"/>
        <v>1.1599031431509235</v>
      </c>
      <c r="AV21">
        <f t="shared" si="19"/>
        <v>0.19792086990479266</v>
      </c>
      <c r="AW21">
        <f t="shared" si="20"/>
        <v>0.34933917305237994</v>
      </c>
      <c r="AX21">
        <f t="shared" si="21"/>
        <v>0.81056397009854353</v>
      </c>
      <c r="AY21">
        <f t="shared" si="22"/>
        <v>0.12495231620162534</v>
      </c>
      <c r="AZ21">
        <f t="shared" si="23"/>
        <v>19.895815047441019</v>
      </c>
      <c r="BA21">
        <f t="shared" si="24"/>
        <v>0.70803964490184224</v>
      </c>
      <c r="BB21">
        <f t="shared" si="25"/>
        <v>30.128381386480164</v>
      </c>
      <c r="BC21">
        <f t="shared" si="26"/>
        <v>377.13979060070193</v>
      </c>
      <c r="BD21">
        <f t="shared" si="27"/>
        <v>1.0453352883645781E-2</v>
      </c>
    </row>
    <row r="22" spans="1:114" x14ac:dyDescent="0.25">
      <c r="A22" s="1">
        <v>9</v>
      </c>
      <c r="B22" s="1" t="s">
        <v>76</v>
      </c>
      <c r="C22" s="1">
        <v>529.00000858306885</v>
      </c>
      <c r="D22" s="1">
        <v>0</v>
      </c>
      <c r="E22">
        <f t="shared" si="0"/>
        <v>13.081562983841525</v>
      </c>
      <c r="F22">
        <f t="shared" si="1"/>
        <v>0.21264192775986704</v>
      </c>
      <c r="G22">
        <f t="shared" si="2"/>
        <v>271.44217469401434</v>
      </c>
      <c r="H22">
        <f t="shared" si="3"/>
        <v>2.7479627530829407</v>
      </c>
      <c r="I22">
        <f t="shared" si="4"/>
        <v>1.00631489106303</v>
      </c>
      <c r="J22">
        <f t="shared" si="5"/>
        <v>11.429544448852539</v>
      </c>
      <c r="K22" s="1">
        <v>6</v>
      </c>
      <c r="L22">
        <f t="shared" si="6"/>
        <v>1.4200000166893005</v>
      </c>
      <c r="M22" s="1">
        <v>1</v>
      </c>
      <c r="N22">
        <f t="shared" si="7"/>
        <v>2.8400000333786011</v>
      </c>
      <c r="O22" s="1">
        <v>6.7627296447753906</v>
      </c>
      <c r="P22" s="1">
        <v>11.429544448852539</v>
      </c>
      <c r="Q22" s="1">
        <v>4.7371230125427246</v>
      </c>
      <c r="R22" s="1">
        <v>400.35003662109375</v>
      </c>
      <c r="S22" s="1">
        <v>383.38726806640625</v>
      </c>
      <c r="T22" s="1">
        <v>1.4828675985336304</v>
      </c>
      <c r="U22" s="1">
        <v>4.7648367881774902</v>
      </c>
      <c r="V22" s="1">
        <v>10.984487533569336</v>
      </c>
      <c r="W22" s="1">
        <v>35.295997619628906</v>
      </c>
      <c r="X22" s="1">
        <v>499.98077392578125</v>
      </c>
      <c r="Y22" s="1">
        <v>1500.551513671875</v>
      </c>
      <c r="Z22" s="1">
        <v>30.127344131469727</v>
      </c>
      <c r="AA22" s="1">
        <v>73.298416137695313</v>
      </c>
      <c r="AB22" s="1">
        <v>-1.2657077312469482</v>
      </c>
      <c r="AC22" s="1">
        <v>0.25747096538543701</v>
      </c>
      <c r="AD22" s="1">
        <v>0.66666668653488159</v>
      </c>
      <c r="AE22" s="1">
        <v>-0.21956524252891541</v>
      </c>
      <c r="AF22" s="1">
        <v>2.737391471862793</v>
      </c>
      <c r="AG22" s="1">
        <v>1</v>
      </c>
      <c r="AH22" s="1">
        <v>0</v>
      </c>
      <c r="AI22" s="1">
        <v>0.15999999642372131</v>
      </c>
      <c r="AJ22" s="1">
        <v>111115</v>
      </c>
      <c r="AK22">
        <f t="shared" si="8"/>
        <v>0.83330128987630192</v>
      </c>
      <c r="AL22">
        <f t="shared" si="9"/>
        <v>2.7479627530829407E-3</v>
      </c>
      <c r="AM22">
        <f t="shared" si="10"/>
        <v>284.57954444885252</v>
      </c>
      <c r="AN22">
        <f t="shared" si="11"/>
        <v>279.91272964477537</v>
      </c>
      <c r="AO22">
        <f t="shared" si="12"/>
        <v>240.0882368211096</v>
      </c>
      <c r="AP22">
        <f t="shared" si="13"/>
        <v>0.8886110789234094</v>
      </c>
      <c r="AQ22">
        <f t="shared" si="14"/>
        <v>1.3555698807910632</v>
      </c>
      <c r="AR22">
        <f t="shared" si="15"/>
        <v>18.493849556647266</v>
      </c>
      <c r="AS22">
        <f t="shared" si="16"/>
        <v>13.729012768469776</v>
      </c>
      <c r="AT22">
        <f t="shared" si="17"/>
        <v>9.0961370468139648</v>
      </c>
      <c r="AU22">
        <f t="shared" si="18"/>
        <v>1.1598647414012777</v>
      </c>
      <c r="AV22">
        <f t="shared" si="19"/>
        <v>0.19782964711344325</v>
      </c>
      <c r="AW22">
        <f t="shared" si="20"/>
        <v>0.34925498972803326</v>
      </c>
      <c r="AX22">
        <f t="shared" si="21"/>
        <v>0.81060975167324445</v>
      </c>
      <c r="AY22">
        <f t="shared" si="22"/>
        <v>0.12489414249265764</v>
      </c>
      <c r="AZ22">
        <f t="shared" si="23"/>
        <v>19.896281478042852</v>
      </c>
      <c r="BA22">
        <f t="shared" si="24"/>
        <v>0.70801040437002205</v>
      </c>
      <c r="BB22">
        <f t="shared" si="25"/>
        <v>30.122940585772561</v>
      </c>
      <c r="BC22">
        <f t="shared" si="26"/>
        <v>377.16891953801672</v>
      </c>
      <c r="BD22">
        <f t="shared" si="27"/>
        <v>1.0447709875298491E-2</v>
      </c>
    </row>
    <row r="23" spans="1:114" x14ac:dyDescent="0.25">
      <c r="A23" s="1">
        <v>10</v>
      </c>
      <c r="B23" s="1" t="s">
        <v>77</v>
      </c>
      <c r="C23" s="1">
        <v>529.50000857189298</v>
      </c>
      <c r="D23" s="1">
        <v>0</v>
      </c>
      <c r="E23">
        <f t="shared" si="0"/>
        <v>13.079203716735663</v>
      </c>
      <c r="F23">
        <f t="shared" si="1"/>
        <v>0.21249633881100291</v>
      </c>
      <c r="G23">
        <f t="shared" si="2"/>
        <v>271.42591240803171</v>
      </c>
      <c r="H23">
        <f t="shared" si="3"/>
        <v>2.7459140155844834</v>
      </c>
      <c r="I23">
        <f t="shared" si="4"/>
        <v>1.0062109732843507</v>
      </c>
      <c r="J23">
        <f t="shared" si="5"/>
        <v>11.427284240722656</v>
      </c>
      <c r="K23" s="1">
        <v>6</v>
      </c>
      <c r="L23">
        <f t="shared" si="6"/>
        <v>1.4200000166893005</v>
      </c>
      <c r="M23" s="1">
        <v>1</v>
      </c>
      <c r="N23">
        <f t="shared" si="7"/>
        <v>2.8400000333786011</v>
      </c>
      <c r="O23" s="1">
        <v>6.7627243995666504</v>
      </c>
      <c r="P23" s="1">
        <v>11.427284240722656</v>
      </c>
      <c r="Q23" s="1">
        <v>4.737360954284668</v>
      </c>
      <c r="R23" s="1">
        <v>400.37713623046875</v>
      </c>
      <c r="S23" s="1">
        <v>383.41897583007812</v>
      </c>
      <c r="T23" s="1">
        <v>1.4841268062591553</v>
      </c>
      <c r="U23" s="1">
        <v>4.7634720802307129</v>
      </c>
      <c r="V23" s="1">
        <v>10.993854522705078</v>
      </c>
      <c r="W23" s="1">
        <v>35.286014556884766</v>
      </c>
      <c r="X23" s="1">
        <v>500.00845336914062</v>
      </c>
      <c r="Y23" s="1">
        <v>1500.5179443359375</v>
      </c>
      <c r="Z23" s="1">
        <v>30.061672210693359</v>
      </c>
      <c r="AA23" s="1">
        <v>73.298652648925781</v>
      </c>
      <c r="AB23" s="1">
        <v>-1.2657077312469482</v>
      </c>
      <c r="AC23" s="1">
        <v>0.25747096538543701</v>
      </c>
      <c r="AD23" s="1">
        <v>0.66666668653488159</v>
      </c>
      <c r="AE23" s="1">
        <v>-0.21956524252891541</v>
      </c>
      <c r="AF23" s="1">
        <v>2.737391471862793</v>
      </c>
      <c r="AG23" s="1">
        <v>1</v>
      </c>
      <c r="AH23" s="1">
        <v>0</v>
      </c>
      <c r="AI23" s="1">
        <v>0.15999999642372131</v>
      </c>
      <c r="AJ23" s="1">
        <v>111115</v>
      </c>
      <c r="AK23">
        <f t="shared" si="8"/>
        <v>0.83334742228190106</v>
      </c>
      <c r="AL23">
        <f t="shared" si="9"/>
        <v>2.7459140155844833E-3</v>
      </c>
      <c r="AM23">
        <f t="shared" si="10"/>
        <v>284.57728424072263</v>
      </c>
      <c r="AN23">
        <f t="shared" si="11"/>
        <v>279.91272439956663</v>
      </c>
      <c r="AO23">
        <f t="shared" si="12"/>
        <v>240.08286572747966</v>
      </c>
      <c r="AP23">
        <f t="shared" si="13"/>
        <v>0.88990855502162602</v>
      </c>
      <c r="AQ23">
        <f t="shared" si="14"/>
        <v>1.3553670586960378</v>
      </c>
      <c r="AR23">
        <f t="shared" si="15"/>
        <v>18.491022818492436</v>
      </c>
      <c r="AS23">
        <f t="shared" si="16"/>
        <v>13.727550738261723</v>
      </c>
      <c r="AT23">
        <f t="shared" si="17"/>
        <v>9.0950043201446533</v>
      </c>
      <c r="AU23">
        <f t="shared" si="18"/>
        <v>1.1597761362977801</v>
      </c>
      <c r="AV23">
        <f t="shared" si="19"/>
        <v>0.19770362868054323</v>
      </c>
      <c r="AW23">
        <f t="shared" si="20"/>
        <v>0.34915608541168697</v>
      </c>
      <c r="AX23">
        <f t="shared" si="21"/>
        <v>0.81062005088609312</v>
      </c>
      <c r="AY23">
        <f t="shared" si="22"/>
        <v>0.12481378013906</v>
      </c>
      <c r="AZ23">
        <f t="shared" si="23"/>
        <v>19.89515367351407</v>
      </c>
      <c r="BA23">
        <f t="shared" si="24"/>
        <v>0.70790943985078347</v>
      </c>
      <c r="BB23">
        <f t="shared" si="25"/>
        <v>30.116516143151205</v>
      </c>
      <c r="BC23">
        <f t="shared" si="26"/>
        <v>377.20174878427855</v>
      </c>
      <c r="BD23">
        <f t="shared" si="27"/>
        <v>1.0442688856670811E-2</v>
      </c>
    </row>
    <row r="24" spans="1:114" x14ac:dyDescent="0.25">
      <c r="A24" s="1">
        <v>11</v>
      </c>
      <c r="B24" s="1" t="s">
        <v>77</v>
      </c>
      <c r="C24" s="1">
        <v>530.00000856071711</v>
      </c>
      <c r="D24" s="1">
        <v>0</v>
      </c>
      <c r="E24">
        <f t="shared" si="0"/>
        <v>13.074332966673101</v>
      </c>
      <c r="F24">
        <f t="shared" si="1"/>
        <v>0.21244971781212646</v>
      </c>
      <c r="G24">
        <f t="shared" si="2"/>
        <v>271.49714577307645</v>
      </c>
      <c r="H24">
        <f t="shared" si="3"/>
        <v>2.7450500573744008</v>
      </c>
      <c r="I24">
        <f t="shared" si="4"/>
        <v>1.006106858555101</v>
      </c>
      <c r="J24">
        <f t="shared" si="5"/>
        <v>11.426021575927734</v>
      </c>
      <c r="K24" s="1">
        <v>6</v>
      </c>
      <c r="L24">
        <f t="shared" si="6"/>
        <v>1.4200000166893005</v>
      </c>
      <c r="M24" s="1">
        <v>1</v>
      </c>
      <c r="N24">
        <f t="shared" si="7"/>
        <v>2.8400000333786011</v>
      </c>
      <c r="O24" s="1">
        <v>6.7630314826965332</v>
      </c>
      <c r="P24" s="1">
        <v>11.426021575927734</v>
      </c>
      <c r="Q24" s="1">
        <v>4.7384676933288574</v>
      </c>
      <c r="R24" s="1">
        <v>400.42398071289062</v>
      </c>
      <c r="S24" s="1">
        <v>383.473388671875</v>
      </c>
      <c r="T24" s="1">
        <v>1.4852946996688843</v>
      </c>
      <c r="U24" s="1">
        <v>4.7633175849914551</v>
      </c>
      <c r="V24" s="1">
        <v>11.002341270446777</v>
      </c>
      <c r="W24" s="1">
        <v>35.284339904785156</v>
      </c>
      <c r="X24" s="1">
        <v>500.0528564453125</v>
      </c>
      <c r="Y24" s="1">
        <v>1500.42041015625</v>
      </c>
      <c r="Z24" s="1">
        <v>30.02412223815918</v>
      </c>
      <c r="AA24" s="1">
        <v>73.299102783203125</v>
      </c>
      <c r="AB24" s="1">
        <v>-1.2657077312469482</v>
      </c>
      <c r="AC24" s="1">
        <v>0.25747096538543701</v>
      </c>
      <c r="AD24" s="1">
        <v>0.66666668653488159</v>
      </c>
      <c r="AE24" s="1">
        <v>-0.21956524252891541</v>
      </c>
      <c r="AF24" s="1">
        <v>2.737391471862793</v>
      </c>
      <c r="AG24" s="1">
        <v>1</v>
      </c>
      <c r="AH24" s="1">
        <v>0</v>
      </c>
      <c r="AI24" s="1">
        <v>0.15999999642372131</v>
      </c>
      <c r="AJ24" s="1">
        <v>111115</v>
      </c>
      <c r="AK24">
        <f t="shared" si="8"/>
        <v>0.83342142740885417</v>
      </c>
      <c r="AL24">
        <f t="shared" si="9"/>
        <v>2.745050057374401E-3</v>
      </c>
      <c r="AM24">
        <f t="shared" si="10"/>
        <v>284.57602157592771</v>
      </c>
      <c r="AN24">
        <f t="shared" si="11"/>
        <v>279.91303148269651</v>
      </c>
      <c r="AO24">
        <f t="shared" si="12"/>
        <v>240.06726025907847</v>
      </c>
      <c r="AP24">
        <f t="shared" si="13"/>
        <v>0.89036749046011876</v>
      </c>
      <c r="AQ24">
        <f t="shared" si="14"/>
        <v>1.3552537638064286</v>
      </c>
      <c r="AR24">
        <f t="shared" si="15"/>
        <v>18.489363612196794</v>
      </c>
      <c r="AS24">
        <f t="shared" si="16"/>
        <v>13.726046027205339</v>
      </c>
      <c r="AT24">
        <f t="shared" si="17"/>
        <v>9.0945265293121338</v>
      </c>
      <c r="AU24">
        <f t="shared" si="18"/>
        <v>1.159738763928249</v>
      </c>
      <c r="AV24">
        <f t="shared" si="19"/>
        <v>0.19766327207920473</v>
      </c>
      <c r="AW24">
        <f t="shared" si="20"/>
        <v>0.34914690525132758</v>
      </c>
      <c r="AX24">
        <f t="shared" si="21"/>
        <v>0.81059185867692141</v>
      </c>
      <c r="AY24">
        <f t="shared" si="22"/>
        <v>0.12478804482554548</v>
      </c>
      <c r="AZ24">
        <f t="shared" si="23"/>
        <v>19.900497193367013</v>
      </c>
      <c r="BA24">
        <f t="shared" si="24"/>
        <v>0.70799474955324015</v>
      </c>
      <c r="BB24">
        <f t="shared" si="25"/>
        <v>30.116902488396768</v>
      </c>
      <c r="BC24">
        <f t="shared" si="26"/>
        <v>377.25847694738076</v>
      </c>
      <c r="BD24">
        <f t="shared" si="27"/>
        <v>1.0437364171224324E-2</v>
      </c>
    </row>
    <row r="25" spans="1:114" x14ac:dyDescent="0.25">
      <c r="A25" s="1">
        <v>12</v>
      </c>
      <c r="B25" s="1" t="s">
        <v>78</v>
      </c>
      <c r="C25" s="1">
        <v>531.50000852718949</v>
      </c>
      <c r="D25" s="1">
        <v>0</v>
      </c>
      <c r="E25">
        <f t="shared" si="0"/>
        <v>13.122786109864178</v>
      </c>
      <c r="F25">
        <f t="shared" si="1"/>
        <v>0.21251046873060528</v>
      </c>
      <c r="G25">
        <f t="shared" si="2"/>
        <v>271.1448367893455</v>
      </c>
      <c r="H25">
        <f t="shared" si="3"/>
        <v>2.7433884605014915</v>
      </c>
      <c r="I25">
        <f t="shared" si="4"/>
        <v>1.005238737866512</v>
      </c>
      <c r="J25">
        <f t="shared" si="5"/>
        <v>11.415262222290039</v>
      </c>
      <c r="K25" s="1">
        <v>6</v>
      </c>
      <c r="L25">
        <f t="shared" si="6"/>
        <v>1.4200000166893005</v>
      </c>
      <c r="M25" s="1">
        <v>1</v>
      </c>
      <c r="N25">
        <f t="shared" si="7"/>
        <v>2.8400000333786011</v>
      </c>
      <c r="O25" s="1">
        <v>6.7643365859985352</v>
      </c>
      <c r="P25" s="1">
        <v>11.415262222290039</v>
      </c>
      <c r="Q25" s="1">
        <v>4.7383146286010742</v>
      </c>
      <c r="R25" s="1">
        <v>400.47927856445312</v>
      </c>
      <c r="S25" s="1">
        <v>383.47091674804687</v>
      </c>
      <c r="T25" s="1">
        <v>1.4858695268630981</v>
      </c>
      <c r="U25" s="1">
        <v>4.7619905471801758</v>
      </c>
      <c r="V25" s="1">
        <v>11.005622863769531</v>
      </c>
      <c r="W25" s="1">
        <v>35.271381378173828</v>
      </c>
      <c r="X25" s="1">
        <v>500.04095458984375</v>
      </c>
      <c r="Y25" s="1">
        <v>1500.44189453125</v>
      </c>
      <c r="Z25" s="1">
        <v>29.813961029052734</v>
      </c>
      <c r="AA25" s="1">
        <v>73.299171447753906</v>
      </c>
      <c r="AB25" s="1">
        <v>-1.2657077312469482</v>
      </c>
      <c r="AC25" s="1">
        <v>0.25747096538543701</v>
      </c>
      <c r="AD25" s="1">
        <v>0.66666668653488159</v>
      </c>
      <c r="AE25" s="1">
        <v>-0.21956524252891541</v>
      </c>
      <c r="AF25" s="1">
        <v>2.737391471862793</v>
      </c>
      <c r="AG25" s="1">
        <v>1</v>
      </c>
      <c r="AH25" s="1">
        <v>0</v>
      </c>
      <c r="AI25" s="1">
        <v>0.15999999642372131</v>
      </c>
      <c r="AJ25" s="1">
        <v>111115</v>
      </c>
      <c r="AK25">
        <f t="shared" si="8"/>
        <v>0.83340159098307276</v>
      </c>
      <c r="AL25">
        <f t="shared" si="9"/>
        <v>2.7433884605014914E-3</v>
      </c>
      <c r="AM25">
        <f t="shared" si="10"/>
        <v>284.56526222229002</v>
      </c>
      <c r="AN25">
        <f t="shared" si="11"/>
        <v>279.91433658599851</v>
      </c>
      <c r="AO25">
        <f t="shared" si="12"/>
        <v>240.07069775900163</v>
      </c>
      <c r="AP25">
        <f t="shared" si="13"/>
        <v>0.89274207985431486</v>
      </c>
      <c r="AQ25">
        <f t="shared" si="14"/>
        <v>1.354288699416855</v>
      </c>
      <c r="AR25">
        <f t="shared" si="15"/>
        <v>18.476180189596867</v>
      </c>
      <c r="AS25">
        <f t="shared" si="16"/>
        <v>13.714189642416692</v>
      </c>
      <c r="AT25">
        <f t="shared" si="17"/>
        <v>9.0897994041442871</v>
      </c>
      <c r="AU25">
        <f t="shared" si="18"/>
        <v>1.1593690696441323</v>
      </c>
      <c r="AV25">
        <f t="shared" si="19"/>
        <v>0.19771585973944972</v>
      </c>
      <c r="AW25">
        <f t="shared" si="20"/>
        <v>0.34904996155034312</v>
      </c>
      <c r="AX25">
        <f t="shared" si="21"/>
        <v>0.81031910809378926</v>
      </c>
      <c r="AY25">
        <f t="shared" si="22"/>
        <v>0.12482157987866775</v>
      </c>
      <c r="AZ25">
        <f t="shared" si="23"/>
        <v>19.874691878995488</v>
      </c>
      <c r="BA25">
        <f t="shared" si="24"/>
        <v>0.70708057625005405</v>
      </c>
      <c r="BB25">
        <f t="shared" si="25"/>
        <v>30.129349069451461</v>
      </c>
      <c r="BC25">
        <f t="shared" si="26"/>
        <v>377.23297271984165</v>
      </c>
      <c r="BD25">
        <f t="shared" si="27"/>
        <v>1.0481082833697126E-2</v>
      </c>
    </row>
    <row r="26" spans="1:114" x14ac:dyDescent="0.25">
      <c r="A26" s="1">
        <v>13</v>
      </c>
      <c r="B26" s="1" t="s">
        <v>79</v>
      </c>
      <c r="C26" s="1">
        <v>531.50000852718949</v>
      </c>
      <c r="D26" s="1">
        <v>0</v>
      </c>
      <c r="E26">
        <f t="shared" si="0"/>
        <v>13.122786109864178</v>
      </c>
      <c r="F26">
        <f t="shared" si="1"/>
        <v>0.21251046873060528</v>
      </c>
      <c r="G26">
        <f t="shared" si="2"/>
        <v>271.1448367893455</v>
      </c>
      <c r="H26">
        <f t="shared" si="3"/>
        <v>2.7433884605014915</v>
      </c>
      <c r="I26">
        <f t="shared" si="4"/>
        <v>1.005238737866512</v>
      </c>
      <c r="J26">
        <f t="shared" si="5"/>
        <v>11.415262222290039</v>
      </c>
      <c r="K26" s="1">
        <v>6</v>
      </c>
      <c r="L26">
        <f t="shared" si="6"/>
        <v>1.4200000166893005</v>
      </c>
      <c r="M26" s="1">
        <v>1</v>
      </c>
      <c r="N26">
        <f t="shared" si="7"/>
        <v>2.8400000333786011</v>
      </c>
      <c r="O26" s="1">
        <v>6.7643365859985352</v>
      </c>
      <c r="P26" s="1">
        <v>11.415262222290039</v>
      </c>
      <c r="Q26" s="1">
        <v>4.7383146286010742</v>
      </c>
      <c r="R26" s="1">
        <v>400.47927856445312</v>
      </c>
      <c r="S26" s="1">
        <v>383.47091674804687</v>
      </c>
      <c r="T26" s="1">
        <v>1.4858695268630981</v>
      </c>
      <c r="U26" s="1">
        <v>4.7619905471801758</v>
      </c>
      <c r="V26" s="1">
        <v>11.005622863769531</v>
      </c>
      <c r="W26" s="1">
        <v>35.271381378173828</v>
      </c>
      <c r="X26" s="1">
        <v>500.04095458984375</v>
      </c>
      <c r="Y26" s="1">
        <v>1500.44189453125</v>
      </c>
      <c r="Z26" s="1">
        <v>29.813961029052734</v>
      </c>
      <c r="AA26" s="1">
        <v>73.299171447753906</v>
      </c>
      <c r="AB26" s="1">
        <v>-1.2657077312469482</v>
      </c>
      <c r="AC26" s="1">
        <v>0.25747096538543701</v>
      </c>
      <c r="AD26" s="1">
        <v>0.66666668653488159</v>
      </c>
      <c r="AE26" s="1">
        <v>-0.21956524252891541</v>
      </c>
      <c r="AF26" s="1">
        <v>2.737391471862793</v>
      </c>
      <c r="AG26" s="1">
        <v>1</v>
      </c>
      <c r="AH26" s="1">
        <v>0</v>
      </c>
      <c r="AI26" s="1">
        <v>0.15999999642372131</v>
      </c>
      <c r="AJ26" s="1">
        <v>111115</v>
      </c>
      <c r="AK26">
        <f t="shared" si="8"/>
        <v>0.83340159098307276</v>
      </c>
      <c r="AL26">
        <f t="shared" si="9"/>
        <v>2.7433884605014914E-3</v>
      </c>
      <c r="AM26">
        <f t="shared" si="10"/>
        <v>284.56526222229002</v>
      </c>
      <c r="AN26">
        <f t="shared" si="11"/>
        <v>279.91433658599851</v>
      </c>
      <c r="AO26">
        <f t="shared" si="12"/>
        <v>240.07069775900163</v>
      </c>
      <c r="AP26">
        <f t="shared" si="13"/>
        <v>0.89274207985431486</v>
      </c>
      <c r="AQ26">
        <f t="shared" si="14"/>
        <v>1.354288699416855</v>
      </c>
      <c r="AR26">
        <f t="shared" si="15"/>
        <v>18.476180189596867</v>
      </c>
      <c r="AS26">
        <f t="shared" si="16"/>
        <v>13.714189642416692</v>
      </c>
      <c r="AT26">
        <f t="shared" si="17"/>
        <v>9.0897994041442871</v>
      </c>
      <c r="AU26">
        <f t="shared" si="18"/>
        <v>1.1593690696441323</v>
      </c>
      <c r="AV26">
        <f t="shared" si="19"/>
        <v>0.19771585973944972</v>
      </c>
      <c r="AW26">
        <f t="shared" si="20"/>
        <v>0.34904996155034312</v>
      </c>
      <c r="AX26">
        <f t="shared" si="21"/>
        <v>0.81031910809378926</v>
      </c>
      <c r="AY26">
        <f t="shared" si="22"/>
        <v>0.12482157987866775</v>
      </c>
      <c r="AZ26">
        <f t="shared" si="23"/>
        <v>19.874691878995488</v>
      </c>
      <c r="BA26">
        <f t="shared" si="24"/>
        <v>0.70708057625005405</v>
      </c>
      <c r="BB26">
        <f t="shared" si="25"/>
        <v>30.129349069451461</v>
      </c>
      <c r="BC26">
        <f t="shared" si="26"/>
        <v>377.23297271984165</v>
      </c>
      <c r="BD26">
        <f t="shared" si="27"/>
        <v>1.0481082833697126E-2</v>
      </c>
    </row>
    <row r="27" spans="1:114" x14ac:dyDescent="0.25">
      <c r="A27" s="1">
        <v>14</v>
      </c>
      <c r="B27" s="1" t="s">
        <v>79</v>
      </c>
      <c r="C27" s="1">
        <v>532.50000850483775</v>
      </c>
      <c r="D27" s="1">
        <v>0</v>
      </c>
      <c r="E27">
        <f t="shared" si="0"/>
        <v>13.074773919773532</v>
      </c>
      <c r="F27">
        <f t="shared" si="1"/>
        <v>0.21232348284001376</v>
      </c>
      <c r="G27">
        <f t="shared" si="2"/>
        <v>271.51043670323929</v>
      </c>
      <c r="H27">
        <f t="shared" si="3"/>
        <v>2.740713141690736</v>
      </c>
      <c r="I27">
        <f t="shared" si="4"/>
        <v>1.0050746716134145</v>
      </c>
      <c r="J27">
        <f t="shared" si="5"/>
        <v>11.412176132202148</v>
      </c>
      <c r="K27" s="1">
        <v>6</v>
      </c>
      <c r="L27">
        <f t="shared" si="6"/>
        <v>1.4200000166893005</v>
      </c>
      <c r="M27" s="1">
        <v>1</v>
      </c>
      <c r="N27">
        <f t="shared" si="7"/>
        <v>2.8400000333786011</v>
      </c>
      <c r="O27" s="1">
        <v>6.7639546394348145</v>
      </c>
      <c r="P27" s="1">
        <v>11.412176132202148</v>
      </c>
      <c r="Q27" s="1">
        <v>4.7393679618835449</v>
      </c>
      <c r="R27" s="1">
        <v>400.4925537109375</v>
      </c>
      <c r="S27" s="1">
        <v>383.54229736328125</v>
      </c>
      <c r="T27" s="1">
        <v>1.4874697923660278</v>
      </c>
      <c r="U27" s="1">
        <v>4.7604975700378418</v>
      </c>
      <c r="V27" s="1">
        <v>11.01766300201416</v>
      </c>
      <c r="W27" s="1">
        <v>35.26092529296875</v>
      </c>
      <c r="X27" s="1">
        <v>500.02618408203125</v>
      </c>
      <c r="Y27" s="1">
        <v>1500.4417724609375</v>
      </c>
      <c r="Z27" s="1">
        <v>29.890903472900391</v>
      </c>
      <c r="AA27" s="1">
        <v>73.298500061035156</v>
      </c>
      <c r="AB27" s="1">
        <v>-1.2657077312469482</v>
      </c>
      <c r="AC27" s="1">
        <v>0.25747096538543701</v>
      </c>
      <c r="AD27" s="1">
        <v>0.66666668653488159</v>
      </c>
      <c r="AE27" s="1">
        <v>-0.21956524252891541</v>
      </c>
      <c r="AF27" s="1">
        <v>2.737391471862793</v>
      </c>
      <c r="AG27" s="1">
        <v>1</v>
      </c>
      <c r="AH27" s="1">
        <v>0</v>
      </c>
      <c r="AI27" s="1">
        <v>0.15999999642372131</v>
      </c>
      <c r="AJ27" s="1">
        <v>111115</v>
      </c>
      <c r="AK27">
        <f t="shared" si="8"/>
        <v>0.83337697347005191</v>
      </c>
      <c r="AL27">
        <f t="shared" si="9"/>
        <v>2.7407131416907361E-3</v>
      </c>
      <c r="AM27">
        <f t="shared" si="10"/>
        <v>284.56217613220213</v>
      </c>
      <c r="AN27">
        <f t="shared" si="11"/>
        <v>279.91395463943479</v>
      </c>
      <c r="AO27">
        <f t="shared" si="12"/>
        <v>240.07067822775207</v>
      </c>
      <c r="AP27">
        <f t="shared" si="13"/>
        <v>0.89449423795660732</v>
      </c>
      <c r="AQ27">
        <f t="shared" si="14"/>
        <v>1.3540120030413909</v>
      </c>
      <c r="AR27">
        <f t="shared" si="15"/>
        <v>18.472574498985853</v>
      </c>
      <c r="AS27">
        <f t="shared" si="16"/>
        <v>13.712076928948012</v>
      </c>
      <c r="AT27">
        <f t="shared" si="17"/>
        <v>9.0880653858184814</v>
      </c>
      <c r="AU27">
        <f t="shared" si="18"/>
        <v>1.1592334833132603</v>
      </c>
      <c r="AV27">
        <f t="shared" si="19"/>
        <v>0.19755399293313694</v>
      </c>
      <c r="AW27">
        <f t="shared" si="20"/>
        <v>0.34893733142797645</v>
      </c>
      <c r="AX27">
        <f t="shared" si="21"/>
        <v>0.81029615188528381</v>
      </c>
      <c r="AY27">
        <f t="shared" si="22"/>
        <v>0.1247183582940823</v>
      </c>
      <c r="AZ27">
        <f t="shared" si="23"/>
        <v>19.901307761264068</v>
      </c>
      <c r="BA27">
        <f t="shared" si="24"/>
        <v>0.70790220158188111</v>
      </c>
      <c r="BB27">
        <f t="shared" si="25"/>
        <v>30.122376570662666</v>
      </c>
      <c r="BC27">
        <f t="shared" si="26"/>
        <v>377.32717603080158</v>
      </c>
      <c r="BD27">
        <f t="shared" si="27"/>
        <v>1.0437712643192914E-2</v>
      </c>
    </row>
    <row r="28" spans="1:114" x14ac:dyDescent="0.25">
      <c r="A28" s="1">
        <v>15</v>
      </c>
      <c r="B28" s="1" t="s">
        <v>80</v>
      </c>
      <c r="C28" s="1">
        <v>533.50000848248601</v>
      </c>
      <c r="D28" s="1">
        <v>0</v>
      </c>
      <c r="E28">
        <f t="shared" si="0"/>
        <v>13.046415226917635</v>
      </c>
      <c r="F28">
        <f t="shared" si="1"/>
        <v>0.21233184365542884</v>
      </c>
      <c r="G28">
        <f t="shared" si="2"/>
        <v>271.78457463619094</v>
      </c>
      <c r="H28">
        <f t="shared" si="3"/>
        <v>2.739589261690476</v>
      </c>
      <c r="I28">
        <f t="shared" si="4"/>
        <v>1.0046327494277687</v>
      </c>
      <c r="J28">
        <f t="shared" si="5"/>
        <v>11.407626152038574</v>
      </c>
      <c r="K28" s="1">
        <v>6</v>
      </c>
      <c r="L28">
        <f t="shared" si="6"/>
        <v>1.4200000166893005</v>
      </c>
      <c r="M28" s="1">
        <v>1</v>
      </c>
      <c r="N28">
        <f t="shared" si="7"/>
        <v>2.8400000333786011</v>
      </c>
      <c r="O28" s="1">
        <v>6.7635846138000488</v>
      </c>
      <c r="P28" s="1">
        <v>11.407626152038574</v>
      </c>
      <c r="Q28" s="1">
        <v>4.7388200759887695</v>
      </c>
      <c r="R28" s="1">
        <v>400.50189208984375</v>
      </c>
      <c r="S28" s="1">
        <v>383.58544921875</v>
      </c>
      <c r="T28" s="1">
        <v>1.4891431331634521</v>
      </c>
      <c r="U28" s="1">
        <v>4.7609415054321289</v>
      </c>
      <c r="V28" s="1">
        <v>11.030386924743652</v>
      </c>
      <c r="W28" s="1">
        <v>35.265266418457031</v>
      </c>
      <c r="X28" s="1">
        <v>500.00872802734375</v>
      </c>
      <c r="Y28" s="1">
        <v>1500.46875</v>
      </c>
      <c r="Z28" s="1">
        <v>29.987258911132813</v>
      </c>
      <c r="AA28" s="1">
        <v>73.298820495605469</v>
      </c>
      <c r="AB28" s="1">
        <v>-1.2657077312469482</v>
      </c>
      <c r="AC28" s="1">
        <v>0.25747096538543701</v>
      </c>
      <c r="AD28" s="1">
        <v>0.66666668653488159</v>
      </c>
      <c r="AE28" s="1">
        <v>-0.21956524252891541</v>
      </c>
      <c r="AF28" s="1">
        <v>2.737391471862793</v>
      </c>
      <c r="AG28" s="1">
        <v>1</v>
      </c>
      <c r="AH28" s="1">
        <v>0</v>
      </c>
      <c r="AI28" s="1">
        <v>0.15999999642372131</v>
      </c>
      <c r="AJ28" s="1">
        <v>111115</v>
      </c>
      <c r="AK28">
        <f t="shared" si="8"/>
        <v>0.83334788004557281</v>
      </c>
      <c r="AL28">
        <f t="shared" si="9"/>
        <v>2.7395892616904759E-3</v>
      </c>
      <c r="AM28">
        <f t="shared" si="10"/>
        <v>284.55762615203855</v>
      </c>
      <c r="AN28">
        <f t="shared" si="11"/>
        <v>279.91358461380003</v>
      </c>
      <c r="AO28">
        <f t="shared" si="12"/>
        <v>240.07499463390559</v>
      </c>
      <c r="AP28">
        <f t="shared" si="13"/>
        <v>0.89565185929176416</v>
      </c>
      <c r="AQ28">
        <f t="shared" si="14"/>
        <v>1.3536041462245161</v>
      </c>
      <c r="AR28">
        <f t="shared" si="15"/>
        <v>18.466929441322588</v>
      </c>
      <c r="AS28">
        <f t="shared" si="16"/>
        <v>13.705987935890459</v>
      </c>
      <c r="AT28">
        <f t="shared" si="17"/>
        <v>9.0856053829193115</v>
      </c>
      <c r="AU28">
        <f t="shared" si="18"/>
        <v>1.1590411547876782</v>
      </c>
      <c r="AV28">
        <f t="shared" si="19"/>
        <v>0.19756123100700257</v>
      </c>
      <c r="AW28">
        <f t="shared" si="20"/>
        <v>0.34897139679674727</v>
      </c>
      <c r="AX28">
        <f t="shared" si="21"/>
        <v>0.81006975799093095</v>
      </c>
      <c r="AY28">
        <f t="shared" si="22"/>
        <v>0.124722973938044</v>
      </c>
      <c r="AZ28">
        <f t="shared" si="23"/>
        <v>19.921488749732646</v>
      </c>
      <c r="BA28">
        <f t="shared" si="24"/>
        <v>0.70853723776471622</v>
      </c>
      <c r="BB28">
        <f t="shared" si="25"/>
        <v>30.132430644874464</v>
      </c>
      <c r="BC28">
        <f t="shared" si="26"/>
        <v>377.38380825067367</v>
      </c>
      <c r="BD28">
        <f t="shared" si="27"/>
        <v>1.0416986457675559E-2</v>
      </c>
      <c r="BE28">
        <f>AVERAGE(E14:E28)</f>
        <v>13.087059949399643</v>
      </c>
      <c r="BF28">
        <f>AVERAGE(O14:O28)</f>
        <v>6.7629659652709959</v>
      </c>
      <c r="BG28">
        <f>AVERAGE(P14:P28)</f>
        <v>11.42984447479248</v>
      </c>
      <c r="BH28" t="e">
        <f>AVERAGE(B14:B28)</f>
        <v>#DIV/0!</v>
      </c>
      <c r="BI28">
        <f t="shared" ref="BI28:DJ28" si="28">AVERAGE(C14:C28)</f>
        <v>528.8000085875392</v>
      </c>
      <c r="BJ28">
        <f t="shared" si="28"/>
        <v>0</v>
      </c>
      <c r="BK28">
        <f t="shared" si="28"/>
        <v>13.087059949399643</v>
      </c>
      <c r="BL28">
        <f t="shared" si="28"/>
        <v>0.21260476789759433</v>
      </c>
      <c r="BM28">
        <f t="shared" si="28"/>
        <v>271.39223343455524</v>
      </c>
      <c r="BN28">
        <f t="shared" si="28"/>
        <v>2.7475655866297601</v>
      </c>
      <c r="BO28">
        <f t="shared" si="28"/>
        <v>1.0063388392922621</v>
      </c>
      <c r="BP28">
        <f t="shared" si="28"/>
        <v>11.42984447479248</v>
      </c>
      <c r="BQ28">
        <f t="shared" si="28"/>
        <v>6</v>
      </c>
      <c r="BR28">
        <f t="shared" si="28"/>
        <v>1.4200000166893005</v>
      </c>
      <c r="BS28">
        <f t="shared" si="28"/>
        <v>1</v>
      </c>
      <c r="BT28">
        <f t="shared" si="28"/>
        <v>2.8400000333786011</v>
      </c>
      <c r="BU28">
        <f t="shared" si="28"/>
        <v>6.7629659652709959</v>
      </c>
      <c r="BV28">
        <f t="shared" si="28"/>
        <v>11.42984447479248</v>
      </c>
      <c r="BW28">
        <f t="shared" si="28"/>
        <v>4.7375109990437823</v>
      </c>
      <c r="BX28">
        <f t="shared" si="28"/>
        <v>400.36807047526042</v>
      </c>
      <c r="BY28">
        <f t="shared" si="28"/>
        <v>383.39824218749999</v>
      </c>
      <c r="BZ28">
        <f t="shared" si="28"/>
        <v>1.4832389275232951</v>
      </c>
      <c r="CA28">
        <f t="shared" si="28"/>
        <v>4.764852142333984</v>
      </c>
      <c r="CB28">
        <f t="shared" si="28"/>
        <v>10.987128321329752</v>
      </c>
      <c r="CC28">
        <f t="shared" si="28"/>
        <v>35.295760854085287</v>
      </c>
      <c r="CD28">
        <f t="shared" si="28"/>
        <v>499.96281738281249</v>
      </c>
      <c r="CE28">
        <f t="shared" si="28"/>
        <v>1500.4475260416666</v>
      </c>
      <c r="CF28">
        <f t="shared" si="28"/>
        <v>30.130764897664388</v>
      </c>
      <c r="CG28">
        <f t="shared" si="28"/>
        <v>73.298880513509118</v>
      </c>
      <c r="CH28">
        <f t="shared" si="28"/>
        <v>-1.2657077312469482</v>
      </c>
      <c r="CI28">
        <f t="shared" si="28"/>
        <v>0.25747096538543701</v>
      </c>
      <c r="CJ28">
        <f t="shared" si="28"/>
        <v>0.66666668653488159</v>
      </c>
      <c r="CK28">
        <f t="shared" si="28"/>
        <v>-0.21956524252891541</v>
      </c>
      <c r="CL28">
        <f t="shared" si="28"/>
        <v>2.737391471862793</v>
      </c>
      <c r="CM28">
        <f t="shared" si="28"/>
        <v>1</v>
      </c>
      <c r="CN28">
        <f t="shared" si="28"/>
        <v>0</v>
      </c>
      <c r="CO28">
        <f t="shared" si="28"/>
        <v>0.15999999642372131</v>
      </c>
      <c r="CP28">
        <f t="shared" si="28"/>
        <v>111115</v>
      </c>
      <c r="CQ28">
        <f t="shared" si="28"/>
        <v>0.83327136230468735</v>
      </c>
      <c r="CR28">
        <f t="shared" si="28"/>
        <v>2.7475655866297599E-3</v>
      </c>
      <c r="CS28">
        <f t="shared" si="28"/>
        <v>284.57984447479254</v>
      </c>
      <c r="CT28">
        <f t="shared" si="28"/>
        <v>279.91296596527104</v>
      </c>
      <c r="CU28">
        <f t="shared" si="28"/>
        <v>240.07159880064816</v>
      </c>
      <c r="CV28">
        <f t="shared" si="28"/>
        <v>0.88861228585025342</v>
      </c>
      <c r="CW28">
        <f t="shared" si="28"/>
        <v>1.3555971672445892</v>
      </c>
      <c r="CX28">
        <f t="shared" si="28"/>
        <v>18.494104650877141</v>
      </c>
      <c r="CY28">
        <f t="shared" si="28"/>
        <v>13.729252508543157</v>
      </c>
      <c r="CZ28">
        <f t="shared" si="28"/>
        <v>9.0964052200317376</v>
      </c>
      <c r="DA28">
        <f t="shared" si="28"/>
        <v>1.1598857921721852</v>
      </c>
      <c r="DB28">
        <f t="shared" si="28"/>
        <v>0.19779747605319636</v>
      </c>
      <c r="DC28">
        <f t="shared" si="28"/>
        <v>0.34925832795232675</v>
      </c>
      <c r="DD28">
        <f t="shared" si="28"/>
        <v>0.8106274642198581</v>
      </c>
      <c r="DE28">
        <f t="shared" si="28"/>
        <v>0.1248736274519833</v>
      </c>
      <c r="DF28">
        <f t="shared" si="28"/>
        <v>19.892746863351451</v>
      </c>
      <c r="DG28">
        <f t="shared" si="28"/>
        <v>0.70785984812086411</v>
      </c>
      <c r="DH28">
        <f t="shared" si="28"/>
        <v>30.121829056289918</v>
      </c>
      <c r="DI28">
        <f t="shared" si="28"/>
        <v>377.17728066494976</v>
      </c>
      <c r="DJ28">
        <f t="shared" si="28"/>
        <v>1.0451489001258822E-2</v>
      </c>
    </row>
    <row r="29" spans="1:114" x14ac:dyDescent="0.25">
      <c r="A29" s="1" t="s">
        <v>9</v>
      </c>
      <c r="B29" s="1" t="s">
        <v>81</v>
      </c>
    </row>
    <row r="30" spans="1:114" x14ac:dyDescent="0.25">
      <c r="A30" s="1" t="s">
        <v>9</v>
      </c>
      <c r="B30" s="1" t="s">
        <v>82</v>
      </c>
    </row>
    <row r="31" spans="1:114" x14ac:dyDescent="0.25">
      <c r="A31" s="1">
        <v>16</v>
      </c>
      <c r="B31" s="1" t="s">
        <v>83</v>
      </c>
      <c r="C31" s="1">
        <v>731.50000899657607</v>
      </c>
      <c r="D31" s="1">
        <v>0</v>
      </c>
      <c r="E31">
        <f t="shared" ref="E31:E45" si="29">(R31-S31*(1000-T31)/(1000-U31))*AK31</f>
        <v>13.577183582847454</v>
      </c>
      <c r="F31">
        <f t="shared" ref="F31:F45" si="30">IF(AV31&lt;&gt;0,1/(1/AV31-1/N31),0)</f>
        <v>0.19513987490881241</v>
      </c>
      <c r="G31">
        <f t="shared" ref="G31:G45" si="31">((AY31-AL31/2)*S31-E31)/(AY31+AL31/2)</f>
        <v>258.24348851202501</v>
      </c>
      <c r="H31">
        <f t="shared" ref="H31:H45" si="32">AL31*1000</f>
        <v>2.7250484995445086</v>
      </c>
      <c r="I31">
        <f t="shared" ref="I31:I45" si="33">(AQ31-AW31)</f>
        <v>1.0789363128802947</v>
      </c>
      <c r="J31">
        <f t="shared" ref="J31:J45" si="34">(P31+AP31*D31)</f>
        <v>13.410940170288086</v>
      </c>
      <c r="K31" s="1">
        <v>6</v>
      </c>
      <c r="L31">
        <f t="shared" ref="L31:L45" si="35">(K31*AE31+AF31)</f>
        <v>1.4200000166893005</v>
      </c>
      <c r="M31" s="1">
        <v>1</v>
      </c>
      <c r="N31">
        <f t="shared" ref="N31:N45" si="36">L31*(M31+1)*(M31+1)/(M31*M31+1)</f>
        <v>2.8400000333786011</v>
      </c>
      <c r="O31" s="1">
        <v>10.79401969909668</v>
      </c>
      <c r="P31" s="1">
        <v>13.410940170288086</v>
      </c>
      <c r="Q31" s="1">
        <v>10.021596908569336</v>
      </c>
      <c r="R31" s="1">
        <v>401.2589111328125</v>
      </c>
      <c r="S31" s="1">
        <v>383.7093505859375</v>
      </c>
      <c r="T31" s="1">
        <v>3.0949351787567139</v>
      </c>
      <c r="U31" s="1">
        <v>6.3446512222290039</v>
      </c>
      <c r="V31" s="1">
        <v>17.456134796142578</v>
      </c>
      <c r="W31" s="1">
        <v>35.785270690917969</v>
      </c>
      <c r="X31" s="1">
        <v>499.93765258789062</v>
      </c>
      <c r="Y31" s="1">
        <v>1499.5885009765625</v>
      </c>
      <c r="Z31" s="1">
        <v>37.789005279541016</v>
      </c>
      <c r="AA31" s="1">
        <v>73.299354553222656</v>
      </c>
      <c r="AB31" s="1">
        <v>-1.8173434734344482</v>
      </c>
      <c r="AC31" s="1">
        <v>0.25639808177947998</v>
      </c>
      <c r="AD31" s="1">
        <v>1</v>
      </c>
      <c r="AE31" s="1">
        <v>-0.21956524252891541</v>
      </c>
      <c r="AF31" s="1">
        <v>2.737391471862793</v>
      </c>
      <c r="AG31" s="1">
        <v>1</v>
      </c>
      <c r="AH31" s="1">
        <v>0</v>
      </c>
      <c r="AI31" s="1">
        <v>0.15999999642372131</v>
      </c>
      <c r="AJ31" s="1">
        <v>111115</v>
      </c>
      <c r="AK31">
        <f t="shared" ref="AK31:AK45" si="37">X31*0.000001/(K31*0.0001)</f>
        <v>0.83322942097981767</v>
      </c>
      <c r="AL31">
        <f t="shared" ref="AL31:AL45" si="38">(U31-T31)/(1000-U31)*AK31</f>
        <v>2.7250484995445085E-3</v>
      </c>
      <c r="AM31">
        <f t="shared" ref="AM31:AM45" si="39">(P31+273.15)</f>
        <v>286.56094017028806</v>
      </c>
      <c r="AN31">
        <f t="shared" ref="AN31:AN45" si="40">(O31+273.15)</f>
        <v>283.94401969909666</v>
      </c>
      <c r="AO31">
        <f t="shared" ref="AO31:AO45" si="41">(Y31*AG31+Z31*AH31)*AI31</f>
        <v>239.93415479330361</v>
      </c>
      <c r="AP31">
        <f t="shared" ref="AP31:AP45" si="42">((AO31+0.00000010773*(AN31^4-AM31^4))-AL31*44100)/(L31*51.4+0.00000043092*AM31^3)</f>
        <v>1.12578657787613</v>
      </c>
      <c r="AQ31">
        <f t="shared" ref="AQ31:AQ45" si="43">0.61365*EXP(17.502*J31/(240.97+J31))</f>
        <v>1.543995152334996</v>
      </c>
      <c r="AR31">
        <f t="shared" ref="AR31:AR45" si="44">AQ31*1000/AA31</f>
        <v>21.06423940218875</v>
      </c>
      <c r="AS31">
        <f t="shared" ref="AS31:AS45" si="45">(AR31-U31)</f>
        <v>14.719588179959747</v>
      </c>
      <c r="AT31">
        <f t="shared" ref="AT31:AT45" si="46">IF(D31,P31,(O31+P31)/2)</f>
        <v>12.102479934692383</v>
      </c>
      <c r="AU31">
        <f t="shared" ref="AU31:AU45" si="47">0.61365*EXP(17.502*AT31/(240.97+AT31))</f>
        <v>1.4171579236103409</v>
      </c>
      <c r="AV31">
        <f t="shared" ref="AV31:AV45" si="48">IF(AS31&lt;&gt;0,(1000-(AR31+U31)/2)/AS31*AL31,0)</f>
        <v>0.18259364246810969</v>
      </c>
      <c r="AW31">
        <f t="shared" ref="AW31:AW45" si="49">U31*AA31/1000</f>
        <v>0.46505883945470122</v>
      </c>
      <c r="AX31">
        <f t="shared" ref="AX31:AX45" si="50">(AU31-AW31)</f>
        <v>0.9520990841556396</v>
      </c>
      <c r="AY31">
        <f t="shared" ref="AY31:AY45" si="51">1/(1.6/F31+1.37/N31)</f>
        <v>0.1151855943476873</v>
      </c>
      <c r="AZ31">
        <f t="shared" ref="AZ31:AZ45" si="52">G31*AA31*0.001</f>
        <v>18.929081025504001</v>
      </c>
      <c r="BA31">
        <f t="shared" ref="BA31:BA45" si="53">G31/S31</f>
        <v>0.67301849203747122</v>
      </c>
      <c r="BB31">
        <f t="shared" ref="BB31:BB45" si="54">(1-AL31*AA31/AQ31/F31)*100</f>
        <v>33.704747076418037</v>
      </c>
      <c r="BC31">
        <f t="shared" ref="BC31:BC45" si="55">(S31-E31/(N31/1.35))</f>
        <v>377.25540776149364</v>
      </c>
      <c r="BD31">
        <f t="shared" ref="BD31:BD45" si="56">E31*BB31/100/BC31</f>
        <v>1.2130125354207776E-2</v>
      </c>
    </row>
    <row r="32" spans="1:114" x14ac:dyDescent="0.25">
      <c r="A32" s="1">
        <v>17</v>
      </c>
      <c r="B32" s="1" t="s">
        <v>83</v>
      </c>
      <c r="C32" s="1">
        <v>731.50000899657607</v>
      </c>
      <c r="D32" s="1">
        <v>0</v>
      </c>
      <c r="E32">
        <f t="shared" si="29"/>
        <v>13.577183582847454</v>
      </c>
      <c r="F32">
        <f t="shared" si="30"/>
        <v>0.19513987490881241</v>
      </c>
      <c r="G32">
        <f t="shared" si="31"/>
        <v>258.24348851202501</v>
      </c>
      <c r="H32">
        <f t="shared" si="32"/>
        <v>2.7250484995445086</v>
      </c>
      <c r="I32">
        <f t="shared" si="33"/>
        <v>1.0789363128802947</v>
      </c>
      <c r="J32">
        <f t="shared" si="34"/>
        <v>13.410940170288086</v>
      </c>
      <c r="K32" s="1">
        <v>6</v>
      </c>
      <c r="L32">
        <f t="shared" si="35"/>
        <v>1.4200000166893005</v>
      </c>
      <c r="M32" s="1">
        <v>1</v>
      </c>
      <c r="N32">
        <f t="shared" si="36"/>
        <v>2.8400000333786011</v>
      </c>
      <c r="O32" s="1">
        <v>10.79401969909668</v>
      </c>
      <c r="P32" s="1">
        <v>13.410940170288086</v>
      </c>
      <c r="Q32" s="1">
        <v>10.021596908569336</v>
      </c>
      <c r="R32" s="1">
        <v>401.2589111328125</v>
      </c>
      <c r="S32" s="1">
        <v>383.7093505859375</v>
      </c>
      <c r="T32" s="1">
        <v>3.0949351787567139</v>
      </c>
      <c r="U32" s="1">
        <v>6.3446512222290039</v>
      </c>
      <c r="V32" s="1">
        <v>17.456134796142578</v>
      </c>
      <c r="W32" s="1">
        <v>35.785270690917969</v>
      </c>
      <c r="X32" s="1">
        <v>499.93765258789062</v>
      </c>
      <c r="Y32" s="1">
        <v>1499.5885009765625</v>
      </c>
      <c r="Z32" s="1">
        <v>37.789005279541016</v>
      </c>
      <c r="AA32" s="1">
        <v>73.299354553222656</v>
      </c>
      <c r="AB32" s="1">
        <v>-1.8173434734344482</v>
      </c>
      <c r="AC32" s="1">
        <v>0.25639808177947998</v>
      </c>
      <c r="AD32" s="1">
        <v>1</v>
      </c>
      <c r="AE32" s="1">
        <v>-0.21956524252891541</v>
      </c>
      <c r="AF32" s="1">
        <v>2.737391471862793</v>
      </c>
      <c r="AG32" s="1">
        <v>1</v>
      </c>
      <c r="AH32" s="1">
        <v>0</v>
      </c>
      <c r="AI32" s="1">
        <v>0.15999999642372131</v>
      </c>
      <c r="AJ32" s="1">
        <v>111115</v>
      </c>
      <c r="AK32">
        <f t="shared" si="37"/>
        <v>0.83322942097981767</v>
      </c>
      <c r="AL32">
        <f t="shared" si="38"/>
        <v>2.7250484995445085E-3</v>
      </c>
      <c r="AM32">
        <f t="shared" si="39"/>
        <v>286.56094017028806</v>
      </c>
      <c r="AN32">
        <f t="shared" si="40"/>
        <v>283.94401969909666</v>
      </c>
      <c r="AO32">
        <f t="shared" si="41"/>
        <v>239.93415479330361</v>
      </c>
      <c r="AP32">
        <f t="shared" si="42"/>
        <v>1.12578657787613</v>
      </c>
      <c r="AQ32">
        <f t="shared" si="43"/>
        <v>1.543995152334996</v>
      </c>
      <c r="AR32">
        <f t="shared" si="44"/>
        <v>21.06423940218875</v>
      </c>
      <c r="AS32">
        <f t="shared" si="45"/>
        <v>14.719588179959747</v>
      </c>
      <c r="AT32">
        <f t="shared" si="46"/>
        <v>12.102479934692383</v>
      </c>
      <c r="AU32">
        <f t="shared" si="47"/>
        <v>1.4171579236103409</v>
      </c>
      <c r="AV32">
        <f t="shared" si="48"/>
        <v>0.18259364246810969</v>
      </c>
      <c r="AW32">
        <f t="shared" si="49"/>
        <v>0.46505883945470122</v>
      </c>
      <c r="AX32">
        <f t="shared" si="50"/>
        <v>0.9520990841556396</v>
      </c>
      <c r="AY32">
        <f t="shared" si="51"/>
        <v>0.1151855943476873</v>
      </c>
      <c r="AZ32">
        <f t="shared" si="52"/>
        <v>18.929081025504001</v>
      </c>
      <c r="BA32">
        <f t="shared" si="53"/>
        <v>0.67301849203747122</v>
      </c>
      <c r="BB32">
        <f t="shared" si="54"/>
        <v>33.704747076418037</v>
      </c>
      <c r="BC32">
        <f t="shared" si="55"/>
        <v>377.25540776149364</v>
      </c>
      <c r="BD32">
        <f t="shared" si="56"/>
        <v>1.2130125354207776E-2</v>
      </c>
    </row>
    <row r="33" spans="1:114" x14ac:dyDescent="0.25">
      <c r="A33" s="1">
        <v>18</v>
      </c>
      <c r="B33" s="1" t="s">
        <v>84</v>
      </c>
      <c r="C33" s="1">
        <v>732.0000089854002</v>
      </c>
      <c r="D33" s="1">
        <v>0</v>
      </c>
      <c r="E33">
        <f t="shared" si="29"/>
        <v>13.614223611147803</v>
      </c>
      <c r="F33">
        <f t="shared" si="30"/>
        <v>0.19486458904583481</v>
      </c>
      <c r="G33">
        <f t="shared" si="31"/>
        <v>257.76122297318119</v>
      </c>
      <c r="H33">
        <f t="shared" si="32"/>
        <v>2.7231667714803649</v>
      </c>
      <c r="I33">
        <f t="shared" si="33"/>
        <v>1.0796190763905604</v>
      </c>
      <c r="J33">
        <f t="shared" si="34"/>
        <v>13.417324066162109</v>
      </c>
      <c r="K33" s="1">
        <v>6</v>
      </c>
      <c r="L33">
        <f t="shared" si="35"/>
        <v>1.4200000166893005</v>
      </c>
      <c r="M33" s="1">
        <v>1</v>
      </c>
      <c r="N33">
        <f t="shared" si="36"/>
        <v>2.8400000333786011</v>
      </c>
      <c r="O33" s="1">
        <v>10.795854568481445</v>
      </c>
      <c r="P33" s="1">
        <v>13.417324066162109</v>
      </c>
      <c r="Q33" s="1">
        <v>10.022052764892578</v>
      </c>
      <c r="R33" s="1">
        <v>401.298583984375</v>
      </c>
      <c r="S33" s="1">
        <v>383.70547485351562</v>
      </c>
      <c r="T33" s="1">
        <v>3.0965921878814697</v>
      </c>
      <c r="U33" s="1">
        <v>6.3440613746643066</v>
      </c>
      <c r="V33" s="1">
        <v>17.463460922241211</v>
      </c>
      <c r="W33" s="1">
        <v>35.777805328369141</v>
      </c>
      <c r="X33" s="1">
        <v>499.93838500976562</v>
      </c>
      <c r="Y33" s="1">
        <v>1499.523193359375</v>
      </c>
      <c r="Z33" s="1">
        <v>37.930728912353516</v>
      </c>
      <c r="AA33" s="1">
        <v>73.299827575683594</v>
      </c>
      <c r="AB33" s="1">
        <v>-1.8173434734344482</v>
      </c>
      <c r="AC33" s="1">
        <v>0.25639808177947998</v>
      </c>
      <c r="AD33" s="1">
        <v>1</v>
      </c>
      <c r="AE33" s="1">
        <v>-0.21956524252891541</v>
      </c>
      <c r="AF33" s="1">
        <v>2.737391471862793</v>
      </c>
      <c r="AG33" s="1">
        <v>1</v>
      </c>
      <c r="AH33" s="1">
        <v>0</v>
      </c>
      <c r="AI33" s="1">
        <v>0.15999999642372131</v>
      </c>
      <c r="AJ33" s="1">
        <v>111115</v>
      </c>
      <c r="AK33">
        <f t="shared" si="37"/>
        <v>0.83323064168294259</v>
      </c>
      <c r="AL33">
        <f t="shared" si="38"/>
        <v>2.7231667714803648E-3</v>
      </c>
      <c r="AM33">
        <f t="shared" si="39"/>
        <v>286.56732406616209</v>
      </c>
      <c r="AN33">
        <f t="shared" si="40"/>
        <v>283.94585456848142</v>
      </c>
      <c r="AO33">
        <f t="shared" si="41"/>
        <v>239.92370557478716</v>
      </c>
      <c r="AP33">
        <f t="shared" si="42"/>
        <v>1.1260889610775757</v>
      </c>
      <c r="AQ33">
        <f t="shared" si="43"/>
        <v>1.5446376812830083</v>
      </c>
      <c r="AR33">
        <f t="shared" si="44"/>
        <v>21.07286923271597</v>
      </c>
      <c r="AS33">
        <f t="shared" si="45"/>
        <v>14.728807858051663</v>
      </c>
      <c r="AT33">
        <f t="shared" si="46"/>
        <v>12.106589317321777</v>
      </c>
      <c r="AU33">
        <f t="shared" si="47"/>
        <v>1.4175414606883641</v>
      </c>
      <c r="AV33">
        <f t="shared" si="48"/>
        <v>0.18235259500714598</v>
      </c>
      <c r="AW33">
        <f t="shared" si="49"/>
        <v>0.4650186048924479</v>
      </c>
      <c r="AX33">
        <f t="shared" si="50"/>
        <v>0.95252285579591622</v>
      </c>
      <c r="AY33">
        <f t="shared" si="51"/>
        <v>0.11503211772760884</v>
      </c>
      <c r="AZ33">
        <f t="shared" si="52"/>
        <v>18.893853199631515</v>
      </c>
      <c r="BA33">
        <f t="shared" si="53"/>
        <v>0.67176842621696964</v>
      </c>
      <c r="BB33">
        <f t="shared" si="54"/>
        <v>33.684104119130112</v>
      </c>
      <c r="BC33">
        <f t="shared" si="55"/>
        <v>377.23392497357258</v>
      </c>
      <c r="BD33">
        <f t="shared" si="56"/>
        <v>1.2156460362125398E-2</v>
      </c>
    </row>
    <row r="34" spans="1:114" x14ac:dyDescent="0.25">
      <c r="A34" s="1">
        <v>19</v>
      </c>
      <c r="B34" s="1" t="s">
        <v>84</v>
      </c>
      <c r="C34" s="1">
        <v>732.50000897422433</v>
      </c>
      <c r="D34" s="1">
        <v>0</v>
      </c>
      <c r="E34">
        <f t="shared" si="29"/>
        <v>13.6025989299894</v>
      </c>
      <c r="F34">
        <f t="shared" si="30"/>
        <v>0.19471398268104739</v>
      </c>
      <c r="G34">
        <f t="shared" si="31"/>
        <v>257.80713934057673</v>
      </c>
      <c r="H34">
        <f t="shared" si="32"/>
        <v>2.7227322577139392</v>
      </c>
      <c r="I34">
        <f t="shared" si="33"/>
        <v>1.0802243977944366</v>
      </c>
      <c r="J34">
        <f t="shared" si="34"/>
        <v>13.423565864562988</v>
      </c>
      <c r="K34" s="1">
        <v>6</v>
      </c>
      <c r="L34">
        <f t="shared" si="35"/>
        <v>1.4200000166893005</v>
      </c>
      <c r="M34" s="1">
        <v>1</v>
      </c>
      <c r="N34">
        <f t="shared" si="36"/>
        <v>2.8400000333786011</v>
      </c>
      <c r="O34" s="1">
        <v>10.796862602233887</v>
      </c>
      <c r="P34" s="1">
        <v>13.423565864562988</v>
      </c>
      <c r="Q34" s="1">
        <v>10.021836280822754</v>
      </c>
      <c r="R34" s="1">
        <v>401.32150268554687</v>
      </c>
      <c r="S34" s="1">
        <v>383.74203491210937</v>
      </c>
      <c r="T34" s="1">
        <v>3.0973482131958008</v>
      </c>
      <c r="U34" s="1">
        <v>6.3443703651428223</v>
      </c>
      <c r="V34" s="1">
        <v>17.466573715209961</v>
      </c>
      <c r="W34" s="1">
        <v>35.777187347412109</v>
      </c>
      <c r="X34" s="1">
        <v>499.92727661132812</v>
      </c>
      <c r="Y34" s="1">
        <v>1499.5025634765625</v>
      </c>
      <c r="Z34" s="1">
        <v>38.035350799560547</v>
      </c>
      <c r="AA34" s="1">
        <v>73.299903869628906</v>
      </c>
      <c r="AB34" s="1">
        <v>-1.8173434734344482</v>
      </c>
      <c r="AC34" s="1">
        <v>0.25639808177947998</v>
      </c>
      <c r="AD34" s="1">
        <v>1</v>
      </c>
      <c r="AE34" s="1">
        <v>-0.21956524252891541</v>
      </c>
      <c r="AF34" s="1">
        <v>2.737391471862793</v>
      </c>
      <c r="AG34" s="1">
        <v>1</v>
      </c>
      <c r="AH34" s="1">
        <v>0</v>
      </c>
      <c r="AI34" s="1">
        <v>0.15999999642372131</v>
      </c>
      <c r="AJ34" s="1">
        <v>111115</v>
      </c>
      <c r="AK34">
        <f t="shared" si="37"/>
        <v>0.83321212768554676</v>
      </c>
      <c r="AL34">
        <f t="shared" si="38"/>
        <v>2.7227322577139394E-3</v>
      </c>
      <c r="AM34">
        <f t="shared" si="39"/>
        <v>286.57356586456297</v>
      </c>
      <c r="AN34">
        <f t="shared" si="40"/>
        <v>283.94686260223386</v>
      </c>
      <c r="AO34">
        <f t="shared" si="41"/>
        <v>239.92040479361094</v>
      </c>
      <c r="AP34">
        <f t="shared" si="42"/>
        <v>1.1256289558567507</v>
      </c>
      <c r="AQ34">
        <f t="shared" si="43"/>
        <v>1.545266135672728</v>
      </c>
      <c r="AR34">
        <f t="shared" si="44"/>
        <v>21.081421040075796</v>
      </c>
      <c r="AS34">
        <f t="shared" si="45"/>
        <v>14.737050674932973</v>
      </c>
      <c r="AT34">
        <f t="shared" si="46"/>
        <v>12.110214233398438</v>
      </c>
      <c r="AU34">
        <f t="shared" si="47"/>
        <v>1.4178798573342162</v>
      </c>
      <c r="AV34">
        <f t="shared" si="48"/>
        <v>0.18222070164999224</v>
      </c>
      <c r="AW34">
        <f t="shared" si="49"/>
        <v>0.46504173787829134</v>
      </c>
      <c r="AX34">
        <f t="shared" si="50"/>
        <v>0.95283811945592478</v>
      </c>
      <c r="AY34">
        <f t="shared" si="51"/>
        <v>0.11494814189598956</v>
      </c>
      <c r="AZ34">
        <f t="shared" si="52"/>
        <v>18.897238530568298</v>
      </c>
      <c r="BA34">
        <f t="shared" si="53"/>
        <v>0.67182407942258338</v>
      </c>
      <c r="BB34">
        <f t="shared" si="54"/>
        <v>33.670318080667613</v>
      </c>
      <c r="BC34">
        <f t="shared" si="55"/>
        <v>377.27601084884924</v>
      </c>
      <c r="BD34">
        <f t="shared" si="56"/>
        <v>1.2139754967881732E-2</v>
      </c>
    </row>
    <row r="35" spans="1:114" x14ac:dyDescent="0.25">
      <c r="A35" s="1">
        <v>20</v>
      </c>
      <c r="B35" s="1" t="s">
        <v>85</v>
      </c>
      <c r="C35" s="1">
        <v>733.00000896304846</v>
      </c>
      <c r="D35" s="1">
        <v>0</v>
      </c>
      <c r="E35">
        <f t="shared" si="29"/>
        <v>13.628932042040647</v>
      </c>
      <c r="F35">
        <f t="shared" si="30"/>
        <v>0.19471339017655814</v>
      </c>
      <c r="G35">
        <f t="shared" si="31"/>
        <v>257.57222877224547</v>
      </c>
      <c r="H35">
        <f t="shared" si="32"/>
        <v>2.723027921526965</v>
      </c>
      <c r="I35">
        <f t="shared" si="33"/>
        <v>1.0803401322240769</v>
      </c>
      <c r="J35">
        <f t="shared" si="34"/>
        <v>13.425559997558594</v>
      </c>
      <c r="K35" s="1">
        <v>6</v>
      </c>
      <c r="L35">
        <f t="shared" si="35"/>
        <v>1.4200000166893005</v>
      </c>
      <c r="M35" s="1">
        <v>1</v>
      </c>
      <c r="N35">
        <f t="shared" si="36"/>
        <v>2.8400000333786011</v>
      </c>
      <c r="O35" s="1">
        <v>10.798199653625488</v>
      </c>
      <c r="P35" s="1">
        <v>13.425559997558594</v>
      </c>
      <c r="Q35" s="1">
        <v>10.021411895751953</v>
      </c>
      <c r="R35" s="1">
        <v>401.34512329101562</v>
      </c>
      <c r="S35" s="1">
        <v>383.73452758789063</v>
      </c>
      <c r="T35" s="1">
        <v>3.0982832908630371</v>
      </c>
      <c r="U35" s="1">
        <v>6.345545768737793</v>
      </c>
      <c r="V35" s="1">
        <v>17.470251083374023</v>
      </c>
      <c r="W35" s="1">
        <v>35.780551910400391</v>
      </c>
      <c r="X35" s="1">
        <v>499.9439697265625</v>
      </c>
      <c r="Y35" s="1">
        <v>1499.526123046875</v>
      </c>
      <c r="Z35" s="1">
        <v>38.2296142578125</v>
      </c>
      <c r="AA35" s="1">
        <v>73.299736022949219</v>
      </c>
      <c r="AB35" s="1">
        <v>-1.8173434734344482</v>
      </c>
      <c r="AC35" s="1">
        <v>0.25639808177947998</v>
      </c>
      <c r="AD35" s="1">
        <v>1</v>
      </c>
      <c r="AE35" s="1">
        <v>-0.21956524252891541</v>
      </c>
      <c r="AF35" s="1">
        <v>2.737391471862793</v>
      </c>
      <c r="AG35" s="1">
        <v>1</v>
      </c>
      <c r="AH35" s="1">
        <v>0</v>
      </c>
      <c r="AI35" s="1">
        <v>0.15999999642372131</v>
      </c>
      <c r="AJ35" s="1">
        <v>111115</v>
      </c>
      <c r="AK35">
        <f t="shared" si="37"/>
        <v>0.83323994954427072</v>
      </c>
      <c r="AL35">
        <f t="shared" si="38"/>
        <v>2.7230279215269652E-3</v>
      </c>
      <c r="AM35">
        <f t="shared" si="39"/>
        <v>286.57555999755857</v>
      </c>
      <c r="AN35">
        <f t="shared" si="40"/>
        <v>283.94819965362547</v>
      </c>
      <c r="AO35">
        <f t="shared" si="41"/>
        <v>239.92417432477669</v>
      </c>
      <c r="AP35">
        <f t="shared" si="42"/>
        <v>1.1254299782610286</v>
      </c>
      <c r="AQ35">
        <f t="shared" si="43"/>
        <v>1.5454669619940995</v>
      </c>
      <c r="AR35">
        <f t="shared" si="44"/>
        <v>21.084209109705842</v>
      </c>
      <c r="AS35">
        <f t="shared" si="45"/>
        <v>14.738663340968049</v>
      </c>
      <c r="AT35">
        <f t="shared" si="46"/>
        <v>12.111879825592041</v>
      </c>
      <c r="AU35">
        <f t="shared" si="47"/>
        <v>1.4180353691302432</v>
      </c>
      <c r="AV35">
        <f t="shared" si="48"/>
        <v>0.18222018273898954</v>
      </c>
      <c r="AW35">
        <f t="shared" si="49"/>
        <v>0.46512682977002262</v>
      </c>
      <c r="AX35">
        <f t="shared" si="50"/>
        <v>0.95290853936022057</v>
      </c>
      <c r="AY35">
        <f t="shared" si="51"/>
        <v>0.11494781151022067</v>
      </c>
      <c r="AZ35">
        <f t="shared" si="52"/>
        <v>18.879976375848276</v>
      </c>
      <c r="BA35">
        <f t="shared" si="53"/>
        <v>0.67122505340166727</v>
      </c>
      <c r="BB35">
        <f t="shared" si="54"/>
        <v>33.671685506012885</v>
      </c>
      <c r="BC35">
        <f t="shared" si="55"/>
        <v>377.2559860243307</v>
      </c>
      <c r="BD35">
        <f t="shared" si="56"/>
        <v>1.2164395808230272E-2</v>
      </c>
    </row>
    <row r="36" spans="1:114" x14ac:dyDescent="0.25">
      <c r="A36" s="1">
        <v>21</v>
      </c>
      <c r="B36" s="1" t="s">
        <v>85</v>
      </c>
      <c r="C36" s="1">
        <v>733.50000895187259</v>
      </c>
      <c r="D36" s="1">
        <v>0</v>
      </c>
      <c r="E36">
        <f t="shared" si="29"/>
        <v>13.693136058555355</v>
      </c>
      <c r="F36">
        <f t="shared" si="30"/>
        <v>0.19470972804217312</v>
      </c>
      <c r="G36">
        <f t="shared" si="31"/>
        <v>256.99853396387368</v>
      </c>
      <c r="H36">
        <f t="shared" si="32"/>
        <v>2.7233949797808741</v>
      </c>
      <c r="I36">
        <f t="shared" si="33"/>
        <v>1.0805030391987156</v>
      </c>
      <c r="J36">
        <f t="shared" si="34"/>
        <v>13.428053855895996</v>
      </c>
      <c r="K36" s="1">
        <v>6</v>
      </c>
      <c r="L36">
        <f t="shared" si="35"/>
        <v>1.4200000166893005</v>
      </c>
      <c r="M36" s="1">
        <v>1</v>
      </c>
      <c r="N36">
        <f t="shared" si="36"/>
        <v>2.8400000333786011</v>
      </c>
      <c r="O36" s="1">
        <v>10.798845291137695</v>
      </c>
      <c r="P36" s="1">
        <v>13.428053855895996</v>
      </c>
      <c r="Q36" s="1">
        <v>10.02116584777832</v>
      </c>
      <c r="R36" s="1">
        <v>401.4031982421875</v>
      </c>
      <c r="S36" s="1">
        <v>383.71563720703125</v>
      </c>
      <c r="T36" s="1">
        <v>3.0990850925445557</v>
      </c>
      <c r="U36" s="1">
        <v>6.346745491027832</v>
      </c>
      <c r="V36" s="1">
        <v>17.474033355712891</v>
      </c>
      <c r="W36" s="1">
        <v>35.785800933837891</v>
      </c>
      <c r="X36" s="1">
        <v>499.94949340820312</v>
      </c>
      <c r="Y36" s="1">
        <v>1499.589111328125</v>
      </c>
      <c r="Z36" s="1">
        <v>38.140571594238281</v>
      </c>
      <c r="AA36" s="1">
        <v>73.299789428710938</v>
      </c>
      <c r="AB36" s="1">
        <v>-1.8173434734344482</v>
      </c>
      <c r="AC36" s="1">
        <v>0.25639808177947998</v>
      </c>
      <c r="AD36" s="1">
        <v>1</v>
      </c>
      <c r="AE36" s="1">
        <v>-0.21956524252891541</v>
      </c>
      <c r="AF36" s="1">
        <v>2.737391471862793</v>
      </c>
      <c r="AG36" s="1">
        <v>1</v>
      </c>
      <c r="AH36" s="1">
        <v>0</v>
      </c>
      <c r="AI36" s="1">
        <v>0.15999999642372131</v>
      </c>
      <c r="AJ36" s="1">
        <v>111115</v>
      </c>
      <c r="AK36">
        <f t="shared" si="37"/>
        <v>0.83324915568033853</v>
      </c>
      <c r="AL36">
        <f t="shared" si="38"/>
        <v>2.7233949797808741E-3</v>
      </c>
      <c r="AM36">
        <f t="shared" si="39"/>
        <v>286.57805385589597</v>
      </c>
      <c r="AN36">
        <f t="shared" si="40"/>
        <v>283.94884529113767</v>
      </c>
      <c r="AO36">
        <f t="shared" si="41"/>
        <v>239.93425244955142</v>
      </c>
      <c r="AP36">
        <f t="shared" si="42"/>
        <v>1.1251252733777022</v>
      </c>
      <c r="AQ36">
        <f t="shared" si="43"/>
        <v>1.5457181472486763</v>
      </c>
      <c r="AR36">
        <f t="shared" si="44"/>
        <v>21.087620568842059</v>
      </c>
      <c r="AS36">
        <f t="shared" si="45"/>
        <v>14.740875077814227</v>
      </c>
      <c r="AT36">
        <f t="shared" si="46"/>
        <v>12.113449573516846</v>
      </c>
      <c r="AU36">
        <f t="shared" si="47"/>
        <v>1.4181819459470058</v>
      </c>
      <c r="AV36">
        <f t="shared" si="48"/>
        <v>0.18221697546457322</v>
      </c>
      <c r="AW36">
        <f t="shared" si="49"/>
        <v>0.46521510804996069</v>
      </c>
      <c r="AX36">
        <f t="shared" si="50"/>
        <v>0.95296683789704506</v>
      </c>
      <c r="AY36">
        <f t="shared" si="51"/>
        <v>0.11494576946906747</v>
      </c>
      <c r="AZ36">
        <f t="shared" si="52"/>
        <v>18.837938423039354</v>
      </c>
      <c r="BA36">
        <f t="shared" si="53"/>
        <v>0.66976299385268945</v>
      </c>
      <c r="BB36">
        <f t="shared" si="54"/>
        <v>33.672228851204892</v>
      </c>
      <c r="BC36">
        <f t="shared" si="55"/>
        <v>377.20657612893746</v>
      </c>
      <c r="BD36">
        <f t="shared" si="56"/>
        <v>1.2223498746659045E-2</v>
      </c>
    </row>
    <row r="37" spans="1:114" x14ac:dyDescent="0.25">
      <c r="A37" s="1">
        <v>22</v>
      </c>
      <c r="B37" s="1" t="s">
        <v>86</v>
      </c>
      <c r="C37" s="1">
        <v>734.00000894069672</v>
      </c>
      <c r="D37" s="1">
        <v>0</v>
      </c>
      <c r="E37">
        <f t="shared" si="29"/>
        <v>13.693348173826561</v>
      </c>
      <c r="F37">
        <f t="shared" si="30"/>
        <v>0.19465626173417375</v>
      </c>
      <c r="G37">
        <f t="shared" si="31"/>
        <v>256.97325292576153</v>
      </c>
      <c r="H37">
        <f t="shared" si="32"/>
        <v>2.7232963772670793</v>
      </c>
      <c r="I37">
        <f t="shared" si="33"/>
        <v>1.0807397054660224</v>
      </c>
      <c r="J37">
        <f t="shared" si="34"/>
        <v>13.431427955627441</v>
      </c>
      <c r="K37" s="1">
        <v>6</v>
      </c>
      <c r="L37">
        <f t="shared" si="35"/>
        <v>1.4200000166893005</v>
      </c>
      <c r="M37" s="1">
        <v>1</v>
      </c>
      <c r="N37">
        <f t="shared" si="36"/>
        <v>2.8400000333786011</v>
      </c>
      <c r="O37" s="1">
        <v>10.799134254455566</v>
      </c>
      <c r="P37" s="1">
        <v>13.431427955627441</v>
      </c>
      <c r="Q37" s="1">
        <v>10.021953582763672</v>
      </c>
      <c r="R37" s="1">
        <v>401.4129638671875</v>
      </c>
      <c r="S37" s="1">
        <v>383.724609375</v>
      </c>
      <c r="T37" s="1">
        <v>3.1005058288574219</v>
      </c>
      <c r="U37" s="1">
        <v>6.3481459617614746</v>
      </c>
      <c r="V37" s="1">
        <v>17.481731414794922</v>
      </c>
      <c r="W37" s="1">
        <v>35.793056488037109</v>
      </c>
      <c r="X37" s="1">
        <v>499.93380737304687</v>
      </c>
      <c r="Y37" s="1">
        <v>1499.5970458984375</v>
      </c>
      <c r="Z37" s="1">
        <v>38.215579986572266</v>
      </c>
      <c r="AA37" s="1">
        <v>73.299880981445313</v>
      </c>
      <c r="AB37" s="1">
        <v>-1.8173434734344482</v>
      </c>
      <c r="AC37" s="1">
        <v>0.25639808177947998</v>
      </c>
      <c r="AD37" s="1">
        <v>1</v>
      </c>
      <c r="AE37" s="1">
        <v>-0.21956524252891541</v>
      </c>
      <c r="AF37" s="1">
        <v>2.737391471862793</v>
      </c>
      <c r="AG37" s="1">
        <v>1</v>
      </c>
      <c r="AH37" s="1">
        <v>0</v>
      </c>
      <c r="AI37" s="1">
        <v>0.15999999642372131</v>
      </c>
      <c r="AJ37" s="1">
        <v>111115</v>
      </c>
      <c r="AK37">
        <f t="shared" si="37"/>
        <v>0.83322301228841134</v>
      </c>
      <c r="AL37">
        <f t="shared" si="38"/>
        <v>2.7232963772670792E-3</v>
      </c>
      <c r="AM37">
        <f t="shared" si="39"/>
        <v>286.58142795562742</v>
      </c>
      <c r="AN37">
        <f t="shared" si="40"/>
        <v>283.94913425445554</v>
      </c>
      <c r="AO37">
        <f t="shared" si="41"/>
        <v>239.93552198077305</v>
      </c>
      <c r="AP37">
        <f t="shared" si="42"/>
        <v>1.124810644004381</v>
      </c>
      <c r="AQ37">
        <f t="shared" si="43"/>
        <v>1.5460580489159812</v>
      </c>
      <c r="AR37">
        <f t="shared" si="44"/>
        <v>21.092231368115602</v>
      </c>
      <c r="AS37">
        <f t="shared" si="45"/>
        <v>14.744085406354127</v>
      </c>
      <c r="AT37">
        <f t="shared" si="46"/>
        <v>12.115281105041504</v>
      </c>
      <c r="AU37">
        <f t="shared" si="47"/>
        <v>1.4183529839280988</v>
      </c>
      <c r="AV37">
        <f t="shared" si="48"/>
        <v>0.18217014912453633</v>
      </c>
      <c r="AW37">
        <f t="shared" si="49"/>
        <v>0.46531834344995876</v>
      </c>
      <c r="AX37">
        <f t="shared" si="50"/>
        <v>0.95303464047814002</v>
      </c>
      <c r="AY37">
        <f t="shared" si="51"/>
        <v>0.11491595565940227</v>
      </c>
      <c r="AZ37">
        <f t="shared" si="52"/>
        <v>18.836108854873164</v>
      </c>
      <c r="BA37">
        <f t="shared" si="53"/>
        <v>0.66968145030966986</v>
      </c>
      <c r="BB37">
        <f t="shared" si="54"/>
        <v>33.670915508933149</v>
      </c>
      <c r="BC37">
        <f t="shared" si="55"/>
        <v>377.21544746746508</v>
      </c>
      <c r="BD37">
        <f t="shared" si="56"/>
        <v>1.2222923861968441E-2</v>
      </c>
    </row>
    <row r="38" spans="1:114" x14ac:dyDescent="0.25">
      <c r="A38" s="1">
        <v>23</v>
      </c>
      <c r="B38" s="1" t="s">
        <v>86</v>
      </c>
      <c r="C38" s="1">
        <v>734.50000892952085</v>
      </c>
      <c r="D38" s="1">
        <v>0</v>
      </c>
      <c r="E38">
        <f t="shared" si="29"/>
        <v>13.676256199757164</v>
      </c>
      <c r="F38">
        <f t="shared" si="30"/>
        <v>0.19445435287702728</v>
      </c>
      <c r="G38">
        <f t="shared" si="31"/>
        <v>257.03719258019282</v>
      </c>
      <c r="H38">
        <f t="shared" si="32"/>
        <v>2.7216665536776241</v>
      </c>
      <c r="I38">
        <f t="shared" si="33"/>
        <v>1.0811377594278004</v>
      </c>
      <c r="J38">
        <f t="shared" si="34"/>
        <v>13.435772895812988</v>
      </c>
      <c r="K38" s="1">
        <v>6</v>
      </c>
      <c r="L38">
        <f t="shared" si="35"/>
        <v>1.4200000166893005</v>
      </c>
      <c r="M38" s="1">
        <v>1</v>
      </c>
      <c r="N38">
        <f t="shared" si="36"/>
        <v>2.8400000333786011</v>
      </c>
      <c r="O38" s="1">
        <v>10.800697326660156</v>
      </c>
      <c r="P38" s="1">
        <v>13.435772895812988</v>
      </c>
      <c r="Q38" s="1">
        <v>10.021725654602051</v>
      </c>
      <c r="R38" s="1">
        <v>401.42828369140625</v>
      </c>
      <c r="S38" s="1">
        <v>383.7606201171875</v>
      </c>
      <c r="T38" s="1">
        <v>3.1029164791107178</v>
      </c>
      <c r="U38" s="1">
        <v>6.3486948013305664</v>
      </c>
      <c r="V38" s="1">
        <v>17.493484497070313</v>
      </c>
      <c r="W38" s="1">
        <v>35.792388916015625</v>
      </c>
      <c r="X38" s="1">
        <v>499.92092895507812</v>
      </c>
      <c r="Y38" s="1">
        <v>1499.6072998046875</v>
      </c>
      <c r="Z38" s="1">
        <v>38.270889282226563</v>
      </c>
      <c r="AA38" s="1">
        <v>73.2998046875</v>
      </c>
      <c r="AB38" s="1">
        <v>-1.8173434734344482</v>
      </c>
      <c r="AC38" s="1">
        <v>0.25639808177947998</v>
      </c>
      <c r="AD38" s="1">
        <v>1</v>
      </c>
      <c r="AE38" s="1">
        <v>-0.21956524252891541</v>
      </c>
      <c r="AF38" s="1">
        <v>2.737391471862793</v>
      </c>
      <c r="AG38" s="1">
        <v>1</v>
      </c>
      <c r="AH38" s="1">
        <v>0</v>
      </c>
      <c r="AI38" s="1">
        <v>0.15999999642372131</v>
      </c>
      <c r="AJ38" s="1">
        <v>111115</v>
      </c>
      <c r="AK38">
        <f t="shared" si="37"/>
        <v>0.83320154825846338</v>
      </c>
      <c r="AL38">
        <f t="shared" si="38"/>
        <v>2.7216665536776239E-3</v>
      </c>
      <c r="AM38">
        <f t="shared" si="39"/>
        <v>286.58577289581297</v>
      </c>
      <c r="AN38">
        <f t="shared" si="40"/>
        <v>283.95069732666013</v>
      </c>
      <c r="AO38">
        <f t="shared" si="41"/>
        <v>239.93716260573638</v>
      </c>
      <c r="AP38">
        <f t="shared" si="42"/>
        <v>1.1253441210197337</v>
      </c>
      <c r="AQ38">
        <f t="shared" si="43"/>
        <v>1.5464958483858775</v>
      </c>
      <c r="AR38">
        <f t="shared" si="44"/>
        <v>21.098226045472742</v>
      </c>
      <c r="AS38">
        <f t="shared" si="45"/>
        <v>14.749531244142176</v>
      </c>
      <c r="AT38">
        <f t="shared" si="46"/>
        <v>12.118235111236572</v>
      </c>
      <c r="AU38">
        <f t="shared" si="47"/>
        <v>1.4186288827056504</v>
      </c>
      <c r="AV38">
        <f t="shared" si="48"/>
        <v>0.18199330039784264</v>
      </c>
      <c r="AW38">
        <f t="shared" si="49"/>
        <v>0.46535808895807712</v>
      </c>
      <c r="AX38">
        <f t="shared" si="50"/>
        <v>0.95327079374757329</v>
      </c>
      <c r="AY38">
        <f t="shared" si="51"/>
        <v>0.114803359329546</v>
      </c>
      <c r="AZ38">
        <f t="shared" si="52"/>
        <v>18.840776013551459</v>
      </c>
      <c r="BA38">
        <f t="shared" si="53"/>
        <v>0.66978522314692523</v>
      </c>
      <c r="BB38">
        <f t="shared" si="54"/>
        <v>33.660635634904821</v>
      </c>
      <c r="BC38">
        <f t="shared" si="55"/>
        <v>377.25958291554082</v>
      </c>
      <c r="BD38">
        <f t="shared" si="56"/>
        <v>1.2202512477799549E-2</v>
      </c>
    </row>
    <row r="39" spans="1:114" x14ac:dyDescent="0.25">
      <c r="A39" s="1">
        <v>24</v>
      </c>
      <c r="B39" s="1" t="s">
        <v>87</v>
      </c>
      <c r="C39" s="1">
        <v>735.00000891834497</v>
      </c>
      <c r="D39" s="1">
        <v>0</v>
      </c>
      <c r="E39">
        <f t="shared" si="29"/>
        <v>13.608413438376932</v>
      </c>
      <c r="F39">
        <f t="shared" si="30"/>
        <v>0.19435012629120713</v>
      </c>
      <c r="G39">
        <f t="shared" si="31"/>
        <v>257.59588277689625</v>
      </c>
      <c r="H39">
        <f t="shared" si="32"/>
        <v>2.7212358394957876</v>
      </c>
      <c r="I39">
        <f t="shared" si="33"/>
        <v>1.0815020153837485</v>
      </c>
      <c r="J39">
        <f t="shared" si="34"/>
        <v>13.439633369445801</v>
      </c>
      <c r="K39" s="1">
        <v>6</v>
      </c>
      <c r="L39">
        <f t="shared" si="35"/>
        <v>1.4200000166893005</v>
      </c>
      <c r="M39" s="1">
        <v>1</v>
      </c>
      <c r="N39">
        <f t="shared" si="36"/>
        <v>2.8400000333786011</v>
      </c>
      <c r="O39" s="1">
        <v>10.801422119140625</v>
      </c>
      <c r="P39" s="1">
        <v>13.439633369445801</v>
      </c>
      <c r="Q39" s="1">
        <v>10.02197265625</v>
      </c>
      <c r="R39" s="1">
        <v>401.38275146484375</v>
      </c>
      <c r="S39" s="1">
        <v>383.79812622070313</v>
      </c>
      <c r="T39" s="1">
        <v>3.1040775775909424</v>
      </c>
      <c r="U39" s="1">
        <v>6.3490571975708008</v>
      </c>
      <c r="V39" s="1">
        <v>17.499120712280273</v>
      </c>
      <c r="W39" s="1">
        <v>35.792572021484375</v>
      </c>
      <c r="X39" s="1">
        <v>499.96466064453125</v>
      </c>
      <c r="Y39" s="1">
        <v>1499.6224365234375</v>
      </c>
      <c r="Z39" s="1">
        <v>38.394672393798828</v>
      </c>
      <c r="AA39" s="1">
        <v>73.299530029296875</v>
      </c>
      <c r="AB39" s="1">
        <v>-1.8173434734344482</v>
      </c>
      <c r="AC39" s="1">
        <v>0.25639808177947998</v>
      </c>
      <c r="AD39" s="1">
        <v>1</v>
      </c>
      <c r="AE39" s="1">
        <v>-0.21956524252891541</v>
      </c>
      <c r="AF39" s="1">
        <v>2.737391471862793</v>
      </c>
      <c r="AG39" s="1">
        <v>1</v>
      </c>
      <c r="AH39" s="1">
        <v>0</v>
      </c>
      <c r="AI39" s="1">
        <v>0.15999999642372131</v>
      </c>
      <c r="AJ39" s="1">
        <v>111115</v>
      </c>
      <c r="AK39">
        <f t="shared" si="37"/>
        <v>0.833274434407552</v>
      </c>
      <c r="AL39">
        <f t="shared" si="38"/>
        <v>2.7212358394957878E-3</v>
      </c>
      <c r="AM39">
        <f t="shared" si="39"/>
        <v>286.58963336944578</v>
      </c>
      <c r="AN39">
        <f t="shared" si="40"/>
        <v>283.9514221191406</v>
      </c>
      <c r="AO39">
        <f t="shared" si="41"/>
        <v>239.93958448068224</v>
      </c>
      <c r="AP39">
        <f t="shared" si="42"/>
        <v>1.1252111821801942</v>
      </c>
      <c r="AQ39">
        <f t="shared" si="43"/>
        <v>1.5468849240948128</v>
      </c>
      <c r="AR39">
        <f t="shared" si="44"/>
        <v>21.103613126530863</v>
      </c>
      <c r="AS39">
        <f t="shared" si="45"/>
        <v>14.754555928960063</v>
      </c>
      <c r="AT39">
        <f t="shared" si="46"/>
        <v>12.120527744293213</v>
      </c>
      <c r="AU39">
        <f t="shared" si="47"/>
        <v>1.4188430429902275</v>
      </c>
      <c r="AV39">
        <f t="shared" si="48"/>
        <v>0.18190200079420829</v>
      </c>
      <c r="AW39">
        <f t="shared" si="49"/>
        <v>0.46538290871106436</v>
      </c>
      <c r="AX39">
        <f t="shared" si="50"/>
        <v>0.9534601342791631</v>
      </c>
      <c r="AY39">
        <f t="shared" si="51"/>
        <v>0.11474523134833103</v>
      </c>
      <c r="AZ39">
        <f t="shared" si="52"/>
        <v>18.881657145028345</v>
      </c>
      <c r="BA39">
        <f t="shared" si="53"/>
        <v>0.67117545703901049</v>
      </c>
      <c r="BB39">
        <f t="shared" si="54"/>
        <v>33.652503808622193</v>
      </c>
      <c r="BC39">
        <f t="shared" si="55"/>
        <v>377.32933821862929</v>
      </c>
      <c r="BD39">
        <f t="shared" si="56"/>
        <v>1.2136803017393231E-2</v>
      </c>
    </row>
    <row r="40" spans="1:114" x14ac:dyDescent="0.25">
      <c r="A40" s="1">
        <v>25</v>
      </c>
      <c r="B40" s="1" t="s">
        <v>87</v>
      </c>
      <c r="C40" s="1">
        <v>735.5000089071691</v>
      </c>
      <c r="D40" s="1">
        <v>0</v>
      </c>
      <c r="E40">
        <f t="shared" si="29"/>
        <v>13.605992268282028</v>
      </c>
      <c r="F40">
        <f t="shared" si="30"/>
        <v>0.19423559190599535</v>
      </c>
      <c r="G40">
        <f t="shared" si="31"/>
        <v>257.57924594100575</v>
      </c>
      <c r="H40">
        <f t="shared" si="32"/>
        <v>2.7200514790885597</v>
      </c>
      <c r="I40">
        <f t="shared" si="33"/>
        <v>1.0816309549402883</v>
      </c>
      <c r="J40">
        <f t="shared" si="34"/>
        <v>13.441222190856934</v>
      </c>
      <c r="K40" s="1">
        <v>6</v>
      </c>
      <c r="L40">
        <f t="shared" si="35"/>
        <v>1.4200000166893005</v>
      </c>
      <c r="M40" s="1">
        <v>1</v>
      </c>
      <c r="N40">
        <f t="shared" si="36"/>
        <v>2.8400000333786011</v>
      </c>
      <c r="O40" s="1">
        <v>10.802974700927734</v>
      </c>
      <c r="P40" s="1">
        <v>13.441222190856934</v>
      </c>
      <c r="Q40" s="1">
        <v>10.022052764892578</v>
      </c>
      <c r="R40" s="1">
        <v>401.40771484375</v>
      </c>
      <c r="S40" s="1">
        <v>383.8275146484375</v>
      </c>
      <c r="T40" s="1">
        <v>3.1060886383056641</v>
      </c>
      <c r="U40" s="1">
        <v>6.3494572639465332</v>
      </c>
      <c r="V40" s="1">
        <v>17.508720397949219</v>
      </c>
      <c r="W40" s="1">
        <v>35.791275024414063</v>
      </c>
      <c r="X40" s="1">
        <v>499.99508666992187</v>
      </c>
      <c r="Y40" s="1">
        <v>1499.5875244140625</v>
      </c>
      <c r="Z40" s="1">
        <v>38.410320281982422</v>
      </c>
      <c r="AA40" s="1">
        <v>73.299827575683594</v>
      </c>
      <c r="AB40" s="1">
        <v>-1.8173434734344482</v>
      </c>
      <c r="AC40" s="1">
        <v>0.25639808177947998</v>
      </c>
      <c r="AD40" s="1">
        <v>1</v>
      </c>
      <c r="AE40" s="1">
        <v>-0.21956524252891541</v>
      </c>
      <c r="AF40" s="1">
        <v>2.737391471862793</v>
      </c>
      <c r="AG40" s="1">
        <v>1</v>
      </c>
      <c r="AH40" s="1">
        <v>0</v>
      </c>
      <c r="AI40" s="1">
        <v>0.15999999642372131</v>
      </c>
      <c r="AJ40" s="1">
        <v>111115</v>
      </c>
      <c r="AK40">
        <f t="shared" si="37"/>
        <v>0.8333251444498696</v>
      </c>
      <c r="AL40">
        <f t="shared" si="38"/>
        <v>2.7200514790885599E-3</v>
      </c>
      <c r="AM40">
        <f t="shared" si="39"/>
        <v>286.59122219085691</v>
      </c>
      <c r="AN40">
        <f t="shared" si="40"/>
        <v>283.95297470092771</v>
      </c>
      <c r="AO40">
        <f t="shared" si="41"/>
        <v>239.9339985433071</v>
      </c>
      <c r="AP40">
        <f t="shared" si="42"/>
        <v>1.1257603849000679</v>
      </c>
      <c r="AQ40">
        <f t="shared" si="43"/>
        <v>1.5470450775867408</v>
      </c>
      <c r="AR40">
        <f t="shared" si="44"/>
        <v>21.10571237005141</v>
      </c>
      <c r="AS40">
        <f t="shared" si="45"/>
        <v>14.756255106104877</v>
      </c>
      <c r="AT40">
        <f t="shared" si="46"/>
        <v>12.122098445892334</v>
      </c>
      <c r="AU40">
        <f t="shared" si="47"/>
        <v>1.4189897823692372</v>
      </c>
      <c r="AV40">
        <f t="shared" si="48"/>
        <v>0.18180166461020936</v>
      </c>
      <c r="AW40">
        <f t="shared" si="49"/>
        <v>0.4654141226464526</v>
      </c>
      <c r="AX40">
        <f t="shared" si="50"/>
        <v>0.95357565972278469</v>
      </c>
      <c r="AY40">
        <f t="shared" si="51"/>
        <v>0.1146813506469028</v>
      </c>
      <c r="AZ40">
        <f t="shared" si="52"/>
        <v>18.880514314550322</v>
      </c>
      <c r="BA40">
        <f t="shared" si="53"/>
        <v>0.67108072274842667</v>
      </c>
      <c r="BB40">
        <f t="shared" si="54"/>
        <v>33.648874387817308</v>
      </c>
      <c r="BC40">
        <f t="shared" si="55"/>
        <v>377.35987755466988</v>
      </c>
      <c r="BD40">
        <f t="shared" si="56"/>
        <v>1.2132353013356807E-2</v>
      </c>
    </row>
    <row r="41" spans="1:114" x14ac:dyDescent="0.25">
      <c r="A41" s="1">
        <v>26</v>
      </c>
      <c r="B41" s="1" t="s">
        <v>88</v>
      </c>
      <c r="C41" s="1">
        <v>736.00000889599323</v>
      </c>
      <c r="D41" s="1">
        <v>0</v>
      </c>
      <c r="E41">
        <f t="shared" si="29"/>
        <v>13.574690682852028</v>
      </c>
      <c r="F41">
        <f t="shared" si="30"/>
        <v>0.19421953605682557</v>
      </c>
      <c r="G41">
        <f t="shared" si="31"/>
        <v>257.86456150008485</v>
      </c>
      <c r="H41">
        <f t="shared" si="32"/>
        <v>2.7199898984581803</v>
      </c>
      <c r="I41">
        <f t="shared" si="33"/>
        <v>1.0816893955643132</v>
      </c>
      <c r="J41">
        <f t="shared" si="34"/>
        <v>13.44239616394043</v>
      </c>
      <c r="K41" s="1">
        <v>6</v>
      </c>
      <c r="L41">
        <f t="shared" si="35"/>
        <v>1.4200000166893005</v>
      </c>
      <c r="M41" s="1">
        <v>1</v>
      </c>
      <c r="N41">
        <f t="shared" si="36"/>
        <v>2.8400000333786011</v>
      </c>
      <c r="O41" s="1">
        <v>10.803427696228027</v>
      </c>
      <c r="P41" s="1">
        <v>13.44239616394043</v>
      </c>
      <c r="Q41" s="1">
        <v>10.021652221679687</v>
      </c>
      <c r="R41" s="1">
        <v>401.39559936523437</v>
      </c>
      <c r="S41" s="1">
        <v>383.85324096679687</v>
      </c>
      <c r="T41" s="1">
        <v>3.1070406436920166</v>
      </c>
      <c r="U41" s="1">
        <v>6.3502712249755859</v>
      </c>
      <c r="V41" s="1">
        <v>17.513568878173828</v>
      </c>
      <c r="W41" s="1">
        <v>35.794803619384766</v>
      </c>
      <c r="X41" s="1">
        <v>500.004638671875</v>
      </c>
      <c r="Y41" s="1">
        <v>1499.5804443359375</v>
      </c>
      <c r="Z41" s="1">
        <v>38.372837066650391</v>
      </c>
      <c r="AA41" s="1">
        <v>73.29986572265625</v>
      </c>
      <c r="AB41" s="1">
        <v>-1.8173434734344482</v>
      </c>
      <c r="AC41" s="1">
        <v>0.25639808177947998</v>
      </c>
      <c r="AD41" s="1">
        <v>1</v>
      </c>
      <c r="AE41" s="1">
        <v>-0.21956524252891541</v>
      </c>
      <c r="AF41" s="1">
        <v>2.737391471862793</v>
      </c>
      <c r="AG41" s="1">
        <v>1</v>
      </c>
      <c r="AH41" s="1">
        <v>0</v>
      </c>
      <c r="AI41" s="1">
        <v>0.15999999642372131</v>
      </c>
      <c r="AJ41" s="1">
        <v>111115</v>
      </c>
      <c r="AK41">
        <f t="shared" si="37"/>
        <v>0.83334106445312495</v>
      </c>
      <c r="AL41">
        <f t="shared" si="38"/>
        <v>2.7199898984581802E-3</v>
      </c>
      <c r="AM41">
        <f t="shared" si="39"/>
        <v>286.59239616394041</v>
      </c>
      <c r="AN41">
        <f t="shared" si="40"/>
        <v>283.953427696228</v>
      </c>
      <c r="AO41">
        <f t="shared" si="41"/>
        <v>239.93286573083242</v>
      </c>
      <c r="AP41">
        <f t="shared" si="42"/>
        <v>1.1256882531272197</v>
      </c>
      <c r="AQ41">
        <f t="shared" si="43"/>
        <v>1.5471634236574714</v>
      </c>
      <c r="AR41">
        <f t="shared" si="44"/>
        <v>21.107315933039409</v>
      </c>
      <c r="AS41">
        <f t="shared" si="45"/>
        <v>14.757044708063823</v>
      </c>
      <c r="AT41">
        <f t="shared" si="46"/>
        <v>12.122911930084229</v>
      </c>
      <c r="AU41">
        <f t="shared" si="47"/>
        <v>1.4190657856088911</v>
      </c>
      <c r="AV41">
        <f t="shared" si="48"/>
        <v>0.18178759851146614</v>
      </c>
      <c r="AW41">
        <f t="shared" si="49"/>
        <v>0.46547402809315824</v>
      </c>
      <c r="AX41">
        <f t="shared" si="50"/>
        <v>0.95359175751573289</v>
      </c>
      <c r="AY41">
        <f t="shared" si="51"/>
        <v>0.11467239528337612</v>
      </c>
      <c r="AZ41">
        <f t="shared" si="52"/>
        <v>18.901437732587851</v>
      </c>
      <c r="BA41">
        <f t="shared" si="53"/>
        <v>0.67177903943343287</v>
      </c>
      <c r="BB41">
        <f t="shared" si="54"/>
        <v>33.649932640931624</v>
      </c>
      <c r="BC41">
        <f t="shared" si="55"/>
        <v>377.40048314761862</v>
      </c>
      <c r="BD41">
        <f t="shared" si="56"/>
        <v>1.2103519934307617E-2</v>
      </c>
    </row>
    <row r="42" spans="1:114" x14ac:dyDescent="0.25">
      <c r="A42" s="1">
        <v>27</v>
      </c>
      <c r="B42" s="1" t="s">
        <v>88</v>
      </c>
      <c r="C42" s="1">
        <v>736.50000888481736</v>
      </c>
      <c r="D42" s="1">
        <v>0</v>
      </c>
      <c r="E42">
        <f t="shared" si="29"/>
        <v>13.586423953602358</v>
      </c>
      <c r="F42">
        <f t="shared" si="30"/>
        <v>0.19412981453374092</v>
      </c>
      <c r="G42">
        <f t="shared" si="31"/>
        <v>257.7083674413588</v>
      </c>
      <c r="H42">
        <f t="shared" si="32"/>
        <v>2.7201234136690693</v>
      </c>
      <c r="I42">
        <f t="shared" si="33"/>
        <v>1.082207004285799</v>
      </c>
      <c r="J42">
        <f t="shared" si="34"/>
        <v>13.448148727416992</v>
      </c>
      <c r="K42" s="1">
        <v>6</v>
      </c>
      <c r="L42">
        <f t="shared" si="35"/>
        <v>1.4200000166893005</v>
      </c>
      <c r="M42" s="1">
        <v>1</v>
      </c>
      <c r="N42">
        <f t="shared" si="36"/>
        <v>2.8400000333786011</v>
      </c>
      <c r="O42" s="1">
        <v>10.80366325378418</v>
      </c>
      <c r="P42" s="1">
        <v>13.448148727416992</v>
      </c>
      <c r="Q42" s="1">
        <v>10.021646499633789</v>
      </c>
      <c r="R42" s="1">
        <v>401.40777587890625</v>
      </c>
      <c r="S42" s="1">
        <v>383.85293579101562</v>
      </c>
      <c r="T42" s="1">
        <v>3.1080341339111328</v>
      </c>
      <c r="U42" s="1">
        <v>6.3511147499084473</v>
      </c>
      <c r="V42" s="1">
        <v>17.518917083740234</v>
      </c>
      <c r="W42" s="1">
        <v>35.799041748046875</v>
      </c>
      <c r="X42" s="1">
        <v>500.0518798828125</v>
      </c>
      <c r="Y42" s="1">
        <v>1499.5262451171875</v>
      </c>
      <c r="Z42" s="1">
        <v>38.375785827636719</v>
      </c>
      <c r="AA42" s="1">
        <v>73.299957275390625</v>
      </c>
      <c r="AB42" s="1">
        <v>-1.8173434734344482</v>
      </c>
      <c r="AC42" s="1">
        <v>0.25639808177947998</v>
      </c>
      <c r="AD42" s="1">
        <v>1</v>
      </c>
      <c r="AE42" s="1">
        <v>-0.21956524252891541</v>
      </c>
      <c r="AF42" s="1">
        <v>2.737391471862793</v>
      </c>
      <c r="AG42" s="1">
        <v>1</v>
      </c>
      <c r="AH42" s="1">
        <v>0</v>
      </c>
      <c r="AI42" s="1">
        <v>0.15999999642372131</v>
      </c>
      <c r="AJ42" s="1">
        <v>111115</v>
      </c>
      <c r="AK42">
        <f t="shared" si="37"/>
        <v>0.83341979980468739</v>
      </c>
      <c r="AL42">
        <f t="shared" si="38"/>
        <v>2.7201234136690691E-3</v>
      </c>
      <c r="AM42">
        <f t="shared" si="39"/>
        <v>286.59814872741697</v>
      </c>
      <c r="AN42">
        <f t="shared" si="40"/>
        <v>283.95366325378416</v>
      </c>
      <c r="AO42">
        <f t="shared" si="41"/>
        <v>239.92419385602625</v>
      </c>
      <c r="AP42">
        <f t="shared" si="42"/>
        <v>1.1248308623776018</v>
      </c>
      <c r="AQ42">
        <f t="shared" si="43"/>
        <v>1.5477434441051914</v>
      </c>
      <c r="AR42">
        <f t="shared" si="44"/>
        <v>21.115202540845456</v>
      </c>
      <c r="AS42">
        <f t="shared" si="45"/>
        <v>14.764087790937008</v>
      </c>
      <c r="AT42">
        <f t="shared" si="46"/>
        <v>12.125905990600586</v>
      </c>
      <c r="AU42">
        <f t="shared" si="47"/>
        <v>1.4193455493738596</v>
      </c>
      <c r="AV42">
        <f t="shared" si="48"/>
        <v>0.1817089931516781</v>
      </c>
      <c r="AW42">
        <f t="shared" si="49"/>
        <v>0.46553643981939241</v>
      </c>
      <c r="AX42">
        <f t="shared" si="50"/>
        <v>0.95380910955446718</v>
      </c>
      <c r="AY42">
        <f t="shared" si="51"/>
        <v>0.11462235040225494</v>
      </c>
      <c r="AZ42">
        <f t="shared" si="52"/>
        <v>18.890012322962271</v>
      </c>
      <c r="BA42">
        <f t="shared" si="53"/>
        <v>0.67137266231999126</v>
      </c>
      <c r="BB42">
        <f t="shared" si="54"/>
        <v>33.64080370626322</v>
      </c>
      <c r="BC42">
        <f t="shared" si="55"/>
        <v>377.39460053686315</v>
      </c>
      <c r="BD42">
        <f t="shared" si="56"/>
        <v>1.211088395655425E-2</v>
      </c>
    </row>
    <row r="43" spans="1:114" x14ac:dyDescent="0.25">
      <c r="A43" s="1">
        <v>28</v>
      </c>
      <c r="B43" s="1" t="s">
        <v>89</v>
      </c>
      <c r="C43" s="1">
        <v>737.00000887364149</v>
      </c>
      <c r="D43" s="1">
        <v>0</v>
      </c>
      <c r="E43">
        <f t="shared" si="29"/>
        <v>13.589289990159569</v>
      </c>
      <c r="F43">
        <f t="shared" si="30"/>
        <v>0.19409581146224106</v>
      </c>
      <c r="G43">
        <f t="shared" si="31"/>
        <v>257.6487384929116</v>
      </c>
      <c r="H43">
        <f t="shared" si="32"/>
        <v>2.7202012927535972</v>
      </c>
      <c r="I43">
        <f t="shared" si="33"/>
        <v>1.0824216682238457</v>
      </c>
      <c r="J43">
        <f t="shared" si="34"/>
        <v>13.450845718383789</v>
      </c>
      <c r="K43" s="1">
        <v>6</v>
      </c>
      <c r="L43">
        <f t="shared" si="35"/>
        <v>1.4200000166893005</v>
      </c>
      <c r="M43" s="1">
        <v>1</v>
      </c>
      <c r="N43">
        <f t="shared" si="36"/>
        <v>2.8400000333786011</v>
      </c>
      <c r="O43" s="1">
        <v>10.803533554077148</v>
      </c>
      <c r="P43" s="1">
        <v>13.450845718383789</v>
      </c>
      <c r="Q43" s="1">
        <v>10.02223014831543</v>
      </c>
      <c r="R43" s="1">
        <v>401.3966064453125</v>
      </c>
      <c r="S43" s="1">
        <v>383.83853149414062</v>
      </c>
      <c r="T43" s="1">
        <v>3.1087112426757813</v>
      </c>
      <c r="U43" s="1">
        <v>6.3518466949462891</v>
      </c>
      <c r="V43" s="1">
        <v>17.52302360534668</v>
      </c>
      <c r="W43" s="1">
        <v>35.803760528564453</v>
      </c>
      <c r="X43" s="1">
        <v>500.057373046875</v>
      </c>
      <c r="Y43" s="1">
        <v>1499.5133056640625</v>
      </c>
      <c r="Z43" s="1">
        <v>38.267372131347656</v>
      </c>
      <c r="AA43" s="1">
        <v>73.300537109375</v>
      </c>
      <c r="AB43" s="1">
        <v>-1.8173434734344482</v>
      </c>
      <c r="AC43" s="1">
        <v>0.25639808177947998</v>
      </c>
      <c r="AD43" s="1">
        <v>1</v>
      </c>
      <c r="AE43" s="1">
        <v>-0.21956524252891541</v>
      </c>
      <c r="AF43" s="1">
        <v>2.737391471862793</v>
      </c>
      <c r="AG43" s="1">
        <v>1</v>
      </c>
      <c r="AH43" s="1">
        <v>0</v>
      </c>
      <c r="AI43" s="1">
        <v>0.15999999642372131</v>
      </c>
      <c r="AJ43" s="1">
        <v>111115</v>
      </c>
      <c r="AK43">
        <f t="shared" si="37"/>
        <v>0.83342895507812498</v>
      </c>
      <c r="AL43">
        <f t="shared" si="38"/>
        <v>2.7202012927535972E-3</v>
      </c>
      <c r="AM43">
        <f t="shared" si="39"/>
        <v>286.60084571838377</v>
      </c>
      <c r="AN43">
        <f t="shared" si="40"/>
        <v>283.95353355407713</v>
      </c>
      <c r="AO43">
        <f t="shared" si="41"/>
        <v>239.92212354357252</v>
      </c>
      <c r="AP43">
        <f t="shared" si="42"/>
        <v>1.1244162750966871</v>
      </c>
      <c r="AQ43">
        <f t="shared" si="43"/>
        <v>1.5480154425998169</v>
      </c>
      <c r="AR43">
        <f t="shared" si="44"/>
        <v>21.118746241790205</v>
      </c>
      <c r="AS43">
        <f t="shared" si="45"/>
        <v>14.766899546843916</v>
      </c>
      <c r="AT43">
        <f t="shared" si="46"/>
        <v>12.127189636230469</v>
      </c>
      <c r="AU43">
        <f t="shared" si="47"/>
        <v>1.4194655075496863</v>
      </c>
      <c r="AV43">
        <f t="shared" si="48"/>
        <v>0.18167920171959068</v>
      </c>
      <c r="AW43">
        <f t="shared" si="49"/>
        <v>0.46559377437597138</v>
      </c>
      <c r="AX43">
        <f t="shared" si="50"/>
        <v>0.95387173317371488</v>
      </c>
      <c r="AY43">
        <f t="shared" si="51"/>
        <v>0.11460338349687761</v>
      </c>
      <c r="AZ43">
        <f t="shared" si="52"/>
        <v>18.885790917083323</v>
      </c>
      <c r="BA43">
        <f t="shared" si="53"/>
        <v>0.67124250785865847</v>
      </c>
      <c r="BB43">
        <f t="shared" si="54"/>
        <v>33.638415455750618</v>
      </c>
      <c r="BC43">
        <f t="shared" si="55"/>
        <v>377.3788338634717</v>
      </c>
      <c r="BD43">
        <f t="shared" si="56"/>
        <v>1.2113084821366497E-2</v>
      </c>
    </row>
    <row r="44" spans="1:114" x14ac:dyDescent="0.25">
      <c r="A44" s="1">
        <v>29</v>
      </c>
      <c r="B44" s="1" t="s">
        <v>89</v>
      </c>
      <c r="C44" s="1">
        <v>737.50000886246562</v>
      </c>
      <c r="D44" s="1">
        <v>0</v>
      </c>
      <c r="E44">
        <f t="shared" si="29"/>
        <v>13.541930160025574</v>
      </c>
      <c r="F44">
        <f t="shared" si="30"/>
        <v>0.19397348801389722</v>
      </c>
      <c r="G44">
        <f t="shared" si="31"/>
        <v>258.01623947453425</v>
      </c>
      <c r="H44">
        <f t="shared" si="32"/>
        <v>2.7187862527357516</v>
      </c>
      <c r="I44">
        <f t="shared" si="33"/>
        <v>1.0825022858300062</v>
      </c>
      <c r="J44">
        <f t="shared" si="34"/>
        <v>13.451201438903809</v>
      </c>
      <c r="K44" s="1">
        <v>6</v>
      </c>
      <c r="L44">
        <f t="shared" si="35"/>
        <v>1.4200000166893005</v>
      </c>
      <c r="M44" s="1">
        <v>1</v>
      </c>
      <c r="N44">
        <f t="shared" si="36"/>
        <v>2.8400000333786011</v>
      </c>
      <c r="O44" s="1">
        <v>10.804759979248047</v>
      </c>
      <c r="P44" s="1">
        <v>13.451201438903809</v>
      </c>
      <c r="Q44" s="1">
        <v>10.022809028625488</v>
      </c>
      <c r="R44" s="1">
        <v>401.3690185546875</v>
      </c>
      <c r="S44" s="1">
        <v>383.86846923828125</v>
      </c>
      <c r="T44" s="1">
        <v>3.1097838878631592</v>
      </c>
      <c r="U44" s="1">
        <v>6.3512072563171387</v>
      </c>
      <c r="V44" s="1">
        <v>17.527719497680664</v>
      </c>
      <c r="W44" s="1">
        <v>35.797401428222656</v>
      </c>
      <c r="X44" s="1">
        <v>500.06155395507812</v>
      </c>
      <c r="Y44" s="1">
        <v>1499.5257568359375</v>
      </c>
      <c r="Z44" s="1">
        <v>38.363838195800781</v>
      </c>
      <c r="AA44" s="1">
        <v>73.300872802734375</v>
      </c>
      <c r="AB44" s="1">
        <v>-1.8173434734344482</v>
      </c>
      <c r="AC44" s="1">
        <v>0.25639808177947998</v>
      </c>
      <c r="AD44" s="1">
        <v>1</v>
      </c>
      <c r="AE44" s="1">
        <v>-0.21956524252891541</v>
      </c>
      <c r="AF44" s="1">
        <v>2.737391471862793</v>
      </c>
      <c r="AG44" s="1">
        <v>1</v>
      </c>
      <c r="AH44" s="1">
        <v>0</v>
      </c>
      <c r="AI44" s="1">
        <v>0.15999999642372131</v>
      </c>
      <c r="AJ44" s="1">
        <v>111115</v>
      </c>
      <c r="AK44">
        <f t="shared" si="37"/>
        <v>0.83343592325846338</v>
      </c>
      <c r="AL44">
        <f t="shared" si="38"/>
        <v>2.7187862527357515E-3</v>
      </c>
      <c r="AM44">
        <f t="shared" si="39"/>
        <v>286.60120143890379</v>
      </c>
      <c r="AN44">
        <f t="shared" si="40"/>
        <v>283.95475997924802</v>
      </c>
      <c r="AO44">
        <f t="shared" si="41"/>
        <v>239.924115731028</v>
      </c>
      <c r="AP44">
        <f t="shared" si="42"/>
        <v>1.1252925183703861</v>
      </c>
      <c r="AQ44">
        <f t="shared" si="43"/>
        <v>1.5480513210691125</v>
      </c>
      <c r="AR44">
        <f t="shared" si="44"/>
        <v>21.119138993545036</v>
      </c>
      <c r="AS44">
        <f t="shared" si="45"/>
        <v>14.767931737227897</v>
      </c>
      <c r="AT44">
        <f t="shared" si="46"/>
        <v>12.127980709075928</v>
      </c>
      <c r="AU44">
        <f t="shared" si="47"/>
        <v>1.4195394386695344</v>
      </c>
      <c r="AV44">
        <f t="shared" si="48"/>
        <v>0.18157202379973081</v>
      </c>
      <c r="AW44">
        <f t="shared" si="49"/>
        <v>0.46554903523910618</v>
      </c>
      <c r="AX44">
        <f t="shared" si="50"/>
        <v>0.95399040343042818</v>
      </c>
      <c r="AY44">
        <f t="shared" si="51"/>
        <v>0.11453514846760915</v>
      </c>
      <c r="AZ44">
        <f t="shared" si="52"/>
        <v>18.912815550762687</v>
      </c>
      <c r="BA44">
        <f t="shared" si="53"/>
        <v>0.67214751966089226</v>
      </c>
      <c r="BB44">
        <f t="shared" si="54"/>
        <v>33.632343665198384</v>
      </c>
      <c r="BC44">
        <f t="shared" si="55"/>
        <v>377.43128420265793</v>
      </c>
      <c r="BD44">
        <f t="shared" si="56"/>
        <v>1.2067013734546377E-2</v>
      </c>
    </row>
    <row r="45" spans="1:114" x14ac:dyDescent="0.25">
      <c r="A45" s="1">
        <v>30</v>
      </c>
      <c r="B45" s="1" t="s">
        <v>90</v>
      </c>
      <c r="C45" s="1">
        <v>738.00000885128975</v>
      </c>
      <c r="D45" s="1">
        <v>0</v>
      </c>
      <c r="E45">
        <f t="shared" si="29"/>
        <v>13.556091090752176</v>
      </c>
      <c r="F45">
        <f t="shared" si="30"/>
        <v>0.19390934150892139</v>
      </c>
      <c r="G45">
        <f t="shared" si="31"/>
        <v>257.83718539556355</v>
      </c>
      <c r="H45">
        <f t="shared" si="32"/>
        <v>2.7177807316016303</v>
      </c>
      <c r="I45">
        <f t="shared" si="33"/>
        <v>1.0824343482062728</v>
      </c>
      <c r="J45">
        <f t="shared" si="34"/>
        <v>13.449753761291504</v>
      </c>
      <c r="K45" s="1">
        <v>6</v>
      </c>
      <c r="L45">
        <f t="shared" si="35"/>
        <v>1.4200000166893005</v>
      </c>
      <c r="M45" s="1">
        <v>1</v>
      </c>
      <c r="N45">
        <f t="shared" si="36"/>
        <v>2.8400000333786011</v>
      </c>
      <c r="O45" s="1">
        <v>10.804709434509277</v>
      </c>
      <c r="P45" s="1">
        <v>13.449753761291504</v>
      </c>
      <c r="Q45" s="1">
        <v>10.022908210754395</v>
      </c>
      <c r="R45" s="1">
        <v>401.36361694335937</v>
      </c>
      <c r="S45" s="1">
        <v>383.84722900390625</v>
      </c>
      <c r="T45" s="1">
        <v>3.1100540161132813</v>
      </c>
      <c r="U45" s="1">
        <v>6.3501672744750977</v>
      </c>
      <c r="V45" s="1">
        <v>17.529232025146484</v>
      </c>
      <c r="W45" s="1">
        <v>35.791519165039063</v>
      </c>
      <c r="X45" s="1">
        <v>500.07925415039062</v>
      </c>
      <c r="Y45" s="1">
        <v>1499.5787353515625</v>
      </c>
      <c r="Z45" s="1">
        <v>38.292018890380859</v>
      </c>
      <c r="AA45" s="1">
        <v>73.300582885742187</v>
      </c>
      <c r="AB45" s="1">
        <v>-1.8173434734344482</v>
      </c>
      <c r="AC45" s="1">
        <v>0.25639808177947998</v>
      </c>
      <c r="AD45" s="1">
        <v>1</v>
      </c>
      <c r="AE45" s="1">
        <v>-0.21956524252891541</v>
      </c>
      <c r="AF45" s="1">
        <v>2.737391471862793</v>
      </c>
      <c r="AG45" s="1">
        <v>1</v>
      </c>
      <c r="AH45" s="1">
        <v>0</v>
      </c>
      <c r="AI45" s="1">
        <v>0.15999999642372131</v>
      </c>
      <c r="AJ45" s="1">
        <v>111115</v>
      </c>
      <c r="AK45">
        <f t="shared" si="37"/>
        <v>0.83346542358398423</v>
      </c>
      <c r="AL45">
        <f t="shared" si="38"/>
        <v>2.7177807316016303E-3</v>
      </c>
      <c r="AM45">
        <f t="shared" si="39"/>
        <v>286.59975376129148</v>
      </c>
      <c r="AN45">
        <f t="shared" si="40"/>
        <v>283.95470943450925</v>
      </c>
      <c r="AO45">
        <f t="shared" si="41"/>
        <v>239.93259229333853</v>
      </c>
      <c r="AP45">
        <f t="shared" si="42"/>
        <v>1.1261006298793028</v>
      </c>
      <c r="AQ45">
        <f t="shared" si="43"/>
        <v>1.5479053108472622</v>
      </c>
      <c r="AR45">
        <f t="shared" si="44"/>
        <v>21.117230585465748</v>
      </c>
      <c r="AS45">
        <f t="shared" si="45"/>
        <v>14.76706331099065</v>
      </c>
      <c r="AT45">
        <f t="shared" si="46"/>
        <v>12.127231597900391</v>
      </c>
      <c r="AU45">
        <f t="shared" si="47"/>
        <v>1.4194694290670871</v>
      </c>
      <c r="AV45">
        <f t="shared" si="48"/>
        <v>0.18151581616645215</v>
      </c>
      <c r="AW45">
        <f t="shared" si="49"/>
        <v>0.46547096264098947</v>
      </c>
      <c r="AX45">
        <f t="shared" si="50"/>
        <v>0.95399846642609765</v>
      </c>
      <c r="AY45">
        <f t="shared" si="51"/>
        <v>0.11449936406822193</v>
      </c>
      <c r="AZ45">
        <f t="shared" si="52"/>
        <v>18.899615979113982</v>
      </c>
      <c r="BA45">
        <f t="shared" si="53"/>
        <v>0.6717182407820369</v>
      </c>
      <c r="BB45">
        <f t="shared" si="54"/>
        <v>33.628944914374728</v>
      </c>
      <c r="BC45">
        <f t="shared" si="55"/>
        <v>377.40331254002365</v>
      </c>
      <c r="BD45">
        <f t="shared" si="56"/>
        <v>1.207930681575046E-2</v>
      </c>
      <c r="BE45">
        <f>AVERAGE(E31:E45)</f>
        <v>13.6083795843375</v>
      </c>
      <c r="BF45">
        <f>AVERAGE(O31:O45)</f>
        <v>10.800141588846843</v>
      </c>
      <c r="BG45">
        <f>AVERAGE(P31:P45)</f>
        <v>13.433785756429037</v>
      </c>
      <c r="BH45" t="e">
        <f>AVERAGE(B31:B45)</f>
        <v>#DIV/0!</v>
      </c>
      <c r="BI45">
        <f t="shared" ref="BI45:DJ45" si="57">AVERAGE(C31:C45)</f>
        <v>734.53334226210916</v>
      </c>
      <c r="BJ45">
        <f t="shared" si="57"/>
        <v>0</v>
      </c>
      <c r="BK45">
        <f t="shared" si="57"/>
        <v>13.6083795843375</v>
      </c>
      <c r="BL45">
        <f t="shared" si="57"/>
        <v>0.19448705094315116</v>
      </c>
      <c r="BM45">
        <f t="shared" si="57"/>
        <v>257.65911790681577</v>
      </c>
      <c r="BN45">
        <f t="shared" si="57"/>
        <v>2.7217033845558962</v>
      </c>
      <c r="BO45">
        <f t="shared" si="57"/>
        <v>1.0809882939130984</v>
      </c>
      <c r="BP45">
        <f t="shared" si="57"/>
        <v>13.433785756429037</v>
      </c>
      <c r="BQ45">
        <f t="shared" si="57"/>
        <v>6</v>
      </c>
      <c r="BR45">
        <f t="shared" si="57"/>
        <v>1.4200000166893005</v>
      </c>
      <c r="BS45">
        <f t="shared" si="57"/>
        <v>1</v>
      </c>
      <c r="BT45">
        <f t="shared" si="57"/>
        <v>2.8400000333786011</v>
      </c>
      <c r="BU45">
        <f t="shared" si="57"/>
        <v>10.800141588846843</v>
      </c>
      <c r="BV45">
        <f t="shared" si="57"/>
        <v>13.433785756429037</v>
      </c>
      <c r="BW45">
        <f t="shared" si="57"/>
        <v>10.021907424926757</v>
      </c>
      <c r="BX45">
        <f t="shared" si="57"/>
        <v>401.36337076822917</v>
      </c>
      <c r="BY45">
        <f t="shared" si="57"/>
        <v>383.7791768391927</v>
      </c>
      <c r="BZ45">
        <f t="shared" si="57"/>
        <v>3.1025594393412272</v>
      </c>
      <c r="CA45">
        <f t="shared" si="57"/>
        <v>6.3479991912841793</v>
      </c>
      <c r="CB45">
        <f t="shared" si="57"/>
        <v>17.492140452067058</v>
      </c>
      <c r="CC45">
        <f t="shared" si="57"/>
        <v>35.789847056070961</v>
      </c>
      <c r="CD45">
        <f t="shared" si="57"/>
        <v>499.98024088541666</v>
      </c>
      <c r="CE45">
        <f t="shared" si="57"/>
        <v>1499.5637858072917</v>
      </c>
      <c r="CF45">
        <f t="shared" si="57"/>
        <v>38.191839345296223</v>
      </c>
      <c r="CG45">
        <f t="shared" si="57"/>
        <v>73.299921671549484</v>
      </c>
      <c r="CH45">
        <f t="shared" si="57"/>
        <v>-1.8173434734344482</v>
      </c>
      <c r="CI45">
        <f t="shared" si="57"/>
        <v>0.25639808177947998</v>
      </c>
      <c r="CJ45">
        <f t="shared" si="57"/>
        <v>1</v>
      </c>
      <c r="CK45">
        <f t="shared" si="57"/>
        <v>-0.21956524252891541</v>
      </c>
      <c r="CL45">
        <f t="shared" si="57"/>
        <v>2.737391471862793</v>
      </c>
      <c r="CM45">
        <f t="shared" si="57"/>
        <v>1</v>
      </c>
      <c r="CN45">
        <f t="shared" si="57"/>
        <v>0</v>
      </c>
      <c r="CO45">
        <f t="shared" si="57"/>
        <v>0.15999999642372131</v>
      </c>
      <c r="CP45">
        <f t="shared" si="57"/>
        <v>111115</v>
      </c>
      <c r="CQ45">
        <f t="shared" si="57"/>
        <v>0.83330040147569429</v>
      </c>
      <c r="CR45">
        <f t="shared" si="57"/>
        <v>2.721703384555896E-3</v>
      </c>
      <c r="CS45">
        <f t="shared" si="57"/>
        <v>286.58378575642911</v>
      </c>
      <c r="CT45">
        <f t="shared" si="57"/>
        <v>283.95014158884692</v>
      </c>
      <c r="CU45">
        <f t="shared" si="57"/>
        <v>239.93020036630867</v>
      </c>
      <c r="CV45">
        <f t="shared" si="57"/>
        <v>1.1254200796853928</v>
      </c>
      <c r="CW45">
        <f t="shared" si="57"/>
        <v>1.5462961381420515</v>
      </c>
      <c r="CX45">
        <f t="shared" si="57"/>
        <v>21.095467730704907</v>
      </c>
      <c r="CY45">
        <f t="shared" si="57"/>
        <v>14.747468539420728</v>
      </c>
      <c r="CZ45">
        <f t="shared" si="57"/>
        <v>12.11696367263794</v>
      </c>
      <c r="DA45">
        <f t="shared" si="57"/>
        <v>1.4185103255055187</v>
      </c>
      <c r="DB45">
        <f t="shared" si="57"/>
        <v>0.18202189920484235</v>
      </c>
      <c r="DC45">
        <f t="shared" si="57"/>
        <v>0.46530784422895316</v>
      </c>
      <c r="DD45">
        <f t="shared" si="57"/>
        <v>0.95320248127656593</v>
      </c>
      <c r="DE45">
        <f t="shared" si="57"/>
        <v>0.11482157120005221</v>
      </c>
      <c r="DF45">
        <f t="shared" si="57"/>
        <v>18.886393160707257</v>
      </c>
      <c r="DG45">
        <f t="shared" si="57"/>
        <v>0.67137335735119308</v>
      </c>
      <c r="DH45">
        <f t="shared" si="57"/>
        <v>33.662080028843185</v>
      </c>
      <c r="DI45">
        <f t="shared" si="57"/>
        <v>377.31040492970777</v>
      </c>
      <c r="DJ45">
        <f t="shared" si="57"/>
        <v>1.2140850815090346E-2</v>
      </c>
    </row>
    <row r="46" spans="1:114" x14ac:dyDescent="0.25">
      <c r="A46" s="1" t="s">
        <v>9</v>
      </c>
      <c r="B46" s="1" t="s">
        <v>91</v>
      </c>
    </row>
    <row r="47" spans="1:114" x14ac:dyDescent="0.25">
      <c r="A47" s="1" t="s">
        <v>9</v>
      </c>
      <c r="B47" s="1" t="s">
        <v>92</v>
      </c>
    </row>
    <row r="48" spans="1:114" x14ac:dyDescent="0.25">
      <c r="A48" s="1" t="s">
        <v>9</v>
      </c>
      <c r="B48" s="1" t="s">
        <v>93</v>
      </c>
    </row>
    <row r="49" spans="1:114" x14ac:dyDescent="0.25">
      <c r="A49" s="1">
        <v>31</v>
      </c>
      <c r="B49" s="1" t="s">
        <v>94</v>
      </c>
      <c r="C49" s="1">
        <v>1120.000007621944</v>
      </c>
      <c r="D49" s="1">
        <v>0</v>
      </c>
      <c r="E49">
        <f t="shared" ref="E49:E63" si="58">(R49-S49*(1000-T49)/(1000-U49))*AK49</f>
        <v>13.479824952516699</v>
      </c>
      <c r="F49">
        <f t="shared" ref="F49:F63" si="59">IF(AV49&lt;&gt;0,1/(1/AV49-1/N49),0)</f>
        <v>0.15288055076460358</v>
      </c>
      <c r="G49">
        <f t="shared" ref="G49:G63" si="60">((AY49-AL49/2)*S49-E49)/(AY49+AL49/2)</f>
        <v>226.40890433924866</v>
      </c>
      <c r="H49">
        <f t="shared" ref="H49:H63" si="61">AL49*1000</f>
        <v>2.6195507255241584</v>
      </c>
      <c r="I49">
        <f t="shared" ref="I49:I63" si="62">(AQ49-AW49)</f>
        <v>1.3007297199151864</v>
      </c>
      <c r="J49">
        <f t="shared" ref="J49:J63" si="63">(P49+AP49*D49)</f>
        <v>16.751871109008789</v>
      </c>
      <c r="K49" s="1">
        <v>6</v>
      </c>
      <c r="L49">
        <f t="shared" ref="L49:L63" si="64">(K49*AE49+AF49)</f>
        <v>1.4200000166893005</v>
      </c>
      <c r="M49" s="1">
        <v>1</v>
      </c>
      <c r="N49">
        <f t="shared" ref="N49:N63" si="65">L49*(M49+1)*(M49+1)/(M49*M49+1)</f>
        <v>2.8400000333786011</v>
      </c>
      <c r="O49" s="1">
        <v>15.310573577880859</v>
      </c>
      <c r="P49" s="1">
        <v>16.751871109008789</v>
      </c>
      <c r="Q49" s="1">
        <v>15.099126815795898</v>
      </c>
      <c r="R49" s="1">
        <v>400.10025024414062</v>
      </c>
      <c r="S49" s="1">
        <v>382.72177124023437</v>
      </c>
      <c r="T49" s="1">
        <v>5.2523002624511719</v>
      </c>
      <c r="U49" s="1">
        <v>8.3693838119506836</v>
      </c>
      <c r="V49" s="1">
        <v>22.050968170166016</v>
      </c>
      <c r="W49" s="1">
        <v>35.137561798095703</v>
      </c>
      <c r="X49" s="1">
        <v>500.010986328125</v>
      </c>
      <c r="Y49" s="1">
        <v>1500.71337890625</v>
      </c>
      <c r="Z49" s="1">
        <v>32.312236785888672</v>
      </c>
      <c r="AA49" s="1">
        <v>73.298477172851562</v>
      </c>
      <c r="AB49" s="1">
        <v>-1.7757785320281982</v>
      </c>
      <c r="AC49" s="1">
        <v>0.26095759868621826</v>
      </c>
      <c r="AD49" s="1">
        <v>1</v>
      </c>
      <c r="AE49" s="1">
        <v>-0.21956524252891541</v>
      </c>
      <c r="AF49" s="1">
        <v>2.737391471862793</v>
      </c>
      <c r="AG49" s="1">
        <v>1</v>
      </c>
      <c r="AH49" s="1">
        <v>0</v>
      </c>
      <c r="AI49" s="1">
        <v>0.15999999642372131</v>
      </c>
      <c r="AJ49" s="1">
        <v>111115</v>
      </c>
      <c r="AK49">
        <f t="shared" ref="AK49:AK63" si="66">X49*0.000001/(K49*0.0001)</f>
        <v>0.83335164388020833</v>
      </c>
      <c r="AL49">
        <f t="shared" ref="AL49:AL63" si="67">(U49-T49)/(1000-U49)*AK49</f>
        <v>2.6195507255241585E-3</v>
      </c>
      <c r="AM49">
        <f t="shared" ref="AM49:AM63" si="68">(P49+273.15)</f>
        <v>289.90187110900877</v>
      </c>
      <c r="AN49">
        <f t="shared" ref="AN49:AN63" si="69">(O49+273.15)</f>
        <v>288.46057357788084</v>
      </c>
      <c r="AO49">
        <f t="shared" ref="AO49:AO63" si="70">(Y49*AG49+Z49*AH49)*AI49</f>
        <v>240.11413525803073</v>
      </c>
      <c r="AP49">
        <f t="shared" ref="AP49:AP63" si="71">((AO49+0.00000010773*(AN49^4-AM49^4))-AL49*44100)/(L49*51.4+0.00000043092*AM49^3)</f>
        <v>1.3124453122670308</v>
      </c>
      <c r="AQ49">
        <f t="shared" ref="AQ49:AQ63" si="72">0.61365*EXP(17.502*J49/(240.97+J49))</f>
        <v>1.9141928082062869</v>
      </c>
      <c r="AR49">
        <f t="shared" ref="AR49:AR63" si="73">AQ49*1000/AA49</f>
        <v>26.1150419768239</v>
      </c>
      <c r="AS49">
        <f t="shared" ref="AS49:AS63" si="74">(AR49-U49)</f>
        <v>17.745658164873216</v>
      </c>
      <c r="AT49">
        <f t="shared" ref="AT49:AT63" si="75">IF(D49,P49,(O49+P49)/2)</f>
        <v>16.031222343444824</v>
      </c>
      <c r="AU49">
        <f t="shared" ref="AU49:AU63" si="76">0.61365*EXP(17.502*AT49/(240.97+AT49))</f>
        <v>1.8283413991298425</v>
      </c>
      <c r="AV49">
        <f t="shared" ref="AV49:AV63" si="77">IF(AS49&lt;&gt;0,(1000-(AR49+U49)/2)/AS49*AL49,0)</f>
        <v>0.14507119715192693</v>
      </c>
      <c r="AW49">
        <f t="shared" ref="AW49:AW63" si="78">U49*AA49/1000</f>
        <v>0.61346308829110052</v>
      </c>
      <c r="AX49">
        <f t="shared" ref="AX49:AX63" si="79">(AU49-AW49)</f>
        <v>1.214878310838742</v>
      </c>
      <c r="AY49">
        <f t="shared" ref="AY49:AY63" si="80">1/(1.6/F49+1.37/N49)</f>
        <v>9.1340204982212472E-2</v>
      </c>
      <c r="AZ49">
        <f t="shared" ref="AZ49:AZ63" si="81">G49*AA49*0.001</f>
        <v>16.595427906440754</v>
      </c>
      <c r="BA49">
        <f t="shared" ref="BA49:BA63" si="82">G49/S49</f>
        <v>0.59157571205201143</v>
      </c>
      <c r="BB49">
        <f t="shared" ref="BB49:BB63" si="83">(1-AL49*AA49/AQ49/F49)*100</f>
        <v>34.387913956964447</v>
      </c>
      <c r="BC49">
        <f t="shared" ref="BC49:BC63" si="84">(S49-E49/(N49/1.35))</f>
        <v>376.31410804586159</v>
      </c>
      <c r="BD49">
        <f t="shared" ref="BD49:BD63" si="85">E49*BB49/100/BC49</f>
        <v>1.2317982523408193E-2</v>
      </c>
    </row>
    <row r="50" spans="1:114" x14ac:dyDescent="0.25">
      <c r="A50" s="1">
        <v>32</v>
      </c>
      <c r="B50" s="1" t="s">
        <v>94</v>
      </c>
      <c r="C50" s="1">
        <v>1120.000007621944</v>
      </c>
      <c r="D50" s="1">
        <v>0</v>
      </c>
      <c r="E50">
        <f t="shared" si="58"/>
        <v>13.479824952516699</v>
      </c>
      <c r="F50">
        <f t="shared" si="59"/>
        <v>0.15288055076460358</v>
      </c>
      <c r="G50">
        <f t="shared" si="60"/>
        <v>226.40890433924866</v>
      </c>
      <c r="H50">
        <f t="shared" si="61"/>
        <v>2.6195507255241584</v>
      </c>
      <c r="I50">
        <f t="shared" si="62"/>
        <v>1.3007297199151864</v>
      </c>
      <c r="J50">
        <f t="shared" si="63"/>
        <v>16.751871109008789</v>
      </c>
      <c r="K50" s="1">
        <v>6</v>
      </c>
      <c r="L50">
        <f t="shared" si="64"/>
        <v>1.4200000166893005</v>
      </c>
      <c r="M50" s="1">
        <v>1</v>
      </c>
      <c r="N50">
        <f t="shared" si="65"/>
        <v>2.8400000333786011</v>
      </c>
      <c r="O50" s="1">
        <v>15.310573577880859</v>
      </c>
      <c r="P50" s="1">
        <v>16.751871109008789</v>
      </c>
      <c r="Q50" s="1">
        <v>15.099126815795898</v>
      </c>
      <c r="R50" s="1">
        <v>400.10025024414062</v>
      </c>
      <c r="S50" s="1">
        <v>382.72177124023437</v>
      </c>
      <c r="T50" s="1">
        <v>5.2523002624511719</v>
      </c>
      <c r="U50" s="1">
        <v>8.3693838119506836</v>
      </c>
      <c r="V50" s="1">
        <v>22.050968170166016</v>
      </c>
      <c r="W50" s="1">
        <v>35.137561798095703</v>
      </c>
      <c r="X50" s="1">
        <v>500.010986328125</v>
      </c>
      <c r="Y50" s="1">
        <v>1500.71337890625</v>
      </c>
      <c r="Z50" s="1">
        <v>32.312236785888672</v>
      </c>
      <c r="AA50" s="1">
        <v>73.298477172851562</v>
      </c>
      <c r="AB50" s="1">
        <v>-1.7757785320281982</v>
      </c>
      <c r="AC50" s="1">
        <v>0.26095759868621826</v>
      </c>
      <c r="AD50" s="1">
        <v>1</v>
      </c>
      <c r="AE50" s="1">
        <v>-0.21956524252891541</v>
      </c>
      <c r="AF50" s="1">
        <v>2.737391471862793</v>
      </c>
      <c r="AG50" s="1">
        <v>1</v>
      </c>
      <c r="AH50" s="1">
        <v>0</v>
      </c>
      <c r="AI50" s="1">
        <v>0.15999999642372131</v>
      </c>
      <c r="AJ50" s="1">
        <v>111115</v>
      </c>
      <c r="AK50">
        <f t="shared" si="66"/>
        <v>0.83335164388020833</v>
      </c>
      <c r="AL50">
        <f t="shared" si="67"/>
        <v>2.6195507255241585E-3</v>
      </c>
      <c r="AM50">
        <f t="shared" si="68"/>
        <v>289.90187110900877</v>
      </c>
      <c r="AN50">
        <f t="shared" si="69"/>
        <v>288.46057357788084</v>
      </c>
      <c r="AO50">
        <f t="shared" si="70"/>
        <v>240.11413525803073</v>
      </c>
      <c r="AP50">
        <f t="shared" si="71"/>
        <v>1.3124453122670308</v>
      </c>
      <c r="AQ50">
        <f t="shared" si="72"/>
        <v>1.9141928082062869</v>
      </c>
      <c r="AR50">
        <f t="shared" si="73"/>
        <v>26.1150419768239</v>
      </c>
      <c r="AS50">
        <f t="shared" si="74"/>
        <v>17.745658164873216</v>
      </c>
      <c r="AT50">
        <f t="shared" si="75"/>
        <v>16.031222343444824</v>
      </c>
      <c r="AU50">
        <f t="shared" si="76"/>
        <v>1.8283413991298425</v>
      </c>
      <c r="AV50">
        <f t="shared" si="77"/>
        <v>0.14507119715192693</v>
      </c>
      <c r="AW50">
        <f t="shared" si="78"/>
        <v>0.61346308829110052</v>
      </c>
      <c r="AX50">
        <f t="shared" si="79"/>
        <v>1.214878310838742</v>
      </c>
      <c r="AY50">
        <f t="shared" si="80"/>
        <v>9.1340204982212472E-2</v>
      </c>
      <c r="AZ50">
        <f t="shared" si="81"/>
        <v>16.595427906440754</v>
      </c>
      <c r="BA50">
        <f t="shared" si="82"/>
        <v>0.59157571205201143</v>
      </c>
      <c r="BB50">
        <f t="shared" si="83"/>
        <v>34.387913956964447</v>
      </c>
      <c r="BC50">
        <f t="shared" si="84"/>
        <v>376.31410804586159</v>
      </c>
      <c r="BD50">
        <f t="shared" si="85"/>
        <v>1.2317982523408193E-2</v>
      </c>
    </row>
    <row r="51" spans="1:114" x14ac:dyDescent="0.25">
      <c r="A51" s="1">
        <v>33</v>
      </c>
      <c r="B51" s="1" t="s">
        <v>95</v>
      </c>
      <c r="C51" s="1">
        <v>1120.5000076107681</v>
      </c>
      <c r="D51" s="1">
        <v>0</v>
      </c>
      <c r="E51">
        <f t="shared" si="58"/>
        <v>13.463848629374915</v>
      </c>
      <c r="F51">
        <f t="shared" si="59"/>
        <v>0.15287074281176774</v>
      </c>
      <c r="G51">
        <f t="shared" si="60"/>
        <v>226.56195522320152</v>
      </c>
      <c r="H51">
        <f t="shared" si="61"/>
        <v>2.6209880688617857</v>
      </c>
      <c r="I51">
        <f t="shared" si="62"/>
        <v>1.3015120161424665</v>
      </c>
      <c r="J51">
        <f t="shared" si="63"/>
        <v>16.757989883422852</v>
      </c>
      <c r="K51" s="1">
        <v>6</v>
      </c>
      <c r="L51">
        <f t="shared" si="64"/>
        <v>1.4200000166893005</v>
      </c>
      <c r="M51" s="1">
        <v>1</v>
      </c>
      <c r="N51">
        <f t="shared" si="65"/>
        <v>2.8400000333786011</v>
      </c>
      <c r="O51" s="1">
        <v>15.311234474182129</v>
      </c>
      <c r="P51" s="1">
        <v>16.757989883422852</v>
      </c>
      <c r="Q51" s="1">
        <v>15.099050521850586</v>
      </c>
      <c r="R51" s="1">
        <v>400.07705688476562</v>
      </c>
      <c r="S51" s="1">
        <v>382.71640014648437</v>
      </c>
      <c r="T51" s="1">
        <v>5.2499637603759766</v>
      </c>
      <c r="U51" s="1">
        <v>8.3688859939575195</v>
      </c>
      <c r="V51" s="1">
        <v>22.040151596069336</v>
      </c>
      <c r="W51" s="1">
        <v>35.133865356445313</v>
      </c>
      <c r="X51" s="1">
        <v>499.99066162109375</v>
      </c>
      <c r="Y51" s="1">
        <v>1500.71337890625</v>
      </c>
      <c r="Z51" s="1">
        <v>32.351474761962891</v>
      </c>
      <c r="AA51" s="1">
        <v>73.298240661621094</v>
      </c>
      <c r="AB51" s="1">
        <v>-1.7757785320281982</v>
      </c>
      <c r="AC51" s="1">
        <v>0.26095759868621826</v>
      </c>
      <c r="AD51" s="1">
        <v>1</v>
      </c>
      <c r="AE51" s="1">
        <v>-0.21956524252891541</v>
      </c>
      <c r="AF51" s="1">
        <v>2.737391471862793</v>
      </c>
      <c r="AG51" s="1">
        <v>1</v>
      </c>
      <c r="AH51" s="1">
        <v>0</v>
      </c>
      <c r="AI51" s="1">
        <v>0.15999999642372131</v>
      </c>
      <c r="AJ51" s="1">
        <v>111115</v>
      </c>
      <c r="AK51">
        <f t="shared" si="66"/>
        <v>0.83331776936848945</v>
      </c>
      <c r="AL51">
        <f t="shared" si="67"/>
        <v>2.6209880688617855E-3</v>
      </c>
      <c r="AM51">
        <f t="shared" si="68"/>
        <v>289.90798988342283</v>
      </c>
      <c r="AN51">
        <f t="shared" si="69"/>
        <v>288.46123447418211</v>
      </c>
      <c r="AO51">
        <f t="shared" si="70"/>
        <v>240.11413525803073</v>
      </c>
      <c r="AP51">
        <f t="shared" si="71"/>
        <v>1.3109880097868207</v>
      </c>
      <c r="AQ51">
        <f t="shared" si="72"/>
        <v>1.9149366357972348</v>
      </c>
      <c r="AR51">
        <f t="shared" si="73"/>
        <v>26.125274201838984</v>
      </c>
      <c r="AS51">
        <f t="shared" si="74"/>
        <v>17.756388207881464</v>
      </c>
      <c r="AT51">
        <f t="shared" si="75"/>
        <v>16.03461217880249</v>
      </c>
      <c r="AU51">
        <f t="shared" si="76"/>
        <v>1.8287371824171084</v>
      </c>
      <c r="AV51">
        <f t="shared" si="77"/>
        <v>0.14506236558621685</v>
      </c>
      <c r="AW51">
        <f t="shared" si="78"/>
        <v>0.61342461965476835</v>
      </c>
      <c r="AX51">
        <f t="shared" si="79"/>
        <v>1.21531256276234</v>
      </c>
      <c r="AY51">
        <f t="shared" si="80"/>
        <v>9.1334603292283406E-2</v>
      </c>
      <c r="AZ51">
        <f t="shared" si="81"/>
        <v>16.606592718717646</v>
      </c>
      <c r="BA51">
        <f t="shared" si="82"/>
        <v>0.59198392108748177</v>
      </c>
      <c r="BB51">
        <f t="shared" si="83"/>
        <v>34.373414208199712</v>
      </c>
      <c r="BC51">
        <f t="shared" si="84"/>
        <v>376.31633133098057</v>
      </c>
      <c r="BD51">
        <f t="shared" si="85"/>
        <v>1.2298122808998207E-2</v>
      </c>
    </row>
    <row r="52" spans="1:114" x14ac:dyDescent="0.25">
      <c r="A52" s="1">
        <v>34</v>
      </c>
      <c r="B52" s="1" t="s">
        <v>95</v>
      </c>
      <c r="C52" s="1">
        <v>1121.0000075995922</v>
      </c>
      <c r="D52" s="1">
        <v>0</v>
      </c>
      <c r="E52">
        <f t="shared" si="58"/>
        <v>13.486127079228556</v>
      </c>
      <c r="F52">
        <f t="shared" si="59"/>
        <v>0.152863390447043</v>
      </c>
      <c r="G52">
        <f t="shared" si="60"/>
        <v>226.29696310753218</v>
      </c>
      <c r="H52">
        <f t="shared" si="61"/>
        <v>2.6216453006208589</v>
      </c>
      <c r="I52">
        <f t="shared" si="62"/>
        <v>1.3019032590030029</v>
      </c>
      <c r="J52">
        <f t="shared" si="63"/>
        <v>16.760940551757813</v>
      </c>
      <c r="K52" s="1">
        <v>6</v>
      </c>
      <c r="L52">
        <f t="shared" si="64"/>
        <v>1.4200000166893005</v>
      </c>
      <c r="M52" s="1">
        <v>1</v>
      </c>
      <c r="N52">
        <f t="shared" si="65"/>
        <v>2.8400000333786011</v>
      </c>
      <c r="O52" s="1">
        <v>15.311140060424805</v>
      </c>
      <c r="P52" s="1">
        <v>16.760940551757813</v>
      </c>
      <c r="Q52" s="1">
        <v>15.098589897155762</v>
      </c>
      <c r="R52" s="1">
        <v>400.08807373046875</v>
      </c>
      <c r="S52" s="1">
        <v>382.70068359375</v>
      </c>
      <c r="T52" s="1">
        <v>5.2487297058105469</v>
      </c>
      <c r="U52" s="1">
        <v>8.3683900833129883</v>
      </c>
      <c r="V52" s="1">
        <v>22.035245895385742</v>
      </c>
      <c r="W52" s="1">
        <v>35.132221221923828</v>
      </c>
      <c r="X52" s="1">
        <v>499.99795532226562</v>
      </c>
      <c r="Y52" s="1">
        <v>1500.70751953125</v>
      </c>
      <c r="Z52" s="1">
        <v>32.349842071533203</v>
      </c>
      <c r="AA52" s="1">
        <v>73.2987060546875</v>
      </c>
      <c r="AB52" s="1">
        <v>-1.7757785320281982</v>
      </c>
      <c r="AC52" s="1">
        <v>0.26095759868621826</v>
      </c>
      <c r="AD52" s="1">
        <v>1</v>
      </c>
      <c r="AE52" s="1">
        <v>-0.21956524252891541</v>
      </c>
      <c r="AF52" s="1">
        <v>2.737391471862793</v>
      </c>
      <c r="AG52" s="1">
        <v>1</v>
      </c>
      <c r="AH52" s="1">
        <v>0</v>
      </c>
      <c r="AI52" s="1">
        <v>0.15999999642372131</v>
      </c>
      <c r="AJ52" s="1">
        <v>111115</v>
      </c>
      <c r="AK52">
        <f t="shared" si="66"/>
        <v>0.83332992553710927</v>
      </c>
      <c r="AL52">
        <f t="shared" si="67"/>
        <v>2.6216453006208591E-3</v>
      </c>
      <c r="AM52">
        <f t="shared" si="68"/>
        <v>289.91094055175779</v>
      </c>
      <c r="AN52">
        <f t="shared" si="69"/>
        <v>288.46114006042478</v>
      </c>
      <c r="AO52">
        <f t="shared" si="70"/>
        <v>240.11319775805168</v>
      </c>
      <c r="AP52">
        <f t="shared" si="71"/>
        <v>1.3102417962221278</v>
      </c>
      <c r="AQ52">
        <f t="shared" si="72"/>
        <v>1.9152954238707234</v>
      </c>
      <c r="AR52">
        <f t="shared" si="73"/>
        <v>26.130003201444495</v>
      </c>
      <c r="AS52">
        <f t="shared" si="74"/>
        <v>17.761613118131507</v>
      </c>
      <c r="AT52">
        <f t="shared" si="75"/>
        <v>16.036040306091309</v>
      </c>
      <c r="AU52">
        <f t="shared" si="76"/>
        <v>1.8289039472311799</v>
      </c>
      <c r="AV52">
        <f t="shared" si="77"/>
        <v>0.14505574511550431</v>
      </c>
      <c r="AW52">
        <f t="shared" si="78"/>
        <v>0.61339216486772052</v>
      </c>
      <c r="AX52">
        <f t="shared" si="79"/>
        <v>1.2155117823634594</v>
      </c>
      <c r="AY52">
        <f t="shared" si="80"/>
        <v>9.1330404060107229E-2</v>
      </c>
      <c r="AZ52">
        <f t="shared" si="81"/>
        <v>16.587274579887463</v>
      </c>
      <c r="BA52">
        <f t="shared" si="82"/>
        <v>0.59131580582112109</v>
      </c>
      <c r="BB52">
        <f t="shared" si="83"/>
        <v>34.365681220320909</v>
      </c>
      <c r="BC52">
        <f t="shared" si="84"/>
        <v>376.29002467016556</v>
      </c>
      <c r="BD52">
        <f t="shared" si="85"/>
        <v>1.231656205895303E-2</v>
      </c>
    </row>
    <row r="53" spans="1:114" x14ac:dyDescent="0.25">
      <c r="A53" s="1">
        <v>35</v>
      </c>
      <c r="B53" s="1" t="s">
        <v>96</v>
      </c>
      <c r="C53" s="1">
        <v>1121.5000075884163</v>
      </c>
      <c r="D53" s="1">
        <v>0</v>
      </c>
      <c r="E53">
        <f t="shared" si="58"/>
        <v>13.488460700324673</v>
      </c>
      <c r="F53">
        <f t="shared" si="59"/>
        <v>0.15284482899044755</v>
      </c>
      <c r="G53">
        <f t="shared" si="60"/>
        <v>226.23986434422102</v>
      </c>
      <c r="H53">
        <f t="shared" si="61"/>
        <v>2.6219459087557078</v>
      </c>
      <c r="I53">
        <f t="shared" si="62"/>
        <v>1.3022099039756962</v>
      </c>
      <c r="J53">
        <f t="shared" si="63"/>
        <v>16.762699127197266</v>
      </c>
      <c r="K53" s="1">
        <v>6</v>
      </c>
      <c r="L53">
        <f t="shared" si="64"/>
        <v>1.4200000166893005</v>
      </c>
      <c r="M53" s="1">
        <v>1</v>
      </c>
      <c r="N53">
        <f t="shared" si="65"/>
        <v>2.8400000333786011</v>
      </c>
      <c r="O53" s="1">
        <v>15.311738014221191</v>
      </c>
      <c r="P53" s="1">
        <v>16.762699127197266</v>
      </c>
      <c r="Q53" s="1">
        <v>15.098206520080566</v>
      </c>
      <c r="R53" s="1">
        <v>400.07839965820313</v>
      </c>
      <c r="S53" s="1">
        <v>382.68728637695312</v>
      </c>
      <c r="T53" s="1">
        <v>5.2469005584716797</v>
      </c>
      <c r="U53" s="1">
        <v>8.3670711517333984</v>
      </c>
      <c r="V53" s="1">
        <v>22.026861190795898</v>
      </c>
      <c r="W53" s="1">
        <v>35.125556945800781</v>
      </c>
      <c r="X53" s="1">
        <v>499.97418212890625</v>
      </c>
      <c r="Y53" s="1">
        <v>1500.7056884765625</v>
      </c>
      <c r="Z53" s="1">
        <v>32.280269622802734</v>
      </c>
      <c r="AA53" s="1">
        <v>73.299171447753906</v>
      </c>
      <c r="AB53" s="1">
        <v>-1.7757785320281982</v>
      </c>
      <c r="AC53" s="1">
        <v>0.26095759868621826</v>
      </c>
      <c r="AD53" s="1">
        <v>1</v>
      </c>
      <c r="AE53" s="1">
        <v>-0.21956524252891541</v>
      </c>
      <c r="AF53" s="1">
        <v>2.737391471862793</v>
      </c>
      <c r="AG53" s="1">
        <v>1</v>
      </c>
      <c r="AH53" s="1">
        <v>0</v>
      </c>
      <c r="AI53" s="1">
        <v>0.15999999642372131</v>
      </c>
      <c r="AJ53" s="1">
        <v>111115</v>
      </c>
      <c r="AK53">
        <f t="shared" si="66"/>
        <v>0.8332903035481769</v>
      </c>
      <c r="AL53">
        <f t="shared" si="67"/>
        <v>2.6219459087557079E-3</v>
      </c>
      <c r="AM53">
        <f t="shared" si="68"/>
        <v>289.91269912719724</v>
      </c>
      <c r="AN53">
        <f t="shared" si="69"/>
        <v>288.46173801422117</v>
      </c>
      <c r="AO53">
        <f t="shared" si="70"/>
        <v>240.11290478930823</v>
      </c>
      <c r="AP53">
        <f t="shared" si="71"/>
        <v>1.3099294098959977</v>
      </c>
      <c r="AQ53">
        <f t="shared" si="72"/>
        <v>1.9155092868421584</v>
      </c>
      <c r="AR53">
        <f t="shared" si="73"/>
        <v>26.132754968553673</v>
      </c>
      <c r="AS53">
        <f t="shared" si="74"/>
        <v>17.765683816820275</v>
      </c>
      <c r="AT53">
        <f t="shared" si="75"/>
        <v>16.037218570709229</v>
      </c>
      <c r="AU53">
        <f t="shared" si="76"/>
        <v>1.8290415452165998</v>
      </c>
      <c r="AV53">
        <f t="shared" si="77"/>
        <v>0.14503903122162271</v>
      </c>
      <c r="AW53">
        <f t="shared" si="78"/>
        <v>0.61329938286646213</v>
      </c>
      <c r="AX53">
        <f t="shared" si="79"/>
        <v>1.2157421623501377</v>
      </c>
      <c r="AY53">
        <f t="shared" si="80"/>
        <v>9.1319802784077878E-2</v>
      </c>
      <c r="AZ53">
        <f t="shared" si="81"/>
        <v>16.583194604883644</v>
      </c>
      <c r="BA53">
        <f t="shared" si="82"/>
        <v>0.59118730200347214</v>
      </c>
      <c r="BB53">
        <f t="shared" si="83"/>
        <v>34.357096690106239</v>
      </c>
      <c r="BC53">
        <f t="shared" si="84"/>
        <v>376.27551816166351</v>
      </c>
      <c r="BD53">
        <f t="shared" si="85"/>
        <v>1.2316090899186448E-2</v>
      </c>
    </row>
    <row r="54" spans="1:114" x14ac:dyDescent="0.25">
      <c r="A54" s="1">
        <v>36</v>
      </c>
      <c r="B54" s="1" t="s">
        <v>96</v>
      </c>
      <c r="C54" s="1">
        <v>1122.0000075772405</v>
      </c>
      <c r="D54" s="1">
        <v>0</v>
      </c>
      <c r="E54">
        <f t="shared" si="58"/>
        <v>13.553047789658564</v>
      </c>
      <c r="F54">
        <f t="shared" si="59"/>
        <v>0.15283671139400912</v>
      </c>
      <c r="G54">
        <f t="shared" si="60"/>
        <v>225.49864960260754</v>
      </c>
      <c r="H54">
        <f t="shared" si="61"/>
        <v>2.6224268886523694</v>
      </c>
      <c r="I54">
        <f t="shared" si="62"/>
        <v>1.3025131732830992</v>
      </c>
      <c r="J54">
        <f t="shared" si="63"/>
        <v>16.764705657958984</v>
      </c>
      <c r="K54" s="1">
        <v>6</v>
      </c>
      <c r="L54">
        <f t="shared" si="64"/>
        <v>1.4200000166893005</v>
      </c>
      <c r="M54" s="1">
        <v>1</v>
      </c>
      <c r="N54">
        <f t="shared" si="65"/>
        <v>2.8400000333786011</v>
      </c>
      <c r="O54" s="1">
        <v>15.312578201293945</v>
      </c>
      <c r="P54" s="1">
        <v>16.764705657958984</v>
      </c>
      <c r="Q54" s="1">
        <v>15.097753524780273</v>
      </c>
      <c r="R54" s="1">
        <v>400.11953735351562</v>
      </c>
      <c r="S54" s="1">
        <v>382.65176391601562</v>
      </c>
      <c r="T54" s="1">
        <v>5.2456860542297363</v>
      </c>
      <c r="U54" s="1">
        <v>8.3662605285644531</v>
      </c>
      <c r="V54" s="1">
        <v>22.020580291748047</v>
      </c>
      <c r="W54" s="1">
        <v>35.120265960693359</v>
      </c>
      <c r="X54" s="1">
        <v>500.0015869140625</v>
      </c>
      <c r="Y54" s="1">
        <v>1500.7186279296875</v>
      </c>
      <c r="Z54" s="1">
        <v>32.308078765869141</v>
      </c>
      <c r="AA54" s="1">
        <v>73.2991943359375</v>
      </c>
      <c r="AB54" s="1">
        <v>-1.7757785320281982</v>
      </c>
      <c r="AC54" s="1">
        <v>0.26095759868621826</v>
      </c>
      <c r="AD54" s="1">
        <v>1</v>
      </c>
      <c r="AE54" s="1">
        <v>-0.21956524252891541</v>
      </c>
      <c r="AF54" s="1">
        <v>2.737391471862793</v>
      </c>
      <c r="AG54" s="1">
        <v>1</v>
      </c>
      <c r="AH54" s="1">
        <v>0</v>
      </c>
      <c r="AI54" s="1">
        <v>0.15999999642372131</v>
      </c>
      <c r="AJ54" s="1">
        <v>111115</v>
      </c>
      <c r="AK54">
        <f t="shared" si="66"/>
        <v>0.83333597819010408</v>
      </c>
      <c r="AL54">
        <f t="shared" si="67"/>
        <v>2.6224268886523693E-3</v>
      </c>
      <c r="AM54">
        <f t="shared" si="68"/>
        <v>289.91470565795896</v>
      </c>
      <c r="AN54">
        <f t="shared" si="69"/>
        <v>288.46257820129392</v>
      </c>
      <c r="AO54">
        <f t="shared" si="70"/>
        <v>240.11497510176196</v>
      </c>
      <c r="AP54">
        <f t="shared" si="71"/>
        <v>1.3095484548924579</v>
      </c>
      <c r="AQ54">
        <f t="shared" si="72"/>
        <v>1.9157533296314284</v>
      </c>
      <c r="AR54">
        <f t="shared" si="73"/>
        <v>26.136076214580754</v>
      </c>
      <c r="AS54">
        <f t="shared" si="74"/>
        <v>17.769815686016301</v>
      </c>
      <c r="AT54">
        <f t="shared" si="75"/>
        <v>16.038641929626465</v>
      </c>
      <c r="AU54">
        <f t="shared" si="76"/>
        <v>1.8292077774884432</v>
      </c>
      <c r="AV54">
        <f t="shared" si="77"/>
        <v>0.14503172156603558</v>
      </c>
      <c r="AW54">
        <f t="shared" si="78"/>
        <v>0.61324015634832907</v>
      </c>
      <c r="AX54">
        <f t="shared" si="79"/>
        <v>1.215967621140114</v>
      </c>
      <c r="AY54">
        <f t="shared" si="80"/>
        <v>9.1315166426914049E-2</v>
      </c>
      <c r="AZ54">
        <f t="shared" si="81"/>
        <v>16.528869339713005</v>
      </c>
      <c r="BA54">
        <f t="shared" si="82"/>
        <v>0.58930513554904185</v>
      </c>
      <c r="BB54">
        <f t="shared" si="83"/>
        <v>34.349911335172287</v>
      </c>
      <c r="BC54">
        <f t="shared" si="84"/>
        <v>376.20929409172038</v>
      </c>
      <c r="BD54">
        <f t="shared" si="85"/>
        <v>1.2374654140857658E-2</v>
      </c>
    </row>
    <row r="55" spans="1:114" x14ac:dyDescent="0.25">
      <c r="A55" s="1">
        <v>37</v>
      </c>
      <c r="B55" s="1" t="s">
        <v>97</v>
      </c>
      <c r="C55" s="1">
        <v>1122.5000075660646</v>
      </c>
      <c r="D55" s="1">
        <v>0</v>
      </c>
      <c r="E55">
        <f t="shared" si="58"/>
        <v>13.510081035951645</v>
      </c>
      <c r="F55">
        <f t="shared" si="59"/>
        <v>0.15269231479887935</v>
      </c>
      <c r="G55">
        <f t="shared" si="60"/>
        <v>225.86588393013369</v>
      </c>
      <c r="H55">
        <f t="shared" si="61"/>
        <v>2.6212068317563744</v>
      </c>
      <c r="I55">
        <f t="shared" si="62"/>
        <v>1.3030719341069921</v>
      </c>
      <c r="J55">
        <f t="shared" si="63"/>
        <v>16.767805099487305</v>
      </c>
      <c r="K55" s="1">
        <v>6</v>
      </c>
      <c r="L55">
        <f t="shared" si="64"/>
        <v>1.4200000166893005</v>
      </c>
      <c r="M55" s="1">
        <v>1</v>
      </c>
      <c r="N55">
        <f t="shared" si="65"/>
        <v>2.8400000333786011</v>
      </c>
      <c r="O55" s="1">
        <v>15.312359809875488</v>
      </c>
      <c r="P55" s="1">
        <v>16.767805099487305</v>
      </c>
      <c r="Q55" s="1">
        <v>15.098180770874023</v>
      </c>
      <c r="R55" s="1">
        <v>400.10855102539062</v>
      </c>
      <c r="S55" s="1">
        <v>382.69189453125</v>
      </c>
      <c r="T55" s="1">
        <v>5.2445049285888672</v>
      </c>
      <c r="U55" s="1">
        <v>8.3637924194335937</v>
      </c>
      <c r="V55" s="1">
        <v>22.015901565551758</v>
      </c>
      <c r="W55" s="1">
        <v>35.1103515625</v>
      </c>
      <c r="X55" s="1">
        <v>499.97640991210937</v>
      </c>
      <c r="Y55" s="1">
        <v>1500.74365234375</v>
      </c>
      <c r="Z55" s="1">
        <v>32.375778198242187</v>
      </c>
      <c r="AA55" s="1">
        <v>73.299095153808594</v>
      </c>
      <c r="AB55" s="1">
        <v>-1.7757785320281982</v>
      </c>
      <c r="AC55" s="1">
        <v>0.26095759868621826</v>
      </c>
      <c r="AD55" s="1">
        <v>1</v>
      </c>
      <c r="AE55" s="1">
        <v>-0.21956524252891541</v>
      </c>
      <c r="AF55" s="1">
        <v>2.737391471862793</v>
      </c>
      <c r="AG55" s="1">
        <v>1</v>
      </c>
      <c r="AH55" s="1">
        <v>0</v>
      </c>
      <c r="AI55" s="1">
        <v>0.15999999642372131</v>
      </c>
      <c r="AJ55" s="1">
        <v>111115</v>
      </c>
      <c r="AK55">
        <f t="shared" si="66"/>
        <v>0.83329401652018209</v>
      </c>
      <c r="AL55">
        <f t="shared" si="67"/>
        <v>2.6212068317563743E-3</v>
      </c>
      <c r="AM55">
        <f t="shared" si="68"/>
        <v>289.91780509948728</v>
      </c>
      <c r="AN55">
        <f t="shared" si="69"/>
        <v>288.46235980987547</v>
      </c>
      <c r="AO55">
        <f t="shared" si="70"/>
        <v>240.11897900792246</v>
      </c>
      <c r="AP55">
        <f t="shared" si="71"/>
        <v>1.309818700270037</v>
      </c>
      <c r="AQ55">
        <f t="shared" si="72"/>
        <v>1.9161303505057581</v>
      </c>
      <c r="AR55">
        <f t="shared" si="73"/>
        <v>26.141255174910526</v>
      </c>
      <c r="AS55">
        <f t="shared" si="74"/>
        <v>17.777462755476932</v>
      </c>
      <c r="AT55">
        <f t="shared" si="75"/>
        <v>16.040082454681396</v>
      </c>
      <c r="AU55">
        <f t="shared" si="76"/>
        <v>1.8293760280790883</v>
      </c>
      <c r="AV55">
        <f t="shared" si="77"/>
        <v>0.144901690075012</v>
      </c>
      <c r="AW55">
        <f t="shared" si="78"/>
        <v>0.61305841639876602</v>
      </c>
      <c r="AX55">
        <f t="shared" si="79"/>
        <v>1.2163176116803223</v>
      </c>
      <c r="AY55">
        <f t="shared" si="80"/>
        <v>9.1232690829288532E-2</v>
      </c>
      <c r="AZ55">
        <f t="shared" si="81"/>
        <v>16.555764918193955</v>
      </c>
      <c r="BA55">
        <f t="shared" si="82"/>
        <v>0.59020294696022058</v>
      </c>
      <c r="BB55">
        <f t="shared" si="83"/>
        <v>34.331412372726</v>
      </c>
      <c r="BC55">
        <f t="shared" si="84"/>
        <v>376.26984904386416</v>
      </c>
      <c r="BD55">
        <f t="shared" si="85"/>
        <v>1.2326795899613279E-2</v>
      </c>
    </row>
    <row r="56" spans="1:114" x14ac:dyDescent="0.25">
      <c r="A56" s="1">
        <v>38</v>
      </c>
      <c r="B56" s="1" t="s">
        <v>97</v>
      </c>
      <c r="C56" s="1">
        <v>1123.0000075548887</v>
      </c>
      <c r="D56" s="1">
        <v>0</v>
      </c>
      <c r="E56">
        <f t="shared" si="58"/>
        <v>13.506457613180604</v>
      </c>
      <c r="F56">
        <f t="shared" si="59"/>
        <v>0.15263443346243902</v>
      </c>
      <c r="G56">
        <f t="shared" si="60"/>
        <v>225.85728988618749</v>
      </c>
      <c r="H56">
        <f t="shared" si="61"/>
        <v>2.6205357154153637</v>
      </c>
      <c r="I56">
        <f t="shared" si="62"/>
        <v>1.3032190397079408</v>
      </c>
      <c r="J56">
        <f t="shared" si="63"/>
        <v>16.768135070800781</v>
      </c>
      <c r="K56" s="1">
        <v>6</v>
      </c>
      <c r="L56">
        <f t="shared" si="64"/>
        <v>1.4200000166893005</v>
      </c>
      <c r="M56" s="1">
        <v>1</v>
      </c>
      <c r="N56">
        <f t="shared" si="65"/>
        <v>2.8400000333786011</v>
      </c>
      <c r="O56" s="1">
        <v>15.313587188720703</v>
      </c>
      <c r="P56" s="1">
        <v>16.768135070800781</v>
      </c>
      <c r="Q56" s="1">
        <v>15.098702430725098</v>
      </c>
      <c r="R56" s="1">
        <v>400.11019897460937</v>
      </c>
      <c r="S56" s="1">
        <v>382.69815063476562</v>
      </c>
      <c r="T56" s="1">
        <v>5.2437629699707031</v>
      </c>
      <c r="U56" s="1">
        <v>8.3622617721557617</v>
      </c>
      <c r="V56" s="1">
        <v>22.011240005493164</v>
      </c>
      <c r="W56" s="1">
        <v>35.101463317871094</v>
      </c>
      <c r="X56" s="1">
        <v>499.9755859375</v>
      </c>
      <c r="Y56" s="1">
        <v>1500.7984619140625</v>
      </c>
      <c r="Z56" s="1">
        <v>32.325675964355469</v>
      </c>
      <c r="AA56" s="1">
        <v>73.299720764160156</v>
      </c>
      <c r="AB56" s="1">
        <v>-1.7757785320281982</v>
      </c>
      <c r="AC56" s="1">
        <v>0.26095759868621826</v>
      </c>
      <c r="AD56" s="1">
        <v>1</v>
      </c>
      <c r="AE56" s="1">
        <v>-0.21956524252891541</v>
      </c>
      <c r="AF56" s="1">
        <v>2.737391471862793</v>
      </c>
      <c r="AG56" s="1">
        <v>1</v>
      </c>
      <c r="AH56" s="1">
        <v>0</v>
      </c>
      <c r="AI56" s="1">
        <v>0.15999999642372131</v>
      </c>
      <c r="AJ56" s="1">
        <v>111115</v>
      </c>
      <c r="AK56">
        <f t="shared" si="66"/>
        <v>0.83329264322916652</v>
      </c>
      <c r="AL56">
        <f t="shared" si="67"/>
        <v>2.6205357154153639E-3</v>
      </c>
      <c r="AM56">
        <f t="shared" si="68"/>
        <v>289.91813507080076</v>
      </c>
      <c r="AN56">
        <f t="shared" si="69"/>
        <v>288.46358718872068</v>
      </c>
      <c r="AO56">
        <f t="shared" si="70"/>
        <v>240.12774853897645</v>
      </c>
      <c r="AP56">
        <f t="shared" si="71"/>
        <v>1.3103882282404806</v>
      </c>
      <c r="AQ56">
        <f t="shared" si="72"/>
        <v>1.9161704925637693</v>
      </c>
      <c r="AR56">
        <f t="shared" si="73"/>
        <v>26.141579702997717</v>
      </c>
      <c r="AS56">
        <f t="shared" si="74"/>
        <v>17.779317930841955</v>
      </c>
      <c r="AT56">
        <f t="shared" si="75"/>
        <v>16.040861129760742</v>
      </c>
      <c r="AU56">
        <f t="shared" si="76"/>
        <v>1.8294669815077071</v>
      </c>
      <c r="AV56">
        <f t="shared" si="77"/>
        <v>0.14484956346360089</v>
      </c>
      <c r="AW56">
        <f t="shared" si="78"/>
        <v>0.61295145285582842</v>
      </c>
      <c r="AX56">
        <f t="shared" si="79"/>
        <v>1.2165155286518787</v>
      </c>
      <c r="AY56">
        <f t="shared" si="80"/>
        <v>9.1199628580577161E-2</v>
      </c>
      <c r="AZ56">
        <f t="shared" si="81"/>
        <v>16.555276281207515</v>
      </c>
      <c r="BA56">
        <f t="shared" si="82"/>
        <v>0.59017084224621241</v>
      </c>
      <c r="BB56">
        <f t="shared" si="83"/>
        <v>34.324144879548101</v>
      </c>
      <c r="BC56">
        <f t="shared" si="84"/>
        <v>376.27782754902887</v>
      </c>
      <c r="BD56">
        <f t="shared" si="85"/>
        <v>1.2320619871333765E-2</v>
      </c>
    </row>
    <row r="57" spans="1:114" x14ac:dyDescent="0.25">
      <c r="A57" s="1">
        <v>39</v>
      </c>
      <c r="B57" s="1" t="s">
        <v>98</v>
      </c>
      <c r="C57" s="1">
        <v>1123.5000075437129</v>
      </c>
      <c r="D57" s="1">
        <v>0</v>
      </c>
      <c r="E57">
        <f t="shared" si="58"/>
        <v>13.531252873099239</v>
      </c>
      <c r="F57">
        <f t="shared" si="59"/>
        <v>0.15274237971569665</v>
      </c>
      <c r="G57">
        <f t="shared" si="60"/>
        <v>225.66867320275088</v>
      </c>
      <c r="H57">
        <f t="shared" si="61"/>
        <v>2.6220152219027839</v>
      </c>
      <c r="I57">
        <f t="shared" si="62"/>
        <v>1.3030777823677953</v>
      </c>
      <c r="J57">
        <f t="shared" si="63"/>
        <v>16.766683578491211</v>
      </c>
      <c r="K57" s="1">
        <v>6</v>
      </c>
      <c r="L57">
        <f t="shared" si="64"/>
        <v>1.4200000166893005</v>
      </c>
      <c r="M57" s="1">
        <v>1</v>
      </c>
      <c r="N57">
        <f t="shared" si="65"/>
        <v>2.8400000333786011</v>
      </c>
      <c r="O57" s="1">
        <v>15.31443977355957</v>
      </c>
      <c r="P57" s="1">
        <v>16.766683578491211</v>
      </c>
      <c r="Q57" s="1">
        <v>15.09912109375</v>
      </c>
      <c r="R57" s="1">
        <v>400.119140625</v>
      </c>
      <c r="S57" s="1">
        <v>382.67718505859375</v>
      </c>
      <c r="T57" s="1">
        <v>5.2416296005249023</v>
      </c>
      <c r="U57" s="1">
        <v>8.3618078231811523</v>
      </c>
      <c r="V57" s="1">
        <v>22.001007080078125</v>
      </c>
      <c r="W57" s="1">
        <v>35.097515106201172</v>
      </c>
      <c r="X57" s="1">
        <v>499.98883056640625</v>
      </c>
      <c r="Y57" s="1">
        <v>1500.8016357421875</v>
      </c>
      <c r="Z57" s="1">
        <v>32.353706359863281</v>
      </c>
      <c r="AA57" s="1">
        <v>73.299476623535156</v>
      </c>
      <c r="AB57" s="1">
        <v>-1.7757785320281982</v>
      </c>
      <c r="AC57" s="1">
        <v>0.26095759868621826</v>
      </c>
      <c r="AD57" s="1">
        <v>1</v>
      </c>
      <c r="AE57" s="1">
        <v>-0.21956524252891541</v>
      </c>
      <c r="AF57" s="1">
        <v>2.737391471862793</v>
      </c>
      <c r="AG57" s="1">
        <v>1</v>
      </c>
      <c r="AH57" s="1">
        <v>0</v>
      </c>
      <c r="AI57" s="1">
        <v>0.15999999642372131</v>
      </c>
      <c r="AJ57" s="1">
        <v>111115</v>
      </c>
      <c r="AK57">
        <f t="shared" si="66"/>
        <v>0.83331471761067699</v>
      </c>
      <c r="AL57">
        <f t="shared" si="67"/>
        <v>2.622015221902784E-3</v>
      </c>
      <c r="AM57">
        <f t="shared" si="68"/>
        <v>289.91668357849119</v>
      </c>
      <c r="AN57">
        <f t="shared" si="69"/>
        <v>288.46443977355955</v>
      </c>
      <c r="AO57">
        <f t="shared" si="70"/>
        <v>240.1282563514651</v>
      </c>
      <c r="AP57">
        <f t="shared" si="71"/>
        <v>1.3099034770051392</v>
      </c>
      <c r="AQ57">
        <f t="shared" si="72"/>
        <v>1.9159939194335556</v>
      </c>
      <c r="AR57">
        <f t="shared" si="73"/>
        <v>26.13925784591979</v>
      </c>
      <c r="AS57">
        <f t="shared" si="74"/>
        <v>17.777450022738638</v>
      </c>
      <c r="AT57">
        <f t="shared" si="75"/>
        <v>16.040561676025391</v>
      </c>
      <c r="AU57">
        <f t="shared" si="76"/>
        <v>1.8294320032342755</v>
      </c>
      <c r="AV57">
        <f t="shared" si="77"/>
        <v>0.14494677577092141</v>
      </c>
      <c r="AW57">
        <f t="shared" si="78"/>
        <v>0.61291613706576031</v>
      </c>
      <c r="AX57">
        <f t="shared" si="79"/>
        <v>1.2165158661685151</v>
      </c>
      <c r="AY57">
        <f t="shared" si="80"/>
        <v>9.1261287391390514E-2</v>
      </c>
      <c r="AZ57">
        <f t="shared" si="81"/>
        <v>16.541395636089234</v>
      </c>
      <c r="BA57">
        <f t="shared" si="82"/>
        <v>0.58971028849864027</v>
      </c>
      <c r="BB57">
        <f t="shared" si="83"/>
        <v>34.327673286976768</v>
      </c>
      <c r="BC57">
        <f t="shared" si="84"/>
        <v>376.24507549380883</v>
      </c>
      <c r="BD57">
        <f t="shared" si="85"/>
        <v>1.2345581591508692E-2</v>
      </c>
    </row>
    <row r="58" spans="1:114" x14ac:dyDescent="0.25">
      <c r="A58" s="1">
        <v>40</v>
      </c>
      <c r="B58" s="1" t="s">
        <v>98</v>
      </c>
      <c r="C58" s="1">
        <v>1124.000007532537</v>
      </c>
      <c r="D58" s="1">
        <v>0</v>
      </c>
      <c r="E58">
        <f t="shared" si="58"/>
        <v>13.562813002748165</v>
      </c>
      <c r="F58">
        <f t="shared" si="59"/>
        <v>0.15282235163195879</v>
      </c>
      <c r="G58">
        <f t="shared" si="60"/>
        <v>225.40232261411791</v>
      </c>
      <c r="H58">
        <f t="shared" si="61"/>
        <v>2.6226395892997791</v>
      </c>
      <c r="I58">
        <f t="shared" si="62"/>
        <v>1.3027332807584908</v>
      </c>
      <c r="J58">
        <f t="shared" si="63"/>
        <v>16.763114929199219</v>
      </c>
      <c r="K58" s="1">
        <v>6</v>
      </c>
      <c r="L58">
        <f t="shared" si="64"/>
        <v>1.4200000166893005</v>
      </c>
      <c r="M58" s="1">
        <v>1</v>
      </c>
      <c r="N58">
        <f t="shared" si="65"/>
        <v>2.8400000333786011</v>
      </c>
      <c r="O58" s="1">
        <v>15.314641952514648</v>
      </c>
      <c r="P58" s="1">
        <v>16.763114929199219</v>
      </c>
      <c r="Q58" s="1">
        <v>15.099475860595703</v>
      </c>
      <c r="R58" s="1">
        <v>400.1561279296875</v>
      </c>
      <c r="S58" s="1">
        <v>382.67617797851562</v>
      </c>
      <c r="T58" s="1">
        <v>5.2397675514221191</v>
      </c>
      <c r="U58" s="1">
        <v>8.3606634140014648</v>
      </c>
      <c r="V58" s="1">
        <v>21.992702484130859</v>
      </c>
      <c r="W58" s="1">
        <v>35.091934204101563</v>
      </c>
      <c r="X58" s="1">
        <v>499.99346923828125</v>
      </c>
      <c r="Y58" s="1">
        <v>1500.8126220703125</v>
      </c>
      <c r="Z58" s="1">
        <v>32.294643402099609</v>
      </c>
      <c r="AA58" s="1">
        <v>73.298797607421875</v>
      </c>
      <c r="AB58" s="1">
        <v>-1.7757785320281982</v>
      </c>
      <c r="AC58" s="1">
        <v>0.26095759868621826</v>
      </c>
      <c r="AD58" s="1">
        <v>1</v>
      </c>
      <c r="AE58" s="1">
        <v>-0.21956524252891541</v>
      </c>
      <c r="AF58" s="1">
        <v>2.737391471862793</v>
      </c>
      <c r="AG58" s="1">
        <v>1</v>
      </c>
      <c r="AH58" s="1">
        <v>0</v>
      </c>
      <c r="AI58" s="1">
        <v>0.15999999642372131</v>
      </c>
      <c r="AJ58" s="1">
        <v>111115</v>
      </c>
      <c r="AK58">
        <f t="shared" si="66"/>
        <v>0.83332244873046868</v>
      </c>
      <c r="AL58">
        <f t="shared" si="67"/>
        <v>2.6226395892997791E-3</v>
      </c>
      <c r="AM58">
        <f t="shared" si="68"/>
        <v>289.9131149291992</v>
      </c>
      <c r="AN58">
        <f t="shared" si="69"/>
        <v>288.46464195251463</v>
      </c>
      <c r="AO58">
        <f t="shared" si="70"/>
        <v>240.13001416392581</v>
      </c>
      <c r="AP58">
        <f t="shared" si="71"/>
        <v>1.3100746970018309</v>
      </c>
      <c r="AQ58">
        <f t="shared" si="72"/>
        <v>1.915559856205161</v>
      </c>
      <c r="AR58">
        <f t="shared" si="73"/>
        <v>26.13357815860271</v>
      </c>
      <c r="AS58">
        <f t="shared" si="74"/>
        <v>17.772914744601245</v>
      </c>
      <c r="AT58">
        <f t="shared" si="75"/>
        <v>16.038878440856934</v>
      </c>
      <c r="AU58">
        <f t="shared" si="76"/>
        <v>1.829235400618612</v>
      </c>
      <c r="AV58">
        <f t="shared" si="77"/>
        <v>0.1450187909277576</v>
      </c>
      <c r="AW58">
        <f t="shared" si="78"/>
        <v>0.61282657544667019</v>
      </c>
      <c r="AX58">
        <f t="shared" si="79"/>
        <v>1.2164088251719418</v>
      </c>
      <c r="AY58">
        <f t="shared" si="80"/>
        <v>9.1306964809912378E-2</v>
      </c>
      <c r="AZ58">
        <f t="shared" si="81"/>
        <v>16.521719225535037</v>
      </c>
      <c r="BA58">
        <f t="shared" si="82"/>
        <v>0.58901581960184768</v>
      </c>
      <c r="BB58">
        <f t="shared" si="83"/>
        <v>34.332140879238125</v>
      </c>
      <c r="BC58">
        <f t="shared" si="84"/>
        <v>376.2290662396021</v>
      </c>
      <c r="BD58">
        <f t="shared" si="85"/>
        <v>1.2376513366794706E-2</v>
      </c>
    </row>
    <row r="59" spans="1:114" x14ac:dyDescent="0.25">
      <c r="A59" s="1">
        <v>41</v>
      </c>
      <c r="B59" s="1" t="s">
        <v>99</v>
      </c>
      <c r="C59" s="1">
        <v>1124.5000075213611</v>
      </c>
      <c r="D59" s="1">
        <v>0</v>
      </c>
      <c r="E59">
        <f t="shared" si="58"/>
        <v>13.600862053703752</v>
      </c>
      <c r="F59">
        <f t="shared" si="59"/>
        <v>0.15277052320867127</v>
      </c>
      <c r="G59">
        <f t="shared" si="60"/>
        <v>224.94577746492141</v>
      </c>
      <c r="H59">
        <f t="shared" si="61"/>
        <v>2.6211483430277607</v>
      </c>
      <c r="I59">
        <f t="shared" si="62"/>
        <v>1.3024123463823836</v>
      </c>
      <c r="J59">
        <f t="shared" si="63"/>
        <v>16.759616851806641</v>
      </c>
      <c r="K59" s="1">
        <v>6</v>
      </c>
      <c r="L59">
        <f t="shared" si="64"/>
        <v>1.4200000166893005</v>
      </c>
      <c r="M59" s="1">
        <v>1</v>
      </c>
      <c r="N59">
        <f t="shared" si="65"/>
        <v>2.8400000333786011</v>
      </c>
      <c r="O59" s="1">
        <v>15.315413475036621</v>
      </c>
      <c r="P59" s="1">
        <v>16.759616851806641</v>
      </c>
      <c r="Q59" s="1">
        <v>15.100153923034668</v>
      </c>
      <c r="R59" s="1">
        <v>400.2010498046875</v>
      </c>
      <c r="S59" s="1">
        <v>382.67596435546875</v>
      </c>
      <c r="T59" s="1">
        <v>5.240109920501709</v>
      </c>
      <c r="U59" s="1">
        <v>8.3592643737792969</v>
      </c>
      <c r="V59" s="1">
        <v>21.99298095703125</v>
      </c>
      <c r="W59" s="1">
        <v>35.084213256835938</v>
      </c>
      <c r="X59" s="1">
        <v>499.98886108398437</v>
      </c>
      <c r="Y59" s="1">
        <v>1500.8017578125</v>
      </c>
      <c r="Z59" s="1">
        <v>32.260921478271484</v>
      </c>
      <c r="AA59" s="1">
        <v>73.298568725585937</v>
      </c>
      <c r="AB59" s="1">
        <v>-1.7757785320281982</v>
      </c>
      <c r="AC59" s="1">
        <v>0.26095759868621826</v>
      </c>
      <c r="AD59" s="1">
        <v>1</v>
      </c>
      <c r="AE59" s="1">
        <v>-0.21956524252891541</v>
      </c>
      <c r="AF59" s="1">
        <v>2.737391471862793</v>
      </c>
      <c r="AG59" s="1">
        <v>1</v>
      </c>
      <c r="AH59" s="1">
        <v>0</v>
      </c>
      <c r="AI59" s="1">
        <v>0.15999999642372131</v>
      </c>
      <c r="AJ59" s="1">
        <v>111115</v>
      </c>
      <c r="AK59">
        <f t="shared" si="66"/>
        <v>0.8333147684733071</v>
      </c>
      <c r="AL59">
        <f t="shared" si="67"/>
        <v>2.6211483430277605E-3</v>
      </c>
      <c r="AM59">
        <f t="shared" si="68"/>
        <v>289.90961685180662</v>
      </c>
      <c r="AN59">
        <f t="shared" si="69"/>
        <v>288.4654134750366</v>
      </c>
      <c r="AO59">
        <f t="shared" si="70"/>
        <v>240.12827588271466</v>
      </c>
      <c r="AP59">
        <f t="shared" si="71"/>
        <v>1.3113830795337438</v>
      </c>
      <c r="AQ59">
        <f t="shared" si="72"/>
        <v>1.9151344605791873</v>
      </c>
      <c r="AR59">
        <f t="shared" si="73"/>
        <v>26.127856162499413</v>
      </c>
      <c r="AS59">
        <f t="shared" si="74"/>
        <v>17.768591788720116</v>
      </c>
      <c r="AT59">
        <f t="shared" si="75"/>
        <v>16.037515163421631</v>
      </c>
      <c r="AU59">
        <f t="shared" si="76"/>
        <v>1.8290761828069064</v>
      </c>
      <c r="AV59">
        <f t="shared" si="77"/>
        <v>0.14497211958227868</v>
      </c>
      <c r="AW59">
        <f t="shared" si="78"/>
        <v>0.61272211419680389</v>
      </c>
      <c r="AX59">
        <f t="shared" si="79"/>
        <v>1.2163540686101024</v>
      </c>
      <c r="AY59">
        <f t="shared" si="80"/>
        <v>9.1277362300815484E-2</v>
      </c>
      <c r="AZ59">
        <f t="shared" si="81"/>
        <v>16.488203529042902</v>
      </c>
      <c r="BA59">
        <f t="shared" si="82"/>
        <v>0.5878231151616532</v>
      </c>
      <c r="BB59">
        <f t="shared" si="83"/>
        <v>34.332836416955516</v>
      </c>
      <c r="BC59">
        <f t="shared" si="84"/>
        <v>376.21076592001072</v>
      </c>
      <c r="BD59">
        <f t="shared" si="85"/>
        <v>1.2412089560421351E-2</v>
      </c>
    </row>
    <row r="60" spans="1:114" x14ac:dyDescent="0.25">
      <c r="A60" s="1">
        <v>42</v>
      </c>
      <c r="B60" s="1" t="s">
        <v>99</v>
      </c>
      <c r="C60" s="1">
        <v>1125.0000075101852</v>
      </c>
      <c r="D60" s="1">
        <v>0</v>
      </c>
      <c r="E60">
        <f t="shared" si="58"/>
        <v>13.58341000711467</v>
      </c>
      <c r="F60">
        <f t="shared" si="59"/>
        <v>0.1526832529824301</v>
      </c>
      <c r="G60">
        <f t="shared" si="60"/>
        <v>225.08341795845249</v>
      </c>
      <c r="H60">
        <f t="shared" si="61"/>
        <v>2.6201912516489507</v>
      </c>
      <c r="I60">
        <f t="shared" si="62"/>
        <v>1.3026411025343261</v>
      </c>
      <c r="J60">
        <f t="shared" si="63"/>
        <v>16.760770797729492</v>
      </c>
      <c r="K60" s="1">
        <v>6</v>
      </c>
      <c r="L60">
        <f t="shared" si="64"/>
        <v>1.4200000166893005</v>
      </c>
      <c r="M60" s="1">
        <v>1</v>
      </c>
      <c r="N60">
        <f t="shared" si="65"/>
        <v>2.8400000333786011</v>
      </c>
      <c r="O60" s="1">
        <v>15.316790580749512</v>
      </c>
      <c r="P60" s="1">
        <v>16.760770797729492</v>
      </c>
      <c r="Q60" s="1">
        <v>15.100790023803711</v>
      </c>
      <c r="R60" s="1">
        <v>400.21224975585938</v>
      </c>
      <c r="S60" s="1">
        <v>382.70773315429687</v>
      </c>
      <c r="T60" s="1">
        <v>5.2399201393127441</v>
      </c>
      <c r="U60" s="1">
        <v>8.3580665588378906</v>
      </c>
      <c r="V60" s="1">
        <v>21.990215301513672</v>
      </c>
      <c r="W60" s="1">
        <v>35.076045989990234</v>
      </c>
      <c r="X60" s="1">
        <v>499.96847534179687</v>
      </c>
      <c r="Y60" s="1">
        <v>1500.8157958984375</v>
      </c>
      <c r="Z60" s="1">
        <v>32.203887939453125</v>
      </c>
      <c r="AA60" s="1">
        <v>73.298492431640625</v>
      </c>
      <c r="AB60" s="1">
        <v>-1.7757785320281982</v>
      </c>
      <c r="AC60" s="1">
        <v>0.26095759868621826</v>
      </c>
      <c r="AD60" s="1">
        <v>1</v>
      </c>
      <c r="AE60" s="1">
        <v>-0.21956524252891541</v>
      </c>
      <c r="AF60" s="1">
        <v>2.737391471862793</v>
      </c>
      <c r="AG60" s="1">
        <v>1</v>
      </c>
      <c r="AH60" s="1">
        <v>0</v>
      </c>
      <c r="AI60" s="1">
        <v>0.15999999642372131</v>
      </c>
      <c r="AJ60" s="1">
        <v>111115</v>
      </c>
      <c r="AK60">
        <f t="shared" si="66"/>
        <v>0.83328079223632812</v>
      </c>
      <c r="AL60">
        <f t="shared" si="67"/>
        <v>2.6201912516489508E-3</v>
      </c>
      <c r="AM60">
        <f t="shared" si="68"/>
        <v>289.91077079772947</v>
      </c>
      <c r="AN60">
        <f t="shared" si="69"/>
        <v>288.46679058074949</v>
      </c>
      <c r="AO60">
        <f t="shared" si="70"/>
        <v>240.13052197641446</v>
      </c>
      <c r="AP60">
        <f t="shared" si="71"/>
        <v>1.3119390583558712</v>
      </c>
      <c r="AQ60">
        <f t="shared" si="72"/>
        <v>1.9152747809404538</v>
      </c>
      <c r="AR60">
        <f t="shared" si="73"/>
        <v>26.129797727104286</v>
      </c>
      <c r="AS60">
        <f t="shared" si="74"/>
        <v>17.771731168266395</v>
      </c>
      <c r="AT60">
        <f t="shared" si="75"/>
        <v>16.038780689239502</v>
      </c>
      <c r="AU60">
        <f t="shared" si="76"/>
        <v>1.8292239837562887</v>
      </c>
      <c r="AV60">
        <f t="shared" si="77"/>
        <v>0.1448935293429322</v>
      </c>
      <c r="AW60">
        <f t="shared" si="78"/>
        <v>0.6126336784061277</v>
      </c>
      <c r="AX60">
        <f t="shared" si="79"/>
        <v>1.216590305350161</v>
      </c>
      <c r="AY60">
        <f t="shared" si="80"/>
        <v>9.1227514725351275E-2</v>
      </c>
      <c r="AZ60">
        <f t="shared" si="81"/>
        <v>16.498275207715434</v>
      </c>
      <c r="BA60">
        <f t="shared" si="82"/>
        <v>0.58813396871629253</v>
      </c>
      <c r="BB60">
        <f t="shared" si="83"/>
        <v>34.324174505725971</v>
      </c>
      <c r="BC60">
        <f t="shared" si="84"/>
        <v>376.250830585958</v>
      </c>
      <c r="BD60">
        <f t="shared" si="85"/>
        <v>1.2391715780159898E-2</v>
      </c>
    </row>
    <row r="61" spans="1:114" x14ac:dyDescent="0.25">
      <c r="A61" s="1">
        <v>43</v>
      </c>
      <c r="B61" s="1" t="s">
        <v>100</v>
      </c>
      <c r="C61" s="1">
        <v>1125.5000074990094</v>
      </c>
      <c r="D61" s="1">
        <v>0</v>
      </c>
      <c r="E61">
        <f t="shared" si="58"/>
        <v>13.561964035967852</v>
      </c>
      <c r="F61">
        <f t="shared" si="59"/>
        <v>0.15255373670560643</v>
      </c>
      <c r="G61">
        <f t="shared" si="60"/>
        <v>225.20306830969503</v>
      </c>
      <c r="H61">
        <f t="shared" si="61"/>
        <v>2.6193036288069953</v>
      </c>
      <c r="I61">
        <f t="shared" si="62"/>
        <v>1.3032296481968397</v>
      </c>
      <c r="J61">
        <f t="shared" si="63"/>
        <v>16.764692306518555</v>
      </c>
      <c r="K61" s="1">
        <v>6</v>
      </c>
      <c r="L61">
        <f t="shared" si="64"/>
        <v>1.4200000166893005</v>
      </c>
      <c r="M61" s="1">
        <v>1</v>
      </c>
      <c r="N61">
        <f t="shared" si="65"/>
        <v>2.8400000333786011</v>
      </c>
      <c r="O61" s="1">
        <v>15.317385673522949</v>
      </c>
      <c r="P61" s="1">
        <v>16.764692306518555</v>
      </c>
      <c r="Q61" s="1">
        <v>15.101348876953125</v>
      </c>
      <c r="R61" s="1">
        <v>400.197509765625</v>
      </c>
      <c r="S61" s="1">
        <v>382.71896362304688</v>
      </c>
      <c r="T61" s="1">
        <v>5.239525318145752</v>
      </c>
      <c r="U61" s="1">
        <v>8.3566446304321289</v>
      </c>
      <c r="V61" s="1">
        <v>21.987451553344727</v>
      </c>
      <c r="W61" s="1">
        <v>35.068317413330078</v>
      </c>
      <c r="X61" s="1">
        <v>499.96450805664062</v>
      </c>
      <c r="Y61" s="1">
        <v>1500.869873046875</v>
      </c>
      <c r="Z61" s="1">
        <v>32.217342376708984</v>
      </c>
      <c r="AA61" s="1">
        <v>73.297607421875</v>
      </c>
      <c r="AB61" s="1">
        <v>-1.7757785320281982</v>
      </c>
      <c r="AC61" s="1">
        <v>0.26095759868621826</v>
      </c>
      <c r="AD61" s="1">
        <v>1</v>
      </c>
      <c r="AE61" s="1">
        <v>-0.21956524252891541</v>
      </c>
      <c r="AF61" s="1">
        <v>2.737391471862793</v>
      </c>
      <c r="AG61" s="1">
        <v>1</v>
      </c>
      <c r="AH61" s="1">
        <v>0</v>
      </c>
      <c r="AI61" s="1">
        <v>0.15999999642372131</v>
      </c>
      <c r="AJ61" s="1">
        <v>111115</v>
      </c>
      <c r="AK61">
        <f t="shared" si="66"/>
        <v>0.83327418009440091</v>
      </c>
      <c r="AL61">
        <f t="shared" si="67"/>
        <v>2.6193036288069951E-3</v>
      </c>
      <c r="AM61">
        <f t="shared" si="68"/>
        <v>289.91469230651853</v>
      </c>
      <c r="AN61">
        <f t="shared" si="69"/>
        <v>288.46738567352293</v>
      </c>
      <c r="AO61">
        <f t="shared" si="70"/>
        <v>240.13917431997106</v>
      </c>
      <c r="AP61">
        <f t="shared" si="71"/>
        <v>1.3120853825903125</v>
      </c>
      <c r="AQ61">
        <f t="shared" si="72"/>
        <v>1.9157517056823736</v>
      </c>
      <c r="AR61">
        <f t="shared" si="73"/>
        <v>26.136619912516203</v>
      </c>
      <c r="AS61">
        <f t="shared" si="74"/>
        <v>17.779975282084074</v>
      </c>
      <c r="AT61">
        <f t="shared" si="75"/>
        <v>16.041038990020752</v>
      </c>
      <c r="AU61">
        <f t="shared" si="76"/>
        <v>1.8294877570977817</v>
      </c>
      <c r="AV61">
        <f t="shared" si="77"/>
        <v>0.14477688643962486</v>
      </c>
      <c r="AW61">
        <f t="shared" si="78"/>
        <v>0.6125220574855339</v>
      </c>
      <c r="AX61">
        <f t="shared" si="79"/>
        <v>1.2169656996122478</v>
      </c>
      <c r="AY61">
        <f t="shared" si="80"/>
        <v>9.1153532153318881E-2</v>
      </c>
      <c r="AZ61">
        <f t="shared" si="81"/>
        <v>16.506846091165723</v>
      </c>
      <c r="BA61">
        <f t="shared" si="82"/>
        <v>0.58842934297738458</v>
      </c>
      <c r="BB61">
        <f t="shared" si="83"/>
        <v>34.30783538555243</v>
      </c>
      <c r="BC61">
        <f t="shared" si="84"/>
        <v>376.27225544228122</v>
      </c>
      <c r="BD61">
        <f t="shared" si="85"/>
        <v>1.2365557729040157E-2</v>
      </c>
    </row>
    <row r="62" spans="1:114" x14ac:dyDescent="0.25">
      <c r="A62" s="1">
        <v>44</v>
      </c>
      <c r="B62" s="1" t="s">
        <v>100</v>
      </c>
      <c r="C62" s="1">
        <v>1126.0000074878335</v>
      </c>
      <c r="D62" s="1">
        <v>0</v>
      </c>
      <c r="E62">
        <f t="shared" si="58"/>
        <v>13.514236111299796</v>
      </c>
      <c r="F62">
        <f t="shared" si="59"/>
        <v>0.15244685273739642</v>
      </c>
      <c r="G62">
        <f t="shared" si="60"/>
        <v>225.64880889850849</v>
      </c>
      <c r="H62">
        <f t="shared" si="61"/>
        <v>2.6180870335266939</v>
      </c>
      <c r="I62">
        <f t="shared" si="62"/>
        <v>1.3034893928797446</v>
      </c>
      <c r="J62">
        <f t="shared" si="63"/>
        <v>16.765708923339844</v>
      </c>
      <c r="K62" s="1">
        <v>6</v>
      </c>
      <c r="L62">
        <f t="shared" si="64"/>
        <v>1.4200000166893005</v>
      </c>
      <c r="M62" s="1">
        <v>1</v>
      </c>
      <c r="N62">
        <f t="shared" si="65"/>
        <v>2.8400000333786011</v>
      </c>
      <c r="O62" s="1">
        <v>15.317644119262695</v>
      </c>
      <c r="P62" s="1">
        <v>16.765708923339844</v>
      </c>
      <c r="Q62" s="1">
        <v>15.100934028625488</v>
      </c>
      <c r="R62" s="1">
        <v>400.17034912109375</v>
      </c>
      <c r="S62" s="1">
        <v>382.74911499023437</v>
      </c>
      <c r="T62" s="1">
        <v>5.2390451431274414</v>
      </c>
      <c r="U62" s="1">
        <v>8.3547992706298828</v>
      </c>
      <c r="V62" s="1">
        <v>21.985044479370117</v>
      </c>
      <c r="W62" s="1">
        <v>35.059944152832031</v>
      </c>
      <c r="X62" s="1">
        <v>499.95217895507812</v>
      </c>
      <c r="Y62" s="1">
        <v>1500.86181640625</v>
      </c>
      <c r="Z62" s="1">
        <v>32.170406341552734</v>
      </c>
      <c r="AA62" s="1">
        <v>73.297508239746094</v>
      </c>
      <c r="AB62" s="1">
        <v>-1.7757785320281982</v>
      </c>
      <c r="AC62" s="1">
        <v>0.26095759868621826</v>
      </c>
      <c r="AD62" s="1">
        <v>1</v>
      </c>
      <c r="AE62" s="1">
        <v>-0.21956524252891541</v>
      </c>
      <c r="AF62" s="1">
        <v>2.737391471862793</v>
      </c>
      <c r="AG62" s="1">
        <v>1</v>
      </c>
      <c r="AH62" s="1">
        <v>0</v>
      </c>
      <c r="AI62" s="1">
        <v>0.15999999642372131</v>
      </c>
      <c r="AJ62" s="1">
        <v>111115</v>
      </c>
      <c r="AK62">
        <f t="shared" si="66"/>
        <v>0.83325363159179677</v>
      </c>
      <c r="AL62">
        <f t="shared" si="67"/>
        <v>2.6180870335266939E-3</v>
      </c>
      <c r="AM62">
        <f t="shared" si="68"/>
        <v>289.91570892333982</v>
      </c>
      <c r="AN62">
        <f t="shared" si="69"/>
        <v>288.46764411926267</v>
      </c>
      <c r="AO62">
        <f t="shared" si="70"/>
        <v>240.13788525749987</v>
      </c>
      <c r="AP62">
        <f t="shared" si="71"/>
        <v>1.3126149909478406</v>
      </c>
      <c r="AQ62">
        <f t="shared" si="72"/>
        <v>1.9158753612601631</v>
      </c>
      <c r="AR62">
        <f t="shared" si="73"/>
        <v>26.13834231572508</v>
      </c>
      <c r="AS62">
        <f t="shared" si="74"/>
        <v>17.783543045095197</v>
      </c>
      <c r="AT62">
        <f t="shared" si="75"/>
        <v>16.04167652130127</v>
      </c>
      <c r="AU62">
        <f t="shared" si="76"/>
        <v>1.8295622278722103</v>
      </c>
      <c r="AV62">
        <f t="shared" si="77"/>
        <v>0.14468061868413257</v>
      </c>
      <c r="AW62">
        <f t="shared" si="78"/>
        <v>0.61238596838041848</v>
      </c>
      <c r="AX62">
        <f t="shared" si="79"/>
        <v>1.2171762594917919</v>
      </c>
      <c r="AY62">
        <f t="shared" si="80"/>
        <v>9.1092473497938961E-2</v>
      </c>
      <c r="AZ62">
        <f t="shared" si="81"/>
        <v>16.539495429527317</v>
      </c>
      <c r="BA62">
        <f t="shared" si="82"/>
        <v>0.58954756539219111</v>
      </c>
      <c r="BB62">
        <f t="shared" si="83"/>
        <v>34.296640576923643</v>
      </c>
      <c r="BC62">
        <f t="shared" si="84"/>
        <v>376.32509437902667</v>
      </c>
      <c r="BD62">
        <f t="shared" si="85"/>
        <v>1.2316289971194723E-2</v>
      </c>
    </row>
    <row r="63" spans="1:114" x14ac:dyDescent="0.25">
      <c r="A63" s="1">
        <v>45</v>
      </c>
      <c r="B63" s="1" t="s">
        <v>101</v>
      </c>
      <c r="C63" s="1">
        <v>1126.5000074766576</v>
      </c>
      <c r="D63" s="1">
        <v>0</v>
      </c>
      <c r="E63">
        <f t="shared" si="58"/>
        <v>13.535939650073296</v>
      </c>
      <c r="F63">
        <f t="shared" si="59"/>
        <v>0.15244641033913231</v>
      </c>
      <c r="G63">
        <f t="shared" si="60"/>
        <v>225.4096488486731</v>
      </c>
      <c r="H63">
        <f t="shared" si="61"/>
        <v>2.6185981859745069</v>
      </c>
      <c r="I63">
        <f t="shared" si="62"/>
        <v>1.3037469092719236</v>
      </c>
      <c r="J63">
        <f t="shared" si="63"/>
        <v>16.767965316772461</v>
      </c>
      <c r="K63" s="1">
        <v>6</v>
      </c>
      <c r="L63">
        <f t="shared" si="64"/>
        <v>1.4200000166893005</v>
      </c>
      <c r="M63" s="1">
        <v>1</v>
      </c>
      <c r="N63">
        <f t="shared" si="65"/>
        <v>2.8400000333786011</v>
      </c>
      <c r="O63" s="1">
        <v>15.31898307800293</v>
      </c>
      <c r="P63" s="1">
        <v>16.767965316772461</v>
      </c>
      <c r="Q63" s="1">
        <v>15.100547790527344</v>
      </c>
      <c r="R63" s="1">
        <v>400.19448852539062</v>
      </c>
      <c r="S63" s="1">
        <v>382.74688720703125</v>
      </c>
      <c r="T63" s="1">
        <v>5.2386393547058105</v>
      </c>
      <c r="U63" s="1">
        <v>8.3550176620483398</v>
      </c>
      <c r="V63" s="1">
        <v>21.981485366821289</v>
      </c>
      <c r="W63" s="1">
        <v>35.057899475097656</v>
      </c>
      <c r="X63" s="1">
        <v>499.94952392578125</v>
      </c>
      <c r="Y63" s="1">
        <v>1500.840087890625</v>
      </c>
      <c r="Z63" s="1">
        <v>32.208465576171875</v>
      </c>
      <c r="AA63" s="1">
        <v>73.297622680664063</v>
      </c>
      <c r="AB63" s="1">
        <v>-1.7757785320281982</v>
      </c>
      <c r="AC63" s="1">
        <v>0.26095759868621826</v>
      </c>
      <c r="AD63" s="1">
        <v>1</v>
      </c>
      <c r="AE63" s="1">
        <v>-0.21956524252891541</v>
      </c>
      <c r="AF63" s="1">
        <v>2.737391471862793</v>
      </c>
      <c r="AG63" s="1">
        <v>1</v>
      </c>
      <c r="AH63" s="1">
        <v>0</v>
      </c>
      <c r="AI63" s="1">
        <v>0.15999999642372131</v>
      </c>
      <c r="AJ63" s="1">
        <v>111115</v>
      </c>
      <c r="AK63">
        <f t="shared" si="66"/>
        <v>0.83324920654296863</v>
      </c>
      <c r="AL63">
        <f t="shared" si="67"/>
        <v>2.6185981859745068E-3</v>
      </c>
      <c r="AM63">
        <f t="shared" si="68"/>
        <v>289.91796531677244</v>
      </c>
      <c r="AN63">
        <f t="shared" si="69"/>
        <v>288.46898307800291</v>
      </c>
      <c r="AO63">
        <f t="shared" si="70"/>
        <v>240.13440869507758</v>
      </c>
      <c r="AP63">
        <f t="shared" si="71"/>
        <v>1.3121815964868608</v>
      </c>
      <c r="AQ63">
        <f t="shared" si="72"/>
        <v>1.9161498413550269</v>
      </c>
      <c r="AR63">
        <f t="shared" si="73"/>
        <v>26.142046239386531</v>
      </c>
      <c r="AS63">
        <f t="shared" si="74"/>
        <v>17.787028577338191</v>
      </c>
      <c r="AT63">
        <f t="shared" si="75"/>
        <v>16.043474197387695</v>
      </c>
      <c r="AU63">
        <f t="shared" si="76"/>
        <v>1.8297722308537478</v>
      </c>
      <c r="AV63">
        <f t="shared" si="77"/>
        <v>0.14468022021263016</v>
      </c>
      <c r="AW63">
        <f t="shared" si="78"/>
        <v>0.61240293208310326</v>
      </c>
      <c r="AX63">
        <f t="shared" si="79"/>
        <v>1.2173692987706446</v>
      </c>
      <c r="AY63">
        <f t="shared" si="80"/>
        <v>9.1092220765192689E-2</v>
      </c>
      <c r="AZ63">
        <f t="shared" si="81"/>
        <v>16.521991389891024</v>
      </c>
      <c r="BA63">
        <f t="shared" si="82"/>
        <v>0.58892614514392372</v>
      </c>
      <c r="BB63">
        <f t="shared" si="83"/>
        <v>34.292933011516446</v>
      </c>
      <c r="BC63">
        <f t="shared" si="84"/>
        <v>376.31254977293628</v>
      </c>
      <c r="BD63">
        <f t="shared" si="85"/>
        <v>1.2335147258521655E-2</v>
      </c>
      <c r="BE63">
        <f>AVERAGE(E49:E63)</f>
        <v>13.523876699117274</v>
      </c>
      <c r="BF63">
        <f>AVERAGE(O49:O63)</f>
        <v>15.313938903808594</v>
      </c>
      <c r="BG63">
        <f>AVERAGE(P49:P63)</f>
        <v>16.762304687499999</v>
      </c>
      <c r="BH63" t="e">
        <f>AVERAGE(B49:B63)</f>
        <v>#DIV/0!</v>
      </c>
      <c r="BI63">
        <f t="shared" ref="BI63:DJ63" si="86">AVERAGE(C49:C63)</f>
        <v>1123.0333408874769</v>
      </c>
      <c r="BJ63">
        <f t="shared" si="86"/>
        <v>0</v>
      </c>
      <c r="BK63">
        <f t="shared" si="86"/>
        <v>13.523876699117274</v>
      </c>
      <c r="BL63">
        <f t="shared" si="86"/>
        <v>0.15273126871697898</v>
      </c>
      <c r="BM63">
        <f t="shared" si="86"/>
        <v>225.7666754713</v>
      </c>
      <c r="BN63">
        <f t="shared" si="86"/>
        <v>2.6206555612865494</v>
      </c>
      <c r="BO63">
        <f t="shared" si="86"/>
        <v>1.3024812818960714</v>
      </c>
      <c r="BP63">
        <f t="shared" si="86"/>
        <v>16.762304687499999</v>
      </c>
      <c r="BQ63">
        <f t="shared" si="86"/>
        <v>6</v>
      </c>
      <c r="BR63">
        <f t="shared" si="86"/>
        <v>1.4200000166893005</v>
      </c>
      <c r="BS63">
        <f t="shared" si="86"/>
        <v>1</v>
      </c>
      <c r="BT63">
        <f t="shared" si="86"/>
        <v>2.8400000333786011</v>
      </c>
      <c r="BU63">
        <f t="shared" si="86"/>
        <v>15.313938903808594</v>
      </c>
      <c r="BV63">
        <f t="shared" si="86"/>
        <v>16.762304687499999</v>
      </c>
      <c r="BW63">
        <f t="shared" si="86"/>
        <v>15.099407259623209</v>
      </c>
      <c r="BX63">
        <f t="shared" si="86"/>
        <v>400.13554890950519</v>
      </c>
      <c r="BY63">
        <f t="shared" si="86"/>
        <v>382.70278320312502</v>
      </c>
      <c r="BZ63">
        <f t="shared" si="86"/>
        <v>5.2441857020060221</v>
      </c>
      <c r="CA63">
        <f t="shared" si="86"/>
        <v>8.3627795537312828</v>
      </c>
      <c r="CB63">
        <f t="shared" si="86"/>
        <v>22.012186940511068</v>
      </c>
      <c r="CC63">
        <f t="shared" si="86"/>
        <v>35.102314503987628</v>
      </c>
      <c r="CD63">
        <f t="shared" si="86"/>
        <v>499.98294677734373</v>
      </c>
      <c r="CE63">
        <f t="shared" si="86"/>
        <v>1500.7745117187501</v>
      </c>
      <c r="CF63">
        <f t="shared" si="86"/>
        <v>32.288331095377607</v>
      </c>
      <c r="CG63">
        <f t="shared" si="86"/>
        <v>73.298610432942709</v>
      </c>
      <c r="CH63">
        <f t="shared" si="86"/>
        <v>-1.7757785320281982</v>
      </c>
      <c r="CI63">
        <f t="shared" si="86"/>
        <v>0.26095759868621826</v>
      </c>
      <c r="CJ63">
        <f t="shared" si="86"/>
        <v>1</v>
      </c>
      <c r="CK63">
        <f t="shared" si="86"/>
        <v>-0.21956524252891541</v>
      </c>
      <c r="CL63">
        <f t="shared" si="86"/>
        <v>2.737391471862793</v>
      </c>
      <c r="CM63">
        <f t="shared" si="86"/>
        <v>1</v>
      </c>
      <c r="CN63">
        <f t="shared" si="86"/>
        <v>0</v>
      </c>
      <c r="CO63">
        <f t="shared" si="86"/>
        <v>0.15999999642372131</v>
      </c>
      <c r="CP63">
        <f t="shared" si="86"/>
        <v>111115</v>
      </c>
      <c r="CQ63">
        <f t="shared" si="86"/>
        <v>0.83330491129557271</v>
      </c>
      <c r="CR63">
        <f t="shared" si="86"/>
        <v>2.6206555612865493E-3</v>
      </c>
      <c r="CS63">
        <f t="shared" si="86"/>
        <v>289.91230468750007</v>
      </c>
      <c r="CT63">
        <f t="shared" si="86"/>
        <v>288.46393890380864</v>
      </c>
      <c r="CU63">
        <f t="shared" si="86"/>
        <v>240.12391650781211</v>
      </c>
      <c r="CV63">
        <f t="shared" si="86"/>
        <v>1.3110658337175722</v>
      </c>
      <c r="CW63">
        <f t="shared" si="86"/>
        <v>1.9154614040719713</v>
      </c>
      <c r="CX63">
        <f t="shared" si="86"/>
        <v>26.132301718648531</v>
      </c>
      <c r="CY63">
        <f t="shared" si="86"/>
        <v>17.769522164917248</v>
      </c>
      <c r="CZ63">
        <f t="shared" si="86"/>
        <v>16.038121795654298</v>
      </c>
      <c r="DA63">
        <f t="shared" si="86"/>
        <v>1.8291470697626422</v>
      </c>
      <c r="DB63">
        <f t="shared" si="86"/>
        <v>0.14493676348614157</v>
      </c>
      <c r="DC63">
        <f t="shared" si="86"/>
        <v>0.61298012217589959</v>
      </c>
      <c r="DD63">
        <f t="shared" si="86"/>
        <v>1.2161669475867429</v>
      </c>
      <c r="DE63">
        <f t="shared" si="86"/>
        <v>9.1254937438772873E-2</v>
      </c>
      <c r="DF63">
        <f t="shared" si="86"/>
        <v>16.548383650963427</v>
      </c>
      <c r="DG63">
        <f t="shared" si="86"/>
        <v>0.5899269082175671</v>
      </c>
      <c r="DH63">
        <f t="shared" si="86"/>
        <v>34.339448178859406</v>
      </c>
      <c r="DI63">
        <f t="shared" si="86"/>
        <v>376.27417991818464</v>
      </c>
      <c r="DJ63">
        <f t="shared" si="86"/>
        <v>1.2342113732226665E-2</v>
      </c>
    </row>
    <row r="64" spans="1:114" x14ac:dyDescent="0.25">
      <c r="A64" s="1" t="s">
        <v>9</v>
      </c>
      <c r="B64" s="1" t="s">
        <v>102</v>
      </c>
    </row>
    <row r="65" spans="1:114" x14ac:dyDescent="0.25">
      <c r="A65" s="1" t="s">
        <v>9</v>
      </c>
      <c r="B65" s="1" t="s">
        <v>103</v>
      </c>
    </row>
    <row r="66" spans="1:114" x14ac:dyDescent="0.25">
      <c r="A66" s="1">
        <v>46</v>
      </c>
      <c r="B66" s="1" t="s">
        <v>104</v>
      </c>
      <c r="C66" s="1">
        <v>1471.0000078231096</v>
      </c>
      <c r="D66" s="1">
        <v>0</v>
      </c>
      <c r="E66">
        <f t="shared" ref="E66:E80" si="87">(R66-S66*(1000-T66)/(1000-U66))*AK66</f>
        <v>13.287813625942645</v>
      </c>
      <c r="F66">
        <f t="shared" ref="F66:F80" si="88">IF(AV66&lt;&gt;0,1/(1/AV66-1/N66),0)</f>
        <v>0.13386807132893758</v>
      </c>
      <c r="G66">
        <f t="shared" ref="G66:G80" si="89">((AY66-AL66/2)*S66-E66)/(AY66+AL66/2)</f>
        <v>208.42927073084661</v>
      </c>
      <c r="H66">
        <f t="shared" ref="H66:H80" si="90">AL66*1000</f>
        <v>2.6368331815029586</v>
      </c>
      <c r="I66">
        <f t="shared" ref="I66:I80" si="91">(AQ66-AW66)</f>
        <v>1.4797185940443089</v>
      </c>
      <c r="J66">
        <f t="shared" ref="J66:J80" si="92">(P66+AP66*D66)</f>
        <v>19.645086288452148</v>
      </c>
      <c r="K66" s="1">
        <v>6</v>
      </c>
      <c r="L66">
        <f t="shared" ref="L66:L80" si="93">(K66*AE66+AF66)</f>
        <v>1.4200000166893005</v>
      </c>
      <c r="M66" s="1">
        <v>1</v>
      </c>
      <c r="N66">
        <f t="shared" ref="N66:N80" si="94">L66*(M66+1)*(M66+1)/(M66*M66+1)</f>
        <v>2.8400000333786011</v>
      </c>
      <c r="O66" s="1">
        <v>19.555103302001953</v>
      </c>
      <c r="P66" s="1">
        <v>19.645086288452148</v>
      </c>
      <c r="Q66" s="1">
        <v>19.984766006469727</v>
      </c>
      <c r="R66" s="1">
        <v>400.51458740234375</v>
      </c>
      <c r="S66" s="1">
        <v>383.35769653320312</v>
      </c>
      <c r="T66" s="1">
        <v>8.0015268325805664</v>
      </c>
      <c r="U66" s="1">
        <v>11.130233764648438</v>
      </c>
      <c r="V66" s="1">
        <v>25.692344665527344</v>
      </c>
      <c r="W66" s="1">
        <v>35.7384033203125</v>
      </c>
      <c r="X66" s="1">
        <v>500.04388427734375</v>
      </c>
      <c r="Y66" s="1">
        <v>1500.0377197265625</v>
      </c>
      <c r="Z66" s="1">
        <v>27.972591400146484</v>
      </c>
      <c r="AA66" s="1">
        <v>73.297119140625</v>
      </c>
      <c r="AB66" s="1">
        <v>-1.6960971355438232</v>
      </c>
      <c r="AC66" s="1">
        <v>0.24589145183563232</v>
      </c>
      <c r="AD66" s="1">
        <v>1</v>
      </c>
      <c r="AE66" s="1">
        <v>-0.21956524252891541</v>
      </c>
      <c r="AF66" s="1">
        <v>2.737391471862793</v>
      </c>
      <c r="AG66" s="1">
        <v>1</v>
      </c>
      <c r="AH66" s="1">
        <v>0</v>
      </c>
      <c r="AI66" s="1">
        <v>0.15999999642372131</v>
      </c>
      <c r="AJ66" s="1">
        <v>111115</v>
      </c>
      <c r="AK66">
        <f t="shared" ref="AK66:AK80" si="95">X66*0.000001/(K66*0.0001)</f>
        <v>0.83340647379557287</v>
      </c>
      <c r="AL66">
        <f t="shared" ref="AL66:AL80" si="96">(U66-T66)/(1000-U66)*AK66</f>
        <v>2.6368331815029588E-3</v>
      </c>
      <c r="AM66">
        <f t="shared" ref="AM66:AM80" si="97">(P66+273.15)</f>
        <v>292.79508628845213</v>
      </c>
      <c r="AN66">
        <f t="shared" ref="AN66:AN80" si="98">(O66+273.15)</f>
        <v>292.70510330200193</v>
      </c>
      <c r="AO66">
        <f t="shared" ref="AO66:AO80" si="99">(Y66*AG66+Z66*AH66)*AI66</f>
        <v>240.00602979169707</v>
      </c>
      <c r="AP66">
        <f t="shared" ref="AP66:AP80" si="100">((AO66+0.00000010773*(AN66^4-AM66^4))-AL66*44100)/(L66*51.4+0.00000043092*AM66^3)</f>
        <v>1.4647039776012765</v>
      </c>
      <c r="AQ66">
        <f t="shared" ref="AQ66:AQ80" si="101">0.61365*EXP(17.502*J66/(240.97+J66))</f>
        <v>2.2955326643547527</v>
      </c>
      <c r="AR66">
        <f t="shared" ref="AR66:AR80" si="102">AQ66*1000/AA66</f>
        <v>31.318184005985735</v>
      </c>
      <c r="AS66">
        <f t="shared" ref="AS66:AS80" si="103">(AR66-U66)</f>
        <v>20.187950241337298</v>
      </c>
      <c r="AT66">
        <f t="shared" ref="AT66:AT80" si="104">IF(D66,P66,(O66+P66)/2)</f>
        <v>19.600094795227051</v>
      </c>
      <c r="AU66">
        <f t="shared" ref="AU66:AU80" si="105">0.61365*EXP(17.502*AT66/(240.97+AT66))</f>
        <v>2.2891274479483328</v>
      </c>
      <c r="AV66">
        <f t="shared" ref="AV66:AV80" si="106">IF(AS66&lt;&gt;0,(1000-(AR66+U66)/2)/AS66*AL66,0)</f>
        <v>0.12784202717016613</v>
      </c>
      <c r="AW66">
        <f t="shared" ref="AW66:AW80" si="107">U66*AA66/1000</f>
        <v>0.81581407031044362</v>
      </c>
      <c r="AX66">
        <f t="shared" ref="AX66:AX80" si="108">(AU66-AW66)</f>
        <v>1.4733133776378891</v>
      </c>
      <c r="AY66">
        <f t="shared" ref="AY66:AY80" si="109">1/(1.6/F66+1.37/N66)</f>
        <v>8.0421665702685094E-2</v>
      </c>
      <c r="AZ66">
        <f t="shared" ref="AZ66:AZ80" si="110">G66*AA66*0.001</f>
        <v>15.277265089152447</v>
      </c>
      <c r="BA66">
        <f t="shared" ref="BA66:BA80" si="111">G66/S66</f>
        <v>0.5436939772325512</v>
      </c>
      <c r="BB66">
        <f t="shared" ref="BB66:BB80" si="112">(1-AL66*AA66/AQ66/F66)*100</f>
        <v>37.106020137580508</v>
      </c>
      <c r="BC66">
        <f t="shared" ref="BC66:BC80" si="113">(S66-E66/(N66/1.35))</f>
        <v>377.0413063275023</v>
      </c>
      <c r="BD66">
        <f t="shared" ref="BD66:BD80" si="114">E66*BB66/100/BC66</f>
        <v>1.3077025559644356E-2</v>
      </c>
    </row>
    <row r="67" spans="1:114" x14ac:dyDescent="0.25">
      <c r="A67" s="1">
        <v>47</v>
      </c>
      <c r="B67" s="1" t="s">
        <v>104</v>
      </c>
      <c r="C67" s="1">
        <v>1471.0000078231096</v>
      </c>
      <c r="D67" s="1">
        <v>0</v>
      </c>
      <c r="E67">
        <f t="shared" si="87"/>
        <v>13.287813625942645</v>
      </c>
      <c r="F67">
        <f t="shared" si="88"/>
        <v>0.13386807132893758</v>
      </c>
      <c r="G67">
        <f t="shared" si="89"/>
        <v>208.42927073084661</v>
      </c>
      <c r="H67">
        <f t="shared" si="90"/>
        <v>2.6368331815029586</v>
      </c>
      <c r="I67">
        <f t="shared" si="91"/>
        <v>1.4797185940443089</v>
      </c>
      <c r="J67">
        <f t="shared" si="92"/>
        <v>19.645086288452148</v>
      </c>
      <c r="K67" s="1">
        <v>6</v>
      </c>
      <c r="L67">
        <f t="shared" si="93"/>
        <v>1.4200000166893005</v>
      </c>
      <c r="M67" s="1">
        <v>1</v>
      </c>
      <c r="N67">
        <f t="shared" si="94"/>
        <v>2.8400000333786011</v>
      </c>
      <c r="O67" s="1">
        <v>19.555103302001953</v>
      </c>
      <c r="P67" s="1">
        <v>19.645086288452148</v>
      </c>
      <c r="Q67" s="1">
        <v>19.984766006469727</v>
      </c>
      <c r="R67" s="1">
        <v>400.51458740234375</v>
      </c>
      <c r="S67" s="1">
        <v>383.35769653320312</v>
      </c>
      <c r="T67" s="1">
        <v>8.0015268325805664</v>
      </c>
      <c r="U67" s="1">
        <v>11.130233764648438</v>
      </c>
      <c r="V67" s="1">
        <v>25.692344665527344</v>
      </c>
      <c r="W67" s="1">
        <v>35.7384033203125</v>
      </c>
      <c r="X67" s="1">
        <v>500.04388427734375</v>
      </c>
      <c r="Y67" s="1">
        <v>1500.0377197265625</v>
      </c>
      <c r="Z67" s="1">
        <v>27.972591400146484</v>
      </c>
      <c r="AA67" s="1">
        <v>73.297119140625</v>
      </c>
      <c r="AB67" s="1">
        <v>-1.6960971355438232</v>
      </c>
      <c r="AC67" s="1">
        <v>0.24589145183563232</v>
      </c>
      <c r="AD67" s="1">
        <v>1</v>
      </c>
      <c r="AE67" s="1">
        <v>-0.21956524252891541</v>
      </c>
      <c r="AF67" s="1">
        <v>2.737391471862793</v>
      </c>
      <c r="AG67" s="1">
        <v>1</v>
      </c>
      <c r="AH67" s="1">
        <v>0</v>
      </c>
      <c r="AI67" s="1">
        <v>0.15999999642372131</v>
      </c>
      <c r="AJ67" s="1">
        <v>111115</v>
      </c>
      <c r="AK67">
        <f t="shared" si="95"/>
        <v>0.83340647379557287</v>
      </c>
      <c r="AL67">
        <f t="shared" si="96"/>
        <v>2.6368331815029588E-3</v>
      </c>
      <c r="AM67">
        <f t="shared" si="97"/>
        <v>292.79508628845213</v>
      </c>
      <c r="AN67">
        <f t="shared" si="98"/>
        <v>292.70510330200193</v>
      </c>
      <c r="AO67">
        <f t="shared" si="99"/>
        <v>240.00602979169707</v>
      </c>
      <c r="AP67">
        <f t="shared" si="100"/>
        <v>1.4647039776012765</v>
      </c>
      <c r="AQ67">
        <f t="shared" si="101"/>
        <v>2.2955326643547527</v>
      </c>
      <c r="AR67">
        <f t="shared" si="102"/>
        <v>31.318184005985735</v>
      </c>
      <c r="AS67">
        <f t="shared" si="103"/>
        <v>20.187950241337298</v>
      </c>
      <c r="AT67">
        <f t="shared" si="104"/>
        <v>19.600094795227051</v>
      </c>
      <c r="AU67">
        <f t="shared" si="105"/>
        <v>2.2891274479483328</v>
      </c>
      <c r="AV67">
        <f t="shared" si="106"/>
        <v>0.12784202717016613</v>
      </c>
      <c r="AW67">
        <f t="shared" si="107"/>
        <v>0.81581407031044362</v>
      </c>
      <c r="AX67">
        <f t="shared" si="108"/>
        <v>1.4733133776378891</v>
      </c>
      <c r="AY67">
        <f t="shared" si="109"/>
        <v>8.0421665702685094E-2</v>
      </c>
      <c r="AZ67">
        <f t="shared" si="110"/>
        <v>15.277265089152447</v>
      </c>
      <c r="BA67">
        <f t="shared" si="111"/>
        <v>0.5436939772325512</v>
      </c>
      <c r="BB67">
        <f t="shared" si="112"/>
        <v>37.106020137580508</v>
      </c>
      <c r="BC67">
        <f t="shared" si="113"/>
        <v>377.0413063275023</v>
      </c>
      <c r="BD67">
        <f t="shared" si="114"/>
        <v>1.3077025559644356E-2</v>
      </c>
    </row>
    <row r="68" spans="1:114" x14ac:dyDescent="0.25">
      <c r="A68" s="1">
        <v>48</v>
      </c>
      <c r="B68" s="1" t="s">
        <v>105</v>
      </c>
      <c r="C68" s="1">
        <v>1471.5000078119338</v>
      </c>
      <c r="D68" s="1">
        <v>0</v>
      </c>
      <c r="E68">
        <f t="shared" si="87"/>
        <v>13.249809846086503</v>
      </c>
      <c r="F68">
        <f t="shared" si="88"/>
        <v>0.13382484152013097</v>
      </c>
      <c r="G68">
        <f t="shared" si="89"/>
        <v>208.89667070671746</v>
      </c>
      <c r="H68">
        <f t="shared" si="90"/>
        <v>2.6361148266712604</v>
      </c>
      <c r="I68">
        <f t="shared" si="91"/>
        <v>1.4797685659578057</v>
      </c>
      <c r="J68">
        <f t="shared" si="92"/>
        <v>19.643962860107422</v>
      </c>
      <c r="K68" s="1">
        <v>6</v>
      </c>
      <c r="L68">
        <f t="shared" si="93"/>
        <v>1.4200000166893005</v>
      </c>
      <c r="M68" s="1">
        <v>1</v>
      </c>
      <c r="N68">
        <f t="shared" si="94"/>
        <v>2.8400000333786011</v>
      </c>
      <c r="O68" s="1">
        <v>19.556646347045898</v>
      </c>
      <c r="P68" s="1">
        <v>19.643962860107422</v>
      </c>
      <c r="Q68" s="1">
        <v>19.984807968139648</v>
      </c>
      <c r="R68" s="1">
        <v>400.52392578125</v>
      </c>
      <c r="S68" s="1">
        <v>383.41262817382812</v>
      </c>
      <c r="T68" s="1">
        <v>7.9995260238647461</v>
      </c>
      <c r="U68" s="1">
        <v>11.127419471740723</v>
      </c>
      <c r="V68" s="1">
        <v>25.68333625793457</v>
      </c>
      <c r="W68" s="1">
        <v>35.725772857666016</v>
      </c>
      <c r="X68" s="1">
        <v>500.03909301757812</v>
      </c>
      <c r="Y68" s="1">
        <v>1500.0264892578125</v>
      </c>
      <c r="Z68" s="1">
        <v>28.050361633300781</v>
      </c>
      <c r="AA68" s="1">
        <v>73.296775817871094</v>
      </c>
      <c r="AB68" s="1">
        <v>-1.6960971355438232</v>
      </c>
      <c r="AC68" s="1">
        <v>0.24589145183563232</v>
      </c>
      <c r="AD68" s="1">
        <v>1</v>
      </c>
      <c r="AE68" s="1">
        <v>-0.21956524252891541</v>
      </c>
      <c r="AF68" s="1">
        <v>2.737391471862793</v>
      </c>
      <c r="AG68" s="1">
        <v>1</v>
      </c>
      <c r="AH68" s="1">
        <v>0</v>
      </c>
      <c r="AI68" s="1">
        <v>0.15999999642372131</v>
      </c>
      <c r="AJ68" s="1">
        <v>111115</v>
      </c>
      <c r="AK68">
        <f t="shared" si="95"/>
        <v>0.83339848836263009</v>
      </c>
      <c r="AL68">
        <f t="shared" si="96"/>
        <v>2.6361148266712603E-3</v>
      </c>
      <c r="AM68">
        <f t="shared" si="97"/>
        <v>292.7939628601074</v>
      </c>
      <c r="AN68">
        <f t="shared" si="98"/>
        <v>292.70664634704588</v>
      </c>
      <c r="AO68">
        <f t="shared" si="99"/>
        <v>240.00423291673724</v>
      </c>
      <c r="AP68">
        <f t="shared" si="100"/>
        <v>1.4654067044600567</v>
      </c>
      <c r="AQ68">
        <f t="shared" si="101"/>
        <v>2.2953725364093991</v>
      </c>
      <c r="AR68">
        <f t="shared" si="102"/>
        <v>31.316146048674423</v>
      </c>
      <c r="AS68">
        <f t="shared" si="103"/>
        <v>20.1887265769337</v>
      </c>
      <c r="AT68">
        <f t="shared" si="104"/>
        <v>19.60030460357666</v>
      </c>
      <c r="AU68">
        <f t="shared" si="105"/>
        <v>2.2891572809351266</v>
      </c>
      <c r="AV68">
        <f t="shared" si="106"/>
        <v>0.12780260115249734</v>
      </c>
      <c r="AW68">
        <f t="shared" si="107"/>
        <v>0.81560397045159339</v>
      </c>
      <c r="AX68">
        <f t="shared" si="108"/>
        <v>1.4735533104835332</v>
      </c>
      <c r="AY68">
        <f t="shared" si="109"/>
        <v>8.0396702468356382E-2</v>
      </c>
      <c r="AZ68">
        <f t="shared" si="110"/>
        <v>15.311452441889909</v>
      </c>
      <c r="BA68">
        <f t="shared" si="111"/>
        <v>0.54483513415215368</v>
      </c>
      <c r="BB68">
        <f t="shared" si="112"/>
        <v>37.098749968405478</v>
      </c>
      <c r="BC68">
        <f t="shared" si="113"/>
        <v>377.11430314495931</v>
      </c>
      <c r="BD68">
        <f t="shared" si="114"/>
        <v>1.3034546250555031E-2</v>
      </c>
    </row>
    <row r="69" spans="1:114" x14ac:dyDescent="0.25">
      <c r="A69" s="1">
        <v>49</v>
      </c>
      <c r="B69" s="1" t="s">
        <v>105</v>
      </c>
      <c r="C69" s="1">
        <v>1472.0000078007579</v>
      </c>
      <c r="D69" s="1">
        <v>0</v>
      </c>
      <c r="E69">
        <f t="shared" si="87"/>
        <v>13.211581775741628</v>
      </c>
      <c r="F69">
        <f t="shared" si="88"/>
        <v>0.1338485613600123</v>
      </c>
      <c r="G69">
        <f t="shared" si="89"/>
        <v>209.42659551883565</v>
      </c>
      <c r="H69">
        <f t="shared" si="90"/>
        <v>2.636464260375639</v>
      </c>
      <c r="I69">
        <f t="shared" si="91"/>
        <v>1.4797194526478608</v>
      </c>
      <c r="J69">
        <f t="shared" si="92"/>
        <v>19.64293098449707</v>
      </c>
      <c r="K69" s="1">
        <v>6</v>
      </c>
      <c r="L69">
        <f t="shared" si="93"/>
        <v>1.4200000166893005</v>
      </c>
      <c r="M69" s="1">
        <v>1</v>
      </c>
      <c r="N69">
        <f t="shared" si="94"/>
        <v>2.8400000333786011</v>
      </c>
      <c r="O69" s="1">
        <v>19.557531356811523</v>
      </c>
      <c r="P69" s="1">
        <v>19.64293098449707</v>
      </c>
      <c r="Q69" s="1">
        <v>19.985136032104492</v>
      </c>
      <c r="R69" s="1">
        <v>400.51437377929687</v>
      </c>
      <c r="S69" s="1">
        <v>383.44796752929687</v>
      </c>
      <c r="T69" s="1">
        <v>7.9976215362548828</v>
      </c>
      <c r="U69" s="1">
        <v>11.126063346862793</v>
      </c>
      <c r="V69" s="1">
        <v>25.67585563659668</v>
      </c>
      <c r="W69" s="1">
        <v>35.719516754150391</v>
      </c>
      <c r="X69" s="1">
        <v>500.01840209960938</v>
      </c>
      <c r="Y69" s="1">
        <v>1500.018310546875</v>
      </c>
      <c r="Z69" s="1">
        <v>28.155084609985352</v>
      </c>
      <c r="AA69" s="1">
        <v>73.296905517578125</v>
      </c>
      <c r="AB69" s="1">
        <v>-1.6960971355438232</v>
      </c>
      <c r="AC69" s="1">
        <v>0.24589145183563232</v>
      </c>
      <c r="AD69" s="1">
        <v>1</v>
      </c>
      <c r="AE69" s="1">
        <v>-0.21956524252891541</v>
      </c>
      <c r="AF69" s="1">
        <v>2.737391471862793</v>
      </c>
      <c r="AG69" s="1">
        <v>1</v>
      </c>
      <c r="AH69" s="1">
        <v>0</v>
      </c>
      <c r="AI69" s="1">
        <v>0.15999999642372131</v>
      </c>
      <c r="AJ69" s="1">
        <v>111115</v>
      </c>
      <c r="AK69">
        <f t="shared" si="95"/>
        <v>0.8333640034993488</v>
      </c>
      <c r="AL69">
        <f t="shared" si="96"/>
        <v>2.6364642603756388E-3</v>
      </c>
      <c r="AM69">
        <f t="shared" si="97"/>
        <v>292.79293098449705</v>
      </c>
      <c r="AN69">
        <f t="shared" si="98"/>
        <v>292.7075313568115</v>
      </c>
      <c r="AO69">
        <f t="shared" si="99"/>
        <v>240.00292432301649</v>
      </c>
      <c r="AP69">
        <f t="shared" si="100"/>
        <v>1.4654565133140307</v>
      </c>
      <c r="AQ69">
        <f t="shared" si="101"/>
        <v>2.2952254665654519</v>
      </c>
      <c r="AR69">
        <f t="shared" si="102"/>
        <v>31.314084139814184</v>
      </c>
      <c r="AS69">
        <f t="shared" si="103"/>
        <v>20.188020792951392</v>
      </c>
      <c r="AT69">
        <f t="shared" si="104"/>
        <v>19.600231170654297</v>
      </c>
      <c r="AU69">
        <f t="shared" si="105"/>
        <v>2.2891468393509884</v>
      </c>
      <c r="AV69">
        <f t="shared" si="106"/>
        <v>0.12782423402544615</v>
      </c>
      <c r="AW69">
        <f t="shared" si="107"/>
        <v>0.81550601391759114</v>
      </c>
      <c r="AX69">
        <f t="shared" si="108"/>
        <v>1.4736408254333973</v>
      </c>
      <c r="AY69">
        <f t="shared" si="109"/>
        <v>8.0410399666780874E-2</v>
      </c>
      <c r="AZ69">
        <f t="shared" si="110"/>
        <v>15.350321384612148</v>
      </c>
      <c r="BA69">
        <f t="shared" si="111"/>
        <v>0.54616692029495417</v>
      </c>
      <c r="BB69">
        <f t="shared" si="112"/>
        <v>37.097418855755414</v>
      </c>
      <c r="BC69">
        <f t="shared" si="113"/>
        <v>377.16781429421644</v>
      </c>
      <c r="BD69">
        <f t="shared" si="114"/>
        <v>1.2994629030021864E-2</v>
      </c>
    </row>
    <row r="70" spans="1:114" x14ac:dyDescent="0.25">
      <c r="A70" s="1">
        <v>50</v>
      </c>
      <c r="B70" s="1" t="s">
        <v>106</v>
      </c>
      <c r="C70" s="1">
        <v>1472.500007789582</v>
      </c>
      <c r="D70" s="1">
        <v>0</v>
      </c>
      <c r="E70">
        <f t="shared" si="87"/>
        <v>13.244410418138523</v>
      </c>
      <c r="F70">
        <f t="shared" si="88"/>
        <v>0.13388677965497595</v>
      </c>
      <c r="G70">
        <f t="shared" si="89"/>
        <v>209.03837431920306</v>
      </c>
      <c r="H70">
        <f t="shared" si="90"/>
        <v>2.6372766852150424</v>
      </c>
      <c r="I70">
        <f t="shared" si="91"/>
        <v>1.4797731902903208</v>
      </c>
      <c r="J70">
        <f t="shared" si="92"/>
        <v>19.642581939697266</v>
      </c>
      <c r="K70" s="1">
        <v>6</v>
      </c>
      <c r="L70">
        <f t="shared" si="93"/>
        <v>1.4200000166893005</v>
      </c>
      <c r="M70" s="1">
        <v>1</v>
      </c>
      <c r="N70">
        <f t="shared" si="94"/>
        <v>2.8400000333786011</v>
      </c>
      <c r="O70" s="1">
        <v>19.558353424072266</v>
      </c>
      <c r="P70" s="1">
        <v>19.642581939697266</v>
      </c>
      <c r="Q70" s="1">
        <v>19.985462188720703</v>
      </c>
      <c r="R70" s="1">
        <v>400.52365112304687</v>
      </c>
      <c r="S70" s="1">
        <v>383.416259765625</v>
      </c>
      <c r="T70" s="1">
        <v>7.995002269744873</v>
      </c>
      <c r="U70" s="1">
        <v>11.124653816223145</v>
      </c>
      <c r="V70" s="1">
        <v>25.666130065917969</v>
      </c>
      <c r="W70" s="1">
        <v>35.713161468505859</v>
      </c>
      <c r="X70" s="1">
        <v>499.9798583984375</v>
      </c>
      <c r="Y70" s="1">
        <v>1500.0081787109375</v>
      </c>
      <c r="Z70" s="1">
        <v>28.048892974853516</v>
      </c>
      <c r="AA70" s="1">
        <v>73.296890258789063</v>
      </c>
      <c r="AB70" s="1">
        <v>-1.6960971355438232</v>
      </c>
      <c r="AC70" s="1">
        <v>0.24589145183563232</v>
      </c>
      <c r="AD70" s="1">
        <v>1</v>
      </c>
      <c r="AE70" s="1">
        <v>-0.21956524252891541</v>
      </c>
      <c r="AF70" s="1">
        <v>2.737391471862793</v>
      </c>
      <c r="AG70" s="1">
        <v>1</v>
      </c>
      <c r="AH70" s="1">
        <v>0</v>
      </c>
      <c r="AI70" s="1">
        <v>0.15999999642372131</v>
      </c>
      <c r="AJ70" s="1">
        <v>111115</v>
      </c>
      <c r="AK70">
        <f t="shared" si="95"/>
        <v>0.8332997639973958</v>
      </c>
      <c r="AL70">
        <f t="shared" si="96"/>
        <v>2.6372766852150423E-3</v>
      </c>
      <c r="AM70">
        <f t="shared" si="97"/>
        <v>292.79258193969724</v>
      </c>
      <c r="AN70">
        <f t="shared" si="98"/>
        <v>292.70835342407224</v>
      </c>
      <c r="AO70">
        <f t="shared" si="99"/>
        <v>240.00130322930272</v>
      </c>
      <c r="AP70">
        <f t="shared" si="100"/>
        <v>1.4651613851218142</v>
      </c>
      <c r="AQ70">
        <f t="shared" si="101"/>
        <v>2.2951757202250476</v>
      </c>
      <c r="AR70">
        <f t="shared" si="102"/>
        <v>31.313411962246676</v>
      </c>
      <c r="AS70">
        <f t="shared" si="103"/>
        <v>20.188758146023531</v>
      </c>
      <c r="AT70">
        <f t="shared" si="104"/>
        <v>19.600467681884766</v>
      </c>
      <c r="AU70">
        <f t="shared" si="105"/>
        <v>2.2891804695374978</v>
      </c>
      <c r="AV70">
        <f t="shared" si="106"/>
        <v>0.12785908899512374</v>
      </c>
      <c r="AW70">
        <f t="shared" si="107"/>
        <v>0.81540252993472673</v>
      </c>
      <c r="AX70">
        <f t="shared" si="108"/>
        <v>1.473777939602771</v>
      </c>
      <c r="AY70">
        <f t="shared" si="109"/>
        <v>8.0432468710074492E-2</v>
      </c>
      <c r="AZ70">
        <f t="shared" si="110"/>
        <v>15.321862782350296</v>
      </c>
      <c r="BA70">
        <f t="shared" si="111"/>
        <v>0.54519955530050868</v>
      </c>
      <c r="BB70">
        <f t="shared" si="112"/>
        <v>37.094646381192611</v>
      </c>
      <c r="BC70">
        <f t="shared" si="113"/>
        <v>377.12050136620832</v>
      </c>
      <c r="BD70">
        <f t="shared" si="114"/>
        <v>1.3027579227551754E-2</v>
      </c>
    </row>
    <row r="71" spans="1:114" x14ac:dyDescent="0.25">
      <c r="A71" s="1">
        <v>51</v>
      </c>
      <c r="B71" s="1" t="s">
        <v>106</v>
      </c>
      <c r="C71" s="1">
        <v>1473.0000077784061</v>
      </c>
      <c r="D71" s="1">
        <v>0</v>
      </c>
      <c r="E71">
        <f t="shared" si="87"/>
        <v>13.257218366977838</v>
      </c>
      <c r="F71">
        <f t="shared" si="88"/>
        <v>0.1340373722434289</v>
      </c>
      <c r="G71">
        <f t="shared" si="89"/>
        <v>209.05530660809163</v>
      </c>
      <c r="H71">
        <f t="shared" si="90"/>
        <v>2.6397409568589447</v>
      </c>
      <c r="I71">
        <f t="shared" si="91"/>
        <v>1.479575402909143</v>
      </c>
      <c r="J71">
        <f t="shared" si="92"/>
        <v>19.641233444213867</v>
      </c>
      <c r="K71" s="1">
        <v>6</v>
      </c>
      <c r="L71">
        <f t="shared" si="93"/>
        <v>1.4200000166893005</v>
      </c>
      <c r="M71" s="1">
        <v>1</v>
      </c>
      <c r="N71">
        <f t="shared" si="94"/>
        <v>2.8400000333786011</v>
      </c>
      <c r="O71" s="1">
        <v>19.558938980102539</v>
      </c>
      <c r="P71" s="1">
        <v>19.641233444213867</v>
      </c>
      <c r="Q71" s="1">
        <v>19.985454559326172</v>
      </c>
      <c r="R71" s="1">
        <v>400.53793334960937</v>
      </c>
      <c r="S71" s="1">
        <v>383.41323852539062</v>
      </c>
      <c r="T71" s="1">
        <v>7.9919567108154297</v>
      </c>
      <c r="U71" s="1">
        <v>11.124680519104004</v>
      </c>
      <c r="V71" s="1">
        <v>25.655532836914063</v>
      </c>
      <c r="W71" s="1">
        <v>35.712104797363281</v>
      </c>
      <c r="X71" s="1">
        <v>499.95623779296875</v>
      </c>
      <c r="Y71" s="1">
        <v>1499.9556884765625</v>
      </c>
      <c r="Z71" s="1">
        <v>27.9349365234375</v>
      </c>
      <c r="AA71" s="1">
        <v>73.297218322753906</v>
      </c>
      <c r="AB71" s="1">
        <v>-1.6960971355438232</v>
      </c>
      <c r="AC71" s="1">
        <v>0.24589145183563232</v>
      </c>
      <c r="AD71" s="1">
        <v>1</v>
      </c>
      <c r="AE71" s="1">
        <v>-0.21956524252891541</v>
      </c>
      <c r="AF71" s="1">
        <v>2.737391471862793</v>
      </c>
      <c r="AG71" s="1">
        <v>1</v>
      </c>
      <c r="AH71" s="1">
        <v>0</v>
      </c>
      <c r="AI71" s="1">
        <v>0.15999999642372131</v>
      </c>
      <c r="AJ71" s="1">
        <v>111115</v>
      </c>
      <c r="AK71">
        <f t="shared" si="95"/>
        <v>0.83326039632161453</v>
      </c>
      <c r="AL71">
        <f t="shared" si="96"/>
        <v>2.6397409568589447E-3</v>
      </c>
      <c r="AM71">
        <f t="shared" si="97"/>
        <v>292.79123344421384</v>
      </c>
      <c r="AN71">
        <f t="shared" si="98"/>
        <v>292.70893898010252</v>
      </c>
      <c r="AO71">
        <f t="shared" si="99"/>
        <v>239.99290479199044</v>
      </c>
      <c r="AP71">
        <f t="shared" si="100"/>
        <v>1.4640165699805781</v>
      </c>
      <c r="AQ71">
        <f t="shared" si="101"/>
        <v>2.2949835396887965</v>
      </c>
      <c r="AR71">
        <f t="shared" si="102"/>
        <v>31.310649874640017</v>
      </c>
      <c r="AS71">
        <f t="shared" si="103"/>
        <v>20.185969355536013</v>
      </c>
      <c r="AT71">
        <f t="shared" si="104"/>
        <v>19.600086212158203</v>
      </c>
      <c r="AU71">
        <f t="shared" si="105"/>
        <v>2.2891262275152187</v>
      </c>
      <c r="AV71">
        <f t="shared" si="106"/>
        <v>0.12799642026213873</v>
      </c>
      <c r="AW71">
        <f t="shared" si="107"/>
        <v>0.8154081367796534</v>
      </c>
      <c r="AX71">
        <f t="shared" si="108"/>
        <v>1.4737180907355651</v>
      </c>
      <c r="AY71">
        <f t="shared" si="109"/>
        <v>8.0519423204426524E-2</v>
      </c>
      <c r="AZ71">
        <f t="shared" si="110"/>
        <v>15.323172449983549</v>
      </c>
      <c r="BA71">
        <f t="shared" si="111"/>
        <v>0.5452480133761668</v>
      </c>
      <c r="BB71">
        <f t="shared" si="112"/>
        <v>37.101060388137917</v>
      </c>
      <c r="BC71">
        <f t="shared" si="113"/>
        <v>377.11139184050569</v>
      </c>
      <c r="BD71">
        <f t="shared" si="114"/>
        <v>1.3042747311648445E-2</v>
      </c>
    </row>
    <row r="72" spans="1:114" x14ac:dyDescent="0.25">
      <c r="A72" s="1">
        <v>52</v>
      </c>
      <c r="B72" s="1" t="s">
        <v>107</v>
      </c>
      <c r="C72" s="1">
        <v>1473.5000077672303</v>
      </c>
      <c r="D72" s="1">
        <v>0</v>
      </c>
      <c r="E72">
        <f t="shared" si="87"/>
        <v>13.275304098726476</v>
      </c>
      <c r="F72">
        <f t="shared" si="88"/>
        <v>0.13406703408568196</v>
      </c>
      <c r="G72">
        <f t="shared" si="89"/>
        <v>208.85106972111572</v>
      </c>
      <c r="H72">
        <f t="shared" si="90"/>
        <v>2.6400632942727169</v>
      </c>
      <c r="I72">
        <f t="shared" si="91"/>
        <v>1.4794520184411386</v>
      </c>
      <c r="J72">
        <f t="shared" si="92"/>
        <v>19.639326095581055</v>
      </c>
      <c r="K72" s="1">
        <v>6</v>
      </c>
      <c r="L72">
        <f t="shared" si="93"/>
        <v>1.4200000166893005</v>
      </c>
      <c r="M72" s="1">
        <v>1</v>
      </c>
      <c r="N72">
        <f t="shared" si="94"/>
        <v>2.8400000333786011</v>
      </c>
      <c r="O72" s="1">
        <v>19.559715270996094</v>
      </c>
      <c r="P72" s="1">
        <v>19.639326095581055</v>
      </c>
      <c r="Q72" s="1">
        <v>19.985986709594727</v>
      </c>
      <c r="R72" s="1">
        <v>400.54098510742187</v>
      </c>
      <c r="S72" s="1">
        <v>383.39401245117187</v>
      </c>
      <c r="T72" s="1">
        <v>7.9894227981567383</v>
      </c>
      <c r="U72" s="1">
        <v>11.122624397277832</v>
      </c>
      <c r="V72" s="1">
        <v>25.646234512329102</v>
      </c>
      <c r="W72" s="1">
        <v>35.703887939453125</v>
      </c>
      <c r="X72" s="1">
        <v>499.94207763671875</v>
      </c>
      <c r="Y72" s="1">
        <v>1499.943115234375</v>
      </c>
      <c r="Z72" s="1">
        <v>27.658300399780273</v>
      </c>
      <c r="AA72" s="1">
        <v>73.29742431640625</v>
      </c>
      <c r="AB72" s="1">
        <v>-1.6960971355438232</v>
      </c>
      <c r="AC72" s="1">
        <v>0.24589145183563232</v>
      </c>
      <c r="AD72" s="1">
        <v>1</v>
      </c>
      <c r="AE72" s="1">
        <v>-0.21956524252891541</v>
      </c>
      <c r="AF72" s="1">
        <v>2.737391471862793</v>
      </c>
      <c r="AG72" s="1">
        <v>1</v>
      </c>
      <c r="AH72" s="1">
        <v>0</v>
      </c>
      <c r="AI72" s="1">
        <v>0.15999999642372131</v>
      </c>
      <c r="AJ72" s="1">
        <v>111115</v>
      </c>
      <c r="AK72">
        <f t="shared" si="95"/>
        <v>0.83323679606119783</v>
      </c>
      <c r="AL72">
        <f t="shared" si="96"/>
        <v>2.6400632942727171E-3</v>
      </c>
      <c r="AM72">
        <f t="shared" si="97"/>
        <v>292.78932609558103</v>
      </c>
      <c r="AN72">
        <f t="shared" si="98"/>
        <v>292.70971527099607</v>
      </c>
      <c r="AO72">
        <f t="shared" si="99"/>
        <v>239.99089307328541</v>
      </c>
      <c r="AP72">
        <f t="shared" si="100"/>
        <v>1.4641729104692081</v>
      </c>
      <c r="AQ72">
        <f t="shared" si="101"/>
        <v>2.2947117384004243</v>
      </c>
      <c r="AR72">
        <f t="shared" si="102"/>
        <v>31.306853682808008</v>
      </c>
      <c r="AS72">
        <f t="shared" si="103"/>
        <v>20.184229285530176</v>
      </c>
      <c r="AT72">
        <f t="shared" si="104"/>
        <v>19.599520683288574</v>
      </c>
      <c r="AU72">
        <f t="shared" si="105"/>
        <v>2.2890458157900229</v>
      </c>
      <c r="AV72">
        <f t="shared" si="106"/>
        <v>0.12802346841590836</v>
      </c>
      <c r="AW72">
        <f t="shared" si="107"/>
        <v>0.81525971995928559</v>
      </c>
      <c r="AX72">
        <f t="shared" si="108"/>
        <v>1.4737860958307372</v>
      </c>
      <c r="AY72">
        <f t="shared" si="109"/>
        <v>8.0536549517187375E-2</v>
      </c>
      <c r="AZ72">
        <f t="shared" si="110"/>
        <v>15.308245476283965</v>
      </c>
      <c r="BA72">
        <f t="shared" si="111"/>
        <v>0.54474264839416209</v>
      </c>
      <c r="BB72">
        <f t="shared" si="112"/>
        <v>37.099671477240314</v>
      </c>
      <c r="BC72">
        <f t="shared" si="113"/>
        <v>377.08356867559195</v>
      </c>
      <c r="BD72">
        <f t="shared" si="114"/>
        <v>1.3061015163111601E-2</v>
      </c>
    </row>
    <row r="73" spans="1:114" x14ac:dyDescent="0.25">
      <c r="A73" s="1">
        <v>53</v>
      </c>
      <c r="B73" s="1" t="s">
        <v>107</v>
      </c>
      <c r="C73" s="1">
        <v>1474.0000077560544</v>
      </c>
      <c r="D73" s="1">
        <v>0</v>
      </c>
      <c r="E73">
        <f t="shared" si="87"/>
        <v>13.224779979739031</v>
      </c>
      <c r="F73">
        <f t="shared" si="88"/>
        <v>0.13397234262556318</v>
      </c>
      <c r="G73">
        <f t="shared" si="89"/>
        <v>209.4064476580277</v>
      </c>
      <c r="H73">
        <f t="shared" si="90"/>
        <v>2.6380097001415321</v>
      </c>
      <c r="I73">
        <f t="shared" si="91"/>
        <v>1.479306417541165</v>
      </c>
      <c r="J73">
        <f t="shared" si="92"/>
        <v>19.636281967163086</v>
      </c>
      <c r="K73" s="1">
        <v>6</v>
      </c>
      <c r="L73">
        <f t="shared" si="93"/>
        <v>1.4200000166893005</v>
      </c>
      <c r="M73" s="1">
        <v>1</v>
      </c>
      <c r="N73">
        <f t="shared" si="94"/>
        <v>2.8400000333786011</v>
      </c>
      <c r="O73" s="1">
        <v>19.559917449951172</v>
      </c>
      <c r="P73" s="1">
        <v>19.636281967163086</v>
      </c>
      <c r="Q73" s="1">
        <v>19.985546112060547</v>
      </c>
      <c r="R73" s="1">
        <v>400.5296630859375</v>
      </c>
      <c r="S73" s="1">
        <v>383.44253540039062</v>
      </c>
      <c r="T73" s="1">
        <v>7.9876265525817871</v>
      </c>
      <c r="U73" s="1">
        <v>11.118693351745605</v>
      </c>
      <c r="V73" s="1">
        <v>25.640148162841797</v>
      </c>
      <c r="W73" s="1">
        <v>35.690822601318359</v>
      </c>
      <c r="X73" s="1">
        <v>499.89578247070312</v>
      </c>
      <c r="Y73" s="1">
        <v>1499.9732666015625</v>
      </c>
      <c r="Z73" s="1">
        <v>27.279083251953125</v>
      </c>
      <c r="AA73" s="1">
        <v>73.29742431640625</v>
      </c>
      <c r="AB73" s="1">
        <v>-1.6960971355438232</v>
      </c>
      <c r="AC73" s="1">
        <v>0.24589145183563232</v>
      </c>
      <c r="AD73" s="1">
        <v>1</v>
      </c>
      <c r="AE73" s="1">
        <v>-0.21956524252891541</v>
      </c>
      <c r="AF73" s="1">
        <v>2.737391471862793</v>
      </c>
      <c r="AG73" s="1">
        <v>1</v>
      </c>
      <c r="AH73" s="1">
        <v>0</v>
      </c>
      <c r="AI73" s="1">
        <v>0.15999999642372131</v>
      </c>
      <c r="AJ73" s="1">
        <v>111115</v>
      </c>
      <c r="AK73">
        <f t="shared" si="95"/>
        <v>0.83315963745117183</v>
      </c>
      <c r="AL73">
        <f t="shared" si="96"/>
        <v>2.6380097001415322E-3</v>
      </c>
      <c r="AM73">
        <f t="shared" si="97"/>
        <v>292.78628196716306</v>
      </c>
      <c r="AN73">
        <f t="shared" si="98"/>
        <v>292.70991744995115</v>
      </c>
      <c r="AO73">
        <f t="shared" si="99"/>
        <v>239.99571729192758</v>
      </c>
      <c r="AP73">
        <f t="shared" si="100"/>
        <v>1.4657359835563331</v>
      </c>
      <c r="AQ73">
        <f t="shared" si="101"/>
        <v>2.2942780019880678</v>
      </c>
      <c r="AR73">
        <f t="shared" si="102"/>
        <v>31.300936197761274</v>
      </c>
      <c r="AS73">
        <f t="shared" si="103"/>
        <v>20.182242846015669</v>
      </c>
      <c r="AT73">
        <f t="shared" si="104"/>
        <v>19.598099708557129</v>
      </c>
      <c r="AU73">
        <f t="shared" si="105"/>
        <v>2.288843780390295</v>
      </c>
      <c r="AV73">
        <f t="shared" si="106"/>
        <v>0.12793711891824111</v>
      </c>
      <c r="AW73">
        <f t="shared" si="107"/>
        <v>0.81497158444690287</v>
      </c>
      <c r="AX73">
        <f t="shared" si="108"/>
        <v>1.4738721959433922</v>
      </c>
      <c r="AY73">
        <f t="shared" si="109"/>
        <v>8.0481875026331987E-2</v>
      </c>
      <c r="AZ73">
        <f t="shared" si="110"/>
        <v>15.348953248581774</v>
      </c>
      <c r="BA73">
        <f t="shared" si="111"/>
        <v>0.54612211302891978</v>
      </c>
      <c r="BB73">
        <f t="shared" si="112"/>
        <v>37.092285173254083</v>
      </c>
      <c r="BC73">
        <f t="shared" si="113"/>
        <v>377.15610837123023</v>
      </c>
      <c r="BD73">
        <f t="shared" si="114"/>
        <v>1.3006214123918988E-2</v>
      </c>
    </row>
    <row r="74" spans="1:114" x14ac:dyDescent="0.25">
      <c r="A74" s="1">
        <v>54</v>
      </c>
      <c r="B74" s="1" t="s">
        <v>108</v>
      </c>
      <c r="C74" s="1">
        <v>1474.5000077448785</v>
      </c>
      <c r="D74" s="1">
        <v>0</v>
      </c>
      <c r="E74">
        <f t="shared" si="87"/>
        <v>13.218883572035406</v>
      </c>
      <c r="F74">
        <f t="shared" si="88"/>
        <v>0.1338878359709548</v>
      </c>
      <c r="G74">
        <f t="shared" si="89"/>
        <v>209.39119698224198</v>
      </c>
      <c r="H74">
        <f t="shared" si="90"/>
        <v>2.636781449524523</v>
      </c>
      <c r="I74">
        <f t="shared" si="91"/>
        <v>1.4795089185755057</v>
      </c>
      <c r="J74">
        <f t="shared" si="92"/>
        <v>19.636390686035156</v>
      </c>
      <c r="K74" s="1">
        <v>6</v>
      </c>
      <c r="L74">
        <f t="shared" si="93"/>
        <v>1.4200000166893005</v>
      </c>
      <c r="M74" s="1">
        <v>1</v>
      </c>
      <c r="N74">
        <f t="shared" si="94"/>
        <v>2.8400000333786011</v>
      </c>
      <c r="O74" s="1">
        <v>19.560443878173828</v>
      </c>
      <c r="P74" s="1">
        <v>19.636390686035156</v>
      </c>
      <c r="Q74" s="1">
        <v>19.985359191894531</v>
      </c>
      <c r="R74" s="1">
        <v>400.53543090820312</v>
      </c>
      <c r="S74" s="1">
        <v>383.45498657226562</v>
      </c>
      <c r="T74" s="1">
        <v>7.9863691329956055</v>
      </c>
      <c r="U74" s="1">
        <v>11.116154670715332</v>
      </c>
      <c r="V74" s="1">
        <v>25.635242462158203</v>
      </c>
      <c r="W74" s="1">
        <v>35.681461334228516</v>
      </c>
      <c r="X74" s="1">
        <v>499.86886596679687</v>
      </c>
      <c r="Y74" s="1">
        <v>1499.9576416015625</v>
      </c>
      <c r="Z74" s="1">
        <v>26.818687438964844</v>
      </c>
      <c r="AA74" s="1">
        <v>73.297340393066406</v>
      </c>
      <c r="AB74" s="1">
        <v>-1.6960971355438232</v>
      </c>
      <c r="AC74" s="1">
        <v>0.24589145183563232</v>
      </c>
      <c r="AD74" s="1">
        <v>1</v>
      </c>
      <c r="AE74" s="1">
        <v>-0.21956524252891541</v>
      </c>
      <c r="AF74" s="1">
        <v>2.737391471862793</v>
      </c>
      <c r="AG74" s="1">
        <v>1</v>
      </c>
      <c r="AH74" s="1">
        <v>0</v>
      </c>
      <c r="AI74" s="1">
        <v>0.15999999642372131</v>
      </c>
      <c r="AJ74" s="1">
        <v>111115</v>
      </c>
      <c r="AK74">
        <f t="shared" si="95"/>
        <v>0.83311477661132805</v>
      </c>
      <c r="AL74">
        <f t="shared" si="96"/>
        <v>2.636781449524523E-3</v>
      </c>
      <c r="AM74">
        <f t="shared" si="97"/>
        <v>292.78639068603513</v>
      </c>
      <c r="AN74">
        <f t="shared" si="98"/>
        <v>292.71044387817381</v>
      </c>
      <c r="AO74">
        <f t="shared" si="99"/>
        <v>239.99321729198346</v>
      </c>
      <c r="AP74">
        <f t="shared" si="100"/>
        <v>1.4664061401294513</v>
      </c>
      <c r="AQ74">
        <f t="shared" si="101"/>
        <v>2.2942934913369024</v>
      </c>
      <c r="AR74">
        <f t="shared" si="102"/>
        <v>31.301183358542868</v>
      </c>
      <c r="AS74">
        <f t="shared" si="103"/>
        <v>20.185028687827536</v>
      </c>
      <c r="AT74">
        <f t="shared" si="104"/>
        <v>19.598417282104492</v>
      </c>
      <c r="AU74">
        <f t="shared" si="105"/>
        <v>2.2888889319120609</v>
      </c>
      <c r="AV74">
        <f t="shared" si="106"/>
        <v>0.12786005233938633</v>
      </c>
      <c r="AW74">
        <f t="shared" si="107"/>
        <v>0.81478457276139671</v>
      </c>
      <c r="AX74">
        <f t="shared" si="108"/>
        <v>1.4741043591506642</v>
      </c>
      <c r="AY74">
        <f t="shared" si="109"/>
        <v>8.0433078669722394E-2</v>
      </c>
      <c r="AZ74">
        <f t="shared" si="110"/>
        <v>15.34781784051901</v>
      </c>
      <c r="BA74">
        <f t="shared" si="111"/>
        <v>0.54606460814085744</v>
      </c>
      <c r="BB74">
        <f t="shared" si="112"/>
        <v>37.082384370403588</v>
      </c>
      <c r="BC74">
        <f t="shared" si="113"/>
        <v>377.17136241293139</v>
      </c>
      <c r="BD74">
        <f t="shared" si="114"/>
        <v>1.2996419410792052E-2</v>
      </c>
    </row>
    <row r="75" spans="1:114" x14ac:dyDescent="0.25">
      <c r="A75" s="1">
        <v>55</v>
      </c>
      <c r="B75" s="1" t="s">
        <v>108</v>
      </c>
      <c r="C75" s="1">
        <v>1475.0000077337027</v>
      </c>
      <c r="D75" s="1">
        <v>0</v>
      </c>
      <c r="E75">
        <f t="shared" si="87"/>
        <v>13.2715405719094</v>
      </c>
      <c r="F75">
        <f t="shared" si="88"/>
        <v>0.13382657694750788</v>
      </c>
      <c r="G75">
        <f t="shared" si="89"/>
        <v>208.65251954873943</v>
      </c>
      <c r="H75">
        <f t="shared" si="90"/>
        <v>2.6366529169899438</v>
      </c>
      <c r="I75">
        <f t="shared" si="91"/>
        <v>1.4800789786226209</v>
      </c>
      <c r="J75">
        <f t="shared" si="92"/>
        <v>19.639240264892578</v>
      </c>
      <c r="K75" s="1">
        <v>6</v>
      </c>
      <c r="L75">
        <f t="shared" si="93"/>
        <v>1.4200000166893005</v>
      </c>
      <c r="M75" s="1">
        <v>1</v>
      </c>
      <c r="N75">
        <f t="shared" si="94"/>
        <v>2.8400000333786011</v>
      </c>
      <c r="O75" s="1">
        <v>19.561500549316406</v>
      </c>
      <c r="P75" s="1">
        <v>19.639240264892578</v>
      </c>
      <c r="Q75" s="1">
        <v>19.985363006591797</v>
      </c>
      <c r="R75" s="1">
        <v>400.57815551757812</v>
      </c>
      <c r="S75" s="1">
        <v>383.4349365234375</v>
      </c>
      <c r="T75" s="1">
        <v>7.9843478202819824</v>
      </c>
      <c r="U75" s="1">
        <v>11.113931655883789</v>
      </c>
      <c r="V75" s="1">
        <v>25.627037048339844</v>
      </c>
      <c r="W75" s="1">
        <v>35.67193603515625</v>
      </c>
      <c r="X75" s="1">
        <v>499.87783813476562</v>
      </c>
      <c r="Y75" s="1">
        <v>1499.896484375</v>
      </c>
      <c r="Z75" s="1">
        <v>26.501340866088867</v>
      </c>
      <c r="AA75" s="1">
        <v>73.2972412109375</v>
      </c>
      <c r="AB75" s="1">
        <v>-1.6960971355438232</v>
      </c>
      <c r="AC75" s="1">
        <v>0.24589145183563232</v>
      </c>
      <c r="AD75" s="1">
        <v>1</v>
      </c>
      <c r="AE75" s="1">
        <v>-0.21956524252891541</v>
      </c>
      <c r="AF75" s="1">
        <v>2.737391471862793</v>
      </c>
      <c r="AG75" s="1">
        <v>1</v>
      </c>
      <c r="AH75" s="1">
        <v>0</v>
      </c>
      <c r="AI75" s="1">
        <v>0.15999999642372131</v>
      </c>
      <c r="AJ75" s="1">
        <v>111115</v>
      </c>
      <c r="AK75">
        <f t="shared" si="95"/>
        <v>0.83312973022460923</v>
      </c>
      <c r="AL75">
        <f t="shared" si="96"/>
        <v>2.6366529169899438E-3</v>
      </c>
      <c r="AM75">
        <f t="shared" si="97"/>
        <v>292.78924026489256</v>
      </c>
      <c r="AN75">
        <f t="shared" si="98"/>
        <v>292.71150054931638</v>
      </c>
      <c r="AO75">
        <f t="shared" si="99"/>
        <v>239.98343213595217</v>
      </c>
      <c r="AP75">
        <f t="shared" si="100"/>
        <v>1.4661199893378185</v>
      </c>
      <c r="AQ75">
        <f t="shared" si="101"/>
        <v>2.294699508005809</v>
      </c>
      <c r="AR75">
        <f t="shared" si="102"/>
        <v>31.306765030924403</v>
      </c>
      <c r="AS75">
        <f t="shared" si="103"/>
        <v>20.192833375040614</v>
      </c>
      <c r="AT75">
        <f t="shared" si="104"/>
        <v>19.600370407104492</v>
      </c>
      <c r="AU75">
        <f t="shared" si="105"/>
        <v>2.2891666377148168</v>
      </c>
      <c r="AV75">
        <f t="shared" si="106"/>
        <v>0.12780418390169299</v>
      </c>
      <c r="AW75">
        <f t="shared" si="107"/>
        <v>0.81462052938318807</v>
      </c>
      <c r="AX75">
        <f t="shared" si="108"/>
        <v>1.4745461083316287</v>
      </c>
      <c r="AY75">
        <f t="shared" si="109"/>
        <v>8.0397704610221471E-2</v>
      </c>
      <c r="AZ75">
        <f t="shared" si="110"/>
        <v>15.293654054633805</v>
      </c>
      <c r="BA75">
        <f t="shared" si="111"/>
        <v>0.54416668820157321</v>
      </c>
      <c r="BB75">
        <f t="shared" si="112"/>
        <v>37.067874408683799</v>
      </c>
      <c r="BC75">
        <f t="shared" si="113"/>
        <v>377.12628174826017</v>
      </c>
      <c r="BD75">
        <f t="shared" si="114"/>
        <v>1.3044643742375793E-2</v>
      </c>
    </row>
    <row r="76" spans="1:114" x14ac:dyDescent="0.25">
      <c r="A76" s="1">
        <v>56</v>
      </c>
      <c r="B76" s="1" t="s">
        <v>109</v>
      </c>
      <c r="C76" s="1">
        <v>1475.5000077225268</v>
      </c>
      <c r="D76" s="1">
        <v>0</v>
      </c>
      <c r="E76">
        <f t="shared" si="87"/>
        <v>13.312823915860953</v>
      </c>
      <c r="F76">
        <f t="shared" si="88"/>
        <v>0.13392663259518373</v>
      </c>
      <c r="G76">
        <f t="shared" si="89"/>
        <v>208.21783749095295</v>
      </c>
      <c r="H76">
        <f t="shared" si="90"/>
        <v>2.6387476806786569</v>
      </c>
      <c r="I76">
        <f t="shared" si="91"/>
        <v>1.480192706552514</v>
      </c>
      <c r="J76">
        <f t="shared" si="92"/>
        <v>19.639684677124023</v>
      </c>
      <c r="K76" s="1">
        <v>6</v>
      </c>
      <c r="L76">
        <f t="shared" si="93"/>
        <v>1.4200000166893005</v>
      </c>
      <c r="M76" s="1">
        <v>1</v>
      </c>
      <c r="N76">
        <f t="shared" si="94"/>
        <v>2.8400000333786011</v>
      </c>
      <c r="O76" s="1">
        <v>19.561393737792969</v>
      </c>
      <c r="P76" s="1">
        <v>19.639684677124023</v>
      </c>
      <c r="Q76" s="1">
        <v>19.985559463500977</v>
      </c>
      <c r="R76" s="1">
        <v>400.58078002929687</v>
      </c>
      <c r="S76" s="1">
        <v>383.38766479492187</v>
      </c>
      <c r="T76" s="1">
        <v>7.9812955856323242</v>
      </c>
      <c r="U76" s="1">
        <v>11.113282203674316</v>
      </c>
      <c r="V76" s="1">
        <v>25.617321014404297</v>
      </c>
      <c r="W76" s="1">
        <v>35.669960021972656</v>
      </c>
      <c r="X76" s="1">
        <v>499.89151000976562</v>
      </c>
      <c r="Y76" s="1">
        <v>1499.899658203125</v>
      </c>
      <c r="Z76" s="1">
        <v>26.106889724731445</v>
      </c>
      <c r="AA76" s="1">
        <v>73.296989440917969</v>
      </c>
      <c r="AB76" s="1">
        <v>-1.6960971355438232</v>
      </c>
      <c r="AC76" s="1">
        <v>0.24589145183563232</v>
      </c>
      <c r="AD76" s="1">
        <v>1</v>
      </c>
      <c r="AE76" s="1">
        <v>-0.21956524252891541</v>
      </c>
      <c r="AF76" s="1">
        <v>2.737391471862793</v>
      </c>
      <c r="AG76" s="1">
        <v>1</v>
      </c>
      <c r="AH76" s="1">
        <v>0</v>
      </c>
      <c r="AI76" s="1">
        <v>0.15999999642372131</v>
      </c>
      <c r="AJ76" s="1">
        <v>111115</v>
      </c>
      <c r="AK76">
        <f t="shared" si="95"/>
        <v>0.83315251668294255</v>
      </c>
      <c r="AL76">
        <f t="shared" si="96"/>
        <v>2.638747680678657E-3</v>
      </c>
      <c r="AM76">
        <f t="shared" si="97"/>
        <v>292.789684677124</v>
      </c>
      <c r="AN76">
        <f t="shared" si="98"/>
        <v>292.71139373779295</v>
      </c>
      <c r="AO76">
        <f t="shared" si="99"/>
        <v>239.98393994844082</v>
      </c>
      <c r="AP76">
        <f t="shared" si="100"/>
        <v>1.4649517322855439</v>
      </c>
      <c r="AQ76">
        <f t="shared" si="101"/>
        <v>2.294762834889172</v>
      </c>
      <c r="AR76">
        <f t="shared" si="102"/>
        <v>31.307736544062248</v>
      </c>
      <c r="AS76">
        <f t="shared" si="103"/>
        <v>20.194454340387932</v>
      </c>
      <c r="AT76">
        <f t="shared" si="104"/>
        <v>19.600539207458496</v>
      </c>
      <c r="AU76">
        <f t="shared" si="105"/>
        <v>2.2891906400420829</v>
      </c>
      <c r="AV76">
        <f t="shared" si="106"/>
        <v>0.12789543380218585</v>
      </c>
      <c r="AW76">
        <f t="shared" si="107"/>
        <v>0.81457012833665798</v>
      </c>
      <c r="AX76">
        <f t="shared" si="108"/>
        <v>1.474620511705425</v>
      </c>
      <c r="AY76">
        <f t="shared" si="109"/>
        <v>8.0455481153850636E-2</v>
      </c>
      <c r="AZ76">
        <f t="shared" si="110"/>
        <v>15.261740635985152</v>
      </c>
      <c r="BA76">
        <f t="shared" si="111"/>
        <v>0.54309999149902455</v>
      </c>
      <c r="BB76">
        <f t="shared" si="112"/>
        <v>37.06688264325286</v>
      </c>
      <c r="BC76">
        <f t="shared" si="113"/>
        <v>377.05938589520946</v>
      </c>
      <c r="BD76">
        <f t="shared" si="114"/>
        <v>1.308719263327526E-2</v>
      </c>
    </row>
    <row r="77" spans="1:114" x14ac:dyDescent="0.25">
      <c r="A77" s="1">
        <v>57</v>
      </c>
      <c r="B77" s="1" t="s">
        <v>109</v>
      </c>
      <c r="C77" s="1">
        <v>1476.0000077113509</v>
      </c>
      <c r="D77" s="1">
        <v>0</v>
      </c>
      <c r="E77">
        <f t="shared" si="87"/>
        <v>13.341529081592686</v>
      </c>
      <c r="F77">
        <f t="shared" si="88"/>
        <v>0.13390362125390839</v>
      </c>
      <c r="G77">
        <f t="shared" si="89"/>
        <v>207.81850687836354</v>
      </c>
      <c r="H77">
        <f t="shared" si="90"/>
        <v>2.6387210132213661</v>
      </c>
      <c r="I77">
        <f t="shared" si="91"/>
        <v>1.4804161652329348</v>
      </c>
      <c r="J77">
        <f t="shared" si="92"/>
        <v>19.639963150024414</v>
      </c>
      <c r="K77" s="1">
        <v>6</v>
      </c>
      <c r="L77">
        <f t="shared" si="93"/>
        <v>1.4200000166893005</v>
      </c>
      <c r="M77" s="1">
        <v>1</v>
      </c>
      <c r="N77">
        <f t="shared" si="94"/>
        <v>2.8400000333786011</v>
      </c>
      <c r="O77" s="1">
        <v>19.560945510864258</v>
      </c>
      <c r="P77" s="1">
        <v>19.639963150024414</v>
      </c>
      <c r="Q77" s="1">
        <v>19.985822677612305</v>
      </c>
      <c r="R77" s="1">
        <v>400.59442138671875</v>
      </c>
      <c r="S77" s="1">
        <v>383.36712646484375</v>
      </c>
      <c r="T77" s="1">
        <v>7.9788918495178223</v>
      </c>
      <c r="U77" s="1">
        <v>11.110818862915039</v>
      </c>
      <c r="V77" s="1">
        <v>25.610218048095703</v>
      </c>
      <c r="W77" s="1">
        <v>35.662906646728516</v>
      </c>
      <c r="X77" s="1">
        <v>499.897216796875</v>
      </c>
      <c r="Y77" s="1">
        <v>1499.8975830078125</v>
      </c>
      <c r="Z77" s="1">
        <v>25.680822372436523</v>
      </c>
      <c r="AA77" s="1">
        <v>73.296699523925781</v>
      </c>
      <c r="AB77" s="1">
        <v>-1.6960971355438232</v>
      </c>
      <c r="AC77" s="1">
        <v>0.24589145183563232</v>
      </c>
      <c r="AD77" s="1">
        <v>1</v>
      </c>
      <c r="AE77" s="1">
        <v>-0.21956524252891541</v>
      </c>
      <c r="AF77" s="1">
        <v>2.737391471862793</v>
      </c>
      <c r="AG77" s="1">
        <v>1</v>
      </c>
      <c r="AH77" s="1">
        <v>0</v>
      </c>
      <c r="AI77" s="1">
        <v>0.15999999642372131</v>
      </c>
      <c r="AJ77" s="1">
        <v>111115</v>
      </c>
      <c r="AK77">
        <f t="shared" si="95"/>
        <v>0.83316202799479155</v>
      </c>
      <c r="AL77">
        <f t="shared" si="96"/>
        <v>2.638721013221366E-3</v>
      </c>
      <c r="AM77">
        <f t="shared" si="97"/>
        <v>292.78996315002439</v>
      </c>
      <c r="AN77">
        <f t="shared" si="98"/>
        <v>292.71094551086424</v>
      </c>
      <c r="AO77">
        <f t="shared" si="99"/>
        <v>239.98360791719824</v>
      </c>
      <c r="AP77">
        <f t="shared" si="100"/>
        <v>1.464867520899003</v>
      </c>
      <c r="AQ77">
        <f t="shared" si="101"/>
        <v>2.2948025168927852</v>
      </c>
      <c r="AR77">
        <f t="shared" si="102"/>
        <v>31.308401767036006</v>
      </c>
      <c r="AS77">
        <f t="shared" si="103"/>
        <v>20.197582904120967</v>
      </c>
      <c r="AT77">
        <f t="shared" si="104"/>
        <v>19.600454330444336</v>
      </c>
      <c r="AU77">
        <f t="shared" si="105"/>
        <v>2.2891785710476951</v>
      </c>
      <c r="AV77">
        <f t="shared" si="106"/>
        <v>0.12787444819815727</v>
      </c>
      <c r="AW77">
        <f t="shared" si="107"/>
        <v>0.81438635165985029</v>
      </c>
      <c r="AX77">
        <f t="shared" si="108"/>
        <v>1.4747922193878447</v>
      </c>
      <c r="AY77">
        <f t="shared" si="109"/>
        <v>8.0442193687229102E-2</v>
      </c>
      <c r="AZ77">
        <f t="shared" si="110"/>
        <v>15.232410654174315</v>
      </c>
      <c r="BA77">
        <f t="shared" si="111"/>
        <v>0.54208744707645484</v>
      </c>
      <c r="BB77">
        <f t="shared" si="112"/>
        <v>37.05804108614975</v>
      </c>
      <c r="BC77">
        <f t="shared" si="113"/>
        <v>377.02520250411641</v>
      </c>
      <c r="BD77">
        <f t="shared" si="114"/>
        <v>1.3113471714197288E-2</v>
      </c>
    </row>
    <row r="78" spans="1:114" x14ac:dyDescent="0.25">
      <c r="A78" s="1">
        <v>58</v>
      </c>
      <c r="B78" s="1" t="s">
        <v>110</v>
      </c>
      <c r="C78" s="1">
        <v>1476.500007700175</v>
      </c>
      <c r="D78" s="1">
        <v>0</v>
      </c>
      <c r="E78">
        <f t="shared" si="87"/>
        <v>13.372600326529108</v>
      </c>
      <c r="F78">
        <f t="shared" si="88"/>
        <v>0.13398547598514413</v>
      </c>
      <c r="G78">
        <f t="shared" si="89"/>
        <v>207.51387762841759</v>
      </c>
      <c r="H78">
        <f t="shared" si="90"/>
        <v>2.640338489039213</v>
      </c>
      <c r="I78">
        <f t="shared" si="91"/>
        <v>1.4804526171768537</v>
      </c>
      <c r="J78">
        <f t="shared" si="92"/>
        <v>19.639774322509766</v>
      </c>
      <c r="K78" s="1">
        <v>6</v>
      </c>
      <c r="L78">
        <f t="shared" si="93"/>
        <v>1.4200000166893005</v>
      </c>
      <c r="M78" s="1">
        <v>1</v>
      </c>
      <c r="N78">
        <f t="shared" si="94"/>
        <v>2.8400000333786011</v>
      </c>
      <c r="O78" s="1">
        <v>19.561450958251953</v>
      </c>
      <c r="P78" s="1">
        <v>19.639774322509766</v>
      </c>
      <c r="Q78" s="1">
        <v>19.985498428344727</v>
      </c>
      <c r="R78" s="1">
        <v>400.609619140625</v>
      </c>
      <c r="S78" s="1">
        <v>383.34603881835937</v>
      </c>
      <c r="T78" s="1">
        <v>7.9764676094055176</v>
      </c>
      <c r="U78" s="1">
        <v>11.110011100769043</v>
      </c>
      <c r="V78" s="1">
        <v>25.60150146484375</v>
      </c>
      <c r="W78" s="1">
        <v>35.659011840820313</v>
      </c>
      <c r="X78" s="1">
        <v>499.94601440429687</v>
      </c>
      <c r="Y78" s="1">
        <v>1500.0068359375</v>
      </c>
      <c r="Z78" s="1">
        <v>25.628101348876953</v>
      </c>
      <c r="AA78" s="1">
        <v>73.29632568359375</v>
      </c>
      <c r="AB78" s="1">
        <v>-1.6960971355438232</v>
      </c>
      <c r="AC78" s="1">
        <v>0.24589145183563232</v>
      </c>
      <c r="AD78" s="1">
        <v>1</v>
      </c>
      <c r="AE78" s="1">
        <v>-0.21956524252891541</v>
      </c>
      <c r="AF78" s="1">
        <v>2.737391471862793</v>
      </c>
      <c r="AG78" s="1">
        <v>1</v>
      </c>
      <c r="AH78" s="1">
        <v>0</v>
      </c>
      <c r="AI78" s="1">
        <v>0.15999999642372131</v>
      </c>
      <c r="AJ78" s="1">
        <v>111115</v>
      </c>
      <c r="AK78">
        <f t="shared" si="95"/>
        <v>0.83324335734049471</v>
      </c>
      <c r="AL78">
        <f t="shared" si="96"/>
        <v>2.6403384890392131E-3</v>
      </c>
      <c r="AM78">
        <f t="shared" si="97"/>
        <v>292.78977432250974</v>
      </c>
      <c r="AN78">
        <f t="shared" si="98"/>
        <v>292.71145095825193</v>
      </c>
      <c r="AO78">
        <f t="shared" si="99"/>
        <v>240.00108838555752</v>
      </c>
      <c r="AP78">
        <f t="shared" si="100"/>
        <v>1.4643148652614677</v>
      </c>
      <c r="AQ78">
        <f t="shared" si="101"/>
        <v>2.2947756091671634</v>
      </c>
      <c r="AR78">
        <f t="shared" si="102"/>
        <v>31.308194343510095</v>
      </c>
      <c r="AS78">
        <f t="shared" si="103"/>
        <v>20.198183242741052</v>
      </c>
      <c r="AT78">
        <f t="shared" si="104"/>
        <v>19.600612640380859</v>
      </c>
      <c r="AU78">
        <f t="shared" si="105"/>
        <v>2.2892010818013233</v>
      </c>
      <c r="AV78">
        <f t="shared" si="106"/>
        <v>0.12794909560654358</v>
      </c>
      <c r="AW78">
        <f t="shared" si="107"/>
        <v>0.81432299199030966</v>
      </c>
      <c r="AX78">
        <f t="shared" si="108"/>
        <v>1.4748780898110136</v>
      </c>
      <c r="AY78">
        <f t="shared" si="109"/>
        <v>8.0489458357696331E-2</v>
      </c>
      <c r="AZ78">
        <f t="shared" si="110"/>
        <v>15.210004758517915</v>
      </c>
      <c r="BA78">
        <f t="shared" si="111"/>
        <v>0.54132260833597334</v>
      </c>
      <c r="BB78">
        <f t="shared" si="112"/>
        <v>37.057518320157101</v>
      </c>
      <c r="BC78">
        <f t="shared" si="113"/>
        <v>376.98934507588166</v>
      </c>
      <c r="BD78">
        <f t="shared" si="114"/>
        <v>1.3145076593311789E-2</v>
      </c>
    </row>
    <row r="79" spans="1:114" x14ac:dyDescent="0.25">
      <c r="A79" s="1">
        <v>59</v>
      </c>
      <c r="B79" s="1" t="s">
        <v>110</v>
      </c>
      <c r="C79" s="1">
        <v>1477.0000076889992</v>
      </c>
      <c r="D79" s="1">
        <v>0</v>
      </c>
      <c r="E79">
        <f t="shared" si="87"/>
        <v>13.397839879358067</v>
      </c>
      <c r="F79">
        <f t="shared" si="88"/>
        <v>0.13396312392071502</v>
      </c>
      <c r="G79">
        <f t="shared" si="89"/>
        <v>207.17878572271658</v>
      </c>
      <c r="H79">
        <f t="shared" si="90"/>
        <v>2.6404924428896597</v>
      </c>
      <c r="I79">
        <f t="shared" si="91"/>
        <v>1.4807587396719857</v>
      </c>
      <c r="J79">
        <f t="shared" si="92"/>
        <v>19.640647888183594</v>
      </c>
      <c r="K79" s="1">
        <v>6</v>
      </c>
      <c r="L79">
        <f t="shared" si="93"/>
        <v>1.4200000166893005</v>
      </c>
      <c r="M79" s="1">
        <v>1</v>
      </c>
      <c r="N79">
        <f t="shared" si="94"/>
        <v>2.8400000333786011</v>
      </c>
      <c r="O79" s="1">
        <v>19.561769485473633</v>
      </c>
      <c r="P79" s="1">
        <v>19.640647888183594</v>
      </c>
      <c r="Q79" s="1">
        <v>19.985301971435547</v>
      </c>
      <c r="R79" s="1">
        <v>400.64105224609375</v>
      </c>
      <c r="S79" s="1">
        <v>383.34786987304687</v>
      </c>
      <c r="T79" s="1">
        <v>7.9740605354309082</v>
      </c>
      <c r="U79" s="1">
        <v>11.10765552520752</v>
      </c>
      <c r="V79" s="1">
        <v>25.592988967895508</v>
      </c>
      <c r="W79" s="1">
        <v>35.650360107421875</v>
      </c>
      <c r="X79" s="1">
        <v>499.9681396484375</v>
      </c>
      <c r="Y79" s="1">
        <v>1500.05078125</v>
      </c>
      <c r="Z79" s="1">
        <v>25.683679580688477</v>
      </c>
      <c r="AA79" s="1">
        <v>73.295516967773437</v>
      </c>
      <c r="AB79" s="1">
        <v>-1.6960971355438232</v>
      </c>
      <c r="AC79" s="1">
        <v>0.24589145183563232</v>
      </c>
      <c r="AD79" s="1">
        <v>1</v>
      </c>
      <c r="AE79" s="1">
        <v>-0.21956524252891541</v>
      </c>
      <c r="AF79" s="1">
        <v>2.737391471862793</v>
      </c>
      <c r="AG79" s="1">
        <v>1</v>
      </c>
      <c r="AH79" s="1">
        <v>0</v>
      </c>
      <c r="AI79" s="1">
        <v>0.15999999642372131</v>
      </c>
      <c r="AJ79" s="1">
        <v>111115</v>
      </c>
      <c r="AK79">
        <f t="shared" si="95"/>
        <v>0.83328023274739571</v>
      </c>
      <c r="AL79">
        <f t="shared" si="96"/>
        <v>2.6404924428896598E-3</v>
      </c>
      <c r="AM79">
        <f t="shared" si="97"/>
        <v>292.79064788818357</v>
      </c>
      <c r="AN79">
        <f t="shared" si="98"/>
        <v>292.71176948547361</v>
      </c>
      <c r="AO79">
        <f t="shared" si="99"/>
        <v>240.00811963540036</v>
      </c>
      <c r="AP79">
        <f t="shared" si="100"/>
        <v>1.464244392023732</v>
      </c>
      <c r="AQ79">
        <f t="shared" si="101"/>
        <v>2.2949000936920156</v>
      </c>
      <c r="AR79">
        <f t="shared" si="102"/>
        <v>31.31023817870112</v>
      </c>
      <c r="AS79">
        <f t="shared" si="103"/>
        <v>20.2025826534936</v>
      </c>
      <c r="AT79">
        <f t="shared" si="104"/>
        <v>19.601208686828613</v>
      </c>
      <c r="AU79">
        <f t="shared" si="105"/>
        <v>2.289285837885132</v>
      </c>
      <c r="AV79">
        <f t="shared" si="106"/>
        <v>0.12792871205298567</v>
      </c>
      <c r="AW79">
        <f t="shared" si="107"/>
        <v>0.81414135402003007</v>
      </c>
      <c r="AX79">
        <f t="shared" si="108"/>
        <v>1.475144483865102</v>
      </c>
      <c r="AY79">
        <f t="shared" si="109"/>
        <v>8.0476552020743677E-2</v>
      </c>
      <c r="AZ79">
        <f t="shared" si="110"/>
        <v>15.18527620430207</v>
      </c>
      <c r="BA79">
        <f t="shared" si="111"/>
        <v>0.54044590306795726</v>
      </c>
      <c r="BB79">
        <f t="shared" si="112"/>
        <v>37.047455146823225</v>
      </c>
      <c r="BC79">
        <f t="shared" si="113"/>
        <v>376.97917845594992</v>
      </c>
      <c r="BD79">
        <f t="shared" si="114"/>
        <v>1.3166665438336318E-2</v>
      </c>
    </row>
    <row r="80" spans="1:114" x14ac:dyDescent="0.25">
      <c r="A80" s="1">
        <v>60</v>
      </c>
      <c r="B80" s="1" t="s">
        <v>111</v>
      </c>
      <c r="C80" s="1">
        <v>1477.5000076778233</v>
      </c>
      <c r="D80" s="1">
        <v>0</v>
      </c>
      <c r="E80">
        <f t="shared" si="87"/>
        <v>13.36260660667854</v>
      </c>
      <c r="F80">
        <f t="shared" si="88"/>
        <v>0.13394103402954044</v>
      </c>
      <c r="G80">
        <f t="shared" si="89"/>
        <v>207.6335572859069</v>
      </c>
      <c r="H80">
        <f t="shared" si="90"/>
        <v>2.6407395190119773</v>
      </c>
      <c r="I80">
        <f t="shared" si="91"/>
        <v>1.4811257567172893</v>
      </c>
      <c r="J80">
        <f t="shared" si="92"/>
        <v>19.642379760742187</v>
      </c>
      <c r="K80" s="1">
        <v>6</v>
      </c>
      <c r="L80">
        <f t="shared" si="93"/>
        <v>1.4200000166893005</v>
      </c>
      <c r="M80" s="1">
        <v>1</v>
      </c>
      <c r="N80">
        <f t="shared" si="94"/>
        <v>2.8400000333786011</v>
      </c>
      <c r="O80" s="1">
        <v>19.562690734863281</v>
      </c>
      <c r="P80" s="1">
        <v>19.642379760742187</v>
      </c>
      <c r="Q80" s="1">
        <v>19.984382629394531</v>
      </c>
      <c r="R80" s="1">
        <v>400.65139770507812</v>
      </c>
      <c r="S80" s="1">
        <v>383.40194702148437</v>
      </c>
      <c r="T80" s="1">
        <v>7.9724626541137695</v>
      </c>
      <c r="U80" s="1">
        <v>11.106040954589844</v>
      </c>
      <c r="V80" s="1">
        <v>25.586336135864258</v>
      </c>
      <c r="W80" s="1">
        <v>35.643051147460938</v>
      </c>
      <c r="X80" s="1">
        <v>500.01840209960938</v>
      </c>
      <c r="Y80" s="1">
        <v>1500.0767822265625</v>
      </c>
      <c r="Z80" s="1">
        <v>26.066654205322266</v>
      </c>
      <c r="AA80" s="1">
        <v>73.29534912109375</v>
      </c>
      <c r="AB80" s="1">
        <v>-1.6960971355438232</v>
      </c>
      <c r="AC80" s="1">
        <v>0.24589145183563232</v>
      </c>
      <c r="AD80" s="1">
        <v>1</v>
      </c>
      <c r="AE80" s="1">
        <v>-0.21956524252891541</v>
      </c>
      <c r="AF80" s="1">
        <v>2.737391471862793</v>
      </c>
      <c r="AG80" s="1">
        <v>1</v>
      </c>
      <c r="AH80" s="1">
        <v>0</v>
      </c>
      <c r="AI80" s="1">
        <v>0.15999999642372131</v>
      </c>
      <c r="AJ80" s="1">
        <v>111115</v>
      </c>
      <c r="AK80">
        <f t="shared" si="95"/>
        <v>0.8333640034993488</v>
      </c>
      <c r="AL80">
        <f t="shared" si="96"/>
        <v>2.6407395190119775E-3</v>
      </c>
      <c r="AM80">
        <f t="shared" si="97"/>
        <v>292.79237976074216</v>
      </c>
      <c r="AN80">
        <f t="shared" si="98"/>
        <v>292.71269073486326</v>
      </c>
      <c r="AO80">
        <f t="shared" si="99"/>
        <v>240.01227979155738</v>
      </c>
      <c r="AP80">
        <f t="shared" si="100"/>
        <v>1.4640559428222573</v>
      </c>
      <c r="AQ80">
        <f t="shared" si="101"/>
        <v>2.2951469058371172</v>
      </c>
      <c r="AR80">
        <f t="shared" si="102"/>
        <v>31.313677243630107</v>
      </c>
      <c r="AS80">
        <f t="shared" si="103"/>
        <v>20.207636289040263</v>
      </c>
      <c r="AT80">
        <f t="shared" si="104"/>
        <v>19.602535247802734</v>
      </c>
      <c r="AU80">
        <f t="shared" si="105"/>
        <v>2.2894744808972893</v>
      </c>
      <c r="AV80">
        <f t="shared" si="106"/>
        <v>0.12790856728246472</v>
      </c>
      <c r="AW80">
        <f t="shared" si="107"/>
        <v>0.81402114911982792</v>
      </c>
      <c r="AX80">
        <f t="shared" si="108"/>
        <v>1.4754533317774614</v>
      </c>
      <c r="AY80">
        <f t="shared" si="109"/>
        <v>8.0463796901347459E-2</v>
      </c>
      <c r="AZ80">
        <f t="shared" si="110"/>
        <v>15.218574070525165</v>
      </c>
      <c r="BA80">
        <f t="shared" si="111"/>
        <v>0.5415558238525896</v>
      </c>
      <c r="BB80">
        <f t="shared" si="112"/>
        <v>37.038096920738226</v>
      </c>
      <c r="BC80">
        <f t="shared" si="113"/>
        <v>377.05000381479528</v>
      </c>
      <c r="BD80">
        <f t="shared" si="114"/>
        <v>1.3126256825472972E-2</v>
      </c>
      <c r="BE80">
        <f>AVERAGE(E66:E80)</f>
        <v>13.287770379417298</v>
      </c>
      <c r="BF80">
        <f>AVERAGE(O66:O80)</f>
        <v>19.559433619181316</v>
      </c>
      <c r="BG80">
        <f>AVERAGE(P66:P80)</f>
        <v>19.640971374511718</v>
      </c>
      <c r="BH80" t="e">
        <f>AVERAGE(B66:B80)</f>
        <v>#DIV/0!</v>
      </c>
      <c r="BI80">
        <f t="shared" ref="BI80:DJ80" si="115">AVERAGE(C66:C80)</f>
        <v>1474.0333410886426</v>
      </c>
      <c r="BJ80">
        <f t="shared" si="115"/>
        <v>0</v>
      </c>
      <c r="BK80">
        <f t="shared" si="115"/>
        <v>13.287770379417298</v>
      </c>
      <c r="BL80">
        <f t="shared" si="115"/>
        <v>0.13392049165670819</v>
      </c>
      <c r="BM80">
        <f t="shared" si="115"/>
        <v>208.52928583540157</v>
      </c>
      <c r="BN80">
        <f t="shared" si="115"/>
        <v>2.6382539731930934</v>
      </c>
      <c r="BO80">
        <f t="shared" si="115"/>
        <v>1.4799710745617172</v>
      </c>
      <c r="BP80">
        <f t="shared" si="115"/>
        <v>19.640971374511718</v>
      </c>
      <c r="BQ80">
        <f t="shared" si="115"/>
        <v>6</v>
      </c>
      <c r="BR80">
        <f t="shared" si="115"/>
        <v>1.4200000166893005</v>
      </c>
      <c r="BS80">
        <f t="shared" si="115"/>
        <v>1</v>
      </c>
      <c r="BT80">
        <f t="shared" si="115"/>
        <v>2.8400000333786011</v>
      </c>
      <c r="BU80">
        <f t="shared" si="115"/>
        <v>19.559433619181316</v>
      </c>
      <c r="BV80">
        <f t="shared" si="115"/>
        <v>19.640971374511718</v>
      </c>
      <c r="BW80">
        <f t="shared" si="115"/>
        <v>19.985280863444011</v>
      </c>
      <c r="BX80">
        <f t="shared" si="115"/>
        <v>400.55937093098959</v>
      </c>
      <c r="BY80">
        <f t="shared" si="115"/>
        <v>383.39884033203123</v>
      </c>
      <c r="BZ80">
        <f t="shared" si="115"/>
        <v>7.9878736495971676</v>
      </c>
      <c r="CA80">
        <f t="shared" si="115"/>
        <v>11.11883316040039</v>
      </c>
      <c r="CB80">
        <f t="shared" si="115"/>
        <v>25.64150479634603</v>
      </c>
      <c r="CC80">
        <f t="shared" si="115"/>
        <v>35.692050679524741</v>
      </c>
      <c r="CD80">
        <f t="shared" si="115"/>
        <v>499.95914713541669</v>
      </c>
      <c r="CE80">
        <f t="shared" si="115"/>
        <v>1499.9857503255209</v>
      </c>
      <c r="CF80">
        <f t="shared" si="115"/>
        <v>27.037201182047525</v>
      </c>
      <c r="CG80">
        <f t="shared" si="115"/>
        <v>73.296822611490882</v>
      </c>
      <c r="CH80">
        <f t="shared" si="115"/>
        <v>-1.6960971355438232</v>
      </c>
      <c r="CI80">
        <f t="shared" si="115"/>
        <v>0.24589145183563232</v>
      </c>
      <c r="CJ80">
        <f t="shared" si="115"/>
        <v>1</v>
      </c>
      <c r="CK80">
        <f t="shared" si="115"/>
        <v>-0.21956524252891541</v>
      </c>
      <c r="CL80">
        <f t="shared" si="115"/>
        <v>2.737391471862793</v>
      </c>
      <c r="CM80">
        <f t="shared" si="115"/>
        <v>1</v>
      </c>
      <c r="CN80">
        <f t="shared" si="115"/>
        <v>0</v>
      </c>
      <c r="CO80">
        <f t="shared" si="115"/>
        <v>0.15999999642372131</v>
      </c>
      <c r="CP80">
        <f t="shared" si="115"/>
        <v>111115</v>
      </c>
      <c r="CQ80">
        <f t="shared" si="115"/>
        <v>0.83326524522569423</v>
      </c>
      <c r="CR80">
        <f t="shared" si="115"/>
        <v>2.6382539731930918E-3</v>
      </c>
      <c r="CS80">
        <f t="shared" si="115"/>
        <v>292.79097137451174</v>
      </c>
      <c r="CT80">
        <f t="shared" si="115"/>
        <v>292.70943361918131</v>
      </c>
      <c r="CU80">
        <f t="shared" si="115"/>
        <v>239.99771468771627</v>
      </c>
      <c r="CV80">
        <f t="shared" si="115"/>
        <v>1.4649545736575897</v>
      </c>
      <c r="CW80">
        <f t="shared" si="115"/>
        <v>2.2949462194538439</v>
      </c>
      <c r="CX80">
        <f t="shared" si="115"/>
        <v>31.310309758954858</v>
      </c>
      <c r="CY80">
        <f t="shared" si="115"/>
        <v>20.191476598554466</v>
      </c>
      <c r="CZ80">
        <f t="shared" si="115"/>
        <v>19.600202496846517</v>
      </c>
      <c r="DA80">
        <f t="shared" si="115"/>
        <v>2.2891427660477479</v>
      </c>
      <c r="DB80">
        <f t="shared" si="115"/>
        <v>0.12788983195287359</v>
      </c>
      <c r="DC80">
        <f t="shared" si="115"/>
        <v>0.81497514489212675</v>
      </c>
      <c r="DD80">
        <f t="shared" si="115"/>
        <v>1.4741676211556209</v>
      </c>
      <c r="DE80">
        <f t="shared" si="115"/>
        <v>8.0451934359955929E-2</v>
      </c>
      <c r="DF80">
        <f t="shared" si="115"/>
        <v>15.284534412044263</v>
      </c>
      <c r="DG80">
        <f t="shared" si="115"/>
        <v>0.54389636061242663</v>
      </c>
      <c r="DH80">
        <f t="shared" si="115"/>
        <v>37.08094169435703</v>
      </c>
      <c r="DI80">
        <f t="shared" si="115"/>
        <v>377.08247068365745</v>
      </c>
      <c r="DJ80">
        <f t="shared" si="115"/>
        <v>1.3066700572257192E-2</v>
      </c>
    </row>
    <row r="81" spans="1:56" x14ac:dyDescent="0.25">
      <c r="A81" s="1" t="s">
        <v>9</v>
      </c>
      <c r="B81" s="1" t="s">
        <v>112</v>
      </c>
    </row>
    <row r="82" spans="1:56" x14ac:dyDescent="0.25">
      <c r="A82" s="1" t="s">
        <v>9</v>
      </c>
      <c r="B82" s="1" t="s">
        <v>113</v>
      </c>
    </row>
    <row r="83" spans="1:56" x14ac:dyDescent="0.25">
      <c r="A83" s="1" t="s">
        <v>9</v>
      </c>
      <c r="B83" s="1" t="s">
        <v>114</v>
      </c>
    </row>
    <row r="84" spans="1:56" x14ac:dyDescent="0.25">
      <c r="A84" s="1">
        <v>61</v>
      </c>
      <c r="B84" s="1" t="s">
        <v>115</v>
      </c>
      <c r="C84" s="1">
        <v>1918.5000074766576</v>
      </c>
      <c r="D84" s="1">
        <v>0</v>
      </c>
      <c r="E84">
        <f t="shared" ref="E84:E98" si="116">(R84-S84*(1000-T84)/(1000-U84))*AK84</f>
        <v>12.976256693652159</v>
      </c>
      <c r="F84">
        <f t="shared" ref="F84:F98" si="117">IF(AV84&lt;&gt;0,1/(1/AV84-1/N84),0)</f>
        <v>0.12011984387012556</v>
      </c>
      <c r="G84">
        <f t="shared" ref="G84:G98" si="118">((AY84-AL84/2)*S84-E84)/(AY84+AL84/2)</f>
        <v>193.40452849903329</v>
      </c>
      <c r="H84">
        <f t="shared" ref="H84:H98" si="119">AL84*1000</f>
        <v>2.7653128797736741</v>
      </c>
      <c r="I84">
        <f t="shared" ref="I84:I98" si="120">(AQ84-AW84)</f>
        <v>1.7125093504684243</v>
      </c>
      <c r="J84">
        <f t="shared" ref="J84:J98" si="121">(P84+AP84*D84)</f>
        <v>22.801553726196289</v>
      </c>
      <c r="K84" s="1">
        <v>6</v>
      </c>
      <c r="L84">
        <f t="shared" ref="L84:L98" si="122">(K84*AE84+AF84)</f>
        <v>1.4200000166893005</v>
      </c>
      <c r="M84" s="1">
        <v>1</v>
      </c>
      <c r="N84">
        <f t="shared" ref="N84:N98" si="123">L84*(M84+1)*(M84+1)/(M84*M84+1)</f>
        <v>2.8400000333786011</v>
      </c>
      <c r="O84" s="1">
        <v>24.040607452392578</v>
      </c>
      <c r="P84" s="1">
        <v>22.801553726196289</v>
      </c>
      <c r="Q84" s="1">
        <v>25.052783966064453</v>
      </c>
      <c r="R84" s="1">
        <v>400.36376953125</v>
      </c>
      <c r="S84" s="1">
        <v>383.51834106445312</v>
      </c>
      <c r="T84" s="1">
        <v>11.37571907043457</v>
      </c>
      <c r="U84" s="1">
        <v>14.645739555358887</v>
      </c>
      <c r="V84" s="1">
        <v>27.77320671081543</v>
      </c>
      <c r="W84" s="1">
        <v>35.756786346435547</v>
      </c>
      <c r="X84" s="1">
        <v>499.9625244140625</v>
      </c>
      <c r="Y84" s="1">
        <v>1498.652099609375</v>
      </c>
      <c r="Z84" s="1">
        <v>27.731399536132813</v>
      </c>
      <c r="AA84" s="1">
        <v>73.299247741699219</v>
      </c>
      <c r="AB84" s="1">
        <v>-1.5958774089813232</v>
      </c>
      <c r="AC84" s="1">
        <v>0.21582591533660889</v>
      </c>
      <c r="AD84" s="1">
        <v>1</v>
      </c>
      <c r="AE84" s="1">
        <v>-0.21956524252891541</v>
      </c>
      <c r="AF84" s="1">
        <v>2.737391471862793</v>
      </c>
      <c r="AG84" s="1">
        <v>1</v>
      </c>
      <c r="AH84" s="1">
        <v>0</v>
      </c>
      <c r="AI84" s="1">
        <v>0.15999999642372131</v>
      </c>
      <c r="AJ84" s="1">
        <v>111115</v>
      </c>
      <c r="AK84">
        <f t="shared" ref="AK84:AK98" si="124">X84*0.000001/(K84*0.0001)</f>
        <v>0.83327087402343736</v>
      </c>
      <c r="AL84">
        <f t="shared" ref="AL84:AL98" si="125">(U84-T84)/(1000-U84)*AK84</f>
        <v>2.7653128797736743E-3</v>
      </c>
      <c r="AM84">
        <f t="shared" ref="AM84:AM98" si="126">(P84+273.15)</f>
        <v>295.95155372619627</v>
      </c>
      <c r="AN84">
        <f t="shared" ref="AN84:AN98" si="127">(O84+273.15)</f>
        <v>297.19060745239256</v>
      </c>
      <c r="AO84">
        <f t="shared" ref="AO84:AO98" si="128">(Y84*AG84+Z84*AH84)*AI84</f>
        <v>239.78433057790244</v>
      </c>
      <c r="AP84">
        <f t="shared" ref="AP84:AP98" si="129">((AO84+0.00000010773*(AN84^4-AM84^4))-AL84*44100)/(L84*51.4+0.00000043092*AM84^3)</f>
        <v>1.5656429240768679</v>
      </c>
      <c r="AQ84">
        <f t="shared" ref="AQ84:AQ98" si="130">0.61365*EXP(17.502*J84/(240.97+J84))</f>
        <v>2.7860310424970791</v>
      </c>
      <c r="AR84">
        <f t="shared" ref="AR84:AR98" si="131">AQ84*1000/AA84</f>
        <v>38.00899911435426</v>
      </c>
      <c r="AS84">
        <f t="shared" ref="AS84:AS98" si="132">(AR84-U84)</f>
        <v>23.363259558995374</v>
      </c>
      <c r="AT84">
        <f t="shared" ref="AT84:AT98" si="133">IF(D84,P84,(O84+P84)/2)</f>
        <v>23.421080589294434</v>
      </c>
      <c r="AU84">
        <f t="shared" ref="AU84:AU98" si="134">0.61365*EXP(17.502*AT84/(240.97+AT84))</f>
        <v>2.8923921885162898</v>
      </c>
      <c r="AV84">
        <f t="shared" ref="AV84:AV98" si="135">IF(AS84&lt;&gt;0,(1000-(AR84+U84)/2)/AS84*AL84,0)</f>
        <v>0.11524545449073526</v>
      </c>
      <c r="AW84">
        <f t="shared" ref="AW84:AW98" si="136">U84*AA84/1000</f>
        <v>1.0735216920286548</v>
      </c>
      <c r="AX84">
        <f t="shared" ref="AX84:AX98" si="137">(AU84-AW84)</f>
        <v>1.818870496487635</v>
      </c>
      <c r="AY84">
        <f t="shared" ref="AY84:AY98" si="138">1/(1.6/F84+1.37/N84)</f>
        <v>7.2451036716926445E-2</v>
      </c>
      <c r="AZ84">
        <f t="shared" ref="AZ84:AZ98" si="139">G84*AA84*0.001</f>
        <v>14.176406448817168</v>
      </c>
      <c r="BA84">
        <f t="shared" ref="BA84:BA98" si="140">G84/S84</f>
        <v>0.50429016761555667</v>
      </c>
      <c r="BB84">
        <f t="shared" ref="BB84:BB98" si="141">(1-AL84*AA84/AQ84/F84)*100</f>
        <v>39.432020825470929</v>
      </c>
      <c r="BC84">
        <f t="shared" ref="BC84:BC98" si="142">(S84-E84/(N84/1.35))</f>
        <v>377.35005010299483</v>
      </c>
      <c r="BD84">
        <f t="shared" ref="BD84:BD98" si="143">E84*BB84/100/BC84</f>
        <v>1.3559823936450765E-2</v>
      </c>
    </row>
    <row r="85" spans="1:56" x14ac:dyDescent="0.25">
      <c r="A85" s="1">
        <v>62</v>
      </c>
      <c r="B85" s="1" t="s">
        <v>116</v>
      </c>
      <c r="C85" s="1">
        <v>1918.5000074766576</v>
      </c>
      <c r="D85" s="1">
        <v>0</v>
      </c>
      <c r="E85">
        <f t="shared" si="116"/>
        <v>12.976256693652159</v>
      </c>
      <c r="F85">
        <f t="shared" si="117"/>
        <v>0.12011984387012556</v>
      </c>
      <c r="G85">
        <f t="shared" si="118"/>
        <v>193.40452849903329</v>
      </c>
      <c r="H85">
        <f t="shared" si="119"/>
        <v>2.7653128797736741</v>
      </c>
      <c r="I85">
        <f t="shared" si="120"/>
        <v>1.7125093504684243</v>
      </c>
      <c r="J85">
        <f t="shared" si="121"/>
        <v>22.801553726196289</v>
      </c>
      <c r="K85" s="1">
        <v>6</v>
      </c>
      <c r="L85">
        <f t="shared" si="122"/>
        <v>1.4200000166893005</v>
      </c>
      <c r="M85" s="1">
        <v>1</v>
      </c>
      <c r="N85">
        <f t="shared" si="123"/>
        <v>2.8400000333786011</v>
      </c>
      <c r="O85" s="1">
        <v>24.040607452392578</v>
      </c>
      <c r="P85" s="1">
        <v>22.801553726196289</v>
      </c>
      <c r="Q85" s="1">
        <v>25.052783966064453</v>
      </c>
      <c r="R85" s="1">
        <v>400.36376953125</v>
      </c>
      <c r="S85" s="1">
        <v>383.51834106445312</v>
      </c>
      <c r="T85" s="1">
        <v>11.37571907043457</v>
      </c>
      <c r="U85" s="1">
        <v>14.645739555358887</v>
      </c>
      <c r="V85" s="1">
        <v>27.77320671081543</v>
      </c>
      <c r="W85" s="1">
        <v>35.756786346435547</v>
      </c>
      <c r="X85" s="1">
        <v>499.9625244140625</v>
      </c>
      <c r="Y85" s="1">
        <v>1498.652099609375</v>
      </c>
      <c r="Z85" s="1">
        <v>27.731399536132813</v>
      </c>
      <c r="AA85" s="1">
        <v>73.299247741699219</v>
      </c>
      <c r="AB85" s="1">
        <v>-1.5958774089813232</v>
      </c>
      <c r="AC85" s="1">
        <v>0.21582591533660889</v>
      </c>
      <c r="AD85" s="1">
        <v>1</v>
      </c>
      <c r="AE85" s="1">
        <v>-0.21956524252891541</v>
      </c>
      <c r="AF85" s="1">
        <v>2.737391471862793</v>
      </c>
      <c r="AG85" s="1">
        <v>1</v>
      </c>
      <c r="AH85" s="1">
        <v>0</v>
      </c>
      <c r="AI85" s="1">
        <v>0.15999999642372131</v>
      </c>
      <c r="AJ85" s="1">
        <v>111115</v>
      </c>
      <c r="AK85">
        <f t="shared" si="124"/>
        <v>0.83327087402343736</v>
      </c>
      <c r="AL85">
        <f t="shared" si="125"/>
        <v>2.7653128797736743E-3</v>
      </c>
      <c r="AM85">
        <f t="shared" si="126"/>
        <v>295.95155372619627</v>
      </c>
      <c r="AN85">
        <f t="shared" si="127"/>
        <v>297.19060745239256</v>
      </c>
      <c r="AO85">
        <f t="shared" si="128"/>
        <v>239.78433057790244</v>
      </c>
      <c r="AP85">
        <f t="shared" si="129"/>
        <v>1.5656429240768679</v>
      </c>
      <c r="AQ85">
        <f t="shared" si="130"/>
        <v>2.7860310424970791</v>
      </c>
      <c r="AR85">
        <f t="shared" si="131"/>
        <v>38.00899911435426</v>
      </c>
      <c r="AS85">
        <f t="shared" si="132"/>
        <v>23.363259558995374</v>
      </c>
      <c r="AT85">
        <f t="shared" si="133"/>
        <v>23.421080589294434</v>
      </c>
      <c r="AU85">
        <f t="shared" si="134"/>
        <v>2.8923921885162898</v>
      </c>
      <c r="AV85">
        <f t="shared" si="135"/>
        <v>0.11524545449073526</v>
      </c>
      <c r="AW85">
        <f t="shared" si="136"/>
        <v>1.0735216920286548</v>
      </c>
      <c r="AX85">
        <f t="shared" si="137"/>
        <v>1.818870496487635</v>
      </c>
      <c r="AY85">
        <f t="shared" si="138"/>
        <v>7.2451036716926445E-2</v>
      </c>
      <c r="AZ85">
        <f t="shared" si="139"/>
        <v>14.176406448817168</v>
      </c>
      <c r="BA85">
        <f t="shared" si="140"/>
        <v>0.50429016761555667</v>
      </c>
      <c r="BB85">
        <f t="shared" si="141"/>
        <v>39.432020825470929</v>
      </c>
      <c r="BC85">
        <f t="shared" si="142"/>
        <v>377.35005010299483</v>
      </c>
      <c r="BD85">
        <f t="shared" si="143"/>
        <v>1.3559823936450765E-2</v>
      </c>
    </row>
    <row r="86" spans="1:56" x14ac:dyDescent="0.25">
      <c r="A86" s="1">
        <v>63</v>
      </c>
      <c r="B86" s="1" t="s">
        <v>116</v>
      </c>
      <c r="C86" s="1">
        <v>1919.0000074654818</v>
      </c>
      <c r="D86" s="1">
        <v>0</v>
      </c>
      <c r="E86">
        <f t="shared" si="116"/>
        <v>13.009119822766204</v>
      </c>
      <c r="F86">
        <f t="shared" si="117"/>
        <v>0.12013414840534388</v>
      </c>
      <c r="G86">
        <f t="shared" si="118"/>
        <v>192.96858769727837</v>
      </c>
      <c r="H86">
        <f t="shared" si="119"/>
        <v>2.76632722072921</v>
      </c>
      <c r="I86">
        <f t="shared" si="120"/>
        <v>1.7129442452506041</v>
      </c>
      <c r="J86">
        <f t="shared" si="121"/>
        <v>22.804452896118164</v>
      </c>
      <c r="K86" s="1">
        <v>6</v>
      </c>
      <c r="L86">
        <f t="shared" si="122"/>
        <v>1.4200000166893005</v>
      </c>
      <c r="M86" s="1">
        <v>1</v>
      </c>
      <c r="N86">
        <f t="shared" si="123"/>
        <v>2.8400000333786011</v>
      </c>
      <c r="O86" s="1">
        <v>24.041234970092773</v>
      </c>
      <c r="P86" s="1">
        <v>22.804452896118164</v>
      </c>
      <c r="Q86" s="1">
        <v>25.053691864013672</v>
      </c>
      <c r="R86" s="1">
        <v>400.39413452148437</v>
      </c>
      <c r="S86" s="1">
        <v>383.5096435546875</v>
      </c>
      <c r="T86" s="1">
        <v>11.375351905822754</v>
      </c>
      <c r="U86" s="1">
        <v>14.646411895751953</v>
      </c>
      <c r="V86" s="1">
        <v>27.771406173706055</v>
      </c>
      <c r="W86" s="1">
        <v>35.75726318359375</v>
      </c>
      <c r="X86" s="1">
        <v>499.98663330078125</v>
      </c>
      <c r="Y86" s="1">
        <v>1498.6300048828125</v>
      </c>
      <c r="Z86" s="1">
        <v>27.748477935791016</v>
      </c>
      <c r="AA86" s="1">
        <v>73.29962158203125</v>
      </c>
      <c r="AB86" s="1">
        <v>-1.5958774089813232</v>
      </c>
      <c r="AC86" s="1">
        <v>0.21582591533660889</v>
      </c>
      <c r="AD86" s="1">
        <v>1</v>
      </c>
      <c r="AE86" s="1">
        <v>-0.21956524252891541</v>
      </c>
      <c r="AF86" s="1">
        <v>2.737391471862793</v>
      </c>
      <c r="AG86" s="1">
        <v>1</v>
      </c>
      <c r="AH86" s="1">
        <v>0</v>
      </c>
      <c r="AI86" s="1">
        <v>0.15999999642372131</v>
      </c>
      <c r="AJ86" s="1">
        <v>111115</v>
      </c>
      <c r="AK86">
        <f t="shared" si="124"/>
        <v>0.83331105550130191</v>
      </c>
      <c r="AL86">
        <f t="shared" si="125"/>
        <v>2.7663272207292099E-3</v>
      </c>
      <c r="AM86">
        <f t="shared" si="126"/>
        <v>295.95445289611814</v>
      </c>
      <c r="AN86">
        <f t="shared" si="127"/>
        <v>297.19123497009275</v>
      </c>
      <c r="AO86">
        <f t="shared" si="128"/>
        <v>239.78079542173145</v>
      </c>
      <c r="AP86">
        <f t="shared" si="129"/>
        <v>1.5647628193301051</v>
      </c>
      <c r="AQ86">
        <f t="shared" si="130"/>
        <v>2.7865206947437833</v>
      </c>
      <c r="AR86">
        <f t="shared" si="131"/>
        <v>38.015485409093486</v>
      </c>
      <c r="AS86">
        <f t="shared" si="132"/>
        <v>23.369073513341533</v>
      </c>
      <c r="AT86">
        <f t="shared" si="133"/>
        <v>23.422843933105469</v>
      </c>
      <c r="AU86">
        <f t="shared" si="134"/>
        <v>2.8926999196528231</v>
      </c>
      <c r="AV86">
        <f t="shared" si="135"/>
        <v>0.11525862157892837</v>
      </c>
      <c r="AW86">
        <f t="shared" si="136"/>
        <v>1.0735764494931792</v>
      </c>
      <c r="AX86">
        <f t="shared" si="137"/>
        <v>1.8191234701596439</v>
      </c>
      <c r="AY86">
        <f t="shared" si="138"/>
        <v>7.245936300853352E-2</v>
      </c>
      <c r="AZ86">
        <f t="shared" si="139"/>
        <v>14.144524455429515</v>
      </c>
      <c r="BA86">
        <f t="shared" si="140"/>
        <v>0.50316489021940736</v>
      </c>
      <c r="BB86">
        <f t="shared" si="141"/>
        <v>39.4273553331888</v>
      </c>
      <c r="BC86">
        <f t="shared" si="142"/>
        <v>377.32573103555933</v>
      </c>
      <c r="BD86">
        <f t="shared" si="143"/>
        <v>1.3593432613687718E-2</v>
      </c>
    </row>
    <row r="87" spans="1:56" x14ac:dyDescent="0.25">
      <c r="A87" s="1">
        <v>64</v>
      </c>
      <c r="B87" s="1" t="s">
        <v>117</v>
      </c>
      <c r="C87" s="1">
        <v>1919.5000074543059</v>
      </c>
      <c r="D87" s="1">
        <v>0</v>
      </c>
      <c r="E87">
        <f t="shared" si="116"/>
        <v>12.935960620286972</v>
      </c>
      <c r="F87">
        <f t="shared" si="117"/>
        <v>0.12000829328137434</v>
      </c>
      <c r="G87">
        <f t="shared" si="118"/>
        <v>193.83333705427762</v>
      </c>
      <c r="H87">
        <f t="shared" si="119"/>
        <v>2.7640677049598534</v>
      </c>
      <c r="I87">
        <f t="shared" si="120"/>
        <v>1.7132817875345332</v>
      </c>
      <c r="J87">
        <f t="shared" si="121"/>
        <v>22.805561065673828</v>
      </c>
      <c r="K87" s="1">
        <v>6</v>
      </c>
      <c r="L87">
        <f t="shared" si="122"/>
        <v>1.4200000166893005</v>
      </c>
      <c r="M87" s="1">
        <v>1</v>
      </c>
      <c r="N87">
        <f t="shared" si="123"/>
        <v>2.8400000333786011</v>
      </c>
      <c r="O87" s="1">
        <v>24.041828155517578</v>
      </c>
      <c r="P87" s="1">
        <v>22.805561065673828</v>
      </c>
      <c r="Q87" s="1">
        <v>25.053703308105469</v>
      </c>
      <c r="R87" s="1">
        <v>400.35946655273437</v>
      </c>
      <c r="S87" s="1">
        <v>383.56512451171875</v>
      </c>
      <c r="T87" s="1">
        <v>11.376132011413574</v>
      </c>
      <c r="U87" s="1">
        <v>14.644235610961914</v>
      </c>
      <c r="V87" s="1">
        <v>27.772560119628906</v>
      </c>
      <c r="W87" s="1">
        <v>35.750984191894531</v>
      </c>
      <c r="X87" s="1">
        <v>500.03128051757813</v>
      </c>
      <c r="Y87" s="1">
        <v>1498.5736083984375</v>
      </c>
      <c r="Z87" s="1">
        <v>27.734756469726563</v>
      </c>
      <c r="AA87" s="1">
        <v>73.300247192382813</v>
      </c>
      <c r="AB87" s="1">
        <v>-1.5958774089813232</v>
      </c>
      <c r="AC87" s="1">
        <v>0.21582591533660889</v>
      </c>
      <c r="AD87" s="1">
        <v>1</v>
      </c>
      <c r="AE87" s="1">
        <v>-0.21956524252891541</v>
      </c>
      <c r="AF87" s="1">
        <v>2.737391471862793</v>
      </c>
      <c r="AG87" s="1">
        <v>1</v>
      </c>
      <c r="AH87" s="1">
        <v>0</v>
      </c>
      <c r="AI87" s="1">
        <v>0.15999999642372131</v>
      </c>
      <c r="AJ87" s="1">
        <v>111115</v>
      </c>
      <c r="AK87">
        <f t="shared" si="124"/>
        <v>0.83338546752929676</v>
      </c>
      <c r="AL87">
        <f t="shared" si="125"/>
        <v>2.7640677049598533E-3</v>
      </c>
      <c r="AM87">
        <f t="shared" si="126"/>
        <v>295.95556106567381</v>
      </c>
      <c r="AN87">
        <f t="shared" si="127"/>
        <v>297.19182815551756</v>
      </c>
      <c r="AO87">
        <f t="shared" si="128"/>
        <v>239.77177198443314</v>
      </c>
      <c r="AP87">
        <f t="shared" si="129"/>
        <v>1.5657699133874823</v>
      </c>
      <c r="AQ87">
        <f t="shared" si="130"/>
        <v>2.7867078777615366</v>
      </c>
      <c r="AR87">
        <f t="shared" si="131"/>
        <v>38.01771459852764</v>
      </c>
      <c r="AS87">
        <f t="shared" si="132"/>
        <v>23.373478987565726</v>
      </c>
      <c r="AT87">
        <f t="shared" si="133"/>
        <v>23.423694610595703</v>
      </c>
      <c r="AU87">
        <f t="shared" si="134"/>
        <v>2.8928483864489039</v>
      </c>
      <c r="AV87">
        <f t="shared" si="135"/>
        <v>0.11514276965206777</v>
      </c>
      <c r="AW87">
        <f t="shared" si="136"/>
        <v>1.0734260902270034</v>
      </c>
      <c r="AX87">
        <f t="shared" si="137"/>
        <v>1.8194222962219004</v>
      </c>
      <c r="AY87">
        <f t="shared" si="138"/>
        <v>7.2386103691884945E-2</v>
      </c>
      <c r="AZ87">
        <f t="shared" si="139"/>
        <v>14.208031520203006</v>
      </c>
      <c r="BA87">
        <f t="shared" si="140"/>
        <v>0.50534661434881212</v>
      </c>
      <c r="BB87">
        <f t="shared" si="141"/>
        <v>39.416911283893505</v>
      </c>
      <c r="BC87">
        <f t="shared" si="142"/>
        <v>377.41598837364205</v>
      </c>
      <c r="BD87">
        <f t="shared" si="143"/>
        <v>1.3510175187305384E-2</v>
      </c>
    </row>
    <row r="88" spans="1:56" x14ac:dyDescent="0.25">
      <c r="A88" s="1">
        <v>65</v>
      </c>
      <c r="B88" s="1" t="s">
        <v>117</v>
      </c>
      <c r="C88" s="1">
        <v>1920.00000744313</v>
      </c>
      <c r="D88" s="1">
        <v>0</v>
      </c>
      <c r="E88">
        <f t="shared" si="116"/>
        <v>12.899622895364287</v>
      </c>
      <c r="F88">
        <f t="shared" si="117"/>
        <v>0.11990623116850432</v>
      </c>
      <c r="G88">
        <f t="shared" si="118"/>
        <v>194.21666266326213</v>
      </c>
      <c r="H88">
        <f t="shared" si="119"/>
        <v>2.7617962898472941</v>
      </c>
      <c r="I88">
        <f t="shared" si="120"/>
        <v>1.7132602636168508</v>
      </c>
      <c r="J88">
        <f t="shared" si="121"/>
        <v>22.804531097412109</v>
      </c>
      <c r="K88" s="1">
        <v>6</v>
      </c>
      <c r="L88">
        <f t="shared" si="122"/>
        <v>1.4200000166893005</v>
      </c>
      <c r="M88" s="1">
        <v>1</v>
      </c>
      <c r="N88">
        <f t="shared" si="123"/>
        <v>2.8400000333786011</v>
      </c>
      <c r="O88" s="1">
        <v>24.042995452880859</v>
      </c>
      <c r="P88" s="1">
        <v>22.804531097412109</v>
      </c>
      <c r="Q88" s="1">
        <v>25.053543090820313</v>
      </c>
      <c r="R88" s="1">
        <v>400.35031127929687</v>
      </c>
      <c r="S88" s="1">
        <v>383.600830078125</v>
      </c>
      <c r="T88" s="1">
        <v>11.376925468444824</v>
      </c>
      <c r="U88" s="1">
        <v>14.642285346984863</v>
      </c>
      <c r="V88" s="1">
        <v>27.772304534912109</v>
      </c>
      <c r="W88" s="1">
        <v>35.743400573730469</v>
      </c>
      <c r="X88" s="1">
        <v>500.04116821289063</v>
      </c>
      <c r="Y88" s="1">
        <v>1498.5440673828125</v>
      </c>
      <c r="Z88" s="1">
        <v>27.719820022583008</v>
      </c>
      <c r="AA88" s="1">
        <v>73.299598693847656</v>
      </c>
      <c r="AB88" s="1">
        <v>-1.5958774089813232</v>
      </c>
      <c r="AC88" s="1">
        <v>0.21582591533660889</v>
      </c>
      <c r="AD88" s="1">
        <v>1</v>
      </c>
      <c r="AE88" s="1">
        <v>-0.21956524252891541</v>
      </c>
      <c r="AF88" s="1">
        <v>2.737391471862793</v>
      </c>
      <c r="AG88" s="1">
        <v>1</v>
      </c>
      <c r="AH88" s="1">
        <v>0</v>
      </c>
      <c r="AI88" s="1">
        <v>0.15999999642372131</v>
      </c>
      <c r="AJ88" s="1">
        <v>111115</v>
      </c>
      <c r="AK88">
        <f t="shared" si="124"/>
        <v>0.83340194702148418</v>
      </c>
      <c r="AL88">
        <f t="shared" si="125"/>
        <v>2.7617962898472941E-3</v>
      </c>
      <c r="AM88">
        <f t="shared" si="126"/>
        <v>295.95453109741209</v>
      </c>
      <c r="AN88">
        <f t="shared" si="127"/>
        <v>297.19299545288084</v>
      </c>
      <c r="AO88">
        <f t="shared" si="128"/>
        <v>239.76704542203879</v>
      </c>
      <c r="AP88">
        <f t="shared" si="129"/>
        <v>1.5671997671753111</v>
      </c>
      <c r="AQ88">
        <f t="shared" si="130"/>
        <v>2.7865339035116472</v>
      </c>
      <c r="AR88">
        <f t="shared" si="131"/>
        <v>38.015677482086033</v>
      </c>
      <c r="AS88">
        <f t="shared" si="132"/>
        <v>23.37339213510117</v>
      </c>
      <c r="AT88">
        <f t="shared" si="133"/>
        <v>23.423763275146484</v>
      </c>
      <c r="AU88">
        <f t="shared" si="134"/>
        <v>2.8928603706065332</v>
      </c>
      <c r="AV88">
        <f t="shared" si="135"/>
        <v>0.1150488123896584</v>
      </c>
      <c r="AW88">
        <f t="shared" si="136"/>
        <v>1.0732736398947964</v>
      </c>
      <c r="AX88">
        <f t="shared" si="137"/>
        <v>1.8195867307117368</v>
      </c>
      <c r="AY88">
        <f t="shared" si="138"/>
        <v>7.2326690167238972E-2</v>
      </c>
      <c r="AZ88">
        <f t="shared" si="139"/>
        <v>14.236003432875499</v>
      </c>
      <c r="BA88">
        <f t="shared" si="140"/>
        <v>0.50629885921703432</v>
      </c>
      <c r="BB88">
        <f t="shared" si="141"/>
        <v>39.411924953633218</v>
      </c>
      <c r="BC88">
        <f t="shared" si="142"/>
        <v>377.4689671541571</v>
      </c>
      <c r="BD88">
        <f t="shared" si="143"/>
        <v>1.3468629575438387E-2</v>
      </c>
    </row>
    <row r="89" spans="1:56" x14ac:dyDescent="0.25">
      <c r="A89" s="1">
        <v>66</v>
      </c>
      <c r="B89" s="1" t="s">
        <v>118</v>
      </c>
      <c r="C89" s="1">
        <v>1920.5000074319541</v>
      </c>
      <c r="D89" s="1">
        <v>0</v>
      </c>
      <c r="E89">
        <f t="shared" si="116"/>
        <v>12.924249657476718</v>
      </c>
      <c r="F89">
        <f t="shared" si="117"/>
        <v>0.11996840764255574</v>
      </c>
      <c r="G89">
        <f t="shared" si="118"/>
        <v>193.94860706177673</v>
      </c>
      <c r="H89">
        <f t="shared" si="119"/>
        <v>2.7628254560361118</v>
      </c>
      <c r="I89">
        <f t="shared" si="120"/>
        <v>1.7130584672703093</v>
      </c>
      <c r="J89">
        <f t="shared" si="121"/>
        <v>22.803535461425781</v>
      </c>
      <c r="K89" s="1">
        <v>6</v>
      </c>
      <c r="L89">
        <f t="shared" si="122"/>
        <v>1.4200000166893005</v>
      </c>
      <c r="M89" s="1">
        <v>1</v>
      </c>
      <c r="N89">
        <f t="shared" si="123"/>
        <v>2.8400000333786011</v>
      </c>
      <c r="O89" s="1">
        <v>24.043384552001953</v>
      </c>
      <c r="P89" s="1">
        <v>22.803535461425781</v>
      </c>
      <c r="Q89" s="1">
        <v>25.053091049194336</v>
      </c>
      <c r="R89" s="1">
        <v>400.35720825195312</v>
      </c>
      <c r="S89" s="1">
        <v>383.576904296875</v>
      </c>
      <c r="T89" s="1">
        <v>11.375910758972168</v>
      </c>
      <c r="U89" s="1">
        <v>14.642657279968262</v>
      </c>
      <c r="V89" s="1">
        <v>27.769342422485352</v>
      </c>
      <c r="W89" s="1">
        <v>35.743686676025391</v>
      </c>
      <c r="X89" s="1">
        <v>500.01498413085937</v>
      </c>
      <c r="Y89" s="1">
        <v>1498.518798828125</v>
      </c>
      <c r="Z89" s="1">
        <v>27.743982315063477</v>
      </c>
      <c r="AA89" s="1">
        <v>73.300033569335938</v>
      </c>
      <c r="AB89" s="1">
        <v>-1.5958774089813232</v>
      </c>
      <c r="AC89" s="1">
        <v>0.21582591533660889</v>
      </c>
      <c r="AD89" s="1">
        <v>1</v>
      </c>
      <c r="AE89" s="1">
        <v>-0.21956524252891541</v>
      </c>
      <c r="AF89" s="1">
        <v>2.737391471862793</v>
      </c>
      <c r="AG89" s="1">
        <v>1</v>
      </c>
      <c r="AH89" s="1">
        <v>0</v>
      </c>
      <c r="AI89" s="1">
        <v>0.15999999642372131</v>
      </c>
      <c r="AJ89" s="1">
        <v>111115</v>
      </c>
      <c r="AK89">
        <f t="shared" si="124"/>
        <v>0.83335830688476553</v>
      </c>
      <c r="AL89">
        <f t="shared" si="125"/>
        <v>2.7628254560361117E-3</v>
      </c>
      <c r="AM89">
        <f t="shared" si="126"/>
        <v>295.95353546142576</v>
      </c>
      <c r="AN89">
        <f t="shared" si="127"/>
        <v>297.19338455200193</v>
      </c>
      <c r="AO89">
        <f t="shared" si="128"/>
        <v>239.76300245337916</v>
      </c>
      <c r="AP89">
        <f t="shared" si="129"/>
        <v>1.5667989796553519</v>
      </c>
      <c r="AQ89">
        <f t="shared" si="130"/>
        <v>2.786365737436264</v>
      </c>
      <c r="AR89">
        <f t="shared" si="131"/>
        <v>38.013157726600305</v>
      </c>
      <c r="AS89">
        <f t="shared" si="132"/>
        <v>23.370500446632043</v>
      </c>
      <c r="AT89">
        <f t="shared" si="133"/>
        <v>23.423460006713867</v>
      </c>
      <c r="AU89">
        <f t="shared" si="134"/>
        <v>2.8928074409046269</v>
      </c>
      <c r="AV89">
        <f t="shared" si="135"/>
        <v>0.11510605214145278</v>
      </c>
      <c r="AW89">
        <f t="shared" si="136"/>
        <v>1.0733072701659547</v>
      </c>
      <c r="AX89">
        <f t="shared" si="137"/>
        <v>1.8195001707386722</v>
      </c>
      <c r="AY89">
        <f t="shared" si="138"/>
        <v>7.236288544325381E-2</v>
      </c>
      <c r="AZ89">
        <f t="shared" si="139"/>
        <v>14.21643940835418</v>
      </c>
      <c r="BA89">
        <f t="shared" si="140"/>
        <v>0.50563160839232213</v>
      </c>
      <c r="BB89">
        <f t="shared" si="141"/>
        <v>39.4167445139515</v>
      </c>
      <c r="BC89">
        <f t="shared" si="142"/>
        <v>377.4333349896462</v>
      </c>
      <c r="BD89">
        <f t="shared" si="143"/>
        <v>1.3497266922574813E-2</v>
      </c>
    </row>
    <row r="90" spans="1:56" x14ac:dyDescent="0.25">
      <c r="A90" s="1">
        <v>67</v>
      </c>
      <c r="B90" s="1" t="s">
        <v>118</v>
      </c>
      <c r="C90" s="1">
        <v>1921.0000074207783</v>
      </c>
      <c r="D90" s="1">
        <v>0</v>
      </c>
      <c r="E90">
        <f t="shared" si="116"/>
        <v>12.893970430445394</v>
      </c>
      <c r="F90">
        <f t="shared" si="117"/>
        <v>0.11999217642563344</v>
      </c>
      <c r="G90">
        <f t="shared" si="118"/>
        <v>194.37760954617119</v>
      </c>
      <c r="H90">
        <f t="shared" si="119"/>
        <v>2.7635813572924235</v>
      </c>
      <c r="I90">
        <f t="shared" si="120"/>
        <v>1.713196114517024</v>
      </c>
      <c r="J90">
        <f t="shared" si="121"/>
        <v>22.804454803466797</v>
      </c>
      <c r="K90" s="1">
        <v>6</v>
      </c>
      <c r="L90">
        <f t="shared" si="122"/>
        <v>1.4200000166893005</v>
      </c>
      <c r="M90" s="1">
        <v>1</v>
      </c>
      <c r="N90">
        <f t="shared" si="123"/>
        <v>2.8400000333786011</v>
      </c>
      <c r="O90" s="1">
        <v>24.044191360473633</v>
      </c>
      <c r="P90" s="1">
        <v>22.804454803466797</v>
      </c>
      <c r="Q90" s="1">
        <v>25.053098678588867</v>
      </c>
      <c r="R90" s="1">
        <v>400.3074951171875</v>
      </c>
      <c r="S90" s="1">
        <v>383.56222534179687</v>
      </c>
      <c r="T90" s="1">
        <v>11.375090599060059</v>
      </c>
      <c r="U90" s="1">
        <v>14.642925262451172</v>
      </c>
      <c r="V90" s="1">
        <v>27.765945434570312</v>
      </c>
      <c r="W90" s="1">
        <v>35.742542266845703</v>
      </c>
      <c r="X90" s="1">
        <v>499.985107421875</v>
      </c>
      <c r="Y90" s="1">
        <v>1498.51220703125</v>
      </c>
      <c r="Z90" s="1">
        <v>27.67822265625</v>
      </c>
      <c r="AA90" s="1">
        <v>73.299896240234375</v>
      </c>
      <c r="AB90" s="1">
        <v>-1.5958774089813232</v>
      </c>
      <c r="AC90" s="1">
        <v>0.21582591533660889</v>
      </c>
      <c r="AD90" s="1">
        <v>1</v>
      </c>
      <c r="AE90" s="1">
        <v>-0.21956524252891541</v>
      </c>
      <c r="AF90" s="1">
        <v>2.737391471862793</v>
      </c>
      <c r="AG90" s="1">
        <v>1</v>
      </c>
      <c r="AH90" s="1">
        <v>0</v>
      </c>
      <c r="AI90" s="1">
        <v>0.15999999642372131</v>
      </c>
      <c r="AJ90" s="1">
        <v>111115</v>
      </c>
      <c r="AK90">
        <f t="shared" si="124"/>
        <v>0.83330851236979153</v>
      </c>
      <c r="AL90">
        <f t="shared" si="125"/>
        <v>2.7635813572924233E-3</v>
      </c>
      <c r="AM90">
        <f t="shared" si="126"/>
        <v>295.95445480346677</v>
      </c>
      <c r="AN90">
        <f t="shared" si="127"/>
        <v>297.19419136047361</v>
      </c>
      <c r="AO90">
        <f t="shared" si="128"/>
        <v>239.76194776590273</v>
      </c>
      <c r="AP90">
        <f t="shared" si="129"/>
        <v>1.5663748233678589</v>
      </c>
      <c r="AQ90">
        <f t="shared" si="130"/>
        <v>2.7865210169082015</v>
      </c>
      <c r="AR90">
        <f t="shared" si="131"/>
        <v>38.015347358413827</v>
      </c>
      <c r="AS90">
        <f t="shared" si="132"/>
        <v>23.372422095962655</v>
      </c>
      <c r="AT90">
        <f t="shared" si="133"/>
        <v>23.424323081970215</v>
      </c>
      <c r="AU90">
        <f t="shared" si="134"/>
        <v>2.8929580764006295</v>
      </c>
      <c r="AV90">
        <f t="shared" si="135"/>
        <v>0.11512793308213068</v>
      </c>
      <c r="AW90">
        <f t="shared" si="136"/>
        <v>1.0733249023911775</v>
      </c>
      <c r="AX90">
        <f t="shared" si="137"/>
        <v>1.819633174009452</v>
      </c>
      <c r="AY90">
        <f t="shared" si="138"/>
        <v>7.2376721804398012E-2</v>
      </c>
      <c r="AZ90">
        <f t="shared" si="139"/>
        <v>14.24785861115914</v>
      </c>
      <c r="BA90">
        <f t="shared" si="140"/>
        <v>0.50676942801903646</v>
      </c>
      <c r="BB90">
        <f t="shared" si="141"/>
        <v>39.415662866256085</v>
      </c>
      <c r="BC90">
        <f t="shared" si="142"/>
        <v>377.43304932893841</v>
      </c>
      <c r="BD90">
        <f t="shared" si="143"/>
        <v>1.3465285893684035E-2</v>
      </c>
    </row>
    <row r="91" spans="1:56" x14ac:dyDescent="0.25">
      <c r="A91" s="1">
        <v>68</v>
      </c>
      <c r="B91" s="1" t="s">
        <v>119</v>
      </c>
      <c r="C91" s="1">
        <v>1921.5000074096024</v>
      </c>
      <c r="D91" s="1">
        <v>0</v>
      </c>
      <c r="E91">
        <f t="shared" si="116"/>
        <v>12.901302945446128</v>
      </c>
      <c r="F91">
        <f t="shared" si="117"/>
        <v>0.12011998328535783</v>
      </c>
      <c r="G91">
        <f t="shared" si="118"/>
        <v>194.44506144188804</v>
      </c>
      <c r="H91">
        <f t="shared" si="119"/>
        <v>2.7661207123275271</v>
      </c>
      <c r="I91">
        <f t="shared" si="120"/>
        <v>1.7130191131991235</v>
      </c>
      <c r="J91">
        <f t="shared" si="121"/>
        <v>22.803911209106445</v>
      </c>
      <c r="K91" s="1">
        <v>6</v>
      </c>
      <c r="L91">
        <f t="shared" si="122"/>
        <v>1.4200000166893005</v>
      </c>
      <c r="M91" s="1">
        <v>1</v>
      </c>
      <c r="N91">
        <f t="shared" si="123"/>
        <v>2.8400000333786011</v>
      </c>
      <c r="O91" s="1">
        <v>24.045261383056641</v>
      </c>
      <c r="P91" s="1">
        <v>22.803911209106445</v>
      </c>
      <c r="Q91" s="1">
        <v>25.053249359130859</v>
      </c>
      <c r="R91" s="1">
        <v>400.30392456054687</v>
      </c>
      <c r="S91" s="1">
        <v>383.54776000976562</v>
      </c>
      <c r="T91" s="1">
        <v>11.373069763183594</v>
      </c>
      <c r="U91" s="1">
        <v>14.64409351348877</v>
      </c>
      <c r="V91" s="1">
        <v>27.759212493896484</v>
      </c>
      <c r="W91" s="1">
        <v>35.743076324462891</v>
      </c>
      <c r="X91" s="1">
        <v>499.95602416992187</v>
      </c>
      <c r="Y91" s="1">
        <v>1498.578857421875</v>
      </c>
      <c r="Z91" s="1">
        <v>27.609428405761719</v>
      </c>
      <c r="AA91" s="1">
        <v>73.29986572265625</v>
      </c>
      <c r="AB91" s="1">
        <v>-1.5958774089813232</v>
      </c>
      <c r="AC91" s="1">
        <v>0.21582591533660889</v>
      </c>
      <c r="AD91" s="1">
        <v>1</v>
      </c>
      <c r="AE91" s="1">
        <v>-0.21956524252891541</v>
      </c>
      <c r="AF91" s="1">
        <v>2.737391471862793</v>
      </c>
      <c r="AG91" s="1">
        <v>1</v>
      </c>
      <c r="AH91" s="1">
        <v>0</v>
      </c>
      <c r="AI91" s="1">
        <v>0.15999999642372131</v>
      </c>
      <c r="AJ91" s="1">
        <v>111115</v>
      </c>
      <c r="AK91">
        <f t="shared" si="124"/>
        <v>0.83326004028320311</v>
      </c>
      <c r="AL91">
        <f t="shared" si="125"/>
        <v>2.7661207123275272E-3</v>
      </c>
      <c r="AM91">
        <f t="shared" si="126"/>
        <v>295.95391120910642</v>
      </c>
      <c r="AN91">
        <f t="shared" si="127"/>
        <v>297.19526138305662</v>
      </c>
      <c r="AO91">
        <f t="shared" si="128"/>
        <v>239.77261182816437</v>
      </c>
      <c r="AP91">
        <f t="shared" si="129"/>
        <v>1.5653880016490422</v>
      </c>
      <c r="AQ91">
        <f t="shared" si="130"/>
        <v>2.7864292013678718</v>
      </c>
      <c r="AR91">
        <f t="shared" si="131"/>
        <v>38.014110583924506</v>
      </c>
      <c r="AS91">
        <f t="shared" si="132"/>
        <v>23.370017070435736</v>
      </c>
      <c r="AT91">
        <f t="shared" si="133"/>
        <v>23.424586296081543</v>
      </c>
      <c r="AU91">
        <f t="shared" si="134"/>
        <v>2.8930040174308544</v>
      </c>
      <c r="AV91">
        <f t="shared" si="135"/>
        <v>0.11524558282076591</v>
      </c>
      <c r="AW91">
        <f t="shared" si="136"/>
        <v>1.0734100881687483</v>
      </c>
      <c r="AX91">
        <f t="shared" si="137"/>
        <v>1.8195939292621062</v>
      </c>
      <c r="AY91">
        <f t="shared" si="138"/>
        <v>7.2451117867180198E-2</v>
      </c>
      <c r="AZ91">
        <f t="shared" si="139"/>
        <v>14.252796894124039</v>
      </c>
      <c r="BA91">
        <f t="shared" si="140"/>
        <v>0.50696440369495888</v>
      </c>
      <c r="BB91">
        <f t="shared" si="141"/>
        <v>39.422543869339854</v>
      </c>
      <c r="BC91">
        <f t="shared" si="142"/>
        <v>377.41509847045131</v>
      </c>
      <c r="BD91">
        <f t="shared" si="143"/>
        <v>1.3475936267512971E-2</v>
      </c>
    </row>
    <row r="92" spans="1:56" x14ac:dyDescent="0.25">
      <c r="A92" s="1">
        <v>69</v>
      </c>
      <c r="B92" s="1" t="s">
        <v>119</v>
      </c>
      <c r="C92" s="1">
        <v>1922.0000073984265</v>
      </c>
      <c r="D92" s="1">
        <v>0</v>
      </c>
      <c r="E92">
        <f t="shared" si="116"/>
        <v>12.8860537114303</v>
      </c>
      <c r="F92">
        <f t="shared" si="117"/>
        <v>0.1200775187330695</v>
      </c>
      <c r="G92">
        <f t="shared" si="118"/>
        <v>194.60826183749441</v>
      </c>
      <c r="H92">
        <f t="shared" si="119"/>
        <v>2.7649630932237876</v>
      </c>
      <c r="I92">
        <f t="shared" si="120"/>
        <v>1.712882387973256</v>
      </c>
      <c r="J92">
        <f t="shared" si="121"/>
        <v>22.802438735961914</v>
      </c>
      <c r="K92" s="1">
        <v>6</v>
      </c>
      <c r="L92">
        <f t="shared" si="122"/>
        <v>1.4200000166893005</v>
      </c>
      <c r="M92" s="1">
        <v>1</v>
      </c>
      <c r="N92">
        <f t="shared" si="123"/>
        <v>2.8400000333786011</v>
      </c>
      <c r="O92" s="1">
        <v>24.046159744262695</v>
      </c>
      <c r="P92" s="1">
        <v>22.802438735961914</v>
      </c>
      <c r="Q92" s="1">
        <v>25.053003311157227</v>
      </c>
      <c r="R92" s="1">
        <v>400.30136108398437</v>
      </c>
      <c r="S92" s="1">
        <v>383.56375122070312</v>
      </c>
      <c r="T92" s="1">
        <v>11.372904777526855</v>
      </c>
      <c r="U92" s="1">
        <v>14.642608642578125</v>
      </c>
      <c r="V92" s="1">
        <v>27.757234573364258</v>
      </c>
      <c r="W92" s="1">
        <v>35.737422943115234</v>
      </c>
      <c r="X92" s="1">
        <v>499.94927978515625</v>
      </c>
      <c r="Y92" s="1">
        <v>1498.609375</v>
      </c>
      <c r="Z92" s="1">
        <v>27.630559921264648</v>
      </c>
      <c r="AA92" s="1">
        <v>73.299652099609375</v>
      </c>
      <c r="AB92" s="1">
        <v>-1.5958774089813232</v>
      </c>
      <c r="AC92" s="1">
        <v>0.21582591533660889</v>
      </c>
      <c r="AD92" s="1">
        <v>1</v>
      </c>
      <c r="AE92" s="1">
        <v>-0.21956524252891541</v>
      </c>
      <c r="AF92" s="1">
        <v>2.737391471862793</v>
      </c>
      <c r="AG92" s="1">
        <v>1</v>
      </c>
      <c r="AH92" s="1">
        <v>0</v>
      </c>
      <c r="AI92" s="1">
        <v>0.15999999642372131</v>
      </c>
      <c r="AJ92" s="1">
        <v>111115</v>
      </c>
      <c r="AK92">
        <f t="shared" si="124"/>
        <v>0.833248799641927</v>
      </c>
      <c r="AL92">
        <f t="shared" si="125"/>
        <v>2.7649630932237877E-3</v>
      </c>
      <c r="AM92">
        <f t="shared" si="126"/>
        <v>295.95243873596189</v>
      </c>
      <c r="AN92">
        <f t="shared" si="127"/>
        <v>297.19615974426267</v>
      </c>
      <c r="AO92">
        <f t="shared" si="128"/>
        <v>239.77749464055523</v>
      </c>
      <c r="AP92">
        <f t="shared" si="129"/>
        <v>1.5663719185849596</v>
      </c>
      <c r="AQ92">
        <f t="shared" si="130"/>
        <v>2.7861805073049659</v>
      </c>
      <c r="AR92">
        <f t="shared" si="131"/>
        <v>38.010828530519234</v>
      </c>
      <c r="AS92">
        <f t="shared" si="132"/>
        <v>23.368219887941109</v>
      </c>
      <c r="AT92">
        <f t="shared" si="133"/>
        <v>23.424299240112305</v>
      </c>
      <c r="AU92">
        <f t="shared" si="134"/>
        <v>2.8929539151069434</v>
      </c>
      <c r="AV92">
        <f t="shared" si="135"/>
        <v>0.11520649415643143</v>
      </c>
      <c r="AW92">
        <f t="shared" si="136"/>
        <v>1.0732981193317099</v>
      </c>
      <c r="AX92">
        <f t="shared" si="137"/>
        <v>1.8196557957752335</v>
      </c>
      <c r="AY92">
        <f t="shared" si="138"/>
        <v>7.2426399968176028E-2</v>
      </c>
      <c r="AZ92">
        <f t="shared" si="139"/>
        <v>14.264717888398028</v>
      </c>
      <c r="BA92">
        <f t="shared" si="140"/>
        <v>0.50736875217782651</v>
      </c>
      <c r="BB92">
        <f t="shared" si="141"/>
        <v>39.421251431033433</v>
      </c>
      <c r="BC92">
        <f t="shared" si="142"/>
        <v>377.43833843690976</v>
      </c>
      <c r="BD92">
        <f t="shared" si="143"/>
        <v>1.3458737801141707E-2</v>
      </c>
    </row>
    <row r="93" spans="1:56" x14ac:dyDescent="0.25">
      <c r="A93" s="1">
        <v>70</v>
      </c>
      <c r="B93" s="1" t="s">
        <v>120</v>
      </c>
      <c r="C93" s="1">
        <v>1922.5000073872507</v>
      </c>
      <c r="D93" s="1">
        <v>0</v>
      </c>
      <c r="E93">
        <f t="shared" si="116"/>
        <v>12.861286406973408</v>
      </c>
      <c r="F93">
        <f t="shared" si="117"/>
        <v>0.11995816798825165</v>
      </c>
      <c r="G93">
        <f t="shared" si="118"/>
        <v>194.79259576550214</v>
      </c>
      <c r="H93">
        <f t="shared" si="119"/>
        <v>2.7625533986235218</v>
      </c>
      <c r="I93">
        <f t="shared" si="120"/>
        <v>1.7130309618546171</v>
      </c>
      <c r="J93">
        <f t="shared" si="121"/>
        <v>22.802330017089844</v>
      </c>
      <c r="K93" s="1">
        <v>6</v>
      </c>
      <c r="L93">
        <f t="shared" si="122"/>
        <v>1.4200000166893005</v>
      </c>
      <c r="M93" s="1">
        <v>1</v>
      </c>
      <c r="N93">
        <f t="shared" si="123"/>
        <v>2.8400000333786011</v>
      </c>
      <c r="O93" s="1">
        <v>24.046184539794922</v>
      </c>
      <c r="P93" s="1">
        <v>22.802330017089844</v>
      </c>
      <c r="Q93" s="1">
        <v>25.053573608398438</v>
      </c>
      <c r="R93" s="1">
        <v>400.28762817382812</v>
      </c>
      <c r="S93" s="1">
        <v>383.58145141601562</v>
      </c>
      <c r="T93" s="1">
        <v>11.373552322387695</v>
      </c>
      <c r="U93" s="1">
        <v>14.640285491943359</v>
      </c>
      <c r="V93" s="1">
        <v>27.758857727050781</v>
      </c>
      <c r="W93" s="1">
        <v>35.731807708740234</v>
      </c>
      <c r="X93" s="1">
        <v>499.968994140625</v>
      </c>
      <c r="Y93" s="1">
        <v>1498.5546875</v>
      </c>
      <c r="Z93" s="1">
        <v>27.576244354248047</v>
      </c>
      <c r="AA93" s="1">
        <v>73.299880981445313</v>
      </c>
      <c r="AB93" s="1">
        <v>-1.5958774089813232</v>
      </c>
      <c r="AC93" s="1">
        <v>0.21582591533660889</v>
      </c>
      <c r="AD93" s="1">
        <v>1</v>
      </c>
      <c r="AE93" s="1">
        <v>-0.21956524252891541</v>
      </c>
      <c r="AF93" s="1">
        <v>2.737391471862793</v>
      </c>
      <c r="AG93" s="1">
        <v>1</v>
      </c>
      <c r="AH93" s="1">
        <v>0</v>
      </c>
      <c r="AI93" s="1">
        <v>0.15999999642372131</v>
      </c>
      <c r="AJ93" s="1">
        <v>111115</v>
      </c>
      <c r="AK93">
        <f t="shared" si="124"/>
        <v>0.83328165690104161</v>
      </c>
      <c r="AL93">
        <f t="shared" si="125"/>
        <v>2.7625533986235218E-3</v>
      </c>
      <c r="AM93">
        <f t="shared" si="126"/>
        <v>295.95233001708982</v>
      </c>
      <c r="AN93">
        <f t="shared" si="127"/>
        <v>297.1961845397949</v>
      </c>
      <c r="AO93">
        <f t="shared" si="128"/>
        <v>239.76874464075081</v>
      </c>
      <c r="AP93">
        <f t="shared" si="129"/>
        <v>1.5675486509415799</v>
      </c>
      <c r="AQ93">
        <f t="shared" si="130"/>
        <v>2.7861621459484458</v>
      </c>
      <c r="AR93">
        <f t="shared" si="131"/>
        <v>38.010459343770535</v>
      </c>
      <c r="AS93">
        <f t="shared" si="132"/>
        <v>23.370173851827175</v>
      </c>
      <c r="AT93">
        <f t="shared" si="133"/>
        <v>23.424257278442383</v>
      </c>
      <c r="AU93">
        <f t="shared" si="134"/>
        <v>2.8929465912427723</v>
      </c>
      <c r="AV93">
        <f t="shared" si="135"/>
        <v>0.11509662566631867</v>
      </c>
      <c r="AW93">
        <f t="shared" si="136"/>
        <v>1.0731311840938287</v>
      </c>
      <c r="AX93">
        <f t="shared" si="137"/>
        <v>1.8198154071489436</v>
      </c>
      <c r="AY93">
        <f t="shared" si="138"/>
        <v>7.2356924643473916E-2</v>
      </c>
      <c r="AZ93">
        <f t="shared" si="139"/>
        <v>14.278274085678095</v>
      </c>
      <c r="BA93">
        <f t="shared" si="140"/>
        <v>0.50782589993966787</v>
      </c>
      <c r="BB93">
        <f t="shared" si="141"/>
        <v>39.413238519355644</v>
      </c>
      <c r="BC93">
        <f t="shared" si="142"/>
        <v>377.46781182258275</v>
      </c>
      <c r="BD93">
        <f t="shared" si="143"/>
        <v>1.3429090718390706E-2</v>
      </c>
    </row>
    <row r="94" spans="1:56" x14ac:dyDescent="0.25">
      <c r="A94" s="1">
        <v>71</v>
      </c>
      <c r="B94" s="1" t="s">
        <v>120</v>
      </c>
      <c r="C94" s="1">
        <v>1923.0000073760748</v>
      </c>
      <c r="D94" s="1">
        <v>0</v>
      </c>
      <c r="E94">
        <f t="shared" si="116"/>
        <v>12.88886160646546</v>
      </c>
      <c r="F94">
        <f t="shared" si="117"/>
        <v>0.11993410696186159</v>
      </c>
      <c r="G94">
        <f t="shared" si="118"/>
        <v>194.37481181995358</v>
      </c>
      <c r="H94">
        <f t="shared" si="119"/>
        <v>2.7622267416489956</v>
      </c>
      <c r="I94">
        <f t="shared" si="120"/>
        <v>1.713154113799211</v>
      </c>
      <c r="J94">
        <f t="shared" si="121"/>
        <v>22.802143096923828</v>
      </c>
      <c r="K94" s="1">
        <v>6</v>
      </c>
      <c r="L94">
        <f t="shared" si="122"/>
        <v>1.4200000166893005</v>
      </c>
      <c r="M94" s="1">
        <v>1</v>
      </c>
      <c r="N94">
        <f t="shared" si="123"/>
        <v>2.8400000333786011</v>
      </c>
      <c r="O94" s="1">
        <v>24.046398162841797</v>
      </c>
      <c r="P94" s="1">
        <v>22.802143096923828</v>
      </c>
      <c r="Q94" s="1">
        <v>25.053203582763672</v>
      </c>
      <c r="R94" s="1">
        <v>400.31143188476562</v>
      </c>
      <c r="S94" s="1">
        <v>383.57192993164062</v>
      </c>
      <c r="T94" s="1">
        <v>11.371791839599609</v>
      </c>
      <c r="U94" s="1">
        <v>14.638226509094238</v>
      </c>
      <c r="V94" s="1">
        <v>27.754108428955078</v>
      </c>
      <c r="W94" s="1">
        <v>35.726200103759766</v>
      </c>
      <c r="X94" s="1">
        <v>499.95660400390625</v>
      </c>
      <c r="Y94" s="1">
        <v>1498.53466796875</v>
      </c>
      <c r="Z94" s="1">
        <v>27.541202545166016</v>
      </c>
      <c r="AA94" s="1">
        <v>73.29962158203125</v>
      </c>
      <c r="AB94" s="1">
        <v>-1.5958774089813232</v>
      </c>
      <c r="AC94" s="1">
        <v>0.21582591533660889</v>
      </c>
      <c r="AD94" s="1">
        <v>1</v>
      </c>
      <c r="AE94" s="1">
        <v>-0.21956524252891541</v>
      </c>
      <c r="AF94" s="1">
        <v>2.737391471862793</v>
      </c>
      <c r="AG94" s="1">
        <v>1</v>
      </c>
      <c r="AH94" s="1">
        <v>0</v>
      </c>
      <c r="AI94" s="1">
        <v>0.15999999642372131</v>
      </c>
      <c r="AJ94" s="1">
        <v>111115</v>
      </c>
      <c r="AK94">
        <f t="shared" si="124"/>
        <v>0.83326100667317693</v>
      </c>
      <c r="AL94">
        <f t="shared" si="125"/>
        <v>2.7622267416489957E-3</v>
      </c>
      <c r="AM94">
        <f t="shared" si="126"/>
        <v>295.95214309692381</v>
      </c>
      <c r="AN94">
        <f t="shared" si="127"/>
        <v>297.19639816284177</v>
      </c>
      <c r="AO94">
        <f t="shared" si="128"/>
        <v>239.76554151582241</v>
      </c>
      <c r="AP94">
        <f t="shared" si="129"/>
        <v>1.5677356796097464</v>
      </c>
      <c r="AQ94">
        <f t="shared" si="130"/>
        <v>2.7861305775478771</v>
      </c>
      <c r="AR94">
        <f t="shared" si="131"/>
        <v>38.010163182491411</v>
      </c>
      <c r="AS94">
        <f t="shared" si="132"/>
        <v>23.371936673397173</v>
      </c>
      <c r="AT94">
        <f t="shared" si="133"/>
        <v>23.424270629882812</v>
      </c>
      <c r="AU94">
        <f t="shared" si="134"/>
        <v>2.8929489215614312</v>
      </c>
      <c r="AV94">
        <f t="shared" si="135"/>
        <v>0.11507447518266102</v>
      </c>
      <c r="AW94">
        <f t="shared" si="136"/>
        <v>1.0729764637486661</v>
      </c>
      <c r="AX94">
        <f t="shared" si="137"/>
        <v>1.8199724578127652</v>
      </c>
      <c r="AY94">
        <f t="shared" si="138"/>
        <v>7.2342917882307664E-2</v>
      </c>
      <c r="AZ94">
        <f t="shared" si="139"/>
        <v>14.247600151481132</v>
      </c>
      <c r="BA94">
        <f t="shared" si="140"/>
        <v>0.50674931258550293</v>
      </c>
      <c r="BB94">
        <f t="shared" si="141"/>
        <v>39.407777065981421</v>
      </c>
      <c r="BC94">
        <f t="shared" si="142"/>
        <v>377.44518240902579</v>
      </c>
      <c r="BD94">
        <f t="shared" si="143"/>
        <v>1.3456825215786146E-2</v>
      </c>
    </row>
    <row r="95" spans="1:56" x14ac:dyDescent="0.25">
      <c r="A95" s="1">
        <v>72</v>
      </c>
      <c r="B95" s="1" t="s">
        <v>121</v>
      </c>
      <c r="C95" s="1">
        <v>1923.5000073648989</v>
      </c>
      <c r="D95" s="1">
        <v>0</v>
      </c>
      <c r="E95">
        <f t="shared" si="116"/>
        <v>12.919696379024863</v>
      </c>
      <c r="F95">
        <f t="shared" si="117"/>
        <v>0.12007302079369431</v>
      </c>
      <c r="G95">
        <f t="shared" si="118"/>
        <v>194.13967019518734</v>
      </c>
      <c r="H95">
        <f t="shared" si="119"/>
        <v>2.7652367443580967</v>
      </c>
      <c r="I95">
        <f t="shared" si="120"/>
        <v>1.713099010679286</v>
      </c>
      <c r="J95">
        <f t="shared" si="121"/>
        <v>22.802177429199219</v>
      </c>
      <c r="K95" s="1">
        <v>6</v>
      </c>
      <c r="L95">
        <f t="shared" si="122"/>
        <v>1.4200000166893005</v>
      </c>
      <c r="M95" s="1">
        <v>1</v>
      </c>
      <c r="N95">
        <f t="shared" si="123"/>
        <v>2.8400000333786011</v>
      </c>
      <c r="O95" s="1">
        <v>24.046392440795898</v>
      </c>
      <c r="P95" s="1">
        <v>22.802177429199219</v>
      </c>
      <c r="Q95" s="1">
        <v>25.052417755126953</v>
      </c>
      <c r="R95" s="1">
        <v>400.33734130859375</v>
      </c>
      <c r="S95" s="1">
        <v>383.55856323242187</v>
      </c>
      <c r="T95" s="1">
        <v>11.369029998779297</v>
      </c>
      <c r="U95" s="1">
        <v>14.639202117919922</v>
      </c>
      <c r="V95" s="1">
        <v>27.747102737426758</v>
      </c>
      <c r="W95" s="1">
        <v>35.728240966796875</v>
      </c>
      <c r="X95" s="1">
        <v>499.92889404296875</v>
      </c>
      <c r="Y95" s="1">
        <v>1498.526611328125</v>
      </c>
      <c r="Z95" s="1">
        <v>27.502788543701172</v>
      </c>
      <c r="AA95" s="1">
        <v>73.298896789550781</v>
      </c>
      <c r="AB95" s="1">
        <v>-1.5958774089813232</v>
      </c>
      <c r="AC95" s="1">
        <v>0.21582591533660889</v>
      </c>
      <c r="AD95" s="1">
        <v>1</v>
      </c>
      <c r="AE95" s="1">
        <v>-0.21956524252891541</v>
      </c>
      <c r="AF95" s="1">
        <v>2.737391471862793</v>
      </c>
      <c r="AG95" s="1">
        <v>1</v>
      </c>
      <c r="AH95" s="1">
        <v>0</v>
      </c>
      <c r="AI95" s="1">
        <v>0.15999999642372131</v>
      </c>
      <c r="AJ95" s="1">
        <v>111115</v>
      </c>
      <c r="AK95">
        <f t="shared" si="124"/>
        <v>0.83321482340494779</v>
      </c>
      <c r="AL95">
        <f t="shared" si="125"/>
        <v>2.7652367443580968E-3</v>
      </c>
      <c r="AM95">
        <f t="shared" si="126"/>
        <v>295.9521774291992</v>
      </c>
      <c r="AN95">
        <f t="shared" si="127"/>
        <v>297.19639244079588</v>
      </c>
      <c r="AO95">
        <f t="shared" si="128"/>
        <v>239.76425245335122</v>
      </c>
      <c r="AP95">
        <f t="shared" si="129"/>
        <v>1.5661376833783986</v>
      </c>
      <c r="AQ95">
        <f t="shared" si="130"/>
        <v>2.7861363758020716</v>
      </c>
      <c r="AR95">
        <f t="shared" si="131"/>
        <v>38.01061813796975</v>
      </c>
      <c r="AS95">
        <f t="shared" si="132"/>
        <v>23.371416020049828</v>
      </c>
      <c r="AT95">
        <f t="shared" si="133"/>
        <v>23.424284934997559</v>
      </c>
      <c r="AU95">
        <f t="shared" si="134"/>
        <v>2.8929514183332441</v>
      </c>
      <c r="AV95">
        <f t="shared" si="135"/>
        <v>0.11520235373289286</v>
      </c>
      <c r="AW95">
        <f t="shared" si="136"/>
        <v>1.0730373651227856</v>
      </c>
      <c r="AX95">
        <f t="shared" si="137"/>
        <v>1.8199140532104585</v>
      </c>
      <c r="AY95">
        <f t="shared" si="138"/>
        <v>7.242378175782388E-2</v>
      </c>
      <c r="AZ95">
        <f t="shared" si="139"/>
        <v>14.230223648394466</v>
      </c>
      <c r="BA95">
        <f t="shared" si="140"/>
        <v>0.50615391964941248</v>
      </c>
      <c r="BB95">
        <f t="shared" si="141"/>
        <v>39.412651030638891</v>
      </c>
      <c r="BC95">
        <f t="shared" si="142"/>
        <v>377.4171583356993</v>
      </c>
      <c r="BD95">
        <f t="shared" si="143"/>
        <v>1.3491688800099565E-2</v>
      </c>
    </row>
    <row r="96" spans="1:56" x14ac:dyDescent="0.25">
      <c r="A96" s="1">
        <v>73</v>
      </c>
      <c r="B96" s="1" t="s">
        <v>121</v>
      </c>
      <c r="C96" s="1">
        <v>1924.000007353723</v>
      </c>
      <c r="D96" s="1">
        <v>0</v>
      </c>
      <c r="E96">
        <f t="shared" si="116"/>
        <v>12.976895728166417</v>
      </c>
      <c r="F96">
        <f t="shared" si="117"/>
        <v>0.12021309667731589</v>
      </c>
      <c r="G96">
        <f t="shared" si="118"/>
        <v>193.54344253175347</v>
      </c>
      <c r="H96">
        <f t="shared" si="119"/>
        <v>2.7689833642561021</v>
      </c>
      <c r="I96">
        <f t="shared" si="120"/>
        <v>1.7135078870719314</v>
      </c>
      <c r="J96">
        <f t="shared" si="121"/>
        <v>22.805265426635742</v>
      </c>
      <c r="K96" s="1">
        <v>6</v>
      </c>
      <c r="L96">
        <f t="shared" si="122"/>
        <v>1.4200000166893005</v>
      </c>
      <c r="M96" s="1">
        <v>1</v>
      </c>
      <c r="N96">
        <f t="shared" si="123"/>
        <v>2.8400000333786011</v>
      </c>
      <c r="O96" s="1">
        <v>24.045595169067383</v>
      </c>
      <c r="P96" s="1">
        <v>22.805265426635742</v>
      </c>
      <c r="Q96" s="1">
        <v>25.052665710449219</v>
      </c>
      <c r="R96" s="1">
        <v>400.38967895507812</v>
      </c>
      <c r="S96" s="1">
        <v>383.54144287109375</v>
      </c>
      <c r="T96" s="1">
        <v>11.366198539733887</v>
      </c>
      <c r="U96" s="1">
        <v>14.640629768371582</v>
      </c>
      <c r="V96" s="1">
        <v>27.741727828979492</v>
      </c>
      <c r="W96" s="1">
        <v>35.73370361328125</v>
      </c>
      <c r="X96" s="1">
        <v>499.95437622070312</v>
      </c>
      <c r="Y96" s="1">
        <v>1498.4998779296875</v>
      </c>
      <c r="Z96" s="1">
        <v>27.486885070800781</v>
      </c>
      <c r="AA96" s="1">
        <v>73.299446105957031</v>
      </c>
      <c r="AB96" s="1">
        <v>-1.5958774089813232</v>
      </c>
      <c r="AC96" s="1">
        <v>0.21582591533660889</v>
      </c>
      <c r="AD96" s="1">
        <v>1</v>
      </c>
      <c r="AE96" s="1">
        <v>-0.21956524252891541</v>
      </c>
      <c r="AF96" s="1">
        <v>2.737391471862793</v>
      </c>
      <c r="AG96" s="1">
        <v>1</v>
      </c>
      <c r="AH96" s="1">
        <v>0</v>
      </c>
      <c r="AI96" s="1">
        <v>0.15999999642372131</v>
      </c>
      <c r="AJ96" s="1">
        <v>111115</v>
      </c>
      <c r="AK96">
        <f t="shared" si="124"/>
        <v>0.83325729370117174</v>
      </c>
      <c r="AL96">
        <f t="shared" si="125"/>
        <v>2.7689833642561023E-3</v>
      </c>
      <c r="AM96">
        <f t="shared" si="126"/>
        <v>295.95526542663572</v>
      </c>
      <c r="AN96">
        <f t="shared" si="127"/>
        <v>297.19559516906736</v>
      </c>
      <c r="AO96">
        <f t="shared" si="128"/>
        <v>239.75997510969682</v>
      </c>
      <c r="AP96">
        <f t="shared" si="129"/>
        <v>1.5636000513279216</v>
      </c>
      <c r="AQ96">
        <f t="shared" si="130"/>
        <v>2.7866579397359543</v>
      </c>
      <c r="AR96">
        <f t="shared" si="131"/>
        <v>38.017448804561745</v>
      </c>
      <c r="AS96">
        <f t="shared" si="132"/>
        <v>23.376819036190163</v>
      </c>
      <c r="AT96">
        <f t="shared" si="133"/>
        <v>23.425430297851563</v>
      </c>
      <c r="AU96">
        <f t="shared" si="134"/>
        <v>2.8931513326463572</v>
      </c>
      <c r="AV96">
        <f t="shared" si="135"/>
        <v>0.11533128986887278</v>
      </c>
      <c r="AW96">
        <f t="shared" si="136"/>
        <v>1.073150052664023</v>
      </c>
      <c r="AX96">
        <f t="shared" si="137"/>
        <v>1.8200012799823342</v>
      </c>
      <c r="AY96">
        <f t="shared" si="138"/>
        <v>7.2505315462712785E-2</v>
      </c>
      <c r="AZ96">
        <f t="shared" si="139"/>
        <v>14.186627135017655</v>
      </c>
      <c r="BA96">
        <f t="shared" si="140"/>
        <v>0.50462198056860941</v>
      </c>
      <c r="BB96">
        <f t="shared" si="141"/>
        <v>39.412142946761207</v>
      </c>
      <c r="BC96">
        <f t="shared" si="142"/>
        <v>377.3728481432326</v>
      </c>
      <c r="BD96">
        <f t="shared" si="143"/>
        <v>1.3552836987614669E-2</v>
      </c>
    </row>
    <row r="97" spans="1:114" x14ac:dyDescent="0.25">
      <c r="A97" s="1">
        <v>74</v>
      </c>
      <c r="B97" s="1" t="s">
        <v>122</v>
      </c>
      <c r="C97" s="1">
        <v>1924.5000073425472</v>
      </c>
      <c r="D97" s="1">
        <v>0</v>
      </c>
      <c r="E97">
        <f t="shared" si="116"/>
        <v>12.991193738009736</v>
      </c>
      <c r="F97">
        <f t="shared" si="117"/>
        <v>0.12021295656125075</v>
      </c>
      <c r="G97">
        <f t="shared" si="118"/>
        <v>193.36793626918899</v>
      </c>
      <c r="H97">
        <f t="shared" si="119"/>
        <v>2.7694959476147178</v>
      </c>
      <c r="I97">
        <f t="shared" si="120"/>
        <v>1.7138241680562258</v>
      </c>
      <c r="J97">
        <f t="shared" si="121"/>
        <v>22.806764602661133</v>
      </c>
      <c r="K97" s="1">
        <v>6</v>
      </c>
      <c r="L97">
        <f t="shared" si="122"/>
        <v>1.4200000166893005</v>
      </c>
      <c r="M97" s="1">
        <v>1</v>
      </c>
      <c r="N97">
        <f t="shared" si="123"/>
        <v>2.8400000333786011</v>
      </c>
      <c r="O97" s="1">
        <v>24.046682357788086</v>
      </c>
      <c r="P97" s="1">
        <v>22.806764602661133</v>
      </c>
      <c r="Q97" s="1">
        <v>25.052522659301758</v>
      </c>
      <c r="R97" s="1">
        <v>400.42730712890625</v>
      </c>
      <c r="S97" s="1">
        <v>383.56243896484375</v>
      </c>
      <c r="T97" s="1">
        <v>11.364895820617676</v>
      </c>
      <c r="U97" s="1">
        <v>14.639774322509766</v>
      </c>
      <c r="V97" s="1">
        <v>27.736728668212891</v>
      </c>
      <c r="W97" s="1">
        <v>35.729270935058594</v>
      </c>
      <c r="X97" s="1">
        <v>499.97906494140625</v>
      </c>
      <c r="Y97" s="1">
        <v>1498.564697265625</v>
      </c>
      <c r="Z97" s="1">
        <v>27.315229415893555</v>
      </c>
      <c r="AA97" s="1">
        <v>73.299423217773437</v>
      </c>
      <c r="AB97" s="1">
        <v>-1.5958774089813232</v>
      </c>
      <c r="AC97" s="1">
        <v>0.21582591533660889</v>
      </c>
      <c r="AD97" s="1">
        <v>1</v>
      </c>
      <c r="AE97" s="1">
        <v>-0.21956524252891541</v>
      </c>
      <c r="AF97" s="1">
        <v>2.737391471862793</v>
      </c>
      <c r="AG97" s="1">
        <v>1</v>
      </c>
      <c r="AH97" s="1">
        <v>0</v>
      </c>
      <c r="AI97" s="1">
        <v>0.15999999642372131</v>
      </c>
      <c r="AJ97" s="1">
        <v>111115</v>
      </c>
      <c r="AK97">
        <f t="shared" si="124"/>
        <v>0.83329844156901023</v>
      </c>
      <c r="AL97">
        <f t="shared" si="125"/>
        <v>2.7694959476147179E-3</v>
      </c>
      <c r="AM97">
        <f t="shared" si="126"/>
        <v>295.95676460266111</v>
      </c>
      <c r="AN97">
        <f t="shared" si="127"/>
        <v>297.19668235778806</v>
      </c>
      <c r="AO97">
        <f t="shared" si="128"/>
        <v>239.77034620321501</v>
      </c>
      <c r="AP97">
        <f t="shared" si="129"/>
        <v>1.5633986685399102</v>
      </c>
      <c r="AQ97">
        <f t="shared" si="130"/>
        <v>2.7869111819345616</v>
      </c>
      <c r="AR97">
        <f t="shared" si="131"/>
        <v>38.020915576028699</v>
      </c>
      <c r="AS97">
        <f t="shared" si="132"/>
        <v>23.381141253518933</v>
      </c>
      <c r="AT97">
        <f t="shared" si="133"/>
        <v>23.426723480224609</v>
      </c>
      <c r="AU97">
        <f t="shared" si="134"/>
        <v>2.8933770622466266</v>
      </c>
      <c r="AV97">
        <f t="shared" si="135"/>
        <v>0.11533116090184761</v>
      </c>
      <c r="AW97">
        <f t="shared" si="136"/>
        <v>1.0730870138783357</v>
      </c>
      <c r="AX97">
        <f t="shared" si="137"/>
        <v>1.8202900483682909</v>
      </c>
      <c r="AY97">
        <f t="shared" si="138"/>
        <v>7.2505233908940078E-2</v>
      </c>
      <c r="AZ97">
        <f t="shared" si="139"/>
        <v>14.173758197342726</v>
      </c>
      <c r="BA97">
        <f t="shared" si="140"/>
        <v>0.50413678876130141</v>
      </c>
      <c r="BB97">
        <f t="shared" si="141"/>
        <v>39.406381996474693</v>
      </c>
      <c r="BC97">
        <f t="shared" si="142"/>
        <v>377.38704764787644</v>
      </c>
      <c r="BD97">
        <f t="shared" si="143"/>
        <v>1.3565275920860086E-2</v>
      </c>
    </row>
    <row r="98" spans="1:114" x14ac:dyDescent="0.25">
      <c r="A98" s="1">
        <v>75</v>
      </c>
      <c r="B98" s="1" t="s">
        <v>122</v>
      </c>
      <c r="C98" s="1">
        <v>1925.0000073313713</v>
      </c>
      <c r="D98" s="1">
        <v>0</v>
      </c>
      <c r="E98">
        <f t="shared" si="116"/>
        <v>13.020165956398857</v>
      </c>
      <c r="F98">
        <f t="shared" si="117"/>
        <v>0.12025197449853586</v>
      </c>
      <c r="G98">
        <f t="shared" si="118"/>
        <v>193.03182328615495</v>
      </c>
      <c r="H98">
        <f t="shared" si="119"/>
        <v>2.7706975453960609</v>
      </c>
      <c r="I98">
        <f t="shared" si="120"/>
        <v>1.7140251162447628</v>
      </c>
      <c r="J98">
        <f t="shared" si="121"/>
        <v>22.807926177978516</v>
      </c>
      <c r="K98" s="1">
        <v>6</v>
      </c>
      <c r="L98">
        <f t="shared" si="122"/>
        <v>1.4200000166893005</v>
      </c>
      <c r="M98" s="1">
        <v>1</v>
      </c>
      <c r="N98">
        <f t="shared" si="123"/>
        <v>2.8400000333786011</v>
      </c>
      <c r="O98" s="1">
        <v>24.047618865966797</v>
      </c>
      <c r="P98" s="1">
        <v>22.807926177978516</v>
      </c>
      <c r="Q98" s="1">
        <v>25.052482604980469</v>
      </c>
      <c r="R98" s="1">
        <v>400.46377563476562</v>
      </c>
      <c r="S98" s="1">
        <v>383.56463623046875</v>
      </c>
      <c r="T98" s="1">
        <v>11.363670349121094</v>
      </c>
      <c r="U98" s="1">
        <v>14.639764785766602</v>
      </c>
      <c r="V98" s="1">
        <v>27.732076644897461</v>
      </c>
      <c r="W98" s="1">
        <v>35.727108001708984</v>
      </c>
      <c r="X98" s="1">
        <v>500.01034545898437</v>
      </c>
      <c r="Y98" s="1">
        <v>1498.5928955078125</v>
      </c>
      <c r="Z98" s="1">
        <v>27.253929138183594</v>
      </c>
      <c r="AA98" s="1">
        <v>73.299148559570313</v>
      </c>
      <c r="AB98" s="1">
        <v>-1.5958774089813232</v>
      </c>
      <c r="AC98" s="1">
        <v>0.21582591533660889</v>
      </c>
      <c r="AD98" s="1">
        <v>1</v>
      </c>
      <c r="AE98" s="1">
        <v>-0.21956524252891541</v>
      </c>
      <c r="AF98" s="1">
        <v>2.737391471862793</v>
      </c>
      <c r="AG98" s="1">
        <v>1</v>
      </c>
      <c r="AH98" s="1">
        <v>0</v>
      </c>
      <c r="AI98" s="1">
        <v>0.15999999642372131</v>
      </c>
      <c r="AJ98" s="1">
        <v>111115</v>
      </c>
      <c r="AK98">
        <f t="shared" si="124"/>
        <v>0.83335057576497396</v>
      </c>
      <c r="AL98">
        <f t="shared" si="125"/>
        <v>2.7706975453960611E-3</v>
      </c>
      <c r="AM98">
        <f t="shared" si="126"/>
        <v>295.95792617797849</v>
      </c>
      <c r="AN98">
        <f t="shared" si="127"/>
        <v>297.19761886596677</v>
      </c>
      <c r="AO98">
        <f t="shared" si="128"/>
        <v>239.77485792186417</v>
      </c>
      <c r="AP98">
        <f t="shared" si="129"/>
        <v>1.5627918812179935</v>
      </c>
      <c r="AQ98">
        <f t="shared" si="130"/>
        <v>2.7871074101538351</v>
      </c>
      <c r="AR98">
        <f t="shared" si="131"/>
        <v>38.023735130957888</v>
      </c>
      <c r="AS98">
        <f t="shared" si="132"/>
        <v>23.383970345191287</v>
      </c>
      <c r="AT98">
        <f t="shared" si="133"/>
        <v>23.427772521972656</v>
      </c>
      <c r="AU98">
        <f t="shared" si="134"/>
        <v>2.8935601875450723</v>
      </c>
      <c r="AV98">
        <f t="shared" si="135"/>
        <v>0.11536707370890124</v>
      </c>
      <c r="AW98">
        <f t="shared" si="136"/>
        <v>1.0730822939090723</v>
      </c>
      <c r="AX98">
        <f t="shared" si="137"/>
        <v>1.820477893636</v>
      </c>
      <c r="AY98">
        <f t="shared" si="138"/>
        <v>7.2527943824411203E-2</v>
      </c>
      <c r="AZ98">
        <f t="shared" si="139"/>
        <v>14.149068291776596</v>
      </c>
      <c r="BA98">
        <f t="shared" si="140"/>
        <v>0.50325761306673167</v>
      </c>
      <c r="BB98">
        <f t="shared" si="141"/>
        <v>39.404255207512826</v>
      </c>
      <c r="BC98">
        <f t="shared" si="142"/>
        <v>377.3754729084431</v>
      </c>
      <c r="BD98">
        <f t="shared" si="143"/>
        <v>1.3595211639909212E-2</v>
      </c>
      <c r="BE98">
        <f>AVERAGE(E84:E98)</f>
        <v>12.93739288570394</v>
      </c>
      <c r="BF98">
        <f>AVERAGE(O84:O98)</f>
        <v>24.044342803955079</v>
      </c>
      <c r="BG98">
        <f>AVERAGE(P84:P98)</f>
        <v>22.803906631469726</v>
      </c>
      <c r="BH98" t="e">
        <f>AVERAGE(B84:B98)</f>
        <v>#DIV/0!</v>
      </c>
      <c r="BI98">
        <f t="shared" ref="BI98:DJ98" si="144">AVERAGE(C84:C98)</f>
        <v>1921.5333407421906</v>
      </c>
      <c r="BJ98">
        <f t="shared" si="144"/>
        <v>0</v>
      </c>
      <c r="BK98">
        <f t="shared" si="144"/>
        <v>12.93739288570394</v>
      </c>
      <c r="BL98">
        <f t="shared" si="144"/>
        <v>0.12007265134420002</v>
      </c>
      <c r="BM98">
        <f t="shared" si="144"/>
        <v>193.89716427786374</v>
      </c>
      <c r="BN98">
        <f t="shared" si="144"/>
        <v>2.7653000890574031</v>
      </c>
      <c r="BO98">
        <f t="shared" si="144"/>
        <v>1.7131534892003055</v>
      </c>
      <c r="BP98">
        <f t="shared" si="144"/>
        <v>22.803906631469726</v>
      </c>
      <c r="BQ98">
        <f t="shared" si="144"/>
        <v>6</v>
      </c>
      <c r="BR98">
        <f t="shared" si="144"/>
        <v>1.4200000166893005</v>
      </c>
      <c r="BS98">
        <f t="shared" si="144"/>
        <v>1</v>
      </c>
      <c r="BT98">
        <f t="shared" si="144"/>
        <v>2.8400000333786011</v>
      </c>
      <c r="BU98">
        <f t="shared" si="144"/>
        <v>24.044342803955079</v>
      </c>
      <c r="BV98">
        <f t="shared" si="144"/>
        <v>22.803906631469726</v>
      </c>
      <c r="BW98">
        <f t="shared" si="144"/>
        <v>25.053054300944009</v>
      </c>
      <c r="BX98">
        <f t="shared" si="144"/>
        <v>400.35457356770831</v>
      </c>
      <c r="BY98">
        <f t="shared" si="144"/>
        <v>383.55622558593751</v>
      </c>
      <c r="BZ98">
        <f t="shared" si="144"/>
        <v>11.372397486368815</v>
      </c>
      <c r="CA98">
        <f t="shared" si="144"/>
        <v>14.64230531056722</v>
      </c>
      <c r="CB98">
        <f t="shared" si="144"/>
        <v>27.759001413981121</v>
      </c>
      <c r="CC98">
        <f t="shared" si="144"/>
        <v>35.740552012125654</v>
      </c>
      <c r="CD98">
        <f t="shared" si="144"/>
        <v>499.97918701171875</v>
      </c>
      <c r="CE98">
        <f t="shared" si="144"/>
        <v>1498.5696370442708</v>
      </c>
      <c r="CF98">
        <f t="shared" si="144"/>
        <v>27.600288391113281</v>
      </c>
      <c r="CG98">
        <f t="shared" si="144"/>
        <v>73.29958852132161</v>
      </c>
      <c r="CH98">
        <f t="shared" si="144"/>
        <v>-1.5958774089813232</v>
      </c>
      <c r="CI98">
        <f t="shared" si="144"/>
        <v>0.21582591533660889</v>
      </c>
      <c r="CJ98">
        <f t="shared" si="144"/>
        <v>1</v>
      </c>
      <c r="CK98">
        <f t="shared" si="144"/>
        <v>-0.21956524252891541</v>
      </c>
      <c r="CL98">
        <f t="shared" si="144"/>
        <v>2.737391471862793</v>
      </c>
      <c r="CM98">
        <f t="shared" si="144"/>
        <v>1</v>
      </c>
      <c r="CN98">
        <f t="shared" si="144"/>
        <v>0</v>
      </c>
      <c r="CO98">
        <f t="shared" si="144"/>
        <v>0.15999999642372131</v>
      </c>
      <c r="CP98">
        <f t="shared" si="144"/>
        <v>111115</v>
      </c>
      <c r="CQ98">
        <f t="shared" si="144"/>
        <v>0.83329864501953099</v>
      </c>
      <c r="CR98">
        <f t="shared" si="144"/>
        <v>2.7653000890574034E-3</v>
      </c>
      <c r="CS98">
        <f t="shared" si="144"/>
        <v>295.95390663146975</v>
      </c>
      <c r="CT98">
        <f t="shared" si="144"/>
        <v>297.19434280395507</v>
      </c>
      <c r="CU98">
        <f t="shared" si="144"/>
        <v>239.77113656778067</v>
      </c>
      <c r="CV98">
        <f t="shared" si="144"/>
        <v>1.5656776457546266</v>
      </c>
      <c r="CW98">
        <f t="shared" si="144"/>
        <v>2.7864284436767455</v>
      </c>
      <c r="CX98">
        <f t="shared" si="144"/>
        <v>38.014244006243565</v>
      </c>
      <c r="CY98">
        <f t="shared" si="144"/>
        <v>23.371938695676352</v>
      </c>
      <c r="CZ98">
        <f t="shared" si="144"/>
        <v>23.424124717712402</v>
      </c>
      <c r="DA98">
        <f t="shared" si="144"/>
        <v>2.8929234678106264</v>
      </c>
      <c r="DB98">
        <f t="shared" si="144"/>
        <v>0.11520201025762665</v>
      </c>
      <c r="DC98">
        <f t="shared" si="144"/>
        <v>1.0732749544764393</v>
      </c>
      <c r="DD98">
        <f t="shared" si="144"/>
        <v>1.8196485133341873</v>
      </c>
      <c r="DE98">
        <f t="shared" si="144"/>
        <v>7.2423564857612532E-2</v>
      </c>
      <c r="DF98">
        <f t="shared" si="144"/>
        <v>14.212582441191227</v>
      </c>
      <c r="DG98">
        <f t="shared" si="144"/>
        <v>0.50552469372478248</v>
      </c>
      <c r="DH98">
        <f t="shared" si="144"/>
        <v>39.416858844597535</v>
      </c>
      <c r="DI98">
        <f t="shared" si="144"/>
        <v>377.40640861747693</v>
      </c>
      <c r="DJ98">
        <f t="shared" si="144"/>
        <v>1.351200276112713E-2</v>
      </c>
    </row>
    <row r="99" spans="1:114" x14ac:dyDescent="0.25">
      <c r="A99" s="1" t="s">
        <v>9</v>
      </c>
      <c r="B99" s="1" t="s">
        <v>123</v>
      </c>
    </row>
    <row r="100" spans="1:114" x14ac:dyDescent="0.25">
      <c r="A100" s="1" t="s">
        <v>9</v>
      </c>
      <c r="B100" s="1" t="s">
        <v>124</v>
      </c>
    </row>
    <row r="101" spans="1:114" x14ac:dyDescent="0.25">
      <c r="A101" s="1">
        <v>76</v>
      </c>
      <c r="B101" s="1" t="s">
        <v>125</v>
      </c>
      <c r="C101" s="1">
        <v>2308.5000075660646</v>
      </c>
      <c r="D101" s="1">
        <v>0</v>
      </c>
      <c r="E101">
        <f t="shared" ref="E101:E115" si="145">(R101-S101*(1000-T101)/(1000-U101))*AK101</f>
        <v>12.654227926665564</v>
      </c>
      <c r="F101">
        <f t="shared" ref="F101:F115" si="146">IF(AV101&lt;&gt;0,1/(1/AV101-1/N101),0)</f>
        <v>0.11709358067187101</v>
      </c>
      <c r="G101">
        <f t="shared" ref="G101:G115" si="147">((AY101-AL101/2)*S101-E101)/(AY101+AL101/2)</f>
        <v>193.20437781142493</v>
      </c>
      <c r="H101">
        <f t="shared" ref="H101:H115" si="148">AL101*1000</f>
        <v>3.0177780451755023</v>
      </c>
      <c r="I101">
        <f t="shared" ref="I101:I115" si="149">(AQ101-AW101)</f>
        <v>1.904456805531211</v>
      </c>
      <c r="J101">
        <f t="shared" ref="J101:J115" si="150">(P101+AP101*D101)</f>
        <v>25.554317474365234</v>
      </c>
      <c r="K101" s="1">
        <v>6</v>
      </c>
      <c r="L101">
        <f t="shared" ref="L101:L115" si="151">(K101*AE101+AF101)</f>
        <v>1.4200000166893005</v>
      </c>
      <c r="M101" s="1">
        <v>1</v>
      </c>
      <c r="N101">
        <f t="shared" ref="N101:N115" si="152">L101*(M101+1)*(M101+1)/(M101*M101+1)</f>
        <v>2.8400000333786011</v>
      </c>
      <c r="O101" s="1">
        <v>28.430299758911133</v>
      </c>
      <c r="P101" s="1">
        <v>25.554317474365234</v>
      </c>
      <c r="Q101" s="1">
        <v>30.135410308837891</v>
      </c>
      <c r="R101" s="1">
        <v>401.13226318359375</v>
      </c>
      <c r="S101" s="1">
        <v>384.55233764648437</v>
      </c>
      <c r="T101" s="1">
        <v>15.297332763671875</v>
      </c>
      <c r="U101" s="1">
        <v>18.850885391235352</v>
      </c>
      <c r="V101" s="1">
        <v>28.818340301513672</v>
      </c>
      <c r="W101" s="1">
        <v>35.512809753417969</v>
      </c>
      <c r="X101" s="1">
        <v>499.93185424804687</v>
      </c>
      <c r="Y101" s="1">
        <v>1499.987060546875</v>
      </c>
      <c r="Z101" s="1">
        <v>32.196548461914063</v>
      </c>
      <c r="AA101" s="1">
        <v>73.303306579589844</v>
      </c>
      <c r="AB101" s="1">
        <v>-1.6872165203094482</v>
      </c>
      <c r="AC101" s="1">
        <v>0.21902644634246826</v>
      </c>
      <c r="AD101" s="1">
        <v>1</v>
      </c>
      <c r="AE101" s="1">
        <v>-0.21956524252891541</v>
      </c>
      <c r="AF101" s="1">
        <v>2.737391471862793</v>
      </c>
      <c r="AG101" s="1">
        <v>1</v>
      </c>
      <c r="AH101" s="1">
        <v>0</v>
      </c>
      <c r="AI101" s="1">
        <v>0.15999999642372131</v>
      </c>
      <c r="AJ101" s="1">
        <v>111115</v>
      </c>
      <c r="AK101">
        <f t="shared" ref="AK101:AK115" si="153">X101*0.000001/(K101*0.0001)</f>
        <v>0.83321975708007801</v>
      </c>
      <c r="AL101">
        <f t="shared" ref="AL101:AL115" si="154">(U101-T101)/(1000-U101)*AK101</f>
        <v>3.0177780451755023E-3</v>
      </c>
      <c r="AM101">
        <f t="shared" ref="AM101:AM115" si="155">(P101+273.15)</f>
        <v>298.70431747436521</v>
      </c>
      <c r="AN101">
        <f t="shared" ref="AN101:AN115" si="156">(O101+273.15)</f>
        <v>301.58029975891111</v>
      </c>
      <c r="AO101">
        <f t="shared" ref="AO101:AO115" si="157">(Y101*AG101+Z101*AH101)*AI101</f>
        <v>239.99792432312825</v>
      </c>
      <c r="AP101">
        <f t="shared" ref="AP101:AP115" si="158">((AO101+0.00000010773*(AN101^4-AM101^4))-AL101*44100)/(L101*51.4+0.00000043092*AM101^3)</f>
        <v>1.6623577743360369</v>
      </c>
      <c r="AQ101">
        <f t="shared" ref="AQ101:AQ115" si="159">0.61365*EXP(17.502*J101/(240.97+J101))</f>
        <v>3.2862890366616475</v>
      </c>
      <c r="AR101">
        <f t="shared" ref="AR101:AR115" si="160">AQ101*1000/AA101</f>
        <v>44.831388787264657</v>
      </c>
      <c r="AS101">
        <f t="shared" ref="AS101:AS115" si="161">(AR101-U101)</f>
        <v>25.980503396029306</v>
      </c>
      <c r="AT101">
        <f t="shared" ref="AT101:AT115" si="162">IF(D101,P101,(O101+P101)/2)</f>
        <v>26.992308616638184</v>
      </c>
      <c r="AU101">
        <f t="shared" ref="AU101:AU115" si="163">0.61365*EXP(17.502*AT101/(240.97+AT101))</f>
        <v>3.577543183457963</v>
      </c>
      <c r="AV101">
        <f t="shared" ref="AV101:AV115" si="164">IF(AS101&lt;&gt;0,(1000-(AR101+U101)/2)/AS101*AL101,0)</f>
        <v>0.11245696498631634</v>
      </c>
      <c r="AW101">
        <f t="shared" ref="AW101:AW115" si="165">U101*AA101/1000</f>
        <v>1.3818322311304365</v>
      </c>
      <c r="AX101">
        <f t="shared" ref="AX101:AX115" si="166">(AU101-AW101)</f>
        <v>2.1957109523275262</v>
      </c>
      <c r="AY101">
        <f t="shared" ref="AY101:AY115" si="167">1/(1.6/F101+1.37/N101)</f>
        <v>7.0687969205449966E-2</v>
      </c>
      <c r="AZ101">
        <f t="shared" ref="AZ101:AZ115" si="168">G101*AA101*0.001</f>
        <v>14.162519739229786</v>
      </c>
      <c r="BA101">
        <f t="shared" ref="BA101:BA115" si="169">G101/S101</f>
        <v>0.50241373903449271</v>
      </c>
      <c r="BB101">
        <f t="shared" ref="BB101:BB115" si="170">(1-AL101*AA101/AQ101/F101)*100</f>
        <v>42.512686287661147</v>
      </c>
      <c r="BC101">
        <f t="shared" ref="BC101:BC115" si="171">(S101-E101/(N101/1.35))</f>
        <v>378.53712373795651</v>
      </c>
      <c r="BD101">
        <f t="shared" ref="BD101:BD115" si="172">E101*BB101/100/BC101</f>
        <v>1.4211689906306311E-2</v>
      </c>
    </row>
    <row r="102" spans="1:114" x14ac:dyDescent="0.25">
      <c r="A102" s="1">
        <v>77</v>
      </c>
      <c r="B102" s="1" t="s">
        <v>125</v>
      </c>
      <c r="C102" s="1">
        <v>2308.5000075660646</v>
      </c>
      <c r="D102" s="1">
        <v>0</v>
      </c>
      <c r="E102">
        <f t="shared" si="145"/>
        <v>12.654227926665564</v>
      </c>
      <c r="F102">
        <f t="shared" si="146"/>
        <v>0.11709358067187101</v>
      </c>
      <c r="G102">
        <f t="shared" si="147"/>
        <v>193.20437781142493</v>
      </c>
      <c r="H102">
        <f t="shared" si="148"/>
        <v>3.0177780451755023</v>
      </c>
      <c r="I102">
        <f t="shared" si="149"/>
        <v>1.904456805531211</v>
      </c>
      <c r="J102">
        <f t="shared" si="150"/>
        <v>25.554317474365234</v>
      </c>
      <c r="K102" s="1">
        <v>6</v>
      </c>
      <c r="L102">
        <f t="shared" si="151"/>
        <v>1.4200000166893005</v>
      </c>
      <c r="M102" s="1">
        <v>1</v>
      </c>
      <c r="N102">
        <f t="shared" si="152"/>
        <v>2.8400000333786011</v>
      </c>
      <c r="O102" s="1">
        <v>28.430299758911133</v>
      </c>
      <c r="P102" s="1">
        <v>25.554317474365234</v>
      </c>
      <c r="Q102" s="1">
        <v>30.135410308837891</v>
      </c>
      <c r="R102" s="1">
        <v>401.13226318359375</v>
      </c>
      <c r="S102" s="1">
        <v>384.55233764648437</v>
      </c>
      <c r="T102" s="1">
        <v>15.297332763671875</v>
      </c>
      <c r="U102" s="1">
        <v>18.850885391235352</v>
      </c>
      <c r="V102" s="1">
        <v>28.818340301513672</v>
      </c>
      <c r="W102" s="1">
        <v>35.512809753417969</v>
      </c>
      <c r="X102" s="1">
        <v>499.93185424804687</v>
      </c>
      <c r="Y102" s="1">
        <v>1499.987060546875</v>
      </c>
      <c r="Z102" s="1">
        <v>32.196548461914063</v>
      </c>
      <c r="AA102" s="1">
        <v>73.303306579589844</v>
      </c>
      <c r="AB102" s="1">
        <v>-1.6872165203094482</v>
      </c>
      <c r="AC102" s="1">
        <v>0.21902644634246826</v>
      </c>
      <c r="AD102" s="1">
        <v>1</v>
      </c>
      <c r="AE102" s="1">
        <v>-0.21956524252891541</v>
      </c>
      <c r="AF102" s="1">
        <v>2.737391471862793</v>
      </c>
      <c r="AG102" s="1">
        <v>1</v>
      </c>
      <c r="AH102" s="1">
        <v>0</v>
      </c>
      <c r="AI102" s="1">
        <v>0.15999999642372131</v>
      </c>
      <c r="AJ102" s="1">
        <v>111115</v>
      </c>
      <c r="AK102">
        <f t="shared" si="153"/>
        <v>0.83321975708007801</v>
      </c>
      <c r="AL102">
        <f t="shared" si="154"/>
        <v>3.0177780451755023E-3</v>
      </c>
      <c r="AM102">
        <f t="shared" si="155"/>
        <v>298.70431747436521</v>
      </c>
      <c r="AN102">
        <f t="shared" si="156"/>
        <v>301.58029975891111</v>
      </c>
      <c r="AO102">
        <f t="shared" si="157"/>
        <v>239.99792432312825</v>
      </c>
      <c r="AP102">
        <f t="shared" si="158"/>
        <v>1.6623577743360369</v>
      </c>
      <c r="AQ102">
        <f t="shared" si="159"/>
        <v>3.2862890366616475</v>
      </c>
      <c r="AR102">
        <f t="shared" si="160"/>
        <v>44.831388787264657</v>
      </c>
      <c r="AS102">
        <f t="shared" si="161"/>
        <v>25.980503396029306</v>
      </c>
      <c r="AT102">
        <f t="shared" si="162"/>
        <v>26.992308616638184</v>
      </c>
      <c r="AU102">
        <f t="shared" si="163"/>
        <v>3.577543183457963</v>
      </c>
      <c r="AV102">
        <f t="shared" si="164"/>
        <v>0.11245696498631634</v>
      </c>
      <c r="AW102">
        <f t="shared" si="165"/>
        <v>1.3818322311304365</v>
      </c>
      <c r="AX102">
        <f t="shared" si="166"/>
        <v>2.1957109523275262</v>
      </c>
      <c r="AY102">
        <f t="shared" si="167"/>
        <v>7.0687969205449966E-2</v>
      </c>
      <c r="AZ102">
        <f t="shared" si="168"/>
        <v>14.162519739229786</v>
      </c>
      <c r="BA102">
        <f t="shared" si="169"/>
        <v>0.50241373903449271</v>
      </c>
      <c r="BB102">
        <f t="shared" si="170"/>
        <v>42.512686287661147</v>
      </c>
      <c r="BC102">
        <f t="shared" si="171"/>
        <v>378.53712373795651</v>
      </c>
      <c r="BD102">
        <f t="shared" si="172"/>
        <v>1.4211689906306311E-2</v>
      </c>
    </row>
    <row r="103" spans="1:114" x14ac:dyDescent="0.25">
      <c r="A103" s="1">
        <v>78</v>
      </c>
      <c r="B103" s="1" t="s">
        <v>125</v>
      </c>
      <c r="C103" s="1">
        <v>2309.0000075548887</v>
      </c>
      <c r="D103" s="1">
        <v>0</v>
      </c>
      <c r="E103">
        <f t="shared" si="145"/>
        <v>12.655807284476294</v>
      </c>
      <c r="F103">
        <f t="shared" si="146"/>
        <v>0.11763365447939854</v>
      </c>
      <c r="G103">
        <f t="shared" si="147"/>
        <v>193.95615057111536</v>
      </c>
      <c r="H103">
        <f t="shared" si="148"/>
        <v>3.0304807425493463</v>
      </c>
      <c r="I103">
        <f t="shared" si="149"/>
        <v>1.9040304420185445</v>
      </c>
      <c r="J103">
        <f t="shared" si="150"/>
        <v>25.555761337280273</v>
      </c>
      <c r="K103" s="1">
        <v>6</v>
      </c>
      <c r="L103">
        <f t="shared" si="151"/>
        <v>1.4200000166893005</v>
      </c>
      <c r="M103" s="1">
        <v>1</v>
      </c>
      <c r="N103">
        <f t="shared" si="152"/>
        <v>2.8400000333786011</v>
      </c>
      <c r="O103" s="1">
        <v>28.430252075195313</v>
      </c>
      <c r="P103" s="1">
        <v>25.555761337280273</v>
      </c>
      <c r="Q103" s="1">
        <v>30.136125564575195</v>
      </c>
      <c r="R103" s="1">
        <v>401.13385009765625</v>
      </c>
      <c r="S103" s="1">
        <v>384.54537963867187</v>
      </c>
      <c r="T103" s="1">
        <v>15.291863441467285</v>
      </c>
      <c r="U103" s="1">
        <v>18.860513687133789</v>
      </c>
      <c r="V103" s="1">
        <v>28.808164596557617</v>
      </c>
      <c r="W103" s="1">
        <v>35.531105041503906</v>
      </c>
      <c r="X103" s="1">
        <v>499.90737915039062</v>
      </c>
      <c r="Y103" s="1">
        <v>1500.0140380859375</v>
      </c>
      <c r="Z103" s="1">
        <v>32.285427093505859</v>
      </c>
      <c r="AA103" s="1">
        <v>73.303428649902344</v>
      </c>
      <c r="AB103" s="1">
        <v>-1.6872165203094482</v>
      </c>
      <c r="AC103" s="1">
        <v>0.21902644634246826</v>
      </c>
      <c r="AD103" s="1">
        <v>1</v>
      </c>
      <c r="AE103" s="1">
        <v>-0.21956524252891541</v>
      </c>
      <c r="AF103" s="1">
        <v>2.737391471862793</v>
      </c>
      <c r="AG103" s="1">
        <v>1</v>
      </c>
      <c r="AH103" s="1">
        <v>0</v>
      </c>
      <c r="AI103" s="1">
        <v>0.15999999642372131</v>
      </c>
      <c r="AJ103" s="1">
        <v>111115</v>
      </c>
      <c r="AK103">
        <f t="shared" si="153"/>
        <v>0.83317896525065094</v>
      </c>
      <c r="AL103">
        <f t="shared" si="154"/>
        <v>3.0304807425493461E-3</v>
      </c>
      <c r="AM103">
        <f t="shared" si="155"/>
        <v>298.70576133728025</v>
      </c>
      <c r="AN103">
        <f t="shared" si="156"/>
        <v>301.58025207519529</v>
      </c>
      <c r="AO103">
        <f t="shared" si="157"/>
        <v>240.00224072928177</v>
      </c>
      <c r="AP103">
        <f t="shared" si="158"/>
        <v>1.6555710359597027</v>
      </c>
      <c r="AQ103">
        <f t="shared" si="159"/>
        <v>3.2865707613838628</v>
      </c>
      <c r="AR103">
        <f t="shared" si="160"/>
        <v>44.835157398715225</v>
      </c>
      <c r="AS103">
        <f t="shared" si="161"/>
        <v>25.974643711581436</v>
      </c>
      <c r="AT103">
        <f t="shared" si="162"/>
        <v>26.993006706237793</v>
      </c>
      <c r="AU103">
        <f t="shared" si="163"/>
        <v>3.5776898756709445</v>
      </c>
      <c r="AV103">
        <f t="shared" si="164"/>
        <v>0.11295502347685538</v>
      </c>
      <c r="AW103">
        <f t="shared" si="165"/>
        <v>1.3825403193653183</v>
      </c>
      <c r="AX103">
        <f t="shared" si="166"/>
        <v>2.1951495563056262</v>
      </c>
      <c r="AY103">
        <f t="shared" si="167"/>
        <v>7.1002838009789307E-2</v>
      </c>
      <c r="AZ103">
        <f t="shared" si="168"/>
        <v>14.21765084459947</v>
      </c>
      <c r="BA103">
        <f t="shared" si="169"/>
        <v>0.50437779476992084</v>
      </c>
      <c r="BB103">
        <f t="shared" si="170"/>
        <v>42.540579643579946</v>
      </c>
      <c r="BC103">
        <f t="shared" si="171"/>
        <v>378.52941497908085</v>
      </c>
      <c r="BD103">
        <f t="shared" si="172"/>
        <v>1.422307901141095E-2</v>
      </c>
    </row>
    <row r="104" spans="1:114" x14ac:dyDescent="0.25">
      <c r="A104" s="1">
        <v>79</v>
      </c>
      <c r="B104" s="1" t="s">
        <v>126</v>
      </c>
      <c r="C104" s="1">
        <v>2309.5000075437129</v>
      </c>
      <c r="D104" s="1">
        <v>0</v>
      </c>
      <c r="E104">
        <f t="shared" si="145"/>
        <v>12.708138248534027</v>
      </c>
      <c r="F104">
        <f t="shared" si="146"/>
        <v>0.11786924865335074</v>
      </c>
      <c r="G104">
        <f t="shared" si="147"/>
        <v>193.5324536269116</v>
      </c>
      <c r="H104">
        <f t="shared" si="148"/>
        <v>3.0356106191326533</v>
      </c>
      <c r="I104">
        <f t="shared" si="149"/>
        <v>1.9035963197378527</v>
      </c>
      <c r="J104">
        <f t="shared" si="150"/>
        <v>25.55494499206543</v>
      </c>
      <c r="K104" s="1">
        <v>6</v>
      </c>
      <c r="L104">
        <f t="shared" si="151"/>
        <v>1.4200000166893005</v>
      </c>
      <c r="M104" s="1">
        <v>1</v>
      </c>
      <c r="N104">
        <f t="shared" si="152"/>
        <v>2.8400000333786011</v>
      </c>
      <c r="O104" s="1">
        <v>28.430343627929688</v>
      </c>
      <c r="P104" s="1">
        <v>25.55494499206543</v>
      </c>
      <c r="Q104" s="1">
        <v>30.135503768920898</v>
      </c>
      <c r="R104" s="1">
        <v>401.1544189453125</v>
      </c>
      <c r="S104" s="1">
        <v>384.500244140625</v>
      </c>
      <c r="T104" s="1">
        <v>15.289389610290527</v>
      </c>
      <c r="U104" s="1">
        <v>18.864215850830078</v>
      </c>
      <c r="V104" s="1">
        <v>28.803422927856445</v>
      </c>
      <c r="W104" s="1">
        <v>35.537975311279297</v>
      </c>
      <c r="X104" s="1">
        <v>499.8865966796875</v>
      </c>
      <c r="Y104" s="1">
        <v>1500.053466796875</v>
      </c>
      <c r="Z104" s="1">
        <v>32.522720336914063</v>
      </c>
      <c r="AA104" s="1">
        <v>73.303611755371094</v>
      </c>
      <c r="AB104" s="1">
        <v>-1.6872165203094482</v>
      </c>
      <c r="AC104" s="1">
        <v>0.21902644634246826</v>
      </c>
      <c r="AD104" s="1">
        <v>1</v>
      </c>
      <c r="AE104" s="1">
        <v>-0.21956524252891541</v>
      </c>
      <c r="AF104" s="1">
        <v>2.737391471862793</v>
      </c>
      <c r="AG104" s="1">
        <v>1</v>
      </c>
      <c r="AH104" s="1">
        <v>0</v>
      </c>
      <c r="AI104" s="1">
        <v>0.15999999642372131</v>
      </c>
      <c r="AJ104" s="1">
        <v>111115</v>
      </c>
      <c r="AK104">
        <f t="shared" si="153"/>
        <v>0.83314432779947911</v>
      </c>
      <c r="AL104">
        <f t="shared" si="154"/>
        <v>3.0356106191326533E-3</v>
      </c>
      <c r="AM104">
        <f t="shared" si="155"/>
        <v>298.70494499206541</v>
      </c>
      <c r="AN104">
        <f t="shared" si="156"/>
        <v>301.58034362792966</v>
      </c>
      <c r="AO104">
        <f t="shared" si="157"/>
        <v>240.00854932289076</v>
      </c>
      <c r="AP104">
        <f t="shared" si="158"/>
        <v>1.6530932525066435</v>
      </c>
      <c r="AQ104">
        <f t="shared" si="159"/>
        <v>3.2864114745366182</v>
      </c>
      <c r="AR104">
        <f t="shared" si="160"/>
        <v>44.832872430679608</v>
      </c>
      <c r="AS104">
        <f t="shared" si="161"/>
        <v>25.968656579849529</v>
      </c>
      <c r="AT104">
        <f t="shared" si="162"/>
        <v>26.992644309997559</v>
      </c>
      <c r="AU104">
        <f t="shared" si="163"/>
        <v>3.5776137233203333</v>
      </c>
      <c r="AV104">
        <f t="shared" si="164"/>
        <v>0.1131722325064569</v>
      </c>
      <c r="AW104">
        <f t="shared" si="165"/>
        <v>1.3828151547987655</v>
      </c>
      <c r="AX104">
        <f t="shared" si="166"/>
        <v>2.1947985685215681</v>
      </c>
      <c r="AY104">
        <f t="shared" si="167"/>
        <v>7.11401609128057E-2</v>
      </c>
      <c r="AZ104">
        <f t="shared" si="168"/>
        <v>14.186627842731488</v>
      </c>
      <c r="BA104">
        <f t="shared" si="169"/>
        <v>0.50333506044831045</v>
      </c>
      <c r="BB104">
        <f t="shared" si="170"/>
        <v>42.55542994032897</v>
      </c>
      <c r="BC104">
        <f t="shared" si="171"/>
        <v>378.4594038470031</v>
      </c>
      <c r="BD104">
        <f t="shared" si="172"/>
        <v>1.4289519071539041E-2</v>
      </c>
    </row>
    <row r="105" spans="1:114" x14ac:dyDescent="0.25">
      <c r="A105" s="1">
        <v>80</v>
      </c>
      <c r="B105" s="1" t="s">
        <v>126</v>
      </c>
      <c r="C105" s="1">
        <v>2310.000007532537</v>
      </c>
      <c r="D105" s="1">
        <v>0</v>
      </c>
      <c r="E105">
        <f t="shared" si="145"/>
        <v>12.713029032607166</v>
      </c>
      <c r="F105">
        <f t="shared" si="146"/>
        <v>0.11805166484775108</v>
      </c>
      <c r="G105">
        <f t="shared" si="147"/>
        <v>193.71822474201215</v>
      </c>
      <c r="H105">
        <f t="shared" si="148"/>
        <v>3.040108972309993</v>
      </c>
      <c r="I105">
        <f t="shared" si="149"/>
        <v>1.9035832990150827</v>
      </c>
      <c r="J105">
        <f t="shared" si="150"/>
        <v>25.556028366088867</v>
      </c>
      <c r="K105" s="1">
        <v>6</v>
      </c>
      <c r="L105">
        <f t="shared" si="151"/>
        <v>1.4200000166893005</v>
      </c>
      <c r="M105" s="1">
        <v>1</v>
      </c>
      <c r="N105">
        <f t="shared" si="152"/>
        <v>2.8400000333786011</v>
      </c>
      <c r="O105" s="1">
        <v>28.432415008544922</v>
      </c>
      <c r="P105" s="1">
        <v>25.556028366088867</v>
      </c>
      <c r="Q105" s="1">
        <v>30.136098861694336</v>
      </c>
      <c r="R105" s="1">
        <v>401.1534423828125</v>
      </c>
      <c r="S105" s="1">
        <v>384.49172973632812</v>
      </c>
      <c r="T105" s="1">
        <v>15.28724193572998</v>
      </c>
      <c r="U105" s="1">
        <v>18.867273330688477</v>
      </c>
      <c r="V105" s="1">
        <v>28.795915603637695</v>
      </c>
      <c r="W105" s="1">
        <v>35.539466857910156</v>
      </c>
      <c r="X105" s="1">
        <v>499.89791870117187</v>
      </c>
      <c r="Y105" s="1">
        <v>1499.9749755859375</v>
      </c>
      <c r="Z105" s="1">
        <v>32.533451080322266</v>
      </c>
      <c r="AA105" s="1">
        <v>73.303627014160156</v>
      </c>
      <c r="AB105" s="1">
        <v>-1.6872165203094482</v>
      </c>
      <c r="AC105" s="1">
        <v>0.21902644634246826</v>
      </c>
      <c r="AD105" s="1">
        <v>1</v>
      </c>
      <c r="AE105" s="1">
        <v>-0.21956524252891541</v>
      </c>
      <c r="AF105" s="1">
        <v>2.737391471862793</v>
      </c>
      <c r="AG105" s="1">
        <v>1</v>
      </c>
      <c r="AH105" s="1">
        <v>0</v>
      </c>
      <c r="AI105" s="1">
        <v>0.15999999642372131</v>
      </c>
      <c r="AJ105" s="1">
        <v>111115</v>
      </c>
      <c r="AK105">
        <f t="shared" si="153"/>
        <v>0.83316319783528647</v>
      </c>
      <c r="AL105">
        <f t="shared" si="154"/>
        <v>3.0401089723099931E-3</v>
      </c>
      <c r="AM105">
        <f t="shared" si="155"/>
        <v>298.70602836608884</v>
      </c>
      <c r="AN105">
        <f t="shared" si="156"/>
        <v>301.5824150085449</v>
      </c>
      <c r="AO105">
        <f t="shared" si="157"/>
        <v>239.99599072942146</v>
      </c>
      <c r="AP105">
        <f t="shared" si="158"/>
        <v>1.6507362651121023</v>
      </c>
      <c r="AQ105">
        <f t="shared" si="159"/>
        <v>3.286622866022082</v>
      </c>
      <c r="AR105">
        <f t="shared" si="160"/>
        <v>44.835746877670879</v>
      </c>
      <c r="AS105">
        <f t="shared" si="161"/>
        <v>25.968473546982402</v>
      </c>
      <c r="AT105">
        <f t="shared" si="162"/>
        <v>26.994221687316895</v>
      </c>
      <c r="AU105">
        <f t="shared" si="163"/>
        <v>3.5779451967707736</v>
      </c>
      <c r="AV105">
        <f t="shared" si="164"/>
        <v>0.11334038965885501</v>
      </c>
      <c r="AW105">
        <f t="shared" si="165"/>
        <v>1.3830395670069993</v>
      </c>
      <c r="AX105">
        <f t="shared" si="166"/>
        <v>2.1949056297637743</v>
      </c>
      <c r="AY105">
        <f t="shared" si="167"/>
        <v>7.1246474547167385E-2</v>
      </c>
      <c r="AZ105">
        <f t="shared" si="168"/>
        <v>14.200248492333712</v>
      </c>
      <c r="BA105">
        <f t="shared" si="169"/>
        <v>0.50382936682372281</v>
      </c>
      <c r="BB105">
        <f t="shared" si="170"/>
        <v>42.562883863777635</v>
      </c>
      <c r="BC105">
        <f t="shared" si="171"/>
        <v>378.44856459819175</v>
      </c>
      <c r="BD105">
        <f t="shared" si="172"/>
        <v>1.429793184302852E-2</v>
      </c>
    </row>
    <row r="106" spans="1:114" x14ac:dyDescent="0.25">
      <c r="A106" s="1">
        <v>81</v>
      </c>
      <c r="B106" s="1" t="s">
        <v>127</v>
      </c>
      <c r="C106" s="1">
        <v>2310.5000075213611</v>
      </c>
      <c r="D106" s="1">
        <v>0</v>
      </c>
      <c r="E106">
        <f t="shared" si="145"/>
        <v>12.807704480032728</v>
      </c>
      <c r="F106">
        <f t="shared" si="146"/>
        <v>0.11806441945058876</v>
      </c>
      <c r="G106">
        <f t="shared" si="147"/>
        <v>192.3637432190427</v>
      </c>
      <c r="H106">
        <f t="shared" si="148"/>
        <v>3.0407277358601079</v>
      </c>
      <c r="I106">
        <f t="shared" si="149"/>
        <v>1.9037767506344461</v>
      </c>
      <c r="J106">
        <f t="shared" si="150"/>
        <v>25.557147979736328</v>
      </c>
      <c r="K106" s="1">
        <v>6</v>
      </c>
      <c r="L106">
        <f t="shared" si="151"/>
        <v>1.4200000166893005</v>
      </c>
      <c r="M106" s="1">
        <v>1</v>
      </c>
      <c r="N106">
        <f t="shared" si="152"/>
        <v>2.8400000333786011</v>
      </c>
      <c r="O106" s="1">
        <v>28.434076309204102</v>
      </c>
      <c r="P106" s="1">
        <v>25.557147979736328</v>
      </c>
      <c r="Q106" s="1">
        <v>30.136419296264648</v>
      </c>
      <c r="R106" s="1">
        <v>401.19314575195312</v>
      </c>
      <c r="S106" s="1">
        <v>384.4180908203125</v>
      </c>
      <c r="T106" s="1">
        <v>15.286856651306152</v>
      </c>
      <c r="U106" s="1">
        <v>18.867549896240234</v>
      </c>
      <c r="V106" s="1">
        <v>28.792510986328125</v>
      </c>
      <c r="W106" s="1">
        <v>35.53668212890625</v>
      </c>
      <c r="X106" s="1">
        <v>499.9071044921875</v>
      </c>
      <c r="Y106" s="1">
        <v>1500.0013427734375</v>
      </c>
      <c r="Z106" s="1">
        <v>32.541053771972656</v>
      </c>
      <c r="AA106" s="1">
        <v>73.303878784179688</v>
      </c>
      <c r="AB106" s="1">
        <v>-1.6872165203094482</v>
      </c>
      <c r="AC106" s="1">
        <v>0.21902644634246826</v>
      </c>
      <c r="AD106" s="1">
        <v>1</v>
      </c>
      <c r="AE106" s="1">
        <v>-0.21956524252891541</v>
      </c>
      <c r="AF106" s="1">
        <v>2.737391471862793</v>
      </c>
      <c r="AG106" s="1">
        <v>1</v>
      </c>
      <c r="AH106" s="1">
        <v>0</v>
      </c>
      <c r="AI106" s="1">
        <v>0.15999999642372131</v>
      </c>
      <c r="AJ106" s="1">
        <v>111115</v>
      </c>
      <c r="AK106">
        <f t="shared" si="153"/>
        <v>0.83317850748697897</v>
      </c>
      <c r="AL106">
        <f t="shared" si="154"/>
        <v>3.0407277358601081E-3</v>
      </c>
      <c r="AM106">
        <f t="shared" si="155"/>
        <v>298.70714797973631</v>
      </c>
      <c r="AN106">
        <f t="shared" si="156"/>
        <v>301.58407630920408</v>
      </c>
      <c r="AO106">
        <f t="shared" si="157"/>
        <v>240.00020947932717</v>
      </c>
      <c r="AP106">
        <f t="shared" si="158"/>
        <v>1.6505408885173058</v>
      </c>
      <c r="AQ106">
        <f t="shared" si="159"/>
        <v>3.2868413411829023</v>
      </c>
      <c r="AR106">
        <f t="shared" si="160"/>
        <v>44.838573288324582</v>
      </c>
      <c r="AS106">
        <f t="shared" si="161"/>
        <v>25.971023392084348</v>
      </c>
      <c r="AT106">
        <f t="shared" si="162"/>
        <v>26.995612144470215</v>
      </c>
      <c r="AU106">
        <f t="shared" si="163"/>
        <v>3.5782374126485634</v>
      </c>
      <c r="AV106">
        <f t="shared" si="164"/>
        <v>0.11335214648883074</v>
      </c>
      <c r="AW106">
        <f t="shared" si="165"/>
        <v>1.3830645905484562</v>
      </c>
      <c r="AX106">
        <f t="shared" si="166"/>
        <v>2.1951728221001074</v>
      </c>
      <c r="AY106">
        <f t="shared" si="167"/>
        <v>7.1253907610546161E-2</v>
      </c>
      <c r="AZ106">
        <f t="shared" si="168"/>
        <v>14.101008515399773</v>
      </c>
      <c r="BA106">
        <f t="shared" si="169"/>
        <v>0.50040242073039887</v>
      </c>
      <c r="BB106">
        <f t="shared" si="170"/>
        <v>42.561020648986727</v>
      </c>
      <c r="BC106">
        <f t="shared" si="171"/>
        <v>378.32992150875276</v>
      </c>
      <c r="BD106">
        <f t="shared" si="172"/>
        <v>1.4408296670454639E-2</v>
      </c>
    </row>
    <row r="107" spans="1:114" x14ac:dyDescent="0.25">
      <c r="A107" s="1">
        <v>82</v>
      </c>
      <c r="B107" s="1" t="s">
        <v>127</v>
      </c>
      <c r="C107" s="1">
        <v>2311.0000075101852</v>
      </c>
      <c r="D107" s="1">
        <v>0</v>
      </c>
      <c r="E107">
        <f t="shared" si="145"/>
        <v>12.802797806626629</v>
      </c>
      <c r="F107">
        <f t="shared" si="146"/>
        <v>0.11797346296572284</v>
      </c>
      <c r="G107">
        <f t="shared" si="147"/>
        <v>192.2930825980344</v>
      </c>
      <c r="H107">
        <f t="shared" si="148"/>
        <v>3.0389311467873057</v>
      </c>
      <c r="I107">
        <f t="shared" si="149"/>
        <v>1.9040560110634954</v>
      </c>
      <c r="J107">
        <f t="shared" si="150"/>
        <v>25.557939529418945</v>
      </c>
      <c r="K107" s="1">
        <v>6</v>
      </c>
      <c r="L107">
        <f t="shared" si="151"/>
        <v>1.4200000166893005</v>
      </c>
      <c r="M107" s="1">
        <v>1</v>
      </c>
      <c r="N107">
        <f t="shared" si="152"/>
        <v>2.8400000333786011</v>
      </c>
      <c r="O107" s="1">
        <v>28.434553146362305</v>
      </c>
      <c r="P107" s="1">
        <v>25.557939529418945</v>
      </c>
      <c r="Q107" s="1">
        <v>30.136974334716797</v>
      </c>
      <c r="R107" s="1">
        <v>401.18136596679687</v>
      </c>
      <c r="S107" s="1">
        <v>384.41259765625</v>
      </c>
      <c r="T107" s="1">
        <v>15.287204742431641</v>
      </c>
      <c r="U107" s="1">
        <v>18.865884780883789</v>
      </c>
      <c r="V107" s="1">
        <v>28.792314529418945</v>
      </c>
      <c r="W107" s="1">
        <v>35.532489776611328</v>
      </c>
      <c r="X107" s="1">
        <v>499.89364624023437</v>
      </c>
      <c r="Y107" s="1">
        <v>1499.9625244140625</v>
      </c>
      <c r="Z107" s="1">
        <v>32.417938232421875</v>
      </c>
      <c r="AA107" s="1">
        <v>73.303733825683594</v>
      </c>
      <c r="AB107" s="1">
        <v>-1.6872165203094482</v>
      </c>
      <c r="AC107" s="1">
        <v>0.21902644634246826</v>
      </c>
      <c r="AD107" s="1">
        <v>1</v>
      </c>
      <c r="AE107" s="1">
        <v>-0.21956524252891541</v>
      </c>
      <c r="AF107" s="1">
        <v>2.737391471862793</v>
      </c>
      <c r="AG107" s="1">
        <v>1</v>
      </c>
      <c r="AH107" s="1">
        <v>0</v>
      </c>
      <c r="AI107" s="1">
        <v>0.15999999642372131</v>
      </c>
      <c r="AJ107" s="1">
        <v>111115</v>
      </c>
      <c r="AK107">
        <f t="shared" si="153"/>
        <v>0.83315607706705719</v>
      </c>
      <c r="AL107">
        <f t="shared" si="154"/>
        <v>3.0389311467873058E-3</v>
      </c>
      <c r="AM107">
        <f t="shared" si="155"/>
        <v>298.70793952941892</v>
      </c>
      <c r="AN107">
        <f t="shared" si="156"/>
        <v>301.58455314636228</v>
      </c>
      <c r="AO107">
        <f t="shared" si="157"/>
        <v>239.99399854196599</v>
      </c>
      <c r="AP107">
        <f t="shared" si="158"/>
        <v>1.6513626074017942</v>
      </c>
      <c r="AQ107">
        <f t="shared" si="159"/>
        <v>3.2869958074274157</v>
      </c>
      <c r="AR107">
        <f t="shared" si="160"/>
        <v>44.840769165236487</v>
      </c>
      <c r="AS107">
        <f t="shared" si="161"/>
        <v>25.974884384352698</v>
      </c>
      <c r="AT107">
        <f t="shared" si="162"/>
        <v>26.996246337890625</v>
      </c>
      <c r="AU107">
        <f t="shared" si="163"/>
        <v>3.5783707004708507</v>
      </c>
      <c r="AV107">
        <f t="shared" si="164"/>
        <v>0.11326830317259917</v>
      </c>
      <c r="AW107">
        <f t="shared" si="165"/>
        <v>1.3829397963639203</v>
      </c>
      <c r="AX107">
        <f t="shared" si="166"/>
        <v>2.1954309041069306</v>
      </c>
      <c r="AY107">
        <f t="shared" si="167"/>
        <v>7.1200899240291007E-2</v>
      </c>
      <c r="AZ107">
        <f t="shared" si="168"/>
        <v>14.095800943286504</v>
      </c>
      <c r="BA107">
        <f t="shared" si="169"/>
        <v>0.50022575683117176</v>
      </c>
      <c r="BB107">
        <f t="shared" si="170"/>
        <v>42.55351254898153</v>
      </c>
      <c r="BC107">
        <f t="shared" si="171"/>
        <v>378.32676074223269</v>
      </c>
      <c r="BD107">
        <f t="shared" si="172"/>
        <v>1.4400356349561895E-2</v>
      </c>
    </row>
    <row r="108" spans="1:114" x14ac:dyDescent="0.25">
      <c r="A108" s="1">
        <v>83</v>
      </c>
      <c r="B108" s="1" t="s">
        <v>128</v>
      </c>
      <c r="C108" s="1">
        <v>2311.5000074990094</v>
      </c>
      <c r="D108" s="1">
        <v>0</v>
      </c>
      <c r="E108">
        <f t="shared" si="145"/>
        <v>12.848448999429984</v>
      </c>
      <c r="F108">
        <f t="shared" si="146"/>
        <v>0.11776190385005637</v>
      </c>
      <c r="G108">
        <f t="shared" si="147"/>
        <v>191.31055342856348</v>
      </c>
      <c r="H108">
        <f t="shared" si="148"/>
        <v>3.0351599429919971</v>
      </c>
      <c r="I108">
        <f t="shared" si="149"/>
        <v>1.9049581519578178</v>
      </c>
      <c r="J108">
        <f t="shared" si="150"/>
        <v>25.560558319091797</v>
      </c>
      <c r="K108" s="1">
        <v>6</v>
      </c>
      <c r="L108">
        <f t="shared" si="151"/>
        <v>1.4200000166893005</v>
      </c>
      <c r="M108" s="1">
        <v>1</v>
      </c>
      <c r="N108">
        <f t="shared" si="152"/>
        <v>2.8400000333786011</v>
      </c>
      <c r="O108" s="1">
        <v>28.436185836791992</v>
      </c>
      <c r="P108" s="1">
        <v>25.560558319091797</v>
      </c>
      <c r="Q108" s="1">
        <v>30.137479782104492</v>
      </c>
      <c r="R108" s="1">
        <v>401.1900634765625</v>
      </c>
      <c r="S108" s="1">
        <v>384.368408203125</v>
      </c>
      <c r="T108" s="1">
        <v>15.286422729492187</v>
      </c>
      <c r="U108" s="1">
        <v>18.860679626464844</v>
      </c>
      <c r="V108" s="1">
        <v>28.787910461425781</v>
      </c>
      <c r="W108" s="1">
        <v>35.519069671630859</v>
      </c>
      <c r="X108" s="1">
        <v>499.893798828125</v>
      </c>
      <c r="Y108" s="1">
        <v>1499.9365234375</v>
      </c>
      <c r="Z108" s="1">
        <v>32.317375183105469</v>
      </c>
      <c r="AA108" s="1">
        <v>73.303230285644531</v>
      </c>
      <c r="AB108" s="1">
        <v>-1.6872165203094482</v>
      </c>
      <c r="AC108" s="1">
        <v>0.21902644634246826</v>
      </c>
      <c r="AD108" s="1">
        <v>1</v>
      </c>
      <c r="AE108" s="1">
        <v>-0.21956524252891541</v>
      </c>
      <c r="AF108" s="1">
        <v>2.737391471862793</v>
      </c>
      <c r="AG108" s="1">
        <v>1</v>
      </c>
      <c r="AH108" s="1">
        <v>0</v>
      </c>
      <c r="AI108" s="1">
        <v>0.15999999642372131</v>
      </c>
      <c r="AJ108" s="1">
        <v>111115</v>
      </c>
      <c r="AK108">
        <f t="shared" si="153"/>
        <v>0.83315633138020828</v>
      </c>
      <c r="AL108">
        <f t="shared" si="154"/>
        <v>3.0351599429919969E-3</v>
      </c>
      <c r="AM108">
        <f t="shared" si="155"/>
        <v>298.71055831909177</v>
      </c>
      <c r="AN108">
        <f t="shared" si="156"/>
        <v>301.58618583679197</v>
      </c>
      <c r="AO108">
        <f t="shared" si="157"/>
        <v>239.98983838580898</v>
      </c>
      <c r="AP108">
        <f t="shared" si="158"/>
        <v>1.6531486397434647</v>
      </c>
      <c r="AQ108">
        <f t="shared" si="159"/>
        <v>3.2875068939603342</v>
      </c>
      <c r="AR108">
        <f t="shared" si="160"/>
        <v>44.848049412689377</v>
      </c>
      <c r="AS108">
        <f t="shared" si="161"/>
        <v>25.987369786224534</v>
      </c>
      <c r="AT108">
        <f t="shared" si="162"/>
        <v>26.998372077941895</v>
      </c>
      <c r="AU108">
        <f t="shared" si="163"/>
        <v>3.5788174968270332</v>
      </c>
      <c r="AV108">
        <f t="shared" si="164"/>
        <v>0.11307326889812251</v>
      </c>
      <c r="AW108">
        <f t="shared" si="165"/>
        <v>1.3825487420025164</v>
      </c>
      <c r="AX108">
        <f t="shared" si="166"/>
        <v>2.1962687548245166</v>
      </c>
      <c r="AY108">
        <f t="shared" si="167"/>
        <v>7.1077594214633097E-2</v>
      </c>
      <c r="AZ108">
        <f t="shared" si="168"/>
        <v>14.023681554048091</v>
      </c>
      <c r="BA108">
        <f t="shared" si="169"/>
        <v>0.49772704870027373</v>
      </c>
      <c r="BB108">
        <f t="shared" si="170"/>
        <v>42.531057621103443</v>
      </c>
      <c r="BC108">
        <f t="shared" si="171"/>
        <v>378.26087089841747</v>
      </c>
      <c r="BD108">
        <f t="shared" si="172"/>
        <v>1.4446594051313271E-2</v>
      </c>
    </row>
    <row r="109" spans="1:114" x14ac:dyDescent="0.25">
      <c r="A109" s="1">
        <v>84</v>
      </c>
      <c r="B109" s="1" t="s">
        <v>128</v>
      </c>
      <c r="C109" s="1">
        <v>2312.0000074878335</v>
      </c>
      <c r="D109" s="1">
        <v>0</v>
      </c>
      <c r="E109">
        <f t="shared" si="145"/>
        <v>12.731300589532669</v>
      </c>
      <c r="F109">
        <f t="shared" si="146"/>
        <v>0.11753593795839647</v>
      </c>
      <c r="G109">
        <f t="shared" si="147"/>
        <v>192.73222261094745</v>
      </c>
      <c r="H109">
        <f t="shared" si="148"/>
        <v>3.0307462637936187</v>
      </c>
      <c r="I109">
        <f t="shared" si="149"/>
        <v>1.9056968648007284</v>
      </c>
      <c r="J109">
        <f t="shared" si="150"/>
        <v>25.562660217285156</v>
      </c>
      <c r="K109" s="1">
        <v>6</v>
      </c>
      <c r="L109">
        <f t="shared" si="151"/>
        <v>1.4200000166893005</v>
      </c>
      <c r="M109" s="1">
        <v>1</v>
      </c>
      <c r="N109">
        <f t="shared" si="152"/>
        <v>2.8400000333786011</v>
      </c>
      <c r="O109" s="1">
        <v>28.436992645263672</v>
      </c>
      <c r="P109" s="1">
        <v>25.562660217285156</v>
      </c>
      <c r="Q109" s="1">
        <v>30.137928009033203</v>
      </c>
      <c r="R109" s="1">
        <v>401.19287109375</v>
      </c>
      <c r="S109" s="1">
        <v>384.5128173828125</v>
      </c>
      <c r="T109" s="1">
        <v>15.287026405334473</v>
      </c>
      <c r="U109" s="1">
        <v>18.856212615966797</v>
      </c>
      <c r="V109" s="1">
        <v>28.787675857543945</v>
      </c>
      <c r="W109" s="1">
        <v>35.508968353271484</v>
      </c>
      <c r="X109" s="1">
        <v>499.8782958984375</v>
      </c>
      <c r="Y109" s="1">
        <v>1499.913330078125</v>
      </c>
      <c r="Z109" s="1">
        <v>32.096065521240234</v>
      </c>
      <c r="AA109" s="1">
        <v>73.303176879882813</v>
      </c>
      <c r="AB109" s="1">
        <v>-1.6872165203094482</v>
      </c>
      <c r="AC109" s="1">
        <v>0.21902644634246826</v>
      </c>
      <c r="AD109" s="1">
        <v>1</v>
      </c>
      <c r="AE109" s="1">
        <v>-0.21956524252891541</v>
      </c>
      <c r="AF109" s="1">
        <v>2.737391471862793</v>
      </c>
      <c r="AG109" s="1">
        <v>1</v>
      </c>
      <c r="AH109" s="1">
        <v>0</v>
      </c>
      <c r="AI109" s="1">
        <v>0.15999999642372131</v>
      </c>
      <c r="AJ109" s="1">
        <v>111115</v>
      </c>
      <c r="AK109">
        <f t="shared" si="153"/>
        <v>0.8331304931640624</v>
      </c>
      <c r="AL109">
        <f t="shared" si="154"/>
        <v>3.0307462637936189E-3</v>
      </c>
      <c r="AM109">
        <f t="shared" si="155"/>
        <v>298.71266021728513</v>
      </c>
      <c r="AN109">
        <f t="shared" si="156"/>
        <v>301.58699264526365</v>
      </c>
      <c r="AO109">
        <f t="shared" si="157"/>
        <v>239.98612744839193</v>
      </c>
      <c r="AP109">
        <f t="shared" si="158"/>
        <v>1.655231261704557</v>
      </c>
      <c r="AQ109">
        <f t="shared" si="159"/>
        <v>3.2879171534736202</v>
      </c>
      <c r="AR109">
        <f t="shared" si="160"/>
        <v>44.853678836611927</v>
      </c>
      <c r="AS109">
        <f t="shared" si="161"/>
        <v>25.99746622064513</v>
      </c>
      <c r="AT109">
        <f t="shared" si="162"/>
        <v>26.999826431274414</v>
      </c>
      <c r="AU109">
        <f t="shared" si="163"/>
        <v>3.5791232065525662</v>
      </c>
      <c r="AV109">
        <f t="shared" si="164"/>
        <v>0.11286492234078596</v>
      </c>
      <c r="AW109">
        <f t="shared" si="165"/>
        <v>1.3822202886728918</v>
      </c>
      <c r="AX109">
        <f t="shared" si="166"/>
        <v>2.1969029178796742</v>
      </c>
      <c r="AY109">
        <f t="shared" si="167"/>
        <v>7.0945875571223185E-2</v>
      </c>
      <c r="AZ109">
        <f t="shared" si="168"/>
        <v>14.12788420450323</v>
      </c>
      <c r="BA109">
        <f t="shared" si="169"/>
        <v>0.50123744618652721</v>
      </c>
      <c r="BB109">
        <f t="shared" si="170"/>
        <v>42.511519213890061</v>
      </c>
      <c r="BC109">
        <f t="shared" si="171"/>
        <v>378.4609668215918</v>
      </c>
      <c r="BD109">
        <f t="shared" si="172"/>
        <v>1.4300733155524194E-2</v>
      </c>
    </row>
    <row r="110" spans="1:114" x14ac:dyDescent="0.25">
      <c r="A110" s="1">
        <v>85</v>
      </c>
      <c r="B110" s="1" t="s">
        <v>129</v>
      </c>
      <c r="C110" s="1">
        <v>2312.5000074766576</v>
      </c>
      <c r="D110" s="1">
        <v>0</v>
      </c>
      <c r="E110">
        <f t="shared" si="145"/>
        <v>12.714931544715228</v>
      </c>
      <c r="F110">
        <f t="shared" si="146"/>
        <v>0.11791053503950141</v>
      </c>
      <c r="G110">
        <f t="shared" si="147"/>
        <v>193.51535753163805</v>
      </c>
      <c r="H110">
        <f t="shared" si="148"/>
        <v>3.0393204218017811</v>
      </c>
      <c r="I110">
        <f t="shared" si="149"/>
        <v>1.9052452966986433</v>
      </c>
      <c r="J110">
        <f t="shared" si="150"/>
        <v>25.562799453735352</v>
      </c>
      <c r="K110" s="1">
        <v>6</v>
      </c>
      <c r="L110">
        <f t="shared" si="151"/>
        <v>1.4200000166893005</v>
      </c>
      <c r="M110" s="1">
        <v>1</v>
      </c>
      <c r="N110">
        <f t="shared" si="152"/>
        <v>2.8400000333786011</v>
      </c>
      <c r="O110" s="1">
        <v>28.438119888305664</v>
      </c>
      <c r="P110" s="1">
        <v>25.562799453735352</v>
      </c>
      <c r="Q110" s="1">
        <v>30.13763427734375</v>
      </c>
      <c r="R110" s="1">
        <v>401.19375610351562</v>
      </c>
      <c r="S110" s="1">
        <v>384.52935791015625</v>
      </c>
      <c r="T110" s="1">
        <v>15.283546447753906</v>
      </c>
      <c r="U110" s="1">
        <v>18.862800598144531</v>
      </c>
      <c r="V110" s="1">
        <v>28.779150009155273</v>
      </c>
      <c r="W110" s="1">
        <v>35.518939971923828</v>
      </c>
      <c r="X110" s="1">
        <v>499.87905883789062</v>
      </c>
      <c r="Y110" s="1">
        <v>1499.9677734375</v>
      </c>
      <c r="Z110" s="1">
        <v>31.666702270507813</v>
      </c>
      <c r="AA110" s="1">
        <v>73.302955627441406</v>
      </c>
      <c r="AB110" s="1">
        <v>-1.6872165203094482</v>
      </c>
      <c r="AC110" s="1">
        <v>0.21902644634246826</v>
      </c>
      <c r="AD110" s="1">
        <v>1</v>
      </c>
      <c r="AE110" s="1">
        <v>-0.21956524252891541</v>
      </c>
      <c r="AF110" s="1">
        <v>2.737391471862793</v>
      </c>
      <c r="AG110" s="1">
        <v>1</v>
      </c>
      <c r="AH110" s="1">
        <v>0</v>
      </c>
      <c r="AI110" s="1">
        <v>0.15999999642372131</v>
      </c>
      <c r="AJ110" s="1">
        <v>111115</v>
      </c>
      <c r="AK110">
        <f t="shared" si="153"/>
        <v>0.83313176472981754</v>
      </c>
      <c r="AL110">
        <f t="shared" si="154"/>
        <v>3.0393204218017809E-3</v>
      </c>
      <c r="AM110">
        <f t="shared" si="155"/>
        <v>298.71279945373533</v>
      </c>
      <c r="AN110">
        <f t="shared" si="156"/>
        <v>301.58811988830564</v>
      </c>
      <c r="AO110">
        <f t="shared" si="157"/>
        <v>239.99483838569722</v>
      </c>
      <c r="AP110">
        <f t="shared" si="158"/>
        <v>1.6509966826950071</v>
      </c>
      <c r="AQ110">
        <f t="shared" si="159"/>
        <v>3.2879443319537072</v>
      </c>
      <c r="AR110">
        <f t="shared" si="160"/>
        <v>44.85418498899989</v>
      </c>
      <c r="AS110">
        <f t="shared" si="161"/>
        <v>25.991384390855359</v>
      </c>
      <c r="AT110">
        <f t="shared" si="162"/>
        <v>27.000459671020508</v>
      </c>
      <c r="AU110">
        <f t="shared" si="163"/>
        <v>3.5792563226974794</v>
      </c>
      <c r="AV110">
        <f t="shared" si="164"/>
        <v>0.11321029344946011</v>
      </c>
      <c r="AW110">
        <f t="shared" si="165"/>
        <v>1.3826990352550639</v>
      </c>
      <c r="AX110">
        <f t="shared" si="166"/>
        <v>2.1965572874424155</v>
      </c>
      <c r="AY110">
        <f t="shared" si="167"/>
        <v>7.1164223941473884E-2</v>
      </c>
      <c r="AZ110">
        <f t="shared" si="168"/>
        <v>14.185247666370124</v>
      </c>
      <c r="BA110">
        <f t="shared" si="169"/>
        <v>0.50325249178205045</v>
      </c>
      <c r="BB110">
        <f t="shared" si="170"/>
        <v>42.532684751594005</v>
      </c>
      <c r="BC110">
        <f t="shared" si="171"/>
        <v>378.48528840888054</v>
      </c>
      <c r="BD110">
        <f t="shared" si="172"/>
        <v>1.4288538857162672E-2</v>
      </c>
    </row>
    <row r="111" spans="1:114" x14ac:dyDescent="0.25">
      <c r="A111" s="1">
        <v>86</v>
      </c>
      <c r="B111" s="1" t="s">
        <v>130</v>
      </c>
      <c r="C111" s="1">
        <v>2313.0000074654818</v>
      </c>
      <c r="D111" s="1">
        <v>0</v>
      </c>
      <c r="E111">
        <f t="shared" si="145"/>
        <v>12.858163057243932</v>
      </c>
      <c r="F111">
        <f t="shared" si="146"/>
        <v>0.11767568730158619</v>
      </c>
      <c r="G111">
        <f t="shared" si="147"/>
        <v>191.11265285615525</v>
      </c>
      <c r="H111">
        <f t="shared" si="148"/>
        <v>3.0340976866603002</v>
      </c>
      <c r="I111">
        <f t="shared" si="149"/>
        <v>1.90562042669284</v>
      </c>
      <c r="J111">
        <f t="shared" si="150"/>
        <v>25.562923431396484</v>
      </c>
      <c r="K111" s="1">
        <v>6</v>
      </c>
      <c r="L111">
        <f t="shared" si="151"/>
        <v>1.4200000166893005</v>
      </c>
      <c r="M111" s="1">
        <v>1</v>
      </c>
      <c r="N111">
        <f t="shared" si="152"/>
        <v>2.8400000333786011</v>
      </c>
      <c r="O111" s="1">
        <v>28.439455032348633</v>
      </c>
      <c r="P111" s="1">
        <v>25.562923431396484</v>
      </c>
      <c r="Q111" s="1">
        <v>30.137096405029297</v>
      </c>
      <c r="R111" s="1">
        <v>401.26919555664062</v>
      </c>
      <c r="S111" s="1">
        <v>384.43679809570312</v>
      </c>
      <c r="T111" s="1">
        <v>15.285139083862305</v>
      </c>
      <c r="U111" s="1">
        <v>18.858011245727539</v>
      </c>
      <c r="V111" s="1">
        <v>28.779918670654297</v>
      </c>
      <c r="W111" s="1">
        <v>35.507167816162109</v>
      </c>
      <c r="X111" s="1">
        <v>499.91387939453125</v>
      </c>
      <c r="Y111" s="1">
        <v>1499.93896484375</v>
      </c>
      <c r="Z111" s="1">
        <v>31.353065490722656</v>
      </c>
      <c r="AA111" s="1">
        <v>73.302963256835938</v>
      </c>
      <c r="AB111" s="1">
        <v>-1.6872165203094482</v>
      </c>
      <c r="AC111" s="1">
        <v>0.21902644634246826</v>
      </c>
      <c r="AD111" s="1">
        <v>1</v>
      </c>
      <c r="AE111" s="1">
        <v>-0.21956524252891541</v>
      </c>
      <c r="AF111" s="1">
        <v>2.737391471862793</v>
      </c>
      <c r="AG111" s="1">
        <v>1</v>
      </c>
      <c r="AH111" s="1">
        <v>0</v>
      </c>
      <c r="AI111" s="1">
        <v>0.15999999642372131</v>
      </c>
      <c r="AJ111" s="1">
        <v>111115</v>
      </c>
      <c r="AK111">
        <f t="shared" si="153"/>
        <v>0.8331897989908853</v>
      </c>
      <c r="AL111">
        <f t="shared" si="154"/>
        <v>3.0340976866603002E-3</v>
      </c>
      <c r="AM111">
        <f t="shared" si="155"/>
        <v>298.71292343139646</v>
      </c>
      <c r="AN111">
        <f t="shared" si="156"/>
        <v>301.58945503234861</v>
      </c>
      <c r="AO111">
        <f t="shared" si="157"/>
        <v>239.99022901080025</v>
      </c>
      <c r="AP111">
        <f t="shared" si="158"/>
        <v>1.6538383703244386</v>
      </c>
      <c r="AQ111">
        <f t="shared" si="159"/>
        <v>3.2879685321354049</v>
      </c>
      <c r="AR111">
        <f t="shared" si="160"/>
        <v>44.854510459763475</v>
      </c>
      <c r="AS111">
        <f t="shared" si="161"/>
        <v>25.996499214035936</v>
      </c>
      <c r="AT111">
        <f t="shared" si="162"/>
        <v>27.001189231872559</v>
      </c>
      <c r="AU111">
        <f t="shared" si="163"/>
        <v>3.5794096922885053</v>
      </c>
      <c r="AV111">
        <f t="shared" si="164"/>
        <v>0.11299377870522523</v>
      </c>
      <c r="AW111">
        <f t="shared" si="165"/>
        <v>1.3823481054425648</v>
      </c>
      <c r="AX111">
        <f t="shared" si="166"/>
        <v>2.1970615868459404</v>
      </c>
      <c r="AY111">
        <f t="shared" si="167"/>
        <v>7.1027339441099305E-2</v>
      </c>
      <c r="AZ111">
        <f t="shared" si="168"/>
        <v>14.00912377023119</v>
      </c>
      <c r="BA111">
        <f t="shared" si="169"/>
        <v>0.49712372437505048</v>
      </c>
      <c r="BB111">
        <f t="shared" si="170"/>
        <v>42.517361468044236</v>
      </c>
      <c r="BC111">
        <f t="shared" si="171"/>
        <v>378.32464319314533</v>
      </c>
      <c r="BD111">
        <f t="shared" si="172"/>
        <v>1.445042442664222E-2</v>
      </c>
    </row>
    <row r="112" spans="1:114" x14ac:dyDescent="0.25">
      <c r="A112" s="1">
        <v>87</v>
      </c>
      <c r="B112" s="1" t="s">
        <v>130</v>
      </c>
      <c r="C112" s="1">
        <v>2313.5000074543059</v>
      </c>
      <c r="D112" s="1">
        <v>0</v>
      </c>
      <c r="E112">
        <f t="shared" si="145"/>
        <v>12.845835359968861</v>
      </c>
      <c r="F112">
        <f t="shared" si="146"/>
        <v>0.11748606883307083</v>
      </c>
      <c r="G112">
        <f t="shared" si="147"/>
        <v>191.0312955070271</v>
      </c>
      <c r="H112">
        <f t="shared" si="148"/>
        <v>3.0308179935246216</v>
      </c>
      <c r="I112">
        <f t="shared" si="149"/>
        <v>1.9064992690403304</v>
      </c>
      <c r="J112">
        <f t="shared" si="150"/>
        <v>25.565654754638672</v>
      </c>
      <c r="K112" s="1">
        <v>6</v>
      </c>
      <c r="L112">
        <f t="shared" si="151"/>
        <v>1.4200000166893005</v>
      </c>
      <c r="M112" s="1">
        <v>1</v>
      </c>
      <c r="N112">
        <f t="shared" si="152"/>
        <v>2.8400000333786011</v>
      </c>
      <c r="O112" s="1">
        <v>28.440998077392578</v>
      </c>
      <c r="P112" s="1">
        <v>25.565654754638672</v>
      </c>
      <c r="Q112" s="1">
        <v>30.137262344360352</v>
      </c>
      <c r="R112" s="1">
        <v>401.28350830078125</v>
      </c>
      <c r="S112" s="1">
        <v>384.46856689453125</v>
      </c>
      <c r="T112" s="1">
        <v>15.284621238708496</v>
      </c>
      <c r="U112" s="1">
        <v>18.85338020324707</v>
      </c>
      <c r="V112" s="1">
        <v>28.776235580444336</v>
      </c>
      <c r="W112" s="1">
        <v>35.495109558105469</v>
      </c>
      <c r="X112" s="1">
        <v>499.951416015625</v>
      </c>
      <c r="Y112" s="1">
        <v>1499.9609375</v>
      </c>
      <c r="Z112" s="1">
        <v>31.220172882080078</v>
      </c>
      <c r="AA112" s="1">
        <v>73.302635192871094</v>
      </c>
      <c r="AB112" s="1">
        <v>-1.6872165203094482</v>
      </c>
      <c r="AC112" s="1">
        <v>0.21902644634246826</v>
      </c>
      <c r="AD112" s="1">
        <v>1</v>
      </c>
      <c r="AE112" s="1">
        <v>-0.21956524252891541</v>
      </c>
      <c r="AF112" s="1">
        <v>2.737391471862793</v>
      </c>
      <c r="AG112" s="1">
        <v>1</v>
      </c>
      <c r="AH112" s="1">
        <v>0</v>
      </c>
      <c r="AI112" s="1">
        <v>0.15999999642372131</v>
      </c>
      <c r="AJ112" s="1">
        <v>111115</v>
      </c>
      <c r="AK112">
        <f t="shared" si="153"/>
        <v>0.83325236002604153</v>
      </c>
      <c r="AL112">
        <f t="shared" si="154"/>
        <v>3.0308179935246214E-3</v>
      </c>
      <c r="AM112">
        <f t="shared" si="155"/>
        <v>298.71565475463865</v>
      </c>
      <c r="AN112">
        <f t="shared" si="156"/>
        <v>301.59099807739256</v>
      </c>
      <c r="AO112">
        <f t="shared" si="157"/>
        <v>239.99374463572167</v>
      </c>
      <c r="AP112">
        <f t="shared" si="158"/>
        <v>1.6554305449663449</v>
      </c>
      <c r="AQ112">
        <f t="shared" si="159"/>
        <v>3.2885017202314484</v>
      </c>
      <c r="AR112">
        <f t="shared" si="160"/>
        <v>44.861984996567564</v>
      </c>
      <c r="AS112">
        <f t="shared" si="161"/>
        <v>26.008604793320494</v>
      </c>
      <c r="AT112">
        <f t="shared" si="162"/>
        <v>27.003326416015625</v>
      </c>
      <c r="AU112">
        <f t="shared" si="163"/>
        <v>3.5798590079904415</v>
      </c>
      <c r="AV112">
        <f t="shared" si="164"/>
        <v>0.11281893739345836</v>
      </c>
      <c r="AW112">
        <f t="shared" si="165"/>
        <v>1.382002451191118</v>
      </c>
      <c r="AX112">
        <f t="shared" si="166"/>
        <v>2.1978565567993238</v>
      </c>
      <c r="AY112">
        <f t="shared" si="167"/>
        <v>7.0916803833564704E-2</v>
      </c>
      <c r="AZ112">
        <f t="shared" si="168"/>
        <v>14.003097364973163</v>
      </c>
      <c r="BA112">
        <f t="shared" si="169"/>
        <v>0.49687103694859786</v>
      </c>
      <c r="BB112">
        <f t="shared" si="170"/>
        <v>42.496404707518721</v>
      </c>
      <c r="BC112">
        <f t="shared" si="171"/>
        <v>378.3622719888487</v>
      </c>
      <c r="BD112">
        <f t="shared" si="172"/>
        <v>1.4428019352824912E-2</v>
      </c>
    </row>
    <row r="113" spans="1:114" x14ac:dyDescent="0.25">
      <c r="A113" s="1">
        <v>88</v>
      </c>
      <c r="B113" s="1" t="s">
        <v>131</v>
      </c>
      <c r="C113" s="1">
        <v>2314.00000744313</v>
      </c>
      <c r="D113" s="1">
        <v>0</v>
      </c>
      <c r="E113">
        <f t="shared" si="145"/>
        <v>12.859826489008677</v>
      </c>
      <c r="F113">
        <f t="shared" si="146"/>
        <v>0.11722301247170056</v>
      </c>
      <c r="G113">
        <f t="shared" si="147"/>
        <v>190.46980793466935</v>
      </c>
      <c r="H113">
        <f t="shared" si="148"/>
        <v>3.0251897584221603</v>
      </c>
      <c r="I113">
        <f t="shared" si="149"/>
        <v>1.9070645300924063</v>
      </c>
      <c r="J113">
        <f t="shared" si="150"/>
        <v>25.566909790039063</v>
      </c>
      <c r="K113" s="1">
        <v>6</v>
      </c>
      <c r="L113">
        <f t="shared" si="151"/>
        <v>1.4200000166893005</v>
      </c>
      <c r="M113" s="1">
        <v>1</v>
      </c>
      <c r="N113">
        <f t="shared" si="152"/>
        <v>2.8400000333786011</v>
      </c>
      <c r="O113" s="1">
        <v>28.441432952880859</v>
      </c>
      <c r="P113" s="1">
        <v>25.566909790039063</v>
      </c>
      <c r="Q113" s="1">
        <v>30.137006759643555</v>
      </c>
      <c r="R113" s="1">
        <v>401.31845092773437</v>
      </c>
      <c r="S113" s="1">
        <v>384.48959350585937</v>
      </c>
      <c r="T113" s="1">
        <v>15.286901473999023</v>
      </c>
      <c r="U113" s="1">
        <v>18.848974227905273</v>
      </c>
      <c r="V113" s="1">
        <v>28.77985954284668</v>
      </c>
      <c r="W113" s="1">
        <v>35.485988616943359</v>
      </c>
      <c r="X113" s="1">
        <v>499.96194458007812</v>
      </c>
      <c r="Y113" s="1">
        <v>1500.0128173828125</v>
      </c>
      <c r="Z113" s="1">
        <v>31.245378494262695</v>
      </c>
      <c r="AA113" s="1">
        <v>73.302780151367188</v>
      </c>
      <c r="AB113" s="1">
        <v>-1.6872165203094482</v>
      </c>
      <c r="AC113" s="1">
        <v>0.21902644634246826</v>
      </c>
      <c r="AD113" s="1">
        <v>1</v>
      </c>
      <c r="AE113" s="1">
        <v>-0.21956524252891541</v>
      </c>
      <c r="AF113" s="1">
        <v>2.737391471862793</v>
      </c>
      <c r="AG113" s="1">
        <v>1</v>
      </c>
      <c r="AH113" s="1">
        <v>0</v>
      </c>
      <c r="AI113" s="1">
        <v>0.15999999642372131</v>
      </c>
      <c r="AJ113" s="1">
        <v>111115</v>
      </c>
      <c r="AK113">
        <f t="shared" si="153"/>
        <v>0.83326990763346354</v>
      </c>
      <c r="AL113">
        <f t="shared" si="154"/>
        <v>3.0251897584221603E-3</v>
      </c>
      <c r="AM113">
        <f t="shared" si="155"/>
        <v>298.71690979003904</v>
      </c>
      <c r="AN113">
        <f t="shared" si="156"/>
        <v>301.59143295288084</v>
      </c>
      <c r="AO113">
        <f t="shared" si="157"/>
        <v>240.00204541678613</v>
      </c>
      <c r="AP113">
        <f t="shared" si="158"/>
        <v>1.6583544136070034</v>
      </c>
      <c r="AQ113">
        <f t="shared" si="159"/>
        <v>3.2887467439993325</v>
      </c>
      <c r="AR113">
        <f t="shared" si="160"/>
        <v>44.865238906467226</v>
      </c>
      <c r="AS113">
        <f t="shared" si="161"/>
        <v>26.016264678561953</v>
      </c>
      <c r="AT113">
        <f t="shared" si="162"/>
        <v>27.004171371459961</v>
      </c>
      <c r="AU113">
        <f t="shared" si="163"/>
        <v>3.580036662673491</v>
      </c>
      <c r="AV113">
        <f t="shared" si="164"/>
        <v>0.11257634414811139</v>
      </c>
      <c r="AW113">
        <f t="shared" si="165"/>
        <v>1.3816822139069262</v>
      </c>
      <c r="AX113">
        <f t="shared" si="166"/>
        <v>2.1983544487665645</v>
      </c>
      <c r="AY113">
        <f t="shared" si="167"/>
        <v>7.0763438352240832E-2</v>
      </c>
      <c r="AZ113">
        <f t="shared" si="168"/>
        <v>13.9619664565082</v>
      </c>
      <c r="BA113">
        <f t="shared" si="169"/>
        <v>0.49538351922070084</v>
      </c>
      <c r="BB113">
        <f t="shared" si="170"/>
        <v>42.478558797047349</v>
      </c>
      <c r="BC113">
        <f t="shared" si="171"/>
        <v>378.3766478875072</v>
      </c>
      <c r="BD113">
        <f t="shared" si="172"/>
        <v>1.4437119697608537E-2</v>
      </c>
    </row>
    <row r="114" spans="1:114" x14ac:dyDescent="0.25">
      <c r="A114" s="1">
        <v>89</v>
      </c>
      <c r="B114" s="1" t="s">
        <v>131</v>
      </c>
      <c r="C114" s="1">
        <v>2314.5000074319541</v>
      </c>
      <c r="D114" s="1">
        <v>0</v>
      </c>
      <c r="E114">
        <f t="shared" si="145"/>
        <v>12.757339758389458</v>
      </c>
      <c r="F114">
        <f t="shared" si="146"/>
        <v>0.11675047677981429</v>
      </c>
      <c r="G114">
        <f t="shared" si="147"/>
        <v>191.28508549915509</v>
      </c>
      <c r="H114">
        <f t="shared" si="148"/>
        <v>3.0148452253095965</v>
      </c>
      <c r="I114">
        <f t="shared" si="149"/>
        <v>1.9079445091713443</v>
      </c>
      <c r="J114">
        <f t="shared" si="150"/>
        <v>25.567670822143555</v>
      </c>
      <c r="K114" s="1">
        <v>6</v>
      </c>
      <c r="L114">
        <f t="shared" si="151"/>
        <v>1.4200000166893005</v>
      </c>
      <c r="M114" s="1">
        <v>1</v>
      </c>
      <c r="N114">
        <f t="shared" si="152"/>
        <v>2.8400000333786011</v>
      </c>
      <c r="O114" s="1">
        <v>28.441642761230469</v>
      </c>
      <c r="P114" s="1">
        <v>25.567670822143555</v>
      </c>
      <c r="Q114" s="1">
        <v>30.136964797973633</v>
      </c>
      <c r="R114" s="1">
        <v>401.28829956054687</v>
      </c>
      <c r="S114" s="1">
        <v>384.58670043945312</v>
      </c>
      <c r="T114" s="1">
        <v>15.28897762298584</v>
      </c>
      <c r="U114" s="1">
        <v>18.838939666748047</v>
      </c>
      <c r="V114" s="1">
        <v>28.783500671386719</v>
      </c>
      <c r="W114" s="1">
        <v>35.466770172119141</v>
      </c>
      <c r="X114" s="1">
        <v>499.95724487304687</v>
      </c>
      <c r="Y114" s="1">
        <v>1499.968017578125</v>
      </c>
      <c r="Z114" s="1">
        <v>31.137134552001953</v>
      </c>
      <c r="AA114" s="1">
        <v>73.303001403808594</v>
      </c>
      <c r="AB114" s="1">
        <v>-1.6872165203094482</v>
      </c>
      <c r="AC114" s="1">
        <v>0.21902644634246826</v>
      </c>
      <c r="AD114" s="1">
        <v>1</v>
      </c>
      <c r="AE114" s="1">
        <v>-0.21956524252891541</v>
      </c>
      <c r="AF114" s="1">
        <v>2.737391471862793</v>
      </c>
      <c r="AG114" s="1">
        <v>1</v>
      </c>
      <c r="AH114" s="1">
        <v>0</v>
      </c>
      <c r="AI114" s="1">
        <v>0.15999999642372131</v>
      </c>
      <c r="AJ114" s="1">
        <v>111115</v>
      </c>
      <c r="AK114">
        <f t="shared" si="153"/>
        <v>0.8332620747884113</v>
      </c>
      <c r="AL114">
        <f t="shared" si="154"/>
        <v>3.0148452253095964E-3</v>
      </c>
      <c r="AM114">
        <f t="shared" si="155"/>
        <v>298.71767082214353</v>
      </c>
      <c r="AN114">
        <f t="shared" si="156"/>
        <v>301.59164276123045</v>
      </c>
      <c r="AO114">
        <f t="shared" si="157"/>
        <v>239.99487744819635</v>
      </c>
      <c r="AP114">
        <f t="shared" si="158"/>
        <v>1.6635941043339415</v>
      </c>
      <c r="AQ114">
        <f t="shared" si="159"/>
        <v>3.2888953300092418</v>
      </c>
      <c r="AR114">
        <f t="shared" si="160"/>
        <v>44.867130499766425</v>
      </c>
      <c r="AS114">
        <f t="shared" si="161"/>
        <v>26.028190833018378</v>
      </c>
      <c r="AT114">
        <f t="shared" si="162"/>
        <v>27.004656791687012</v>
      </c>
      <c r="AU114">
        <f t="shared" si="163"/>
        <v>3.5801387273658936</v>
      </c>
      <c r="AV114">
        <f t="shared" si="164"/>
        <v>0.11214045852447505</v>
      </c>
      <c r="AW114">
        <f t="shared" si="165"/>
        <v>1.3809508208378976</v>
      </c>
      <c r="AX114">
        <f t="shared" si="166"/>
        <v>2.199187906527996</v>
      </c>
      <c r="AY114">
        <f t="shared" si="167"/>
        <v>7.0487884515147398E-2</v>
      </c>
      <c r="AZ114">
        <f t="shared" si="168"/>
        <v>14.021770890872213</v>
      </c>
      <c r="BA114">
        <f t="shared" si="169"/>
        <v>0.49737831620433215</v>
      </c>
      <c r="BB114">
        <f t="shared" si="170"/>
        <v>42.445661893351748</v>
      </c>
      <c r="BC114">
        <f t="shared" si="171"/>
        <v>378.52247210444949</v>
      </c>
      <c r="BD114">
        <f t="shared" si="172"/>
        <v>1.4305457930481677E-2</v>
      </c>
    </row>
    <row r="115" spans="1:114" x14ac:dyDescent="0.25">
      <c r="A115" s="1">
        <v>90</v>
      </c>
      <c r="B115" s="1" t="s">
        <v>132</v>
      </c>
      <c r="C115" s="1">
        <v>2315.0000074207783</v>
      </c>
      <c r="D115" s="1">
        <v>0</v>
      </c>
      <c r="E115">
        <f t="shared" si="145"/>
        <v>12.593069282950163</v>
      </c>
      <c r="F115">
        <f t="shared" si="146"/>
        <v>0.11682309180120488</v>
      </c>
      <c r="G115">
        <f t="shared" si="147"/>
        <v>193.8285445596577</v>
      </c>
      <c r="H115">
        <f t="shared" si="148"/>
        <v>3.0170363646832201</v>
      </c>
      <c r="I115">
        <f t="shared" si="149"/>
        <v>1.9081988706349895</v>
      </c>
      <c r="J115">
        <f t="shared" si="150"/>
        <v>25.569484710693359</v>
      </c>
      <c r="K115" s="1">
        <v>6</v>
      </c>
      <c r="L115">
        <f t="shared" si="151"/>
        <v>1.4200000166893005</v>
      </c>
      <c r="M115" s="1">
        <v>1</v>
      </c>
      <c r="N115">
        <f t="shared" si="152"/>
        <v>2.8400000333786011</v>
      </c>
      <c r="O115" s="1">
        <v>28.442930221557617</v>
      </c>
      <c r="P115" s="1">
        <v>25.569484710693359</v>
      </c>
      <c r="Q115" s="1">
        <v>30.136735916137695</v>
      </c>
      <c r="R115" s="1">
        <v>401.25662231445312</v>
      </c>
      <c r="S115" s="1">
        <v>384.75189208984375</v>
      </c>
      <c r="T115" s="1">
        <v>15.287919998168945</v>
      </c>
      <c r="U115" s="1">
        <v>18.840169906616211</v>
      </c>
      <c r="V115" s="1">
        <v>28.779560089111328</v>
      </c>
      <c r="W115" s="1">
        <v>35.466682434082031</v>
      </c>
      <c r="X115" s="1">
        <v>499.99774169921875</v>
      </c>
      <c r="Y115" s="1">
        <v>1499.9471435546875</v>
      </c>
      <c r="Z115" s="1">
        <v>31.137060165405273</v>
      </c>
      <c r="AA115" s="1">
        <v>73.303512573242187</v>
      </c>
      <c r="AB115" s="1">
        <v>-1.6872165203094482</v>
      </c>
      <c r="AC115" s="1">
        <v>0.21902644634246826</v>
      </c>
      <c r="AD115" s="1">
        <v>1</v>
      </c>
      <c r="AE115" s="1">
        <v>-0.21956524252891541</v>
      </c>
      <c r="AF115" s="1">
        <v>2.737391471862793</v>
      </c>
      <c r="AG115" s="1">
        <v>1</v>
      </c>
      <c r="AH115" s="1">
        <v>0</v>
      </c>
      <c r="AI115" s="1">
        <v>0.15999999642372131</v>
      </c>
      <c r="AJ115" s="1">
        <v>111115</v>
      </c>
      <c r="AK115">
        <f t="shared" si="153"/>
        <v>0.83332956949869774</v>
      </c>
      <c r="AL115">
        <f t="shared" si="154"/>
        <v>3.0170363646832201E-3</v>
      </c>
      <c r="AM115">
        <f t="shared" si="155"/>
        <v>298.71948471069334</v>
      </c>
      <c r="AN115">
        <f t="shared" si="156"/>
        <v>301.59293022155759</v>
      </c>
      <c r="AO115">
        <f t="shared" si="157"/>
        <v>239.991537604521</v>
      </c>
      <c r="AP115">
        <f t="shared" si="158"/>
        <v>1.6623400804212971</v>
      </c>
      <c r="AQ115">
        <f t="shared" si="159"/>
        <v>3.2892495022666499</v>
      </c>
      <c r="AR115">
        <f t="shared" si="160"/>
        <v>44.871649212991699</v>
      </c>
      <c r="AS115">
        <f t="shared" si="161"/>
        <v>26.031479306375488</v>
      </c>
      <c r="AT115">
        <f t="shared" si="162"/>
        <v>27.006207466125488</v>
      </c>
      <c r="AU115">
        <f t="shared" si="163"/>
        <v>3.5804647899430493</v>
      </c>
      <c r="AV115">
        <f t="shared" si="164"/>
        <v>0.11220745055375531</v>
      </c>
      <c r="AW115">
        <f t="shared" si="165"/>
        <v>1.3810506316316604</v>
      </c>
      <c r="AX115">
        <f t="shared" si="166"/>
        <v>2.1994141583113889</v>
      </c>
      <c r="AY115">
        <f t="shared" si="167"/>
        <v>7.053023407445784E-2</v>
      </c>
      <c r="AZ115">
        <f t="shared" si="168"/>
        <v>14.208313153182102</v>
      </c>
      <c r="BA115">
        <f t="shared" si="169"/>
        <v>0.50377541616974464</v>
      </c>
      <c r="BB115">
        <f t="shared" si="170"/>
        <v>42.445429550710067</v>
      </c>
      <c r="BC115">
        <f t="shared" si="171"/>
        <v>378.76575007147272</v>
      </c>
      <c r="BD115">
        <f t="shared" si="172"/>
        <v>1.4112105832584097E-2</v>
      </c>
      <c r="BE115">
        <f>AVERAGE(E101:E115)</f>
        <v>12.746989852456464</v>
      </c>
      <c r="BF115">
        <f>AVERAGE(O101:O115)</f>
        <v>28.435999806722005</v>
      </c>
      <c r="BG115">
        <f>AVERAGE(P101:P115)</f>
        <v>25.56060791015625</v>
      </c>
      <c r="BH115" t="e">
        <f>AVERAGE(B101:B115)</f>
        <v>#DIV/0!</v>
      </c>
      <c r="BI115">
        <f t="shared" ref="BI115:DJ115" si="173">AVERAGE(C101:C115)</f>
        <v>2311.5333408315978</v>
      </c>
      <c r="BJ115">
        <f t="shared" si="173"/>
        <v>0</v>
      </c>
      <c r="BK115">
        <f t="shared" si="173"/>
        <v>12.746989852456464</v>
      </c>
      <c r="BL115">
        <f t="shared" si="173"/>
        <v>0.11752975505172567</v>
      </c>
      <c r="BM115">
        <f t="shared" si="173"/>
        <v>192.50386202051865</v>
      </c>
      <c r="BN115">
        <f t="shared" si="173"/>
        <v>3.0299085976118478</v>
      </c>
      <c r="BO115">
        <f t="shared" si="173"/>
        <v>1.9052789568413966</v>
      </c>
      <c r="BP115">
        <f t="shared" si="173"/>
        <v>25.56060791015625</v>
      </c>
      <c r="BQ115">
        <f t="shared" si="173"/>
        <v>6</v>
      </c>
      <c r="BR115">
        <f t="shared" si="173"/>
        <v>1.4200000166893005</v>
      </c>
      <c r="BS115">
        <f t="shared" si="173"/>
        <v>1</v>
      </c>
      <c r="BT115">
        <f t="shared" si="173"/>
        <v>2.8400000333786011</v>
      </c>
      <c r="BU115">
        <f t="shared" si="173"/>
        <v>28.435999806722005</v>
      </c>
      <c r="BV115">
        <f t="shared" si="173"/>
        <v>25.56060791015625</v>
      </c>
      <c r="BW115">
        <f t="shared" si="173"/>
        <v>30.136670049031576</v>
      </c>
      <c r="BX115">
        <f t="shared" si="173"/>
        <v>401.20490112304685</v>
      </c>
      <c r="BY115">
        <f t="shared" si="173"/>
        <v>384.50779012044273</v>
      </c>
      <c r="BZ115">
        <f t="shared" si="173"/>
        <v>15.288518460591634</v>
      </c>
      <c r="CA115">
        <f t="shared" si="173"/>
        <v>18.856425094604493</v>
      </c>
      <c r="CB115">
        <f t="shared" si="173"/>
        <v>28.792188008626301</v>
      </c>
      <c r="CC115">
        <f t="shared" si="173"/>
        <v>35.511469014485677</v>
      </c>
      <c r="CD115">
        <f t="shared" si="173"/>
        <v>499.9193155924479</v>
      </c>
      <c r="CE115">
        <f t="shared" si="173"/>
        <v>1499.9750651041666</v>
      </c>
      <c r="CF115">
        <f t="shared" si="173"/>
        <v>31.924442799886069</v>
      </c>
      <c r="CG115">
        <f t="shared" si="173"/>
        <v>73.303276570638019</v>
      </c>
      <c r="CH115">
        <f t="shared" si="173"/>
        <v>-1.6872165203094482</v>
      </c>
      <c r="CI115">
        <f t="shared" si="173"/>
        <v>0.21902644634246826</v>
      </c>
      <c r="CJ115">
        <f t="shared" si="173"/>
        <v>1</v>
      </c>
      <c r="CK115">
        <f t="shared" si="173"/>
        <v>-0.21956524252891541</v>
      </c>
      <c r="CL115">
        <f t="shared" si="173"/>
        <v>2.737391471862793</v>
      </c>
      <c r="CM115">
        <f t="shared" si="173"/>
        <v>1</v>
      </c>
      <c r="CN115">
        <f t="shared" si="173"/>
        <v>0</v>
      </c>
      <c r="CO115">
        <f t="shared" si="173"/>
        <v>0.15999999642372131</v>
      </c>
      <c r="CP115">
        <f t="shared" si="173"/>
        <v>111115</v>
      </c>
      <c r="CQ115">
        <f t="shared" si="173"/>
        <v>0.83319885932074633</v>
      </c>
      <c r="CR115">
        <f t="shared" si="173"/>
        <v>3.0299085976118476E-3</v>
      </c>
      <c r="CS115">
        <f t="shared" si="173"/>
        <v>298.71060791015623</v>
      </c>
      <c r="CT115">
        <f t="shared" si="173"/>
        <v>301.58599980672199</v>
      </c>
      <c r="CU115">
        <f t="shared" si="173"/>
        <v>239.99600505233781</v>
      </c>
      <c r="CV115">
        <f t="shared" si="173"/>
        <v>1.6559302463977121</v>
      </c>
      <c r="CW115">
        <f t="shared" si="173"/>
        <v>3.2875167021270615</v>
      </c>
      <c r="CX115">
        <f t="shared" si="173"/>
        <v>44.848154936600899</v>
      </c>
      <c r="CY115">
        <f t="shared" si="173"/>
        <v>25.99172984199642</v>
      </c>
      <c r="CZ115">
        <f t="shared" si="173"/>
        <v>26.998303858439126</v>
      </c>
      <c r="DA115">
        <f t="shared" si="173"/>
        <v>3.5788032788090569</v>
      </c>
      <c r="DB115">
        <f t="shared" si="173"/>
        <v>0.11285916528597492</v>
      </c>
      <c r="DC115">
        <f t="shared" si="173"/>
        <v>1.3822377452856647</v>
      </c>
      <c r="DD115">
        <f t="shared" si="173"/>
        <v>2.1965655335233922</v>
      </c>
      <c r="DE115">
        <f t="shared" si="173"/>
        <v>7.0942240845022653E-2</v>
      </c>
      <c r="DF115">
        <f t="shared" si="173"/>
        <v>14.111164078499922</v>
      </c>
      <c r="DG115">
        <f t="shared" si="173"/>
        <v>0.50064979181731917</v>
      </c>
      <c r="DH115">
        <f t="shared" si="173"/>
        <v>42.517165148282437</v>
      </c>
      <c r="DI115">
        <f t="shared" si="173"/>
        <v>378.44848163503252</v>
      </c>
      <c r="DJ115">
        <f t="shared" si="173"/>
        <v>1.4320770404183282E-2</v>
      </c>
    </row>
    <row r="116" spans="1:114" x14ac:dyDescent="0.25">
      <c r="A116" s="1" t="s">
        <v>9</v>
      </c>
      <c r="B116" s="1" t="s">
        <v>133</v>
      </c>
    </row>
    <row r="117" spans="1:114" x14ac:dyDescent="0.25">
      <c r="A117" s="1" t="s">
        <v>9</v>
      </c>
      <c r="B117" s="1" t="s">
        <v>134</v>
      </c>
    </row>
    <row r="118" spans="1:114" x14ac:dyDescent="0.25">
      <c r="A118" s="1" t="s">
        <v>9</v>
      </c>
      <c r="B118" s="1" t="s">
        <v>135</v>
      </c>
    </row>
    <row r="119" spans="1:114" x14ac:dyDescent="0.25">
      <c r="A119" s="1" t="s">
        <v>9</v>
      </c>
      <c r="B119" s="1" t="s">
        <v>136</v>
      </c>
    </row>
    <row r="120" spans="1:114" x14ac:dyDescent="0.25">
      <c r="A120" s="1">
        <v>91</v>
      </c>
      <c r="B120" s="1" t="s">
        <v>137</v>
      </c>
      <c r="C120" s="1">
        <v>2762.5000085495412</v>
      </c>
      <c r="D120" s="1">
        <v>0</v>
      </c>
      <c r="E120">
        <f t="shared" ref="E120:E134" si="174">(R120-S120*(1000-T120)/(1000-U120))*AK120</f>
        <v>12.239096796160883</v>
      </c>
      <c r="F120">
        <f t="shared" ref="F120:F134" si="175">IF(AV120&lt;&gt;0,1/(1/AV120-1/N120),0)</f>
        <v>0.11211977613589663</v>
      </c>
      <c r="G120">
        <f t="shared" ref="G120:G134" si="176">((AY120-AL120/2)*S120-E120)/(AY120+AL120/2)</f>
        <v>189.3873130778108</v>
      </c>
      <c r="H120">
        <f t="shared" ref="H120:H134" si="177">AL120*1000</f>
        <v>3.1974078920392066</v>
      </c>
      <c r="I120">
        <f t="shared" ref="I120:I134" si="178">(AQ120-AW120)</f>
        <v>2.0913611065901043</v>
      </c>
      <c r="J120">
        <f t="shared" ref="J120:J134" si="179">(P120+AP120*D120)</f>
        <v>28.013576507568359</v>
      </c>
      <c r="K120" s="1">
        <v>6</v>
      </c>
      <c r="L120">
        <f t="shared" ref="L120:L134" si="180">(K120*AE120+AF120)</f>
        <v>1.4200000166893005</v>
      </c>
      <c r="M120" s="1">
        <v>1</v>
      </c>
      <c r="N120">
        <f t="shared" ref="N120:N134" si="181">L120*(M120+1)*(M120+1)/(M120*M120+1)</f>
        <v>2.8400000333786011</v>
      </c>
      <c r="O120" s="1">
        <v>32.205596923828125</v>
      </c>
      <c r="P120" s="1">
        <v>28.013576507568359</v>
      </c>
      <c r="Q120" s="1">
        <v>34.431625366210937</v>
      </c>
      <c r="R120" s="1">
        <v>399.62014770507812</v>
      </c>
      <c r="S120" s="1">
        <v>383.45968627929687</v>
      </c>
      <c r="T120" s="1">
        <v>19.532001495361328</v>
      </c>
      <c r="U120" s="1">
        <v>23.28009033203125</v>
      </c>
      <c r="V120" s="1">
        <v>29.636920928955078</v>
      </c>
      <c r="W120" s="1">
        <v>35.324092864990234</v>
      </c>
      <c r="X120" s="1">
        <v>499.9302978515625</v>
      </c>
      <c r="Y120" s="1">
        <v>1499.608154296875</v>
      </c>
      <c r="Z120" s="1">
        <v>42.173027038574219</v>
      </c>
      <c r="AA120" s="1">
        <v>73.302253723144531</v>
      </c>
      <c r="AB120" s="1">
        <v>-1.1169650554656982</v>
      </c>
      <c r="AC120" s="1">
        <v>9.1781497001647949E-2</v>
      </c>
      <c r="AD120" s="1">
        <v>1</v>
      </c>
      <c r="AE120" s="1">
        <v>-0.21956524252891541</v>
      </c>
      <c r="AF120" s="1">
        <v>2.737391471862793</v>
      </c>
      <c r="AG120" s="1">
        <v>1</v>
      </c>
      <c r="AH120" s="1">
        <v>0</v>
      </c>
      <c r="AI120" s="1">
        <v>0.15999999642372131</v>
      </c>
      <c r="AJ120" s="1">
        <v>111115</v>
      </c>
      <c r="AK120">
        <f t="shared" ref="AK120:AK134" si="182">X120*0.000001/(K120*0.0001)</f>
        <v>0.83321716308593752</v>
      </c>
      <c r="AL120">
        <f t="shared" ref="AL120:AL134" si="183">(U120-T120)/(1000-U120)*AK120</f>
        <v>3.1974078920392066E-3</v>
      </c>
      <c r="AM120">
        <f t="shared" ref="AM120:AM134" si="184">(P120+273.15)</f>
        <v>301.16357650756834</v>
      </c>
      <c r="AN120">
        <f t="shared" ref="AN120:AN134" si="185">(O120+273.15)</f>
        <v>305.3555969238281</v>
      </c>
      <c r="AO120">
        <f t="shared" ref="AO120:AO134" si="186">(Y120*AG120+Z120*AH120)*AI120</f>
        <v>239.93729932448332</v>
      </c>
      <c r="AP120">
        <f t="shared" ref="AP120:AP134" si="187">((AO120+0.00000010773*(AN120^4-AM120^4))-AL120*44100)/(L120*51.4+0.00000043092*AM120^3)</f>
        <v>1.7616430248969679</v>
      </c>
      <c r="AQ120">
        <f t="shared" ref="AQ120:AQ134" si="188">0.61365*EXP(17.502*J120/(240.97+J120))</f>
        <v>3.797844194806383</v>
      </c>
      <c r="AR120">
        <f t="shared" ref="AR120:AR134" si="189">AQ120*1000/AA120</f>
        <v>51.810742533926316</v>
      </c>
      <c r="AS120">
        <f t="shared" ref="AS120:AS134" si="190">(AR120-U120)</f>
        <v>28.530652201895066</v>
      </c>
      <c r="AT120">
        <f t="shared" ref="AT120:AT134" si="191">IF(D120,P120,(O120+P120)/2)</f>
        <v>30.109586715698242</v>
      </c>
      <c r="AU120">
        <f t="shared" ref="AU120:AU134" si="192">0.61365*EXP(17.502*AT120/(240.97+AT120))</f>
        <v>4.2873411471506362</v>
      </c>
      <c r="AV120">
        <f t="shared" ref="AV120:AV134" si="193">IF(AS120&lt;&gt;0,(1000-(AR120+U120)/2)/AS120*AL120,0)</f>
        <v>0.10786153290327156</v>
      </c>
      <c r="AW120">
        <f t="shared" ref="AW120:AW134" si="194">U120*AA120/1000</f>
        <v>1.7064830882162787</v>
      </c>
      <c r="AX120">
        <f t="shared" ref="AX120:AX134" si="195">(AU120-AW120)</f>
        <v>2.5808580589343575</v>
      </c>
      <c r="AY120">
        <f t="shared" ref="AY120:AY134" si="196">1/(1.6/F120+1.37/N120)</f>
        <v>6.7783524967982664E-2</v>
      </c>
      <c r="AZ120">
        <f t="shared" ref="AZ120:AZ134" si="197">G120*AA120*0.001</f>
        <v>13.882516875174296</v>
      </c>
      <c r="BA120">
        <f t="shared" ref="BA120:BA134" si="198">G120/S120</f>
        <v>0.49389106561743906</v>
      </c>
      <c r="BB120">
        <f t="shared" ref="BB120:BB134" si="199">(1-AL120*AA120/AQ120/F120)*100</f>
        <v>44.957772105111246</v>
      </c>
      <c r="BC120">
        <f t="shared" ref="BC120:BC134" si="200">(S120-E120/(N120/1.35))</f>
        <v>377.64180582837275</v>
      </c>
      <c r="BD120">
        <f t="shared" ref="BD120:BD134" si="201">E120*BB120/100/BC120</f>
        <v>1.4570487590144282E-2</v>
      </c>
    </row>
    <row r="121" spans="1:114" x14ac:dyDescent="0.25">
      <c r="A121" s="1">
        <v>92</v>
      </c>
      <c r="B121" s="1" t="s">
        <v>137</v>
      </c>
      <c r="C121" s="1">
        <v>2762.5000085495412</v>
      </c>
      <c r="D121" s="1">
        <v>0</v>
      </c>
      <c r="E121">
        <f t="shared" si="174"/>
        <v>12.239096796160883</v>
      </c>
      <c r="F121">
        <f t="shared" si="175"/>
        <v>0.11211977613589663</v>
      </c>
      <c r="G121">
        <f t="shared" si="176"/>
        <v>189.3873130778108</v>
      </c>
      <c r="H121">
        <f t="shared" si="177"/>
        <v>3.1974078920392066</v>
      </c>
      <c r="I121">
        <f t="shared" si="178"/>
        <v>2.0913611065901043</v>
      </c>
      <c r="J121">
        <f t="shared" si="179"/>
        <v>28.013576507568359</v>
      </c>
      <c r="K121" s="1">
        <v>6</v>
      </c>
      <c r="L121">
        <f t="shared" si="180"/>
        <v>1.4200000166893005</v>
      </c>
      <c r="M121" s="1">
        <v>1</v>
      </c>
      <c r="N121">
        <f t="shared" si="181"/>
        <v>2.8400000333786011</v>
      </c>
      <c r="O121" s="1">
        <v>32.205596923828125</v>
      </c>
      <c r="P121" s="1">
        <v>28.013576507568359</v>
      </c>
      <c r="Q121" s="1">
        <v>34.431625366210937</v>
      </c>
      <c r="R121" s="1">
        <v>399.62014770507812</v>
      </c>
      <c r="S121" s="1">
        <v>383.45968627929687</v>
      </c>
      <c r="T121" s="1">
        <v>19.532001495361328</v>
      </c>
      <c r="U121" s="1">
        <v>23.28009033203125</v>
      </c>
      <c r="V121" s="1">
        <v>29.636920928955078</v>
      </c>
      <c r="W121" s="1">
        <v>35.324092864990234</v>
      </c>
      <c r="X121" s="1">
        <v>499.9302978515625</v>
      </c>
      <c r="Y121" s="1">
        <v>1499.608154296875</v>
      </c>
      <c r="Z121" s="1">
        <v>42.173027038574219</v>
      </c>
      <c r="AA121" s="1">
        <v>73.302253723144531</v>
      </c>
      <c r="AB121" s="1">
        <v>-1.1169650554656982</v>
      </c>
      <c r="AC121" s="1">
        <v>9.1781497001647949E-2</v>
      </c>
      <c r="AD121" s="1">
        <v>1</v>
      </c>
      <c r="AE121" s="1">
        <v>-0.21956524252891541</v>
      </c>
      <c r="AF121" s="1">
        <v>2.737391471862793</v>
      </c>
      <c r="AG121" s="1">
        <v>1</v>
      </c>
      <c r="AH121" s="1">
        <v>0</v>
      </c>
      <c r="AI121" s="1">
        <v>0.15999999642372131</v>
      </c>
      <c r="AJ121" s="1">
        <v>111115</v>
      </c>
      <c r="AK121">
        <f t="shared" si="182"/>
        <v>0.83321716308593752</v>
      </c>
      <c r="AL121">
        <f t="shared" si="183"/>
        <v>3.1974078920392066E-3</v>
      </c>
      <c r="AM121">
        <f t="shared" si="184"/>
        <v>301.16357650756834</v>
      </c>
      <c r="AN121">
        <f t="shared" si="185"/>
        <v>305.3555969238281</v>
      </c>
      <c r="AO121">
        <f t="shared" si="186"/>
        <v>239.93729932448332</v>
      </c>
      <c r="AP121">
        <f t="shared" si="187"/>
        <v>1.7616430248969679</v>
      </c>
      <c r="AQ121">
        <f t="shared" si="188"/>
        <v>3.797844194806383</v>
      </c>
      <c r="AR121">
        <f t="shared" si="189"/>
        <v>51.810742533926316</v>
      </c>
      <c r="AS121">
        <f t="shared" si="190"/>
        <v>28.530652201895066</v>
      </c>
      <c r="AT121">
        <f t="shared" si="191"/>
        <v>30.109586715698242</v>
      </c>
      <c r="AU121">
        <f t="shared" si="192"/>
        <v>4.2873411471506362</v>
      </c>
      <c r="AV121">
        <f t="shared" si="193"/>
        <v>0.10786153290327156</v>
      </c>
      <c r="AW121">
        <f t="shared" si="194"/>
        <v>1.7064830882162787</v>
      </c>
      <c r="AX121">
        <f t="shared" si="195"/>
        <v>2.5808580589343575</v>
      </c>
      <c r="AY121">
        <f t="shared" si="196"/>
        <v>6.7783524967982664E-2</v>
      </c>
      <c r="AZ121">
        <f t="shared" si="197"/>
        <v>13.882516875174296</v>
      </c>
      <c r="BA121">
        <f t="shared" si="198"/>
        <v>0.49389106561743906</v>
      </c>
      <c r="BB121">
        <f t="shared" si="199"/>
        <v>44.957772105111246</v>
      </c>
      <c r="BC121">
        <f t="shared" si="200"/>
        <v>377.64180582837275</v>
      </c>
      <c r="BD121">
        <f t="shared" si="201"/>
        <v>1.4570487590144282E-2</v>
      </c>
    </row>
    <row r="122" spans="1:114" x14ac:dyDescent="0.25">
      <c r="A122" s="1">
        <v>93</v>
      </c>
      <c r="B122" s="1" t="s">
        <v>138</v>
      </c>
      <c r="C122" s="1">
        <v>2763.0000085383654</v>
      </c>
      <c r="D122" s="1">
        <v>0</v>
      </c>
      <c r="E122">
        <f t="shared" si="174"/>
        <v>12.21676692241399</v>
      </c>
      <c r="F122">
        <f t="shared" si="175"/>
        <v>0.11204956932246306</v>
      </c>
      <c r="G122">
        <f t="shared" si="176"/>
        <v>189.61451051756103</v>
      </c>
      <c r="H122">
        <f t="shared" si="177"/>
        <v>3.1954368969864912</v>
      </c>
      <c r="I122">
        <f t="shared" si="178"/>
        <v>2.0913317601369594</v>
      </c>
      <c r="J122">
        <f t="shared" si="179"/>
        <v>28.0130615234375</v>
      </c>
      <c r="K122" s="1">
        <v>6</v>
      </c>
      <c r="L122">
        <f t="shared" si="180"/>
        <v>1.4200000166893005</v>
      </c>
      <c r="M122" s="1">
        <v>1</v>
      </c>
      <c r="N122">
        <f t="shared" si="181"/>
        <v>2.8400000333786011</v>
      </c>
      <c r="O122" s="1">
        <v>32.206062316894531</v>
      </c>
      <c r="P122" s="1">
        <v>28.0130615234375</v>
      </c>
      <c r="Q122" s="1">
        <v>34.431491851806641</v>
      </c>
      <c r="R122" s="1">
        <v>399.60684204101562</v>
      </c>
      <c r="S122" s="1">
        <v>383.47219848632812</v>
      </c>
      <c r="T122" s="1">
        <v>19.532756805419922</v>
      </c>
      <c r="U122" s="1">
        <v>23.278966903686523</v>
      </c>
      <c r="V122" s="1">
        <v>29.637247085571289</v>
      </c>
      <c r="W122" s="1">
        <v>35.3214111328125</v>
      </c>
      <c r="X122" s="1">
        <v>499.87326049804687</v>
      </c>
      <c r="Y122" s="1">
        <v>1499.598876953125</v>
      </c>
      <c r="Z122" s="1">
        <v>42.230045318603516</v>
      </c>
      <c r="AA122" s="1">
        <v>73.302154541015625</v>
      </c>
      <c r="AB122" s="1">
        <v>-1.1169650554656982</v>
      </c>
      <c r="AC122" s="1">
        <v>9.1781497001647949E-2</v>
      </c>
      <c r="AD122" s="1">
        <v>1</v>
      </c>
      <c r="AE122" s="1">
        <v>-0.21956524252891541</v>
      </c>
      <c r="AF122" s="1">
        <v>2.737391471862793</v>
      </c>
      <c r="AG122" s="1">
        <v>1</v>
      </c>
      <c r="AH122" s="1">
        <v>0</v>
      </c>
      <c r="AI122" s="1">
        <v>0.15999999642372131</v>
      </c>
      <c r="AJ122" s="1">
        <v>111115</v>
      </c>
      <c r="AK122">
        <f t="shared" si="182"/>
        <v>0.83312210083007798</v>
      </c>
      <c r="AL122">
        <f t="shared" si="183"/>
        <v>3.1954368969864914E-3</v>
      </c>
      <c r="AM122">
        <f t="shared" si="184"/>
        <v>301.16306152343748</v>
      </c>
      <c r="AN122">
        <f t="shared" si="185"/>
        <v>305.35606231689451</v>
      </c>
      <c r="AO122">
        <f t="shared" si="186"/>
        <v>239.9358149495165</v>
      </c>
      <c r="AP122">
        <f t="shared" si="187"/>
        <v>1.7627911620906183</v>
      </c>
      <c r="AQ122">
        <f t="shared" si="188"/>
        <v>3.797730189666177</v>
      </c>
      <c r="AR122">
        <f t="shared" si="189"/>
        <v>51.809257360111943</v>
      </c>
      <c r="AS122">
        <f t="shared" si="190"/>
        <v>28.530290456425419</v>
      </c>
      <c r="AT122">
        <f t="shared" si="191"/>
        <v>30.109561920166016</v>
      </c>
      <c r="AU122">
        <f t="shared" si="192"/>
        <v>4.2873350459088639</v>
      </c>
      <c r="AV122">
        <f t="shared" si="193"/>
        <v>0.10779655610281332</v>
      </c>
      <c r="AW122">
        <f t="shared" si="194"/>
        <v>1.7063984295292176</v>
      </c>
      <c r="AX122">
        <f t="shared" si="195"/>
        <v>2.5809366163796463</v>
      </c>
      <c r="AY122">
        <f t="shared" si="196"/>
        <v>6.7742467516127489E-2</v>
      </c>
      <c r="AZ122">
        <f t="shared" si="197"/>
        <v>13.89915215317729</v>
      </c>
      <c r="BA122">
        <f t="shared" si="198"/>
        <v>0.49446742492942763</v>
      </c>
      <c r="BB122">
        <f t="shared" si="199"/>
        <v>44.955657703155836</v>
      </c>
      <c r="BC122">
        <f t="shared" si="200"/>
        <v>377.66493258794065</v>
      </c>
      <c r="BD122">
        <f t="shared" si="201"/>
        <v>1.4542329578756792E-2</v>
      </c>
    </row>
    <row r="123" spans="1:114" x14ac:dyDescent="0.25">
      <c r="A123" s="1">
        <v>94</v>
      </c>
      <c r="B123" s="1" t="s">
        <v>138</v>
      </c>
      <c r="C123" s="1">
        <v>2763.5000085271895</v>
      </c>
      <c r="D123" s="1">
        <v>0</v>
      </c>
      <c r="E123">
        <f t="shared" si="174"/>
        <v>12.19064638919868</v>
      </c>
      <c r="F123">
        <f t="shared" si="175"/>
        <v>0.11201030649691317</v>
      </c>
      <c r="G123">
        <f t="shared" si="176"/>
        <v>189.93277951007485</v>
      </c>
      <c r="H123">
        <f t="shared" si="177"/>
        <v>3.1944626044667475</v>
      </c>
      <c r="I123">
        <f t="shared" si="178"/>
        <v>2.0913786402071208</v>
      </c>
      <c r="J123">
        <f t="shared" si="179"/>
        <v>28.013051986694336</v>
      </c>
      <c r="K123" s="1">
        <v>6</v>
      </c>
      <c r="L123">
        <f t="shared" si="180"/>
        <v>1.4200000166893005</v>
      </c>
      <c r="M123" s="1">
        <v>1</v>
      </c>
      <c r="N123">
        <f t="shared" si="181"/>
        <v>2.8400000333786011</v>
      </c>
      <c r="O123" s="1">
        <v>32.207107543945313</v>
      </c>
      <c r="P123" s="1">
        <v>28.013051986694336</v>
      </c>
      <c r="Q123" s="1">
        <v>34.431747436523437</v>
      </c>
      <c r="R123" s="1">
        <v>399.57669067382812</v>
      </c>
      <c r="S123" s="1">
        <v>383.47390747070312</v>
      </c>
      <c r="T123" s="1">
        <v>19.533472061157227</v>
      </c>
      <c r="U123" s="1">
        <v>23.278526306152344</v>
      </c>
      <c r="V123" s="1">
        <v>29.63629150390625</v>
      </c>
      <c r="W123" s="1">
        <v>35.318309783935547</v>
      </c>
      <c r="X123" s="1">
        <v>499.87530517578125</v>
      </c>
      <c r="Y123" s="1">
        <v>1499.670654296875</v>
      </c>
      <c r="Z123" s="1">
        <v>42.107814788818359</v>
      </c>
      <c r="AA123" s="1">
        <v>73.301437377929688</v>
      </c>
      <c r="AB123" s="1">
        <v>-1.1169650554656982</v>
      </c>
      <c r="AC123" s="1">
        <v>9.1781497001647949E-2</v>
      </c>
      <c r="AD123" s="1">
        <v>1</v>
      </c>
      <c r="AE123" s="1">
        <v>-0.21956524252891541</v>
      </c>
      <c r="AF123" s="1">
        <v>2.737391471862793</v>
      </c>
      <c r="AG123" s="1">
        <v>1</v>
      </c>
      <c r="AH123" s="1">
        <v>0</v>
      </c>
      <c r="AI123" s="1">
        <v>0.15999999642372131</v>
      </c>
      <c r="AJ123" s="1">
        <v>111115</v>
      </c>
      <c r="AK123">
        <f t="shared" si="182"/>
        <v>0.83312550862630197</v>
      </c>
      <c r="AL123">
        <f t="shared" si="183"/>
        <v>3.1944626044667474E-3</v>
      </c>
      <c r="AM123">
        <f t="shared" si="184"/>
        <v>301.16305198669431</v>
      </c>
      <c r="AN123">
        <f t="shared" si="185"/>
        <v>305.35710754394529</v>
      </c>
      <c r="AO123">
        <f t="shared" si="186"/>
        <v>239.9472993242598</v>
      </c>
      <c r="AP123">
        <f t="shared" si="187"/>
        <v>1.763586231842176</v>
      </c>
      <c r="AQ123">
        <f t="shared" si="188"/>
        <v>3.7977280784880358</v>
      </c>
      <c r="AR123">
        <f t="shared" si="189"/>
        <v>51.809735447718424</v>
      </c>
      <c r="AS123">
        <f t="shared" si="190"/>
        <v>28.53120914156608</v>
      </c>
      <c r="AT123">
        <f t="shared" si="191"/>
        <v>30.110079765319824</v>
      </c>
      <c r="AU123">
        <f t="shared" si="192"/>
        <v>4.2874624695677301</v>
      </c>
      <c r="AV123">
        <f t="shared" si="193"/>
        <v>0.10776021678955074</v>
      </c>
      <c r="AW123">
        <f t="shared" si="194"/>
        <v>1.706349438280915</v>
      </c>
      <c r="AX123">
        <f t="shared" si="195"/>
        <v>2.5811130312868151</v>
      </c>
      <c r="AY123">
        <f t="shared" si="196"/>
        <v>6.7719505598936788E-2</v>
      </c>
      <c r="AZ123">
        <f t="shared" si="197"/>
        <v>13.922345743273878</v>
      </c>
      <c r="BA123">
        <f t="shared" si="198"/>
        <v>0.49529518387006671</v>
      </c>
      <c r="BB123">
        <f t="shared" si="199"/>
        <v>44.953660009620044</v>
      </c>
      <c r="BC123">
        <f t="shared" si="200"/>
        <v>377.6790580228178</v>
      </c>
      <c r="BD123">
        <f t="shared" si="201"/>
        <v>1.4510049245156479E-2</v>
      </c>
    </row>
    <row r="124" spans="1:114" x14ac:dyDescent="0.25">
      <c r="A124" s="1">
        <v>95</v>
      </c>
      <c r="B124" s="1" t="s">
        <v>139</v>
      </c>
      <c r="C124" s="1">
        <v>2764.0000085160136</v>
      </c>
      <c r="D124" s="1">
        <v>0</v>
      </c>
      <c r="E124">
        <f t="shared" si="174"/>
        <v>12.193045056812975</v>
      </c>
      <c r="F124">
        <f t="shared" si="175"/>
        <v>0.11203046325267256</v>
      </c>
      <c r="G124">
        <f t="shared" si="176"/>
        <v>189.94493433400822</v>
      </c>
      <c r="H124">
        <f t="shared" si="177"/>
        <v>3.1948175513211976</v>
      </c>
      <c r="I124">
        <f t="shared" si="178"/>
        <v>2.0912376704991757</v>
      </c>
      <c r="J124">
        <f t="shared" si="179"/>
        <v>28.012939453125</v>
      </c>
      <c r="K124" s="1">
        <v>6</v>
      </c>
      <c r="L124">
        <f t="shared" si="180"/>
        <v>1.4200000166893005</v>
      </c>
      <c r="M124" s="1">
        <v>1</v>
      </c>
      <c r="N124">
        <f t="shared" si="181"/>
        <v>2.8400000333786011</v>
      </c>
      <c r="O124" s="1">
        <v>32.208572387695313</v>
      </c>
      <c r="P124" s="1">
        <v>28.012939453125</v>
      </c>
      <c r="Q124" s="1">
        <v>34.431468963623047</v>
      </c>
      <c r="R124" s="1">
        <v>399.595947265625</v>
      </c>
      <c r="S124" s="1">
        <v>383.48995971679687</v>
      </c>
      <c r="T124" s="1">
        <v>19.53472900390625</v>
      </c>
      <c r="U124" s="1">
        <v>23.280216217041016</v>
      </c>
      <c r="V124" s="1">
        <v>29.635608673095703</v>
      </c>
      <c r="W124" s="1">
        <v>35.317787170410156</v>
      </c>
      <c r="X124" s="1">
        <v>499.8721923828125</v>
      </c>
      <c r="Y124" s="1">
        <v>1499.704833984375</v>
      </c>
      <c r="Z124" s="1">
        <v>42.070888519287109</v>
      </c>
      <c r="AA124" s="1">
        <v>73.301101684570313</v>
      </c>
      <c r="AB124" s="1">
        <v>-1.1169650554656982</v>
      </c>
      <c r="AC124" s="1">
        <v>9.1781497001647949E-2</v>
      </c>
      <c r="AD124" s="1">
        <v>1</v>
      </c>
      <c r="AE124" s="1">
        <v>-0.21956524252891541</v>
      </c>
      <c r="AF124" s="1">
        <v>2.737391471862793</v>
      </c>
      <c r="AG124" s="1">
        <v>1</v>
      </c>
      <c r="AH124" s="1">
        <v>0</v>
      </c>
      <c r="AI124" s="1">
        <v>0.15999999642372131</v>
      </c>
      <c r="AJ124" s="1">
        <v>111115</v>
      </c>
      <c r="AK124">
        <f t="shared" si="182"/>
        <v>0.83312032063802066</v>
      </c>
      <c r="AL124">
        <f t="shared" si="183"/>
        <v>3.1948175513211974E-3</v>
      </c>
      <c r="AM124">
        <f t="shared" si="184"/>
        <v>301.16293945312498</v>
      </c>
      <c r="AN124">
        <f t="shared" si="185"/>
        <v>305.35857238769529</v>
      </c>
      <c r="AO124">
        <f t="shared" si="186"/>
        <v>239.95276807413757</v>
      </c>
      <c r="AP124">
        <f t="shared" si="187"/>
        <v>1.7636940230172251</v>
      </c>
      <c r="AQ124">
        <f t="shared" si="188"/>
        <v>3.7977031666632821</v>
      </c>
      <c r="AR124">
        <f t="shared" si="189"/>
        <v>51.809632862075908</v>
      </c>
      <c r="AS124">
        <f t="shared" si="190"/>
        <v>28.529416645034892</v>
      </c>
      <c r="AT124">
        <f t="shared" si="191"/>
        <v>30.110755920410156</v>
      </c>
      <c r="AU124">
        <f t="shared" si="192"/>
        <v>4.2876288527568978</v>
      </c>
      <c r="AV124">
        <f t="shared" si="193"/>
        <v>0.10777887279284133</v>
      </c>
      <c r="AW124">
        <f t="shared" si="194"/>
        <v>1.7064654961641064</v>
      </c>
      <c r="AX124">
        <f t="shared" si="195"/>
        <v>2.5811633565927914</v>
      </c>
      <c r="AY124">
        <f t="shared" si="196"/>
        <v>6.7731293857400704E-2</v>
      </c>
      <c r="AZ124">
        <f t="shared" si="197"/>
        <v>13.923172946086169</v>
      </c>
      <c r="BA124">
        <f t="shared" si="198"/>
        <v>0.49530614693088831</v>
      </c>
      <c r="BB124">
        <f t="shared" si="199"/>
        <v>44.957339802848537</v>
      </c>
      <c r="BC124">
        <f t="shared" si="200"/>
        <v>377.69397005720691</v>
      </c>
      <c r="BD124">
        <f t="shared" si="201"/>
        <v>1.4513519232715211E-2</v>
      </c>
    </row>
    <row r="125" spans="1:114" x14ac:dyDescent="0.25">
      <c r="A125" s="1">
        <v>96</v>
      </c>
      <c r="B125" s="1" t="s">
        <v>139</v>
      </c>
      <c r="C125" s="1">
        <v>2764.5000085048378</v>
      </c>
      <c r="D125" s="1">
        <v>0</v>
      </c>
      <c r="E125">
        <f t="shared" si="174"/>
        <v>12.168962883215968</v>
      </c>
      <c r="F125">
        <f t="shared" si="175"/>
        <v>0.1120731741426147</v>
      </c>
      <c r="G125">
        <f t="shared" si="176"/>
        <v>190.37894490725432</v>
      </c>
      <c r="H125">
        <f t="shared" si="177"/>
        <v>3.1968984105401281</v>
      </c>
      <c r="I125">
        <f t="shared" si="178"/>
        <v>2.091823164402284</v>
      </c>
      <c r="J125">
        <f t="shared" si="179"/>
        <v>28.015893936157227</v>
      </c>
      <c r="K125" s="1">
        <v>6</v>
      </c>
      <c r="L125">
        <f t="shared" si="180"/>
        <v>1.4200000166893005</v>
      </c>
      <c r="M125" s="1">
        <v>1</v>
      </c>
      <c r="N125">
        <f t="shared" si="181"/>
        <v>2.8400000333786011</v>
      </c>
      <c r="O125" s="1">
        <v>32.208786010742187</v>
      </c>
      <c r="P125" s="1">
        <v>28.015893936157227</v>
      </c>
      <c r="Q125" s="1">
        <v>34.432125091552734</v>
      </c>
      <c r="R125" s="1">
        <v>399.59500122070312</v>
      </c>
      <c r="S125" s="1">
        <v>383.51687622070312</v>
      </c>
      <c r="T125" s="1">
        <v>19.533218383789063</v>
      </c>
      <c r="U125" s="1">
        <v>23.281137466430664</v>
      </c>
      <c r="V125" s="1">
        <v>29.632978439331055</v>
      </c>
      <c r="W125" s="1">
        <v>35.318778991699219</v>
      </c>
      <c r="X125" s="1">
        <v>499.87274169921875</v>
      </c>
      <c r="Y125" s="1">
        <v>1499.662353515625</v>
      </c>
      <c r="Z125" s="1">
        <v>42.022506713867188</v>
      </c>
      <c r="AA125" s="1">
        <v>73.3011474609375</v>
      </c>
      <c r="AB125" s="1">
        <v>-1.1169650554656982</v>
      </c>
      <c r="AC125" s="1">
        <v>9.1781497001647949E-2</v>
      </c>
      <c r="AD125" s="1">
        <v>1</v>
      </c>
      <c r="AE125" s="1">
        <v>-0.21956524252891541</v>
      </c>
      <c r="AF125" s="1">
        <v>2.737391471862793</v>
      </c>
      <c r="AG125" s="1">
        <v>1</v>
      </c>
      <c r="AH125" s="1">
        <v>0</v>
      </c>
      <c r="AI125" s="1">
        <v>0.15999999642372131</v>
      </c>
      <c r="AJ125" s="1">
        <v>111115</v>
      </c>
      <c r="AK125">
        <f t="shared" si="182"/>
        <v>0.83312123616536438</v>
      </c>
      <c r="AL125">
        <f t="shared" si="183"/>
        <v>3.196898410540128E-3</v>
      </c>
      <c r="AM125">
        <f t="shared" si="184"/>
        <v>301.1658939361572</v>
      </c>
      <c r="AN125">
        <f t="shared" si="185"/>
        <v>305.35878601074216</v>
      </c>
      <c r="AO125">
        <f t="shared" si="186"/>
        <v>239.94597119928949</v>
      </c>
      <c r="AP125">
        <f t="shared" si="187"/>
        <v>1.7621445777586096</v>
      </c>
      <c r="AQ125">
        <f t="shared" si="188"/>
        <v>3.7983572548874749</v>
      </c>
      <c r="AR125">
        <f t="shared" si="189"/>
        <v>51.818523808397899</v>
      </c>
      <c r="AS125">
        <f t="shared" si="190"/>
        <v>28.537386341967235</v>
      </c>
      <c r="AT125">
        <f t="shared" si="191"/>
        <v>30.112339973449707</v>
      </c>
      <c r="AU125">
        <f t="shared" si="192"/>
        <v>4.2880186667175106</v>
      </c>
      <c r="AV125">
        <f t="shared" si="193"/>
        <v>0.10781840284141533</v>
      </c>
      <c r="AW125">
        <f t="shared" si="194"/>
        <v>1.7065340904851909</v>
      </c>
      <c r="AX125">
        <f t="shared" si="195"/>
        <v>2.5814845762323197</v>
      </c>
      <c r="AY125">
        <f t="shared" si="196"/>
        <v>6.7756271973150844E-2</v>
      </c>
      <c r="AZ125">
        <f t="shared" si="197"/>
        <v>13.954995114104346</v>
      </c>
      <c r="BA125">
        <f t="shared" si="198"/>
        <v>0.49640304432834559</v>
      </c>
      <c r="BB125">
        <f t="shared" si="199"/>
        <v>44.951926246285964</v>
      </c>
      <c r="BC125">
        <f t="shared" si="200"/>
        <v>377.73233407307578</v>
      </c>
      <c r="BD125">
        <f t="shared" si="201"/>
        <v>1.4481638786958861E-2</v>
      </c>
    </row>
    <row r="126" spans="1:114" x14ac:dyDescent="0.25">
      <c r="A126" s="1">
        <v>97</v>
      </c>
      <c r="B126" s="1" t="s">
        <v>140</v>
      </c>
      <c r="C126" s="1">
        <v>2765.0000084936619</v>
      </c>
      <c r="D126" s="1">
        <v>0</v>
      </c>
      <c r="E126">
        <f t="shared" si="174"/>
        <v>12.155368102518798</v>
      </c>
      <c r="F126">
        <f t="shared" si="175"/>
        <v>0.11211382557788319</v>
      </c>
      <c r="G126">
        <f t="shared" si="176"/>
        <v>190.66113554882196</v>
      </c>
      <c r="H126">
        <f t="shared" si="177"/>
        <v>3.1981783467556668</v>
      </c>
      <c r="I126">
        <f t="shared" si="178"/>
        <v>2.0919422777712384</v>
      </c>
      <c r="J126">
        <f t="shared" si="179"/>
        <v>28.017154693603516</v>
      </c>
      <c r="K126" s="1">
        <v>6</v>
      </c>
      <c r="L126">
        <f t="shared" si="180"/>
        <v>1.4200000166893005</v>
      </c>
      <c r="M126" s="1">
        <v>1</v>
      </c>
      <c r="N126">
        <f t="shared" si="181"/>
        <v>2.8400000333786011</v>
      </c>
      <c r="O126" s="1">
        <v>32.210590362548828</v>
      </c>
      <c r="P126" s="1">
        <v>28.017154693603516</v>
      </c>
      <c r="Q126" s="1">
        <v>34.432609558105469</v>
      </c>
      <c r="R126" s="1">
        <v>399.60629272460937</v>
      </c>
      <c r="S126" s="1">
        <v>383.54345703125</v>
      </c>
      <c r="T126" s="1">
        <v>19.533636093139648</v>
      </c>
      <c r="U126" s="1">
        <v>23.283126831054687</v>
      </c>
      <c r="V126" s="1">
        <v>29.630836486816406</v>
      </c>
      <c r="W126" s="1">
        <v>35.318489074707031</v>
      </c>
      <c r="X126" s="1">
        <v>499.86224365234375</v>
      </c>
      <c r="Y126" s="1">
        <v>1499.69189453125</v>
      </c>
      <c r="Z126" s="1">
        <v>41.946136474609375</v>
      </c>
      <c r="AA126" s="1">
        <v>73.3017578125</v>
      </c>
      <c r="AB126" s="1">
        <v>-1.1169650554656982</v>
      </c>
      <c r="AC126" s="1">
        <v>9.1781497001647949E-2</v>
      </c>
      <c r="AD126" s="1">
        <v>1</v>
      </c>
      <c r="AE126" s="1">
        <v>-0.21956524252891541</v>
      </c>
      <c r="AF126" s="1">
        <v>2.737391471862793</v>
      </c>
      <c r="AG126" s="1">
        <v>1</v>
      </c>
      <c r="AH126" s="1">
        <v>0</v>
      </c>
      <c r="AI126" s="1">
        <v>0.15999999642372131</v>
      </c>
      <c r="AJ126" s="1">
        <v>111115</v>
      </c>
      <c r="AK126">
        <f t="shared" si="182"/>
        <v>0.83310373942057281</v>
      </c>
      <c r="AL126">
        <f t="shared" si="183"/>
        <v>3.198178346755667E-3</v>
      </c>
      <c r="AM126">
        <f t="shared" si="184"/>
        <v>301.16715469360349</v>
      </c>
      <c r="AN126">
        <f t="shared" si="185"/>
        <v>305.36059036254881</v>
      </c>
      <c r="AO126">
        <f t="shared" si="186"/>
        <v>239.95069776168384</v>
      </c>
      <c r="AP126">
        <f t="shared" si="187"/>
        <v>1.7616174268680407</v>
      </c>
      <c r="AQ126">
        <f t="shared" si="188"/>
        <v>3.7986364018589298</v>
      </c>
      <c r="AR126">
        <f t="shared" si="189"/>
        <v>51.821900527618126</v>
      </c>
      <c r="AS126">
        <f t="shared" si="190"/>
        <v>28.538773696563439</v>
      </c>
      <c r="AT126">
        <f t="shared" si="191"/>
        <v>30.113872528076172</v>
      </c>
      <c r="AU126">
        <f t="shared" si="192"/>
        <v>4.2883958370116266</v>
      </c>
      <c r="AV126">
        <f t="shared" si="193"/>
        <v>0.10785602574825497</v>
      </c>
      <c r="AW126">
        <f t="shared" si="194"/>
        <v>1.7066941240876914</v>
      </c>
      <c r="AX126">
        <f t="shared" si="195"/>
        <v>2.5817017129239352</v>
      </c>
      <c r="AY126">
        <f t="shared" si="196"/>
        <v>6.7780045103866357E-2</v>
      </c>
      <c r="AZ126">
        <f t="shared" si="197"/>
        <v>13.975796382255982</v>
      </c>
      <c r="BA126">
        <f t="shared" si="198"/>
        <v>0.49710438818224306</v>
      </c>
      <c r="BB126">
        <f t="shared" si="199"/>
        <v>44.953441737499375</v>
      </c>
      <c r="BC126">
        <f t="shared" si="200"/>
        <v>377.76537719127248</v>
      </c>
      <c r="BD126">
        <f t="shared" si="201"/>
        <v>1.4464682704835799E-2</v>
      </c>
    </row>
    <row r="127" spans="1:114" x14ac:dyDescent="0.25">
      <c r="A127" s="1">
        <v>98</v>
      </c>
      <c r="B127" s="1" t="s">
        <v>140</v>
      </c>
      <c r="C127" s="1">
        <v>2765.500008482486</v>
      </c>
      <c r="D127" s="1">
        <v>0</v>
      </c>
      <c r="E127">
        <f t="shared" si="174"/>
        <v>12.197688392187604</v>
      </c>
      <c r="F127">
        <f t="shared" si="175"/>
        <v>0.11218852742013123</v>
      </c>
      <c r="G127">
        <f t="shared" si="176"/>
        <v>190.13935722611208</v>
      </c>
      <c r="H127">
        <f t="shared" si="177"/>
        <v>3.2006472105195209</v>
      </c>
      <c r="I127">
        <f t="shared" si="178"/>
        <v>2.0922077033223703</v>
      </c>
      <c r="J127">
        <f t="shared" si="179"/>
        <v>28.019342422485352</v>
      </c>
      <c r="K127" s="1">
        <v>6</v>
      </c>
      <c r="L127">
        <f t="shared" si="180"/>
        <v>1.4200000166893005</v>
      </c>
      <c r="M127" s="1">
        <v>1</v>
      </c>
      <c r="N127">
        <f t="shared" si="181"/>
        <v>2.8400000333786011</v>
      </c>
      <c r="O127" s="1">
        <v>32.212177276611328</v>
      </c>
      <c r="P127" s="1">
        <v>28.019342422485352</v>
      </c>
      <c r="Q127" s="1">
        <v>34.434375762939453</v>
      </c>
      <c r="R127" s="1">
        <v>399.6343994140625</v>
      </c>
      <c r="S127" s="1">
        <v>383.51898193359375</v>
      </c>
      <c r="T127" s="1">
        <v>19.533546447753906</v>
      </c>
      <c r="U127" s="1">
        <v>23.286092758178711</v>
      </c>
      <c r="V127" s="1">
        <v>29.628076553344727</v>
      </c>
      <c r="W127" s="1">
        <v>35.319858551025391</v>
      </c>
      <c r="X127" s="1">
        <v>499.83926391601562</v>
      </c>
      <c r="Y127" s="1">
        <v>1499.6971435546875</v>
      </c>
      <c r="Z127" s="1">
        <v>41.895717620849609</v>
      </c>
      <c r="AA127" s="1">
        <v>73.301826477050781</v>
      </c>
      <c r="AB127" s="1">
        <v>-1.1169650554656982</v>
      </c>
      <c r="AC127" s="1">
        <v>9.1781497001647949E-2</v>
      </c>
      <c r="AD127" s="1">
        <v>1</v>
      </c>
      <c r="AE127" s="1">
        <v>-0.21956524252891541</v>
      </c>
      <c r="AF127" s="1">
        <v>2.737391471862793</v>
      </c>
      <c r="AG127" s="1">
        <v>1</v>
      </c>
      <c r="AH127" s="1">
        <v>0</v>
      </c>
      <c r="AI127" s="1">
        <v>0.15999999642372131</v>
      </c>
      <c r="AJ127" s="1">
        <v>111115</v>
      </c>
      <c r="AK127">
        <f t="shared" si="182"/>
        <v>0.83306543986002601</v>
      </c>
      <c r="AL127">
        <f t="shared" si="183"/>
        <v>3.2006472105195211E-3</v>
      </c>
      <c r="AM127">
        <f t="shared" si="184"/>
        <v>301.16934242248533</v>
      </c>
      <c r="AN127">
        <f t="shared" si="185"/>
        <v>305.36217727661131</v>
      </c>
      <c r="AO127">
        <f t="shared" si="186"/>
        <v>239.95153760541507</v>
      </c>
      <c r="AP127">
        <f t="shared" si="187"/>
        <v>1.7602633572345963</v>
      </c>
      <c r="AQ127">
        <f t="shared" si="188"/>
        <v>3.7991208340108948</v>
      </c>
      <c r="AR127">
        <f t="shared" si="189"/>
        <v>51.8284607164641</v>
      </c>
      <c r="AS127">
        <f t="shared" si="190"/>
        <v>28.542367958285389</v>
      </c>
      <c r="AT127">
        <f t="shared" si="191"/>
        <v>30.11575984954834</v>
      </c>
      <c r="AU127">
        <f t="shared" si="192"/>
        <v>4.2888603571411812</v>
      </c>
      <c r="AV127">
        <f t="shared" si="193"/>
        <v>0.10792515960825534</v>
      </c>
      <c r="AW127">
        <f t="shared" si="194"/>
        <v>1.7069131306885248</v>
      </c>
      <c r="AX127">
        <f t="shared" si="195"/>
        <v>2.5819472264526562</v>
      </c>
      <c r="AY127">
        <f t="shared" si="196"/>
        <v>6.7823729586499473E-2</v>
      </c>
      <c r="AZ127">
        <f t="shared" si="197"/>
        <v>13.937562169846441</v>
      </c>
      <c r="BA127">
        <f t="shared" si="198"/>
        <v>0.49577561002973952</v>
      </c>
      <c r="BB127">
        <f t="shared" si="199"/>
        <v>44.954597876911166</v>
      </c>
      <c r="BC127">
        <f t="shared" si="200"/>
        <v>377.72078505474951</v>
      </c>
      <c r="BD127">
        <f t="shared" si="201"/>
        <v>1.451713007054087E-2</v>
      </c>
    </row>
    <row r="128" spans="1:114" x14ac:dyDescent="0.25">
      <c r="A128" s="1">
        <v>99</v>
      </c>
      <c r="B128" s="1" t="s">
        <v>141</v>
      </c>
      <c r="C128" s="1">
        <v>2766.0000084713101</v>
      </c>
      <c r="D128" s="1">
        <v>0</v>
      </c>
      <c r="E128">
        <f t="shared" si="174"/>
        <v>12.174086516054436</v>
      </c>
      <c r="F128">
        <f t="shared" si="175"/>
        <v>0.11208903167914158</v>
      </c>
      <c r="G128">
        <f t="shared" si="176"/>
        <v>190.3525952889803</v>
      </c>
      <c r="H128">
        <f t="shared" si="177"/>
        <v>3.199000782125474</v>
      </c>
      <c r="I128">
        <f t="shared" si="178"/>
        <v>2.0929286609799558</v>
      </c>
      <c r="J128">
        <f t="shared" si="179"/>
        <v>28.022588729858398</v>
      </c>
      <c r="K128" s="1">
        <v>6</v>
      </c>
      <c r="L128">
        <f t="shared" si="180"/>
        <v>1.4200000166893005</v>
      </c>
      <c r="M128" s="1">
        <v>1</v>
      </c>
      <c r="N128">
        <f t="shared" si="181"/>
        <v>2.8400000333786011</v>
      </c>
      <c r="O128" s="1">
        <v>32.212215423583984</v>
      </c>
      <c r="P128" s="1">
        <v>28.022588729858398</v>
      </c>
      <c r="Q128" s="1">
        <v>34.434249877929688</v>
      </c>
      <c r="R128" s="1">
        <v>399.63430786132812</v>
      </c>
      <c r="S128" s="1">
        <v>383.54873657226563</v>
      </c>
      <c r="T128" s="1">
        <v>19.53541374206543</v>
      </c>
      <c r="U128" s="1">
        <v>23.28582763671875</v>
      </c>
      <c r="V128" s="1">
        <v>29.631143569946289</v>
      </c>
      <c r="W128" s="1">
        <v>35.319740295410156</v>
      </c>
      <c r="X128" s="1">
        <v>499.8663330078125</v>
      </c>
      <c r="Y128" s="1">
        <v>1499.6436767578125</v>
      </c>
      <c r="Z128" s="1">
        <v>41.829185485839844</v>
      </c>
      <c r="AA128" s="1">
        <v>73.302574157714844</v>
      </c>
      <c r="AB128" s="1">
        <v>-1.1169650554656982</v>
      </c>
      <c r="AC128" s="1">
        <v>9.1781497001647949E-2</v>
      </c>
      <c r="AD128" s="1">
        <v>1</v>
      </c>
      <c r="AE128" s="1">
        <v>-0.21956524252891541</v>
      </c>
      <c r="AF128" s="1">
        <v>2.737391471862793</v>
      </c>
      <c r="AG128" s="1">
        <v>1</v>
      </c>
      <c r="AH128" s="1">
        <v>0</v>
      </c>
      <c r="AI128" s="1">
        <v>0.15999999642372131</v>
      </c>
      <c r="AJ128" s="1">
        <v>111115</v>
      </c>
      <c r="AK128">
        <f t="shared" si="182"/>
        <v>0.83311055501302067</v>
      </c>
      <c r="AL128">
        <f t="shared" si="183"/>
        <v>3.1990007821254742E-3</v>
      </c>
      <c r="AM128">
        <f t="shared" si="184"/>
        <v>301.17258872985838</v>
      </c>
      <c r="AN128">
        <f t="shared" si="185"/>
        <v>305.36221542358396</v>
      </c>
      <c r="AO128">
        <f t="shared" si="186"/>
        <v>239.94298291810628</v>
      </c>
      <c r="AP128">
        <f t="shared" si="187"/>
        <v>1.7605658182616359</v>
      </c>
      <c r="AQ128">
        <f t="shared" si="188"/>
        <v>3.7998397681442979</v>
      </c>
      <c r="AR128">
        <f t="shared" si="189"/>
        <v>51.837739831192245</v>
      </c>
      <c r="AS128">
        <f t="shared" si="190"/>
        <v>28.551912194473495</v>
      </c>
      <c r="AT128">
        <f t="shared" si="191"/>
        <v>30.117402076721191</v>
      </c>
      <c r="AU128">
        <f t="shared" si="192"/>
        <v>4.2892645887056844</v>
      </c>
      <c r="AV128">
        <f t="shared" si="193"/>
        <v>0.10783307911609727</v>
      </c>
      <c r="AW128">
        <f t="shared" si="194"/>
        <v>1.7069111071643419</v>
      </c>
      <c r="AX128">
        <f t="shared" si="195"/>
        <v>2.5823534815413423</v>
      </c>
      <c r="AY128">
        <f t="shared" si="196"/>
        <v>6.7765545594417137E-2</v>
      </c>
      <c r="AZ128">
        <f t="shared" si="197"/>
        <v>13.95333523228396</v>
      </c>
      <c r="BA128">
        <f t="shared" si="198"/>
        <v>0.49629310994514347</v>
      </c>
      <c r="BB128">
        <f t="shared" si="199"/>
        <v>44.943934593475568</v>
      </c>
      <c r="BC128">
        <f t="shared" si="200"/>
        <v>377.76175889497256</v>
      </c>
      <c r="BD128">
        <f t="shared" si="201"/>
        <v>1.4484032203613956E-2</v>
      </c>
    </row>
    <row r="129" spans="1:114" x14ac:dyDescent="0.25">
      <c r="A129" s="1">
        <v>100</v>
      </c>
      <c r="B129" s="1" t="s">
        <v>141</v>
      </c>
      <c r="C129" s="1">
        <v>2766.5000084601343</v>
      </c>
      <c r="D129" s="1">
        <v>0</v>
      </c>
      <c r="E129">
        <f t="shared" si="174"/>
        <v>12.206825722732201</v>
      </c>
      <c r="F129">
        <f t="shared" si="175"/>
        <v>0.11207301916536375</v>
      </c>
      <c r="G129">
        <f t="shared" si="176"/>
        <v>189.84932181556908</v>
      </c>
      <c r="H129">
        <f t="shared" si="177"/>
        <v>3.1997091617207265</v>
      </c>
      <c r="I129">
        <f t="shared" si="178"/>
        <v>2.0936800441400854</v>
      </c>
      <c r="J129">
        <f t="shared" si="179"/>
        <v>28.026012420654297</v>
      </c>
      <c r="K129" s="1">
        <v>6</v>
      </c>
      <c r="L129">
        <f t="shared" si="180"/>
        <v>1.4200000166893005</v>
      </c>
      <c r="M129" s="1">
        <v>1</v>
      </c>
      <c r="N129">
        <f t="shared" si="181"/>
        <v>2.8400000333786011</v>
      </c>
      <c r="O129" s="1">
        <v>32.213172912597656</v>
      </c>
      <c r="P129" s="1">
        <v>28.026012420654297</v>
      </c>
      <c r="Q129" s="1">
        <v>34.434730529785156</v>
      </c>
      <c r="R129" s="1">
        <v>399.67117309570312</v>
      </c>
      <c r="S129" s="1">
        <v>383.54641723632812</v>
      </c>
      <c r="T129" s="1">
        <v>19.53465461730957</v>
      </c>
      <c r="U129" s="1">
        <v>23.285799026489258</v>
      </c>
      <c r="V129" s="1">
        <v>29.628545761108398</v>
      </c>
      <c r="W129" s="1">
        <v>35.317970275878906</v>
      </c>
      <c r="X129" s="1">
        <v>499.87966918945312</v>
      </c>
      <c r="Y129" s="1">
        <v>1499.5999755859375</v>
      </c>
      <c r="Z129" s="1">
        <v>41.814128875732422</v>
      </c>
      <c r="AA129" s="1">
        <v>73.302963256835938</v>
      </c>
      <c r="AB129" s="1">
        <v>-1.1169650554656982</v>
      </c>
      <c r="AC129" s="1">
        <v>9.1781497001647949E-2</v>
      </c>
      <c r="AD129" s="1">
        <v>1</v>
      </c>
      <c r="AE129" s="1">
        <v>-0.21956524252891541</v>
      </c>
      <c r="AF129" s="1">
        <v>2.737391471862793</v>
      </c>
      <c r="AG129" s="1">
        <v>1</v>
      </c>
      <c r="AH129" s="1">
        <v>0</v>
      </c>
      <c r="AI129" s="1">
        <v>0.15999999642372131</v>
      </c>
      <c r="AJ129" s="1">
        <v>111115</v>
      </c>
      <c r="AK129">
        <f t="shared" si="182"/>
        <v>0.8331327819824218</v>
      </c>
      <c r="AL129">
        <f t="shared" si="183"/>
        <v>3.1997091617207265E-3</v>
      </c>
      <c r="AM129">
        <f t="shared" si="184"/>
        <v>301.17601242065427</v>
      </c>
      <c r="AN129">
        <f t="shared" si="185"/>
        <v>305.36317291259763</v>
      </c>
      <c r="AO129">
        <f t="shared" si="186"/>
        <v>239.93599073076257</v>
      </c>
      <c r="AP129">
        <f t="shared" si="187"/>
        <v>1.7597695266165116</v>
      </c>
      <c r="AQ129">
        <f t="shared" si="188"/>
        <v>3.8005981145848935</v>
      </c>
      <c r="AR129">
        <f t="shared" si="189"/>
        <v>51.847810043756525</v>
      </c>
      <c r="AS129">
        <f t="shared" si="190"/>
        <v>28.562011017267267</v>
      </c>
      <c r="AT129">
        <f t="shared" si="191"/>
        <v>30.119592666625977</v>
      </c>
      <c r="AU129">
        <f t="shared" si="192"/>
        <v>4.2898038505524179</v>
      </c>
      <c r="AV129">
        <f t="shared" si="193"/>
        <v>0.1078182594079736</v>
      </c>
      <c r="AW129">
        <f t="shared" si="194"/>
        <v>1.7069180704448081</v>
      </c>
      <c r="AX129">
        <f t="shared" si="195"/>
        <v>2.5828857801076097</v>
      </c>
      <c r="AY129">
        <f t="shared" si="196"/>
        <v>6.775618134072256E-2</v>
      </c>
      <c r="AZ129">
        <f t="shared" si="197"/>
        <v>13.916517861381882</v>
      </c>
      <c r="BA129">
        <f t="shared" si="198"/>
        <v>0.49498395313803817</v>
      </c>
      <c r="BB129">
        <f t="shared" si="199"/>
        <v>44.934572420575982</v>
      </c>
      <c r="BC129">
        <f t="shared" si="200"/>
        <v>377.74387690815638</v>
      </c>
      <c r="BD129">
        <f t="shared" si="201"/>
        <v>1.4520645548328047E-2</v>
      </c>
    </row>
    <row r="130" spans="1:114" x14ac:dyDescent="0.25">
      <c r="A130" s="1">
        <v>101</v>
      </c>
      <c r="B130" s="1" t="s">
        <v>142</v>
      </c>
      <c r="C130" s="1">
        <v>2767.0000084489584</v>
      </c>
      <c r="D130" s="1">
        <v>0</v>
      </c>
      <c r="E130">
        <f t="shared" si="174"/>
        <v>12.230395163418956</v>
      </c>
      <c r="F130">
        <f t="shared" si="175"/>
        <v>0.11217492869420291</v>
      </c>
      <c r="G130">
        <f t="shared" si="176"/>
        <v>189.64421140265404</v>
      </c>
      <c r="H130">
        <f t="shared" si="177"/>
        <v>3.2038386187514205</v>
      </c>
      <c r="I130">
        <f t="shared" si="178"/>
        <v>2.0945508183022277</v>
      </c>
      <c r="J130">
        <f t="shared" si="179"/>
        <v>28.031137466430664</v>
      </c>
      <c r="K130" s="1">
        <v>6</v>
      </c>
      <c r="L130">
        <f t="shared" si="180"/>
        <v>1.4200000166893005</v>
      </c>
      <c r="M130" s="1">
        <v>1</v>
      </c>
      <c r="N130">
        <f t="shared" si="181"/>
        <v>2.8400000333786011</v>
      </c>
      <c r="O130" s="1">
        <v>32.214675903320313</v>
      </c>
      <c r="P130" s="1">
        <v>28.031137466430664</v>
      </c>
      <c r="Q130" s="1">
        <v>34.434967041015625</v>
      </c>
      <c r="R130" s="1">
        <v>399.68478393554687</v>
      </c>
      <c r="S130" s="1">
        <v>383.5308837890625</v>
      </c>
      <c r="T130" s="1">
        <v>19.53343391418457</v>
      </c>
      <c r="U130" s="1">
        <v>23.289176940917969</v>
      </c>
      <c r="V130" s="1">
        <v>29.624471664428711</v>
      </c>
      <c r="W130" s="1">
        <v>35.320446014404297</v>
      </c>
      <c r="X130" s="1">
        <v>499.91021728515625</v>
      </c>
      <c r="Y130" s="1">
        <v>1499.5533447265625</v>
      </c>
      <c r="Z130" s="1">
        <v>41.739864349365234</v>
      </c>
      <c r="AA130" s="1">
        <v>73.303695678710938</v>
      </c>
      <c r="AB130" s="1">
        <v>-1.1169650554656982</v>
      </c>
      <c r="AC130" s="1">
        <v>9.1781497001647949E-2</v>
      </c>
      <c r="AD130" s="1">
        <v>1</v>
      </c>
      <c r="AE130" s="1">
        <v>-0.21956524252891541</v>
      </c>
      <c r="AF130" s="1">
        <v>2.737391471862793</v>
      </c>
      <c r="AG130" s="1">
        <v>1</v>
      </c>
      <c r="AH130" s="1">
        <v>0</v>
      </c>
      <c r="AI130" s="1">
        <v>0.15999999642372131</v>
      </c>
      <c r="AJ130" s="1">
        <v>111115</v>
      </c>
      <c r="AK130">
        <f t="shared" si="182"/>
        <v>0.83318369547526028</v>
      </c>
      <c r="AL130">
        <f t="shared" si="183"/>
        <v>3.2038386187514204E-3</v>
      </c>
      <c r="AM130">
        <f t="shared" si="184"/>
        <v>301.18113746643064</v>
      </c>
      <c r="AN130">
        <f t="shared" si="185"/>
        <v>305.36467590332029</v>
      </c>
      <c r="AO130">
        <f t="shared" si="186"/>
        <v>239.92852979342933</v>
      </c>
      <c r="AP130">
        <f t="shared" si="187"/>
        <v>1.7570262741137705</v>
      </c>
      <c r="AQ130">
        <f t="shared" si="188"/>
        <v>3.8017335573869309</v>
      </c>
      <c r="AR130">
        <f t="shared" si="189"/>
        <v>51.862781571748791</v>
      </c>
      <c r="AS130">
        <f t="shared" si="190"/>
        <v>28.573604630830822</v>
      </c>
      <c r="AT130">
        <f t="shared" si="191"/>
        <v>30.122906684875488</v>
      </c>
      <c r="AU130">
        <f t="shared" si="192"/>
        <v>4.2906197812766846</v>
      </c>
      <c r="AV130">
        <f t="shared" si="193"/>
        <v>0.10791257473848938</v>
      </c>
      <c r="AW130">
        <f t="shared" si="194"/>
        <v>1.707182739084703</v>
      </c>
      <c r="AX130">
        <f t="shared" si="195"/>
        <v>2.5834370421919814</v>
      </c>
      <c r="AY130">
        <f t="shared" si="196"/>
        <v>6.7815777403488764E-2</v>
      </c>
      <c r="AZ130">
        <f t="shared" si="197"/>
        <v>13.901621559889275</v>
      </c>
      <c r="BA130">
        <f t="shared" si="198"/>
        <v>0.49446920552806417</v>
      </c>
      <c r="BB130">
        <f t="shared" si="199"/>
        <v>44.929499416035178</v>
      </c>
      <c r="BC130">
        <f t="shared" si="200"/>
        <v>377.7171396775974</v>
      </c>
      <c r="BD130">
        <f t="shared" si="201"/>
        <v>1.454806982870158E-2</v>
      </c>
    </row>
    <row r="131" spans="1:114" x14ac:dyDescent="0.25">
      <c r="A131" s="1">
        <v>102</v>
      </c>
      <c r="B131" s="1" t="s">
        <v>142</v>
      </c>
      <c r="C131" s="1">
        <v>2767.5000084377825</v>
      </c>
      <c r="D131" s="1">
        <v>0</v>
      </c>
      <c r="E131">
        <f t="shared" si="174"/>
        <v>12.269320844683447</v>
      </c>
      <c r="F131">
        <f t="shared" si="175"/>
        <v>0.11209955041901531</v>
      </c>
      <c r="G131">
        <f t="shared" si="176"/>
        <v>188.98010411996808</v>
      </c>
      <c r="H131">
        <f t="shared" si="177"/>
        <v>3.2027475402919916</v>
      </c>
      <c r="I131">
        <f t="shared" si="178"/>
        <v>2.0952068121685343</v>
      </c>
      <c r="J131">
        <f t="shared" si="179"/>
        <v>28.03400993347168</v>
      </c>
      <c r="K131" s="1">
        <v>6</v>
      </c>
      <c r="L131">
        <f t="shared" si="180"/>
        <v>1.4200000166893005</v>
      </c>
      <c r="M131" s="1">
        <v>1</v>
      </c>
      <c r="N131">
        <f t="shared" si="181"/>
        <v>2.8400000333786011</v>
      </c>
      <c r="O131" s="1">
        <v>32.215049743652344</v>
      </c>
      <c r="P131" s="1">
        <v>28.03400993347168</v>
      </c>
      <c r="Q131" s="1">
        <v>34.434375762939453</v>
      </c>
      <c r="R131" s="1">
        <v>399.74755859375</v>
      </c>
      <c r="S131" s="1">
        <v>383.54733276367187</v>
      </c>
      <c r="T131" s="1">
        <v>19.534177780151367</v>
      </c>
      <c r="U131" s="1">
        <v>23.288654327392578</v>
      </c>
      <c r="V131" s="1">
        <v>29.625301361083984</v>
      </c>
      <c r="W131" s="1">
        <v>35.319297790527344</v>
      </c>
      <c r="X131" s="1">
        <v>499.9088134765625</v>
      </c>
      <c r="Y131" s="1">
        <v>1499.385986328125</v>
      </c>
      <c r="Z131" s="1">
        <v>41.85302734375</v>
      </c>
      <c r="AA131" s="1">
        <v>73.30450439453125</v>
      </c>
      <c r="AB131" s="1">
        <v>-1.1169650554656982</v>
      </c>
      <c r="AC131" s="1">
        <v>9.1781497001647949E-2</v>
      </c>
      <c r="AD131" s="1">
        <v>1</v>
      </c>
      <c r="AE131" s="1">
        <v>-0.21956524252891541</v>
      </c>
      <c r="AF131" s="1">
        <v>2.737391471862793</v>
      </c>
      <c r="AG131" s="1">
        <v>1</v>
      </c>
      <c r="AH131" s="1">
        <v>0</v>
      </c>
      <c r="AI131" s="1">
        <v>0.15999999642372131</v>
      </c>
      <c r="AJ131" s="1">
        <v>111115</v>
      </c>
      <c r="AK131">
        <f t="shared" si="182"/>
        <v>0.83318135579427066</v>
      </c>
      <c r="AL131">
        <f t="shared" si="183"/>
        <v>3.2027475402919914E-3</v>
      </c>
      <c r="AM131">
        <f t="shared" si="184"/>
        <v>301.18400993347166</v>
      </c>
      <c r="AN131">
        <f t="shared" si="185"/>
        <v>305.36504974365232</v>
      </c>
      <c r="AO131">
        <f t="shared" si="186"/>
        <v>239.90175245027785</v>
      </c>
      <c r="AP131">
        <f t="shared" si="187"/>
        <v>1.7569261929720665</v>
      </c>
      <c r="AQ131">
        <f t="shared" si="188"/>
        <v>3.8023700756536027</v>
      </c>
      <c r="AR131">
        <f t="shared" si="189"/>
        <v>51.870892615123822</v>
      </c>
      <c r="AS131">
        <f t="shared" si="190"/>
        <v>28.582238287731244</v>
      </c>
      <c r="AT131">
        <f t="shared" si="191"/>
        <v>30.124529838562012</v>
      </c>
      <c r="AU131">
        <f t="shared" si="192"/>
        <v>4.2910194605698155</v>
      </c>
      <c r="AV131">
        <f t="shared" si="193"/>
        <v>0.10784281420553708</v>
      </c>
      <c r="AW131">
        <f t="shared" si="194"/>
        <v>1.7071632634850684</v>
      </c>
      <c r="AX131">
        <f t="shared" si="195"/>
        <v>2.5838561970847471</v>
      </c>
      <c r="AY131">
        <f t="shared" si="196"/>
        <v>6.77716969949992E-2</v>
      </c>
      <c r="AZ131">
        <f t="shared" si="197"/>
        <v>13.853092872941174</v>
      </c>
      <c r="BA131">
        <f t="shared" si="198"/>
        <v>0.49271651234871405</v>
      </c>
      <c r="BB131">
        <f t="shared" si="199"/>
        <v>44.919850049028007</v>
      </c>
      <c r="BC131">
        <f t="shared" si="200"/>
        <v>377.71508524759781</v>
      </c>
      <c r="BD131">
        <f t="shared" si="201"/>
        <v>1.4591316949528671E-2</v>
      </c>
    </row>
    <row r="132" spans="1:114" x14ac:dyDescent="0.25">
      <c r="A132" s="1">
        <v>103</v>
      </c>
      <c r="B132" s="1" t="s">
        <v>143</v>
      </c>
      <c r="C132" s="1">
        <v>2768.0000084266067</v>
      </c>
      <c r="D132" s="1">
        <v>0</v>
      </c>
      <c r="E132">
        <f t="shared" si="174"/>
        <v>12.256601480613838</v>
      </c>
      <c r="F132">
        <f t="shared" si="175"/>
        <v>0.11206295353710198</v>
      </c>
      <c r="G132">
        <f t="shared" si="176"/>
        <v>189.10391875976501</v>
      </c>
      <c r="H132">
        <f t="shared" si="177"/>
        <v>3.2027924682059101</v>
      </c>
      <c r="I132">
        <f t="shared" si="178"/>
        <v>2.095885381471887</v>
      </c>
      <c r="J132">
        <f t="shared" si="179"/>
        <v>28.036611557006836</v>
      </c>
      <c r="K132" s="1">
        <v>6</v>
      </c>
      <c r="L132">
        <f t="shared" si="180"/>
        <v>1.4200000166893005</v>
      </c>
      <c r="M132" s="1">
        <v>1</v>
      </c>
      <c r="N132">
        <f t="shared" si="181"/>
        <v>2.8400000333786011</v>
      </c>
      <c r="O132" s="1">
        <v>32.216255187988281</v>
      </c>
      <c r="P132" s="1">
        <v>28.036611557006836</v>
      </c>
      <c r="Q132" s="1">
        <v>34.434574127197266</v>
      </c>
      <c r="R132" s="1">
        <v>399.73291015625</v>
      </c>
      <c r="S132" s="1">
        <v>383.54800415039063</v>
      </c>
      <c r="T132" s="1">
        <v>19.532768249511719</v>
      </c>
      <c r="U132" s="1">
        <v>23.287284851074219</v>
      </c>
      <c r="V132" s="1">
        <v>29.621122360229492</v>
      </c>
      <c r="W132" s="1">
        <v>35.314785003662109</v>
      </c>
      <c r="X132" s="1">
        <v>499.91119384765625</v>
      </c>
      <c r="Y132" s="1">
        <v>1499.3773193359375</v>
      </c>
      <c r="Z132" s="1">
        <v>41.996257781982422</v>
      </c>
      <c r="AA132" s="1">
        <v>73.304435729980469</v>
      </c>
      <c r="AB132" s="1">
        <v>-1.1169650554656982</v>
      </c>
      <c r="AC132" s="1">
        <v>9.1781497001647949E-2</v>
      </c>
      <c r="AD132" s="1">
        <v>1</v>
      </c>
      <c r="AE132" s="1">
        <v>-0.21956524252891541</v>
      </c>
      <c r="AF132" s="1">
        <v>2.737391471862793</v>
      </c>
      <c r="AG132" s="1">
        <v>1</v>
      </c>
      <c r="AH132" s="1">
        <v>0</v>
      </c>
      <c r="AI132" s="1">
        <v>0.15999999642372131</v>
      </c>
      <c r="AJ132" s="1">
        <v>111115</v>
      </c>
      <c r="AK132">
        <f t="shared" si="182"/>
        <v>0.83318532307942705</v>
      </c>
      <c r="AL132">
        <f t="shared" si="183"/>
        <v>3.2027924682059101E-3</v>
      </c>
      <c r="AM132">
        <f t="shared" si="184"/>
        <v>301.18661155700681</v>
      </c>
      <c r="AN132">
        <f t="shared" si="185"/>
        <v>305.36625518798826</v>
      </c>
      <c r="AO132">
        <f t="shared" si="186"/>
        <v>239.90036573155885</v>
      </c>
      <c r="AP132">
        <f t="shared" si="187"/>
        <v>1.7566932744595991</v>
      </c>
      <c r="AQ132">
        <f t="shared" si="188"/>
        <v>3.8029466571632047</v>
      </c>
      <c r="AR132">
        <f t="shared" si="189"/>
        <v>51.878806777416521</v>
      </c>
      <c r="AS132">
        <f t="shared" si="190"/>
        <v>28.591521926342303</v>
      </c>
      <c r="AT132">
        <f t="shared" si="191"/>
        <v>30.126433372497559</v>
      </c>
      <c r="AU132">
        <f t="shared" si="192"/>
        <v>4.2914882209816962</v>
      </c>
      <c r="AV132">
        <f t="shared" si="193"/>
        <v>0.10780894350712654</v>
      </c>
      <c r="AW132">
        <f t="shared" si="194"/>
        <v>1.7070612756913179</v>
      </c>
      <c r="AX132">
        <f t="shared" si="195"/>
        <v>2.5844269452903781</v>
      </c>
      <c r="AY132">
        <f t="shared" si="196"/>
        <v>6.7750294831282587E-2</v>
      </c>
      <c r="AZ132">
        <f t="shared" si="197"/>
        <v>13.862156059012642</v>
      </c>
      <c r="BA132">
        <f t="shared" si="198"/>
        <v>0.49303846379974031</v>
      </c>
      <c r="BB132">
        <f t="shared" si="199"/>
        <v>44.909494766486446</v>
      </c>
      <c r="BC132">
        <f t="shared" si="200"/>
        <v>377.72180281082785</v>
      </c>
      <c r="BD132">
        <f t="shared" si="201"/>
        <v>1.4572571028530478E-2</v>
      </c>
    </row>
    <row r="133" spans="1:114" x14ac:dyDescent="0.25">
      <c r="A133" s="1">
        <v>104</v>
      </c>
      <c r="B133" s="1" t="s">
        <v>143</v>
      </c>
      <c r="C133" s="1">
        <v>2768.5000084154308</v>
      </c>
      <c r="D133" s="1">
        <v>0</v>
      </c>
      <c r="E133">
        <f t="shared" si="174"/>
        <v>12.286849503076263</v>
      </c>
      <c r="F133">
        <f t="shared" si="175"/>
        <v>0.11201053837754443</v>
      </c>
      <c r="G133">
        <f t="shared" si="176"/>
        <v>188.58364453906574</v>
      </c>
      <c r="H133">
        <f t="shared" si="177"/>
        <v>3.2015537437702304</v>
      </c>
      <c r="I133">
        <f t="shared" si="178"/>
        <v>2.0960059617404165</v>
      </c>
      <c r="J133">
        <f t="shared" si="179"/>
        <v>28.037050247192383</v>
      </c>
      <c r="K133" s="1">
        <v>6</v>
      </c>
      <c r="L133">
        <f t="shared" si="180"/>
        <v>1.4200000166893005</v>
      </c>
      <c r="M133" s="1">
        <v>1</v>
      </c>
      <c r="N133">
        <f t="shared" si="181"/>
        <v>2.8400000333786011</v>
      </c>
      <c r="O133" s="1">
        <v>32.216949462890625</v>
      </c>
      <c r="P133" s="1">
        <v>28.037050247192383</v>
      </c>
      <c r="Q133" s="1">
        <v>34.434288024902344</v>
      </c>
      <c r="R133" s="1">
        <v>399.76470947265625</v>
      </c>
      <c r="S133" s="1">
        <v>383.5447998046875</v>
      </c>
      <c r="T133" s="1">
        <v>19.534183502197266</v>
      </c>
      <c r="U133" s="1">
        <v>23.287082672119141</v>
      </c>
      <c r="V133" s="1">
        <v>29.621957778930664</v>
      </c>
      <c r="W133" s="1">
        <v>35.312915802001953</v>
      </c>
      <c r="X133" s="1">
        <v>499.93331909179687</v>
      </c>
      <c r="Y133" s="1">
        <v>1499.3282470703125</v>
      </c>
      <c r="Z133" s="1">
        <v>42.068920135498047</v>
      </c>
      <c r="AA133" s="1">
        <v>73.304069519042969</v>
      </c>
      <c r="AB133" s="1">
        <v>-1.1169650554656982</v>
      </c>
      <c r="AC133" s="1">
        <v>9.1781497001647949E-2</v>
      </c>
      <c r="AD133" s="1">
        <v>1</v>
      </c>
      <c r="AE133" s="1">
        <v>-0.21956524252891541</v>
      </c>
      <c r="AF133" s="1">
        <v>2.737391471862793</v>
      </c>
      <c r="AG133" s="1">
        <v>1</v>
      </c>
      <c r="AH133" s="1">
        <v>0</v>
      </c>
      <c r="AI133" s="1">
        <v>0.15999999642372131</v>
      </c>
      <c r="AJ133" s="1">
        <v>111115</v>
      </c>
      <c r="AK133">
        <f t="shared" si="182"/>
        <v>0.83322219848632806</v>
      </c>
      <c r="AL133">
        <f t="shared" si="183"/>
        <v>3.2015537437702305E-3</v>
      </c>
      <c r="AM133">
        <f t="shared" si="184"/>
        <v>301.18705024719236</v>
      </c>
      <c r="AN133">
        <f t="shared" si="185"/>
        <v>305.3669494628906</v>
      </c>
      <c r="AO133">
        <f t="shared" si="186"/>
        <v>239.89251416923435</v>
      </c>
      <c r="AP133">
        <f t="shared" si="187"/>
        <v>1.7572836366544216</v>
      </c>
      <c r="AQ133">
        <f t="shared" si="188"/>
        <v>3.8030438888331388</v>
      </c>
      <c r="AR133">
        <f t="shared" si="189"/>
        <v>51.880392368191536</v>
      </c>
      <c r="AS133">
        <f t="shared" si="190"/>
        <v>28.593309696072396</v>
      </c>
      <c r="AT133">
        <f t="shared" si="191"/>
        <v>30.126999855041504</v>
      </c>
      <c r="AU133">
        <f t="shared" si="192"/>
        <v>4.2916277304416042</v>
      </c>
      <c r="AV133">
        <f t="shared" si="193"/>
        <v>0.10776043140717424</v>
      </c>
      <c r="AW133">
        <f t="shared" si="194"/>
        <v>1.7070379270927223</v>
      </c>
      <c r="AX133">
        <f t="shared" si="195"/>
        <v>2.5845898033488819</v>
      </c>
      <c r="AY133">
        <f t="shared" si="196"/>
        <v>6.7719641210278764E-2</v>
      </c>
      <c r="AZ133">
        <f t="shared" si="197"/>
        <v>13.823948589446163</v>
      </c>
      <c r="BA133">
        <f t="shared" si="198"/>
        <v>0.49168609412798242</v>
      </c>
      <c r="BB133">
        <f t="shared" si="199"/>
        <v>44.906716073137545</v>
      </c>
      <c r="BC133">
        <f t="shared" si="200"/>
        <v>377.70422000391193</v>
      </c>
      <c r="BD133">
        <f t="shared" si="201"/>
        <v>1.4608310758675195E-2</v>
      </c>
    </row>
    <row r="134" spans="1:114" x14ac:dyDescent="0.25">
      <c r="A134" s="1">
        <v>105</v>
      </c>
      <c r="B134" s="1" t="s">
        <v>144</v>
      </c>
      <c r="C134" s="1">
        <v>2769.0000084042549</v>
      </c>
      <c r="D134" s="1">
        <v>0</v>
      </c>
      <c r="E134">
        <f t="shared" si="174"/>
        <v>12.31764773209167</v>
      </c>
      <c r="F134">
        <f t="shared" si="175"/>
        <v>0.11198858490371591</v>
      </c>
      <c r="G134">
        <f t="shared" si="176"/>
        <v>188.08479287534698</v>
      </c>
      <c r="H134">
        <f t="shared" si="177"/>
        <v>3.2018002794519149</v>
      </c>
      <c r="I134">
        <f t="shared" si="178"/>
        <v>2.0965493672249771</v>
      </c>
      <c r="J134">
        <f t="shared" si="179"/>
        <v>28.039438247680664</v>
      </c>
      <c r="K134" s="1">
        <v>6</v>
      </c>
      <c r="L134">
        <f t="shared" si="180"/>
        <v>1.4200000166893005</v>
      </c>
      <c r="M134" s="1">
        <v>1</v>
      </c>
      <c r="N134">
        <f t="shared" si="181"/>
        <v>2.8400000333786011</v>
      </c>
      <c r="O134" s="1">
        <v>32.218128204345703</v>
      </c>
      <c r="P134" s="1">
        <v>28.039438247680664</v>
      </c>
      <c r="Q134" s="1">
        <v>34.434833526611328</v>
      </c>
      <c r="R134" s="1">
        <v>399.78335571289062</v>
      </c>
      <c r="S134" s="1">
        <v>383.526611328125</v>
      </c>
      <c r="T134" s="1">
        <v>19.533802032470703</v>
      </c>
      <c r="U134" s="1">
        <v>23.286951065063477</v>
      </c>
      <c r="V134" s="1">
        <v>29.619329452514648</v>
      </c>
      <c r="W134" s="1">
        <v>35.310272216796875</v>
      </c>
      <c r="X134" s="1">
        <v>499.9385986328125</v>
      </c>
      <c r="Y134" s="1">
        <v>1499.272705078125</v>
      </c>
      <c r="Z134" s="1">
        <v>42.042610168457031</v>
      </c>
      <c r="AA134" s="1">
        <v>73.303878784179688</v>
      </c>
      <c r="AB134" s="1">
        <v>-1.1169650554656982</v>
      </c>
      <c r="AC134" s="1">
        <v>9.1781497001647949E-2</v>
      </c>
      <c r="AD134" s="1">
        <v>1</v>
      </c>
      <c r="AE134" s="1">
        <v>-0.21956524252891541</v>
      </c>
      <c r="AF134" s="1">
        <v>2.737391471862793</v>
      </c>
      <c r="AG134" s="1">
        <v>1</v>
      </c>
      <c r="AH134" s="1">
        <v>0</v>
      </c>
      <c r="AI134" s="1">
        <v>0.15999999642372131</v>
      </c>
      <c r="AJ134" s="1">
        <v>111115</v>
      </c>
      <c r="AK134">
        <f t="shared" si="182"/>
        <v>0.83323099772135412</v>
      </c>
      <c r="AL134">
        <f t="shared" si="183"/>
        <v>3.201800279451915E-3</v>
      </c>
      <c r="AM134">
        <f t="shared" si="184"/>
        <v>301.18943824768064</v>
      </c>
      <c r="AN134">
        <f t="shared" si="185"/>
        <v>305.36812820434568</v>
      </c>
      <c r="AO134">
        <f t="shared" si="186"/>
        <v>239.88362745068298</v>
      </c>
      <c r="AP134">
        <f t="shared" si="187"/>
        <v>1.7568836607534593</v>
      </c>
      <c r="AQ134">
        <f t="shared" si="188"/>
        <v>3.8035732053515146</v>
      </c>
      <c r="AR134">
        <f t="shared" si="189"/>
        <v>51.887748212477874</v>
      </c>
      <c r="AS134">
        <f t="shared" si="190"/>
        <v>28.600797147414397</v>
      </c>
      <c r="AT134">
        <f t="shared" si="191"/>
        <v>30.128783226013184</v>
      </c>
      <c r="AU134">
        <f t="shared" si="192"/>
        <v>4.2920669526955466</v>
      </c>
      <c r="AV134">
        <f t="shared" si="193"/>
        <v>0.1077401121721258</v>
      </c>
      <c r="AW134">
        <f t="shared" si="194"/>
        <v>1.7070238381265372</v>
      </c>
      <c r="AX134">
        <f t="shared" si="195"/>
        <v>2.5850431145690091</v>
      </c>
      <c r="AY134">
        <f t="shared" si="196"/>
        <v>6.7706802022757515E-2</v>
      </c>
      <c r="AZ134">
        <f t="shared" si="197"/>
        <v>13.78734485808198</v>
      </c>
      <c r="BA134">
        <f t="shared" si="198"/>
        <v>0.49040871564041644</v>
      </c>
      <c r="BB134">
        <f t="shared" si="199"/>
        <v>44.899485081445903</v>
      </c>
      <c r="BC134">
        <f t="shared" si="200"/>
        <v>377.67139152429235</v>
      </c>
      <c r="BD134">
        <f t="shared" si="201"/>
        <v>1.4643842583718248E-2</v>
      </c>
      <c r="BE134">
        <f>AVERAGE(E120:E134)</f>
        <v>12.222826553422705</v>
      </c>
      <c r="BF134">
        <f>AVERAGE(O120:O134)</f>
        <v>32.211395772298175</v>
      </c>
      <c r="BG134">
        <f>AVERAGE(P120:P134)</f>
        <v>28.023029708862303</v>
      </c>
      <c r="BH134" t="e">
        <f>AVERAGE(B120:B134)</f>
        <v>#DIV/0!</v>
      </c>
      <c r="BI134">
        <f t="shared" ref="BI134:DJ134" si="202">AVERAGE(C120:C134)</f>
        <v>2765.5333418150744</v>
      </c>
      <c r="BJ134">
        <f t="shared" si="202"/>
        <v>0</v>
      </c>
      <c r="BK134">
        <f t="shared" si="202"/>
        <v>12.222826553422705</v>
      </c>
      <c r="BL134">
        <f t="shared" si="202"/>
        <v>0.11208026835070382</v>
      </c>
      <c r="BM134">
        <f t="shared" si="202"/>
        <v>189.60299180005353</v>
      </c>
      <c r="BN134">
        <f t="shared" si="202"/>
        <v>3.1991132932657225</v>
      </c>
      <c r="BO134">
        <f t="shared" si="202"/>
        <v>2.0931633650364962</v>
      </c>
      <c r="BP134">
        <f t="shared" si="202"/>
        <v>28.023029708862303</v>
      </c>
      <c r="BQ134">
        <f t="shared" si="202"/>
        <v>6</v>
      </c>
      <c r="BR134">
        <f t="shared" si="202"/>
        <v>1.4200000166893005</v>
      </c>
      <c r="BS134">
        <f t="shared" si="202"/>
        <v>1</v>
      </c>
      <c r="BT134">
        <f t="shared" si="202"/>
        <v>2.8400000333786011</v>
      </c>
      <c r="BU134">
        <f t="shared" si="202"/>
        <v>32.211395772298175</v>
      </c>
      <c r="BV134">
        <f t="shared" si="202"/>
        <v>28.023029708862303</v>
      </c>
      <c r="BW134">
        <f t="shared" si="202"/>
        <v>34.433272552490237</v>
      </c>
      <c r="BX134">
        <f t="shared" si="202"/>
        <v>399.65828450520831</v>
      </c>
      <c r="BY134">
        <f t="shared" si="202"/>
        <v>383.51516927083333</v>
      </c>
      <c r="BZ134">
        <f t="shared" si="202"/>
        <v>19.53358637491862</v>
      </c>
      <c r="CA134">
        <f t="shared" si="202"/>
        <v>23.283934911092121</v>
      </c>
      <c r="CB134">
        <f t="shared" si="202"/>
        <v>29.629783503214519</v>
      </c>
      <c r="CC134">
        <f t="shared" si="202"/>
        <v>35.318549855550131</v>
      </c>
      <c r="CD134">
        <f t="shared" si="202"/>
        <v>499.89358317057292</v>
      </c>
      <c r="CE134">
        <f t="shared" si="202"/>
        <v>1499.5602213541667</v>
      </c>
      <c r="CF134">
        <f t="shared" si="202"/>
        <v>41.997543843587238</v>
      </c>
      <c r="CG134">
        <f t="shared" si="202"/>
        <v>73.302670288085935</v>
      </c>
      <c r="CH134">
        <f t="shared" si="202"/>
        <v>-1.1169650554656982</v>
      </c>
      <c r="CI134">
        <f t="shared" si="202"/>
        <v>9.1781497001647949E-2</v>
      </c>
      <c r="CJ134">
        <f t="shared" si="202"/>
        <v>1</v>
      </c>
      <c r="CK134">
        <f t="shared" si="202"/>
        <v>-0.21956524252891541</v>
      </c>
      <c r="CL134">
        <f t="shared" si="202"/>
        <v>2.737391471862793</v>
      </c>
      <c r="CM134">
        <f t="shared" si="202"/>
        <v>1</v>
      </c>
      <c r="CN134">
        <f t="shared" si="202"/>
        <v>0</v>
      </c>
      <c r="CO134">
        <f t="shared" si="202"/>
        <v>0.15999999642372131</v>
      </c>
      <c r="CP134">
        <f t="shared" si="202"/>
        <v>111115</v>
      </c>
      <c r="CQ134">
        <f t="shared" si="202"/>
        <v>0.83315597195095481</v>
      </c>
      <c r="CR134">
        <f t="shared" si="202"/>
        <v>3.199113293265722E-3</v>
      </c>
      <c r="CS134">
        <f t="shared" si="202"/>
        <v>301.17302970886232</v>
      </c>
      <c r="CT134">
        <f t="shared" si="202"/>
        <v>305.36139577229818</v>
      </c>
      <c r="CU134">
        <f t="shared" si="202"/>
        <v>239.9296300538214</v>
      </c>
      <c r="CV134">
        <f t="shared" si="202"/>
        <v>1.7601687474957779</v>
      </c>
      <c r="CW134">
        <f t="shared" si="202"/>
        <v>3.7999379721536761</v>
      </c>
      <c r="CX134">
        <f t="shared" si="202"/>
        <v>51.839011147343093</v>
      </c>
      <c r="CY134">
        <f t="shared" si="202"/>
        <v>28.555076236250958</v>
      </c>
      <c r="CZ134">
        <f t="shared" si="202"/>
        <v>30.117212740580239</v>
      </c>
      <c r="DA134">
        <f t="shared" si="202"/>
        <v>4.2892182739085687</v>
      </c>
      <c r="DB134">
        <f t="shared" si="202"/>
        <v>0.10782496761627987</v>
      </c>
      <c r="DC134">
        <f t="shared" si="202"/>
        <v>1.7067746071171801</v>
      </c>
      <c r="DD134">
        <f t="shared" si="202"/>
        <v>2.5824436667913888</v>
      </c>
      <c r="DE134">
        <f t="shared" si="202"/>
        <v>6.7760420197992902E-2</v>
      </c>
      <c r="DF134">
        <f t="shared" si="202"/>
        <v>13.898405019475318</v>
      </c>
      <c r="DG134">
        <f t="shared" si="202"/>
        <v>0.49438199893557921</v>
      </c>
      <c r="DH134">
        <f t="shared" si="202"/>
        <v>44.939047999115203</v>
      </c>
      <c r="DI134">
        <f t="shared" si="202"/>
        <v>377.70502291407774</v>
      </c>
      <c r="DJ134">
        <f t="shared" si="202"/>
        <v>1.4542607580023252E-2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stm-rvaoc3_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User1</cp:lastModifiedBy>
  <dcterms:created xsi:type="dcterms:W3CDTF">2015-06-26T23:24:53Z</dcterms:created>
  <dcterms:modified xsi:type="dcterms:W3CDTF">2015-07-22T14:56:11Z</dcterms:modified>
</cp:coreProperties>
</file>