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2015\licor data\"/>
    </mc:Choice>
  </mc:AlternateContent>
  <bookViews>
    <workbookView xWindow="0" yWindow="0" windowWidth="16170" windowHeight="6240"/>
  </bookViews>
  <sheets>
    <sheet name="stm-rvaoc4_" sheetId="1" r:id="rId1"/>
  </sheets>
  <calcPr calcId="152511"/>
</workbook>
</file>

<file path=xl/calcChain.xml><?xml version="1.0" encoding="utf-8"?>
<calcChain xmlns="http://schemas.openxmlformats.org/spreadsheetml/2006/main">
  <c r="DJ118" i="1" l="1"/>
  <c r="DI118" i="1"/>
  <c r="DH118" i="1"/>
  <c r="DG118" i="1"/>
  <c r="DF118" i="1"/>
  <c r="DE118" i="1"/>
  <c r="DD118" i="1"/>
  <c r="DC118" i="1"/>
  <c r="DB118" i="1"/>
  <c r="DA118" i="1"/>
  <c r="CZ118" i="1"/>
  <c r="CY118" i="1"/>
  <c r="CX118" i="1"/>
  <c r="CW118" i="1"/>
  <c r="CV118" i="1"/>
  <c r="CU118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DJ101" i="1"/>
  <c r="DI101" i="1"/>
  <c r="DH101" i="1"/>
  <c r="DG101" i="1"/>
  <c r="DF101" i="1"/>
  <c r="DE101" i="1"/>
  <c r="DD101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BH31" i="1"/>
  <c r="BG118" i="1" l="1"/>
  <c r="BF118" i="1"/>
  <c r="BG101" i="1"/>
  <c r="BF101" i="1"/>
  <c r="BG84" i="1"/>
  <c r="BF84" i="1"/>
  <c r="BG67" i="1"/>
  <c r="BF67" i="1"/>
  <c r="BG48" i="1"/>
  <c r="BF48" i="1"/>
  <c r="BG31" i="1"/>
  <c r="BF31" i="1"/>
  <c r="L17" i="1" l="1"/>
  <c r="N17" i="1" s="1"/>
  <c r="AK17" i="1"/>
  <c r="E17" i="1" s="1"/>
  <c r="AM17" i="1"/>
  <c r="AN17" i="1"/>
  <c r="AO17" i="1"/>
  <c r="AT17" i="1"/>
  <c r="AU17" i="1" s="1"/>
  <c r="AW17" i="1"/>
  <c r="AX17" i="1"/>
  <c r="L18" i="1"/>
  <c r="N18" i="1"/>
  <c r="AK18" i="1"/>
  <c r="E18" i="1" s="1"/>
  <c r="AL18" i="1"/>
  <c r="AP18" i="1" s="1"/>
  <c r="J18" i="1" s="1"/>
  <c r="AQ18" i="1" s="1"/>
  <c r="AM18" i="1"/>
  <c r="AN18" i="1"/>
  <c r="AO18" i="1"/>
  <c r="AT18" i="1"/>
  <c r="AU18" i="1" s="1"/>
  <c r="AX18" i="1" s="1"/>
  <c r="AW18" i="1"/>
  <c r="L19" i="1"/>
  <c r="N19" i="1" s="1"/>
  <c r="AK19" i="1"/>
  <c r="E19" i="1" s="1"/>
  <c r="AM19" i="1"/>
  <c r="AN19" i="1"/>
  <c r="AO19" i="1"/>
  <c r="AT19" i="1"/>
  <c r="AU19" i="1" s="1"/>
  <c r="AW19" i="1"/>
  <c r="AX19" i="1"/>
  <c r="L20" i="1"/>
  <c r="N20" i="1"/>
  <c r="AK20" i="1"/>
  <c r="E20" i="1" s="1"/>
  <c r="AL20" i="1"/>
  <c r="AP20" i="1" s="1"/>
  <c r="J20" i="1" s="1"/>
  <c r="AQ20" i="1" s="1"/>
  <c r="AM20" i="1"/>
  <c r="AN20" i="1"/>
  <c r="AO20" i="1"/>
  <c r="AT20" i="1"/>
  <c r="AU20" i="1" s="1"/>
  <c r="AW20" i="1"/>
  <c r="L21" i="1"/>
  <c r="N21" i="1"/>
  <c r="AK21" i="1"/>
  <c r="E21" i="1" s="1"/>
  <c r="AL21" i="1"/>
  <c r="H21" i="1" s="1"/>
  <c r="AM21" i="1"/>
  <c r="AN21" i="1"/>
  <c r="AO21" i="1"/>
  <c r="AP21" i="1"/>
  <c r="J21" i="1" s="1"/>
  <c r="AQ21" i="1" s="1"/>
  <c r="AT21" i="1"/>
  <c r="AU21" i="1" s="1"/>
  <c r="AX21" i="1" s="1"/>
  <c r="AW21" i="1"/>
  <c r="L22" i="1"/>
  <c r="N22" i="1"/>
  <c r="AK22" i="1"/>
  <c r="E22" i="1" s="1"/>
  <c r="AM22" i="1"/>
  <c r="AN22" i="1"/>
  <c r="AO22" i="1"/>
  <c r="AT22" i="1"/>
  <c r="AU22" i="1" s="1"/>
  <c r="AW22" i="1"/>
  <c r="L23" i="1"/>
  <c r="N23" i="1"/>
  <c r="AK23" i="1"/>
  <c r="E23" i="1" s="1"/>
  <c r="AL23" i="1"/>
  <c r="H23" i="1" s="1"/>
  <c r="AM23" i="1"/>
  <c r="AN23" i="1"/>
  <c r="AO23" i="1"/>
  <c r="AP23" i="1" s="1"/>
  <c r="J23" i="1" s="1"/>
  <c r="AQ23" i="1" s="1"/>
  <c r="AT23" i="1"/>
  <c r="AU23" i="1" s="1"/>
  <c r="AX23" i="1" s="1"/>
  <c r="AW23" i="1"/>
  <c r="L24" i="1"/>
  <c r="N24" i="1"/>
  <c r="AK24" i="1"/>
  <c r="E24" i="1" s="1"/>
  <c r="AL24" i="1"/>
  <c r="AM24" i="1"/>
  <c r="AN24" i="1"/>
  <c r="AO24" i="1"/>
  <c r="AP24" i="1"/>
  <c r="J24" i="1" s="1"/>
  <c r="AQ24" i="1" s="1"/>
  <c r="AT24" i="1"/>
  <c r="AU24" i="1" s="1"/>
  <c r="AW24" i="1"/>
  <c r="L25" i="1"/>
  <c r="N25" i="1"/>
  <c r="AK25" i="1"/>
  <c r="E25" i="1" s="1"/>
  <c r="AM25" i="1"/>
  <c r="AN25" i="1"/>
  <c r="AO25" i="1"/>
  <c r="AT25" i="1"/>
  <c r="AU25" i="1" s="1"/>
  <c r="AW25" i="1"/>
  <c r="AX25" i="1"/>
  <c r="L26" i="1"/>
  <c r="N26" i="1"/>
  <c r="BC26" i="1" s="1"/>
  <c r="AK26" i="1"/>
  <c r="E26" i="1" s="1"/>
  <c r="AL26" i="1"/>
  <c r="AM26" i="1"/>
  <c r="AN26" i="1"/>
  <c r="AO26" i="1"/>
  <c r="AP26" i="1"/>
  <c r="J26" i="1" s="1"/>
  <c r="AQ26" i="1" s="1"/>
  <c r="AT26" i="1"/>
  <c r="AU26" i="1"/>
  <c r="AW26" i="1"/>
  <c r="E27" i="1"/>
  <c r="L27" i="1"/>
  <c r="N27" i="1" s="1"/>
  <c r="AK27" i="1"/>
  <c r="AL27" i="1" s="1"/>
  <c r="AM27" i="1"/>
  <c r="AN27" i="1"/>
  <c r="AO27" i="1"/>
  <c r="AT27" i="1"/>
  <c r="AU27" i="1" s="1"/>
  <c r="AW27" i="1"/>
  <c r="L28" i="1"/>
  <c r="N28" i="1" s="1"/>
  <c r="AK28" i="1"/>
  <c r="AL28" i="1" s="1"/>
  <c r="AM28" i="1"/>
  <c r="AN28" i="1"/>
  <c r="AO28" i="1"/>
  <c r="AT28" i="1"/>
  <c r="AU28" i="1"/>
  <c r="AW28" i="1"/>
  <c r="L29" i="1"/>
  <c r="N29" i="1" s="1"/>
  <c r="AK29" i="1"/>
  <c r="AL29" i="1" s="1"/>
  <c r="AM29" i="1"/>
  <c r="AN29" i="1"/>
  <c r="AO29" i="1"/>
  <c r="AT29" i="1"/>
  <c r="AU29" i="1" s="1"/>
  <c r="AW29" i="1"/>
  <c r="E30" i="1"/>
  <c r="L30" i="1"/>
  <c r="N30" i="1" s="1"/>
  <c r="AK30" i="1"/>
  <c r="AL30" i="1" s="1"/>
  <c r="AM30" i="1"/>
  <c r="AN30" i="1"/>
  <c r="AO30" i="1"/>
  <c r="AT30" i="1"/>
  <c r="AU30" i="1"/>
  <c r="AW30" i="1"/>
  <c r="L31" i="1"/>
  <c r="N31" i="1" s="1"/>
  <c r="AK31" i="1"/>
  <c r="AL31" i="1" s="1"/>
  <c r="AM31" i="1"/>
  <c r="AN31" i="1"/>
  <c r="AO31" i="1"/>
  <c r="AT31" i="1"/>
  <c r="AU31" i="1"/>
  <c r="AW31" i="1"/>
  <c r="L34" i="1"/>
  <c r="N34" i="1" s="1"/>
  <c r="AK34" i="1"/>
  <c r="AL34" i="1" s="1"/>
  <c r="AM34" i="1"/>
  <c r="AN34" i="1"/>
  <c r="AO34" i="1"/>
  <c r="AT34" i="1"/>
  <c r="AU34" i="1"/>
  <c r="AW34" i="1"/>
  <c r="L35" i="1"/>
  <c r="N35" i="1" s="1"/>
  <c r="AK35" i="1"/>
  <c r="AL35" i="1" s="1"/>
  <c r="AM35" i="1"/>
  <c r="AN35" i="1"/>
  <c r="AO35" i="1"/>
  <c r="AT35" i="1"/>
  <c r="AU35" i="1" s="1"/>
  <c r="AW35" i="1"/>
  <c r="E36" i="1"/>
  <c r="L36" i="1"/>
  <c r="N36" i="1" s="1"/>
  <c r="AK36" i="1"/>
  <c r="AL36" i="1" s="1"/>
  <c r="AM36" i="1"/>
  <c r="AN36" i="1"/>
  <c r="AO36" i="1"/>
  <c r="AT36" i="1"/>
  <c r="AU36" i="1"/>
  <c r="AW36" i="1"/>
  <c r="L37" i="1"/>
  <c r="N37" i="1" s="1"/>
  <c r="AK37" i="1"/>
  <c r="AL37" i="1" s="1"/>
  <c r="AM37" i="1"/>
  <c r="AN37" i="1"/>
  <c r="AO37" i="1"/>
  <c r="AT37" i="1"/>
  <c r="AU37" i="1"/>
  <c r="AW37" i="1"/>
  <c r="L38" i="1"/>
  <c r="N38" i="1" s="1"/>
  <c r="AK38" i="1"/>
  <c r="AL38" i="1" s="1"/>
  <c r="AM38" i="1"/>
  <c r="AN38" i="1"/>
  <c r="AO38" i="1"/>
  <c r="AT38" i="1"/>
  <c r="AU38" i="1"/>
  <c r="AW38" i="1"/>
  <c r="L39" i="1"/>
  <c r="N39" i="1"/>
  <c r="AK39" i="1"/>
  <c r="E39" i="1" s="1"/>
  <c r="AL39" i="1"/>
  <c r="H39" i="1" s="1"/>
  <c r="AM39" i="1"/>
  <c r="AN39" i="1"/>
  <c r="AO39" i="1"/>
  <c r="AP39" i="1"/>
  <c r="J39" i="1" s="1"/>
  <c r="AQ39" i="1" s="1"/>
  <c r="AT39" i="1"/>
  <c r="AU39" i="1" s="1"/>
  <c r="AX39" i="1" s="1"/>
  <c r="AW39" i="1"/>
  <c r="L40" i="1"/>
  <c r="N40" i="1"/>
  <c r="AK40" i="1"/>
  <c r="E40" i="1" s="1"/>
  <c r="AM40" i="1"/>
  <c r="AN40" i="1"/>
  <c r="AO40" i="1"/>
  <c r="AT40" i="1"/>
  <c r="AU40" i="1" s="1"/>
  <c r="AX40" i="1" s="1"/>
  <c r="AW40" i="1"/>
  <c r="L41" i="1"/>
  <c r="N41" i="1"/>
  <c r="AK41" i="1"/>
  <c r="E41" i="1" s="1"/>
  <c r="AL41" i="1"/>
  <c r="H41" i="1" s="1"/>
  <c r="AM41" i="1"/>
  <c r="AN41" i="1"/>
  <c r="AO41" i="1"/>
  <c r="AP41" i="1"/>
  <c r="J41" i="1" s="1"/>
  <c r="AQ41" i="1" s="1"/>
  <c r="I41" i="1" s="1"/>
  <c r="AT41" i="1"/>
  <c r="AU41" i="1" s="1"/>
  <c r="AX41" i="1" s="1"/>
  <c r="AW41" i="1"/>
  <c r="L42" i="1"/>
  <c r="N42" i="1" s="1"/>
  <c r="AK42" i="1"/>
  <c r="E42" i="1" s="1"/>
  <c r="AM42" i="1"/>
  <c r="AN42" i="1"/>
  <c r="AO42" i="1"/>
  <c r="AT42" i="1"/>
  <c r="AU42" i="1" s="1"/>
  <c r="AW42" i="1"/>
  <c r="L43" i="1"/>
  <c r="N43" i="1"/>
  <c r="AK43" i="1"/>
  <c r="E43" i="1" s="1"/>
  <c r="AL43" i="1"/>
  <c r="H43" i="1" s="1"/>
  <c r="AM43" i="1"/>
  <c r="AN43" i="1"/>
  <c r="AO43" i="1"/>
  <c r="AT43" i="1"/>
  <c r="AU43" i="1" s="1"/>
  <c r="AX43" i="1" s="1"/>
  <c r="AW43" i="1"/>
  <c r="L44" i="1"/>
  <c r="N44" i="1" s="1"/>
  <c r="AK44" i="1"/>
  <c r="E44" i="1" s="1"/>
  <c r="AM44" i="1"/>
  <c r="AN44" i="1"/>
  <c r="AO44" i="1"/>
  <c r="AT44" i="1"/>
  <c r="AU44" i="1" s="1"/>
  <c r="AW44" i="1"/>
  <c r="H45" i="1"/>
  <c r="L45" i="1"/>
  <c r="N45" i="1"/>
  <c r="AK45" i="1"/>
  <c r="E45" i="1" s="1"/>
  <c r="AL45" i="1"/>
  <c r="AM45" i="1"/>
  <c r="AN45" i="1"/>
  <c r="AO45" i="1"/>
  <c r="AP45" i="1" s="1"/>
  <c r="J45" i="1" s="1"/>
  <c r="AQ45" i="1" s="1"/>
  <c r="AT45" i="1"/>
  <c r="AU45" i="1" s="1"/>
  <c r="AX45" i="1" s="1"/>
  <c r="AW45" i="1"/>
  <c r="L46" i="1"/>
  <c r="N46" i="1"/>
  <c r="AK46" i="1"/>
  <c r="E46" i="1" s="1"/>
  <c r="AL46" i="1"/>
  <c r="AM46" i="1"/>
  <c r="AN46" i="1"/>
  <c r="AO46" i="1"/>
  <c r="AP46" i="1"/>
  <c r="J46" i="1" s="1"/>
  <c r="AQ46" i="1" s="1"/>
  <c r="AT46" i="1"/>
  <c r="AU46" i="1" s="1"/>
  <c r="AX46" i="1" s="1"/>
  <c r="AW46" i="1"/>
  <c r="L47" i="1"/>
  <c r="N47" i="1"/>
  <c r="AK47" i="1"/>
  <c r="E47" i="1" s="1"/>
  <c r="AM47" i="1"/>
  <c r="AN47" i="1"/>
  <c r="AO47" i="1"/>
  <c r="AT47" i="1"/>
  <c r="AU47" i="1" s="1"/>
  <c r="AW47" i="1"/>
  <c r="AX47" i="1"/>
  <c r="L48" i="1"/>
  <c r="N48" i="1"/>
  <c r="AK48" i="1"/>
  <c r="E48" i="1" s="1"/>
  <c r="AL48" i="1"/>
  <c r="AM48" i="1"/>
  <c r="AN48" i="1"/>
  <c r="AO48" i="1"/>
  <c r="AP48" i="1" s="1"/>
  <c r="J48" i="1" s="1"/>
  <c r="AQ48" i="1" s="1"/>
  <c r="AT48" i="1"/>
  <c r="AU48" i="1" s="1"/>
  <c r="AW48" i="1"/>
  <c r="H53" i="1"/>
  <c r="L53" i="1"/>
  <c r="N53" i="1" s="1"/>
  <c r="AK53" i="1"/>
  <c r="E53" i="1" s="1"/>
  <c r="AL53" i="1"/>
  <c r="AM53" i="1"/>
  <c r="AN53" i="1"/>
  <c r="AP53" i="1" s="1"/>
  <c r="J53" i="1" s="1"/>
  <c r="AQ53" i="1" s="1"/>
  <c r="AO53" i="1"/>
  <c r="AT53" i="1"/>
  <c r="AU53" i="1" s="1"/>
  <c r="AW53" i="1"/>
  <c r="AX53" i="1"/>
  <c r="L54" i="1"/>
  <c r="N54" i="1"/>
  <c r="AK54" i="1"/>
  <c r="E54" i="1" s="1"/>
  <c r="AM54" i="1"/>
  <c r="AN54" i="1"/>
  <c r="AO54" i="1"/>
  <c r="AT54" i="1"/>
  <c r="AU54" i="1" s="1"/>
  <c r="AW54" i="1"/>
  <c r="H55" i="1"/>
  <c r="L55" i="1"/>
  <c r="N55" i="1"/>
  <c r="AK55" i="1"/>
  <c r="E55" i="1" s="1"/>
  <c r="AL55" i="1"/>
  <c r="AM55" i="1"/>
  <c r="AN55" i="1"/>
  <c r="AO55" i="1"/>
  <c r="AP55" i="1"/>
  <c r="J55" i="1" s="1"/>
  <c r="AQ55" i="1" s="1"/>
  <c r="AT55" i="1"/>
  <c r="AU55" i="1" s="1"/>
  <c r="AW55" i="1"/>
  <c r="AX55" i="1"/>
  <c r="L56" i="1"/>
  <c r="N56" i="1" s="1"/>
  <c r="AK56" i="1"/>
  <c r="E56" i="1" s="1"/>
  <c r="AL56" i="1"/>
  <c r="AM56" i="1"/>
  <c r="AN56" i="1"/>
  <c r="AO56" i="1"/>
  <c r="AP56" i="1" s="1"/>
  <c r="J56" i="1" s="1"/>
  <c r="AQ56" i="1" s="1"/>
  <c r="AT56" i="1"/>
  <c r="AU56" i="1" s="1"/>
  <c r="AX56" i="1" s="1"/>
  <c r="AW56" i="1"/>
  <c r="L57" i="1"/>
  <c r="N57" i="1" s="1"/>
  <c r="AK57" i="1"/>
  <c r="AM57" i="1"/>
  <c r="AN57" i="1"/>
  <c r="AO57" i="1"/>
  <c r="AT57" i="1"/>
  <c r="AU57" i="1"/>
  <c r="AW57" i="1"/>
  <c r="L58" i="1"/>
  <c r="N58" i="1" s="1"/>
  <c r="AK58" i="1"/>
  <c r="AL58" i="1" s="1"/>
  <c r="AM58" i="1"/>
  <c r="AN58" i="1"/>
  <c r="AO58" i="1"/>
  <c r="AT58" i="1"/>
  <c r="AU58" i="1"/>
  <c r="AX58" i="1" s="1"/>
  <c r="AW58" i="1"/>
  <c r="L59" i="1"/>
  <c r="N59" i="1" s="1"/>
  <c r="AK59" i="1"/>
  <c r="AL59" i="1" s="1"/>
  <c r="AM59" i="1"/>
  <c r="AN59" i="1"/>
  <c r="AO59" i="1"/>
  <c r="AP59" i="1" s="1"/>
  <c r="J59" i="1" s="1"/>
  <c r="AQ59" i="1" s="1"/>
  <c r="AT59" i="1"/>
  <c r="AU59" i="1"/>
  <c r="AW59" i="1"/>
  <c r="L60" i="1"/>
  <c r="N60" i="1" s="1"/>
  <c r="AK60" i="1"/>
  <c r="AL60" i="1" s="1"/>
  <c r="AM60" i="1"/>
  <c r="AN60" i="1"/>
  <c r="AO60" i="1"/>
  <c r="AP60" i="1" s="1"/>
  <c r="J60" i="1" s="1"/>
  <c r="AQ60" i="1" s="1"/>
  <c r="AT60" i="1"/>
  <c r="AU60" i="1"/>
  <c r="AX60" i="1" s="1"/>
  <c r="AW60" i="1"/>
  <c r="L61" i="1"/>
  <c r="N61" i="1" s="1"/>
  <c r="AK61" i="1"/>
  <c r="AL61" i="1" s="1"/>
  <c r="AM61" i="1"/>
  <c r="AN61" i="1"/>
  <c r="AO61" i="1"/>
  <c r="AT61" i="1"/>
  <c r="AU61" i="1"/>
  <c r="AX61" i="1" s="1"/>
  <c r="AW61" i="1"/>
  <c r="L62" i="1"/>
  <c r="N62" i="1" s="1"/>
  <c r="AK62" i="1"/>
  <c r="AL62" i="1" s="1"/>
  <c r="AM62" i="1"/>
  <c r="AN62" i="1"/>
  <c r="AO62" i="1"/>
  <c r="AP62" i="1" s="1"/>
  <c r="J62" i="1" s="1"/>
  <c r="AQ62" i="1" s="1"/>
  <c r="AT62" i="1"/>
  <c r="AU62" i="1"/>
  <c r="AW62" i="1"/>
  <c r="L63" i="1"/>
  <c r="N63" i="1" s="1"/>
  <c r="AK63" i="1"/>
  <c r="AL63" i="1" s="1"/>
  <c r="AM63" i="1"/>
  <c r="AN63" i="1"/>
  <c r="AO63" i="1"/>
  <c r="AT63" i="1"/>
  <c r="AU63" i="1"/>
  <c r="AX63" i="1" s="1"/>
  <c r="AW63" i="1"/>
  <c r="L64" i="1"/>
  <c r="N64" i="1" s="1"/>
  <c r="AK64" i="1"/>
  <c r="AL64" i="1" s="1"/>
  <c r="AM64" i="1"/>
  <c r="AN64" i="1"/>
  <c r="AO64" i="1"/>
  <c r="AP64" i="1" s="1"/>
  <c r="J64" i="1" s="1"/>
  <c r="AQ64" i="1" s="1"/>
  <c r="AT64" i="1"/>
  <c r="AU64" i="1"/>
  <c r="AW64" i="1"/>
  <c r="L65" i="1"/>
  <c r="N65" i="1" s="1"/>
  <c r="AK65" i="1"/>
  <c r="AL65" i="1" s="1"/>
  <c r="AM65" i="1"/>
  <c r="AN65" i="1"/>
  <c r="AO65" i="1"/>
  <c r="AP65" i="1" s="1"/>
  <c r="J65" i="1" s="1"/>
  <c r="AQ65" i="1" s="1"/>
  <c r="AT65" i="1"/>
  <c r="AU65" i="1"/>
  <c r="AX65" i="1" s="1"/>
  <c r="AW65" i="1"/>
  <c r="L66" i="1"/>
  <c r="N66" i="1" s="1"/>
  <c r="AK66" i="1"/>
  <c r="AL66" i="1" s="1"/>
  <c r="AM66" i="1"/>
  <c r="AN66" i="1"/>
  <c r="AO66" i="1"/>
  <c r="AT66" i="1"/>
  <c r="AU66" i="1"/>
  <c r="AX66" i="1" s="1"/>
  <c r="AW66" i="1"/>
  <c r="L67" i="1"/>
  <c r="N67" i="1" s="1"/>
  <c r="AK67" i="1"/>
  <c r="AL67" i="1" s="1"/>
  <c r="AM67" i="1"/>
  <c r="AN67" i="1"/>
  <c r="AO67" i="1"/>
  <c r="AP67" i="1" s="1"/>
  <c r="J67" i="1" s="1"/>
  <c r="AQ67" i="1" s="1"/>
  <c r="AT67" i="1"/>
  <c r="AU67" i="1"/>
  <c r="AW67" i="1"/>
  <c r="L70" i="1"/>
  <c r="N70" i="1" s="1"/>
  <c r="AK70" i="1"/>
  <c r="AL70" i="1" s="1"/>
  <c r="AM70" i="1"/>
  <c r="AN70" i="1"/>
  <c r="AO70" i="1"/>
  <c r="AT70" i="1"/>
  <c r="AU70" i="1"/>
  <c r="AX70" i="1" s="1"/>
  <c r="AW70" i="1"/>
  <c r="L71" i="1"/>
  <c r="N71" i="1" s="1"/>
  <c r="AK71" i="1"/>
  <c r="AL71" i="1" s="1"/>
  <c r="AM71" i="1"/>
  <c r="AN71" i="1"/>
  <c r="AO71" i="1"/>
  <c r="AP71" i="1" s="1"/>
  <c r="J71" i="1" s="1"/>
  <c r="AQ71" i="1" s="1"/>
  <c r="AT71" i="1"/>
  <c r="AU71" i="1"/>
  <c r="AW71" i="1"/>
  <c r="L72" i="1"/>
  <c r="N72" i="1" s="1"/>
  <c r="AK72" i="1"/>
  <c r="AL72" i="1" s="1"/>
  <c r="AM72" i="1"/>
  <c r="AN72" i="1"/>
  <c r="AO72" i="1"/>
  <c r="AP72" i="1" s="1"/>
  <c r="J72" i="1" s="1"/>
  <c r="AQ72" i="1" s="1"/>
  <c r="AT72" i="1"/>
  <c r="AU72" i="1"/>
  <c r="AX72" i="1" s="1"/>
  <c r="AW72" i="1"/>
  <c r="L73" i="1"/>
  <c r="N73" i="1" s="1"/>
  <c r="AK73" i="1"/>
  <c r="AL73" i="1" s="1"/>
  <c r="AM73" i="1"/>
  <c r="AN73" i="1"/>
  <c r="AO73" i="1"/>
  <c r="AT73" i="1"/>
  <c r="AU73" i="1"/>
  <c r="AX73" i="1" s="1"/>
  <c r="AW73" i="1"/>
  <c r="L74" i="1"/>
  <c r="N74" i="1" s="1"/>
  <c r="AK74" i="1"/>
  <c r="AL74" i="1" s="1"/>
  <c r="AM74" i="1"/>
  <c r="AN74" i="1"/>
  <c r="AO74" i="1"/>
  <c r="AP74" i="1" s="1"/>
  <c r="J74" i="1" s="1"/>
  <c r="AQ74" i="1" s="1"/>
  <c r="AT74" i="1"/>
  <c r="AU74" i="1"/>
  <c r="AW74" i="1"/>
  <c r="L75" i="1"/>
  <c r="N75" i="1" s="1"/>
  <c r="AK75" i="1"/>
  <c r="AL75" i="1" s="1"/>
  <c r="AM75" i="1"/>
  <c r="AN75" i="1"/>
  <c r="AO75" i="1"/>
  <c r="AT75" i="1"/>
  <c r="AU75" i="1"/>
  <c r="AX75" i="1" s="1"/>
  <c r="AW75" i="1"/>
  <c r="L76" i="1"/>
  <c r="N76" i="1" s="1"/>
  <c r="AK76" i="1"/>
  <c r="AL76" i="1" s="1"/>
  <c r="AM76" i="1"/>
  <c r="AN76" i="1"/>
  <c r="AO76" i="1"/>
  <c r="AP76" i="1" s="1"/>
  <c r="J76" i="1" s="1"/>
  <c r="AQ76" i="1" s="1"/>
  <c r="AT76" i="1"/>
  <c r="AU76" i="1"/>
  <c r="AW76" i="1"/>
  <c r="L77" i="1"/>
  <c r="N77" i="1" s="1"/>
  <c r="AK77" i="1"/>
  <c r="AL77" i="1" s="1"/>
  <c r="AM77" i="1"/>
  <c r="AN77" i="1"/>
  <c r="AO77" i="1"/>
  <c r="AP77" i="1" s="1"/>
  <c r="J77" i="1" s="1"/>
  <c r="AQ77" i="1" s="1"/>
  <c r="AT77" i="1"/>
  <c r="AU77" i="1"/>
  <c r="AX77" i="1" s="1"/>
  <c r="AW77" i="1"/>
  <c r="L78" i="1"/>
  <c r="N78" i="1" s="1"/>
  <c r="AK78" i="1"/>
  <c r="AL78" i="1" s="1"/>
  <c r="AM78" i="1"/>
  <c r="AN78" i="1"/>
  <c r="AO78" i="1"/>
  <c r="AT78" i="1"/>
  <c r="AU78" i="1"/>
  <c r="AX78" i="1" s="1"/>
  <c r="AW78" i="1"/>
  <c r="L79" i="1"/>
  <c r="N79" i="1" s="1"/>
  <c r="AK79" i="1"/>
  <c r="AL79" i="1" s="1"/>
  <c r="AM79" i="1"/>
  <c r="AN79" i="1"/>
  <c r="AO79" i="1"/>
  <c r="AP79" i="1" s="1"/>
  <c r="J79" i="1" s="1"/>
  <c r="AQ79" i="1" s="1"/>
  <c r="AT79" i="1"/>
  <c r="AU79" i="1"/>
  <c r="AW79" i="1"/>
  <c r="L80" i="1"/>
  <c r="N80" i="1" s="1"/>
  <c r="AK80" i="1"/>
  <c r="AL80" i="1" s="1"/>
  <c r="AM80" i="1"/>
  <c r="AN80" i="1"/>
  <c r="AO80" i="1"/>
  <c r="AT80" i="1"/>
  <c r="AU80" i="1"/>
  <c r="AX80" i="1" s="1"/>
  <c r="AW80" i="1"/>
  <c r="L81" i="1"/>
  <c r="N81" i="1" s="1"/>
  <c r="AK81" i="1"/>
  <c r="E81" i="1" s="1"/>
  <c r="AM81" i="1"/>
  <c r="AN81" i="1"/>
  <c r="AO81" i="1"/>
  <c r="AT81" i="1"/>
  <c r="AU81" i="1" s="1"/>
  <c r="AW81" i="1"/>
  <c r="L82" i="1"/>
  <c r="N82" i="1"/>
  <c r="AK82" i="1"/>
  <c r="E82" i="1" s="1"/>
  <c r="AL82" i="1"/>
  <c r="H82" i="1" s="1"/>
  <c r="AM82" i="1"/>
  <c r="AP82" i="1" s="1"/>
  <c r="J82" i="1" s="1"/>
  <c r="AQ82" i="1" s="1"/>
  <c r="AN82" i="1"/>
  <c r="AO82" i="1"/>
  <c r="AT82" i="1"/>
  <c r="AU82" i="1" s="1"/>
  <c r="AX82" i="1" s="1"/>
  <c r="AW82" i="1"/>
  <c r="L83" i="1"/>
  <c r="N83" i="1" s="1"/>
  <c r="AK83" i="1"/>
  <c r="E83" i="1" s="1"/>
  <c r="AM83" i="1"/>
  <c r="AN83" i="1"/>
  <c r="AO83" i="1"/>
  <c r="AT83" i="1"/>
  <c r="AU83" i="1" s="1"/>
  <c r="AW83" i="1"/>
  <c r="L84" i="1"/>
  <c r="N84" i="1"/>
  <c r="AK84" i="1"/>
  <c r="E84" i="1" s="1"/>
  <c r="AL84" i="1"/>
  <c r="H84" i="1" s="1"/>
  <c r="AM84" i="1"/>
  <c r="AP84" i="1" s="1"/>
  <c r="J84" i="1" s="1"/>
  <c r="AQ84" i="1" s="1"/>
  <c r="AN84" i="1"/>
  <c r="AO84" i="1"/>
  <c r="AT84" i="1"/>
  <c r="AU84" i="1" s="1"/>
  <c r="AX84" i="1" s="1"/>
  <c r="AW84" i="1"/>
  <c r="L87" i="1"/>
  <c r="N87" i="1" s="1"/>
  <c r="AK87" i="1"/>
  <c r="E87" i="1" s="1"/>
  <c r="AM87" i="1"/>
  <c r="AN87" i="1"/>
  <c r="AO87" i="1"/>
  <c r="AT87" i="1"/>
  <c r="AU87" i="1" s="1"/>
  <c r="AW87" i="1"/>
  <c r="L88" i="1"/>
  <c r="N88" i="1"/>
  <c r="AK88" i="1"/>
  <c r="E88" i="1" s="1"/>
  <c r="AL88" i="1"/>
  <c r="H88" i="1" s="1"/>
  <c r="AM88" i="1"/>
  <c r="AP88" i="1" s="1"/>
  <c r="J88" i="1" s="1"/>
  <c r="AQ88" i="1" s="1"/>
  <c r="AN88" i="1"/>
  <c r="AO88" i="1"/>
  <c r="AT88" i="1"/>
  <c r="AU88" i="1" s="1"/>
  <c r="AX88" i="1" s="1"/>
  <c r="AW88" i="1"/>
  <c r="L89" i="1"/>
  <c r="N89" i="1" s="1"/>
  <c r="AK89" i="1"/>
  <c r="E89" i="1" s="1"/>
  <c r="AM89" i="1"/>
  <c r="AN89" i="1"/>
  <c r="AO89" i="1"/>
  <c r="AT89" i="1"/>
  <c r="AU89" i="1" s="1"/>
  <c r="AW89" i="1"/>
  <c r="L90" i="1"/>
  <c r="N90" i="1"/>
  <c r="AK90" i="1"/>
  <c r="E90" i="1" s="1"/>
  <c r="AL90" i="1"/>
  <c r="H90" i="1" s="1"/>
  <c r="AM90" i="1"/>
  <c r="AP90" i="1" s="1"/>
  <c r="J90" i="1" s="1"/>
  <c r="AQ90" i="1" s="1"/>
  <c r="AN90" i="1"/>
  <c r="AO90" i="1"/>
  <c r="AT90" i="1"/>
  <c r="AU90" i="1" s="1"/>
  <c r="AX90" i="1" s="1"/>
  <c r="AW90" i="1"/>
  <c r="L91" i="1"/>
  <c r="N91" i="1" s="1"/>
  <c r="AK91" i="1"/>
  <c r="E91" i="1" s="1"/>
  <c r="AM91" i="1"/>
  <c r="AN91" i="1"/>
  <c r="AO91" i="1"/>
  <c r="AT91" i="1"/>
  <c r="AU91" i="1" s="1"/>
  <c r="AW91" i="1"/>
  <c r="L92" i="1"/>
  <c r="N92" i="1"/>
  <c r="AK92" i="1"/>
  <c r="E92" i="1" s="1"/>
  <c r="AL92" i="1"/>
  <c r="H92" i="1" s="1"/>
  <c r="AM92" i="1"/>
  <c r="AP92" i="1" s="1"/>
  <c r="J92" i="1" s="1"/>
  <c r="AQ92" i="1" s="1"/>
  <c r="AN92" i="1"/>
  <c r="AO92" i="1"/>
  <c r="AT92" i="1"/>
  <c r="AU92" i="1" s="1"/>
  <c r="AX92" i="1" s="1"/>
  <c r="AW92" i="1"/>
  <c r="L93" i="1"/>
  <c r="N93" i="1" s="1"/>
  <c r="AK93" i="1"/>
  <c r="E93" i="1" s="1"/>
  <c r="AM93" i="1"/>
  <c r="AN93" i="1"/>
  <c r="AO93" i="1"/>
  <c r="AT93" i="1"/>
  <c r="AU93" i="1" s="1"/>
  <c r="AW93" i="1"/>
  <c r="L94" i="1"/>
  <c r="N94" i="1"/>
  <c r="AK94" i="1"/>
  <c r="E94" i="1" s="1"/>
  <c r="AL94" i="1"/>
  <c r="H94" i="1" s="1"/>
  <c r="AM94" i="1"/>
  <c r="AP94" i="1" s="1"/>
  <c r="J94" i="1" s="1"/>
  <c r="AQ94" i="1" s="1"/>
  <c r="AN94" i="1"/>
  <c r="AO94" i="1"/>
  <c r="AT94" i="1"/>
  <c r="AU94" i="1" s="1"/>
  <c r="AX94" i="1" s="1"/>
  <c r="AW94" i="1"/>
  <c r="L95" i="1"/>
  <c r="N95" i="1" s="1"/>
  <c r="AK95" i="1"/>
  <c r="E95" i="1" s="1"/>
  <c r="AM95" i="1"/>
  <c r="AN95" i="1"/>
  <c r="AO95" i="1"/>
  <c r="AT95" i="1"/>
  <c r="AU95" i="1" s="1"/>
  <c r="AW95" i="1"/>
  <c r="L96" i="1"/>
  <c r="N96" i="1"/>
  <c r="AK96" i="1"/>
  <c r="E96" i="1" s="1"/>
  <c r="AL96" i="1"/>
  <c r="H96" i="1" s="1"/>
  <c r="AM96" i="1"/>
  <c r="AP96" i="1" s="1"/>
  <c r="J96" i="1" s="1"/>
  <c r="AQ96" i="1" s="1"/>
  <c r="AN96" i="1"/>
  <c r="AO96" i="1"/>
  <c r="AT96" i="1"/>
  <c r="AU96" i="1" s="1"/>
  <c r="AX96" i="1" s="1"/>
  <c r="AW96" i="1"/>
  <c r="L97" i="1"/>
  <c r="N97" i="1" s="1"/>
  <c r="AK97" i="1"/>
  <c r="E97" i="1" s="1"/>
  <c r="AM97" i="1"/>
  <c r="AN97" i="1"/>
  <c r="AO97" i="1"/>
  <c r="AT97" i="1"/>
  <c r="AU97" i="1" s="1"/>
  <c r="AW97" i="1"/>
  <c r="L98" i="1"/>
  <c r="N98" i="1"/>
  <c r="AK98" i="1"/>
  <c r="E98" i="1" s="1"/>
  <c r="BC98" i="1" s="1"/>
  <c r="AL98" i="1"/>
  <c r="H98" i="1" s="1"/>
  <c r="AM98" i="1"/>
  <c r="AP98" i="1" s="1"/>
  <c r="J98" i="1" s="1"/>
  <c r="AQ98" i="1" s="1"/>
  <c r="AN98" i="1"/>
  <c r="AO98" i="1"/>
  <c r="AT98" i="1"/>
  <c r="AU98" i="1" s="1"/>
  <c r="AX98" i="1" s="1"/>
  <c r="AW98" i="1"/>
  <c r="L99" i="1"/>
  <c r="N99" i="1"/>
  <c r="AK99" i="1"/>
  <c r="E99" i="1" s="1"/>
  <c r="AL99" i="1"/>
  <c r="H99" i="1" s="1"/>
  <c r="AM99" i="1"/>
  <c r="AN99" i="1"/>
  <c r="AO99" i="1"/>
  <c r="AP99" i="1"/>
  <c r="J99" i="1" s="1"/>
  <c r="AQ99" i="1" s="1"/>
  <c r="AT99" i="1"/>
  <c r="AU99" i="1" s="1"/>
  <c r="AW99" i="1"/>
  <c r="AX99" i="1"/>
  <c r="L100" i="1"/>
  <c r="N100" i="1"/>
  <c r="AK100" i="1"/>
  <c r="E100" i="1" s="1"/>
  <c r="AM100" i="1"/>
  <c r="AN100" i="1"/>
  <c r="AO100" i="1"/>
  <c r="AT100" i="1"/>
  <c r="AU100" i="1" s="1"/>
  <c r="AX100" i="1" s="1"/>
  <c r="AW100" i="1"/>
  <c r="H101" i="1"/>
  <c r="L101" i="1"/>
  <c r="N101" i="1"/>
  <c r="AK101" i="1"/>
  <c r="E101" i="1" s="1"/>
  <c r="AL101" i="1"/>
  <c r="AM101" i="1"/>
  <c r="AN101" i="1"/>
  <c r="AO101" i="1"/>
  <c r="AP101" i="1"/>
  <c r="J101" i="1" s="1"/>
  <c r="AQ101" i="1" s="1"/>
  <c r="AT101" i="1"/>
  <c r="AU101" i="1" s="1"/>
  <c r="AW101" i="1"/>
  <c r="AX101" i="1"/>
  <c r="L104" i="1"/>
  <c r="N104" i="1" s="1"/>
  <c r="AK104" i="1"/>
  <c r="E104" i="1" s="1"/>
  <c r="AL104" i="1"/>
  <c r="H104" i="1" s="1"/>
  <c r="AM104" i="1"/>
  <c r="AN104" i="1"/>
  <c r="AO104" i="1"/>
  <c r="AP104" i="1" s="1"/>
  <c r="J104" i="1" s="1"/>
  <c r="AQ104" i="1" s="1"/>
  <c r="AT104" i="1"/>
  <c r="AU104" i="1" s="1"/>
  <c r="AX104" i="1" s="1"/>
  <c r="AW104" i="1"/>
  <c r="L105" i="1"/>
  <c r="N105" i="1"/>
  <c r="AK105" i="1"/>
  <c r="E105" i="1" s="1"/>
  <c r="BC105" i="1" s="1"/>
  <c r="AL105" i="1"/>
  <c r="H105" i="1" s="1"/>
  <c r="AM105" i="1"/>
  <c r="AN105" i="1"/>
  <c r="AO105" i="1"/>
  <c r="AP105" i="1"/>
  <c r="J105" i="1" s="1"/>
  <c r="AQ105" i="1" s="1"/>
  <c r="AT105" i="1"/>
  <c r="AU105" i="1" s="1"/>
  <c r="AX105" i="1" s="1"/>
  <c r="AW105" i="1"/>
  <c r="L106" i="1"/>
  <c r="N106" i="1"/>
  <c r="AK106" i="1"/>
  <c r="E106" i="1" s="1"/>
  <c r="AM106" i="1"/>
  <c r="AN106" i="1"/>
  <c r="AO106" i="1"/>
  <c r="AT106" i="1"/>
  <c r="AU106" i="1" s="1"/>
  <c r="AX106" i="1" s="1"/>
  <c r="AW106" i="1"/>
  <c r="L107" i="1"/>
  <c r="N107" i="1"/>
  <c r="AK107" i="1"/>
  <c r="E107" i="1" s="1"/>
  <c r="BC107" i="1" s="1"/>
  <c r="AL107" i="1"/>
  <c r="H107" i="1" s="1"/>
  <c r="AM107" i="1"/>
  <c r="AN107" i="1"/>
  <c r="AO107" i="1"/>
  <c r="AP107" i="1"/>
  <c r="J107" i="1" s="1"/>
  <c r="AQ107" i="1" s="1"/>
  <c r="AT107" i="1"/>
  <c r="AU107" i="1" s="1"/>
  <c r="AW107" i="1"/>
  <c r="AX107" i="1"/>
  <c r="L108" i="1"/>
  <c r="N108" i="1" s="1"/>
  <c r="AK108" i="1"/>
  <c r="E108" i="1" s="1"/>
  <c r="AM108" i="1"/>
  <c r="AN108" i="1"/>
  <c r="AO108" i="1"/>
  <c r="AT108" i="1"/>
  <c r="AU108" i="1" s="1"/>
  <c r="AW108" i="1"/>
  <c r="L109" i="1"/>
  <c r="N109" i="1"/>
  <c r="AK109" i="1"/>
  <c r="E109" i="1" s="1"/>
  <c r="BC109" i="1" s="1"/>
  <c r="AL109" i="1"/>
  <c r="H109" i="1" s="1"/>
  <c r="AM109" i="1"/>
  <c r="AN109" i="1"/>
  <c r="AP109" i="1" s="1"/>
  <c r="J109" i="1" s="1"/>
  <c r="AQ109" i="1" s="1"/>
  <c r="AO109" i="1"/>
  <c r="AT109" i="1"/>
  <c r="AU109" i="1" s="1"/>
  <c r="AX109" i="1" s="1"/>
  <c r="AW109" i="1"/>
  <c r="L110" i="1"/>
  <c r="N110" i="1" s="1"/>
  <c r="AK110" i="1"/>
  <c r="E110" i="1" s="1"/>
  <c r="AM110" i="1"/>
  <c r="AN110" i="1"/>
  <c r="AO110" i="1"/>
  <c r="AT110" i="1"/>
  <c r="AU110" i="1" s="1"/>
  <c r="AW110" i="1"/>
  <c r="L111" i="1"/>
  <c r="N111" i="1"/>
  <c r="AK111" i="1"/>
  <c r="E111" i="1" s="1"/>
  <c r="BC111" i="1" s="1"/>
  <c r="AL111" i="1"/>
  <c r="H111" i="1" s="1"/>
  <c r="AM111" i="1"/>
  <c r="AN111" i="1"/>
  <c r="AO111" i="1"/>
  <c r="AT111" i="1"/>
  <c r="AU111" i="1" s="1"/>
  <c r="AW111" i="1"/>
  <c r="AX111" i="1" s="1"/>
  <c r="L112" i="1"/>
  <c r="N112" i="1" s="1"/>
  <c r="AK112" i="1"/>
  <c r="E112" i="1" s="1"/>
  <c r="AM112" i="1"/>
  <c r="AN112" i="1"/>
  <c r="AO112" i="1"/>
  <c r="AT112" i="1"/>
  <c r="AU112" i="1" s="1"/>
  <c r="AW112" i="1"/>
  <c r="H113" i="1"/>
  <c r="L113" i="1"/>
  <c r="N113" i="1"/>
  <c r="AK113" i="1"/>
  <c r="E113" i="1" s="1"/>
  <c r="AL113" i="1"/>
  <c r="AM113" i="1"/>
  <c r="AN113" i="1"/>
  <c r="AP113" i="1" s="1"/>
  <c r="J113" i="1" s="1"/>
  <c r="AQ113" i="1" s="1"/>
  <c r="AO113" i="1"/>
  <c r="AT113" i="1"/>
  <c r="AU113" i="1" s="1"/>
  <c r="AX113" i="1" s="1"/>
  <c r="AW113" i="1"/>
  <c r="L114" i="1"/>
  <c r="N114" i="1" s="1"/>
  <c r="AK114" i="1"/>
  <c r="E114" i="1" s="1"/>
  <c r="AL114" i="1"/>
  <c r="H114" i="1" s="1"/>
  <c r="AM114" i="1"/>
  <c r="AN114" i="1"/>
  <c r="AO114" i="1"/>
  <c r="AP114" i="1"/>
  <c r="J114" i="1" s="1"/>
  <c r="AQ114" i="1" s="1"/>
  <c r="AT114" i="1"/>
  <c r="AU114" i="1" s="1"/>
  <c r="AW114" i="1"/>
  <c r="H115" i="1"/>
  <c r="L115" i="1"/>
  <c r="N115" i="1"/>
  <c r="AK115" i="1"/>
  <c r="E115" i="1" s="1"/>
  <c r="BC115" i="1" s="1"/>
  <c r="AL115" i="1"/>
  <c r="AP115" i="1" s="1"/>
  <c r="J115" i="1" s="1"/>
  <c r="AQ115" i="1" s="1"/>
  <c r="AM115" i="1"/>
  <c r="AN115" i="1"/>
  <c r="AO115" i="1"/>
  <c r="AT115" i="1"/>
  <c r="AU115" i="1" s="1"/>
  <c r="AX115" i="1" s="1"/>
  <c r="AW115" i="1"/>
  <c r="L116" i="1"/>
  <c r="N116" i="1"/>
  <c r="AK116" i="1"/>
  <c r="E116" i="1" s="1"/>
  <c r="AL116" i="1"/>
  <c r="H116" i="1" s="1"/>
  <c r="AM116" i="1"/>
  <c r="AN116" i="1"/>
  <c r="AO116" i="1"/>
  <c r="AP116" i="1"/>
  <c r="J116" i="1" s="1"/>
  <c r="AQ116" i="1" s="1"/>
  <c r="AT116" i="1"/>
  <c r="AU116" i="1" s="1"/>
  <c r="AX116" i="1" s="1"/>
  <c r="AW116" i="1"/>
  <c r="H117" i="1"/>
  <c r="L117" i="1"/>
  <c r="AP117" i="1" s="1"/>
  <c r="J117" i="1" s="1"/>
  <c r="AQ117" i="1" s="1"/>
  <c r="N117" i="1"/>
  <c r="AK117" i="1"/>
  <c r="E117" i="1" s="1"/>
  <c r="AL117" i="1"/>
  <c r="AM117" i="1"/>
  <c r="AN117" i="1"/>
  <c r="AO117" i="1"/>
  <c r="AT117" i="1"/>
  <c r="AU117" i="1" s="1"/>
  <c r="AW117" i="1"/>
  <c r="AX117" i="1"/>
  <c r="L118" i="1"/>
  <c r="N118" i="1"/>
  <c r="AK118" i="1"/>
  <c r="E118" i="1" s="1"/>
  <c r="AL118" i="1"/>
  <c r="H118" i="1" s="1"/>
  <c r="AM118" i="1"/>
  <c r="AN118" i="1"/>
  <c r="AO118" i="1"/>
  <c r="AP118" i="1" s="1"/>
  <c r="J118" i="1" s="1"/>
  <c r="AQ118" i="1" s="1"/>
  <c r="AT118" i="1"/>
  <c r="AU118" i="1" s="1"/>
  <c r="AW118" i="1"/>
  <c r="I23" i="1" l="1"/>
  <c r="AR23" i="1"/>
  <c r="AS23" i="1" s="1"/>
  <c r="AV23" i="1" s="1"/>
  <c r="F23" i="1" s="1"/>
  <c r="I53" i="1"/>
  <c r="AR53" i="1"/>
  <c r="AS53" i="1" s="1"/>
  <c r="AV53" i="1" s="1"/>
  <c r="F53" i="1" s="1"/>
  <c r="AY53" i="1" s="1"/>
  <c r="G53" i="1" s="1"/>
  <c r="AP54" i="1"/>
  <c r="J54" i="1" s="1"/>
  <c r="AQ54" i="1" s="1"/>
  <c r="I54" i="1" s="1"/>
  <c r="I45" i="1"/>
  <c r="AR45" i="1"/>
  <c r="AS45" i="1" s="1"/>
  <c r="AV45" i="1" s="1"/>
  <c r="F45" i="1" s="1"/>
  <c r="AY45" i="1" s="1"/>
  <c r="G45" i="1" s="1"/>
  <c r="BA45" i="1" s="1"/>
  <c r="AP22" i="1"/>
  <c r="J22" i="1" s="1"/>
  <c r="AQ22" i="1" s="1"/>
  <c r="I22" i="1" s="1"/>
  <c r="I39" i="1"/>
  <c r="AP111" i="1"/>
  <c r="J111" i="1" s="1"/>
  <c r="AQ111" i="1" s="1"/>
  <c r="I111" i="1" s="1"/>
  <c r="AP43" i="1"/>
  <c r="J43" i="1" s="1"/>
  <c r="AQ43" i="1" s="1"/>
  <c r="I43" i="1" s="1"/>
  <c r="AX118" i="1"/>
  <c r="BE118" i="1"/>
  <c r="AP80" i="1"/>
  <c r="J80" i="1" s="1"/>
  <c r="AQ80" i="1" s="1"/>
  <c r="AR80" i="1" s="1"/>
  <c r="AS80" i="1" s="1"/>
  <c r="AV80" i="1" s="1"/>
  <c r="F80" i="1" s="1"/>
  <c r="AY80" i="1" s="1"/>
  <c r="G80" i="1" s="1"/>
  <c r="AP75" i="1"/>
  <c r="J75" i="1" s="1"/>
  <c r="AQ75" i="1" s="1"/>
  <c r="AR75" i="1" s="1"/>
  <c r="AS75" i="1" s="1"/>
  <c r="AV75" i="1" s="1"/>
  <c r="F75" i="1" s="1"/>
  <c r="AY75" i="1" s="1"/>
  <c r="AP70" i="1"/>
  <c r="J70" i="1" s="1"/>
  <c r="AQ70" i="1" s="1"/>
  <c r="AP63" i="1"/>
  <c r="J63" i="1" s="1"/>
  <c r="AQ63" i="1" s="1"/>
  <c r="AP58" i="1"/>
  <c r="J58" i="1" s="1"/>
  <c r="AQ58" i="1" s="1"/>
  <c r="AX48" i="1"/>
  <c r="BC113" i="1"/>
  <c r="AL100" i="1"/>
  <c r="H100" i="1" s="1"/>
  <c r="AL54" i="1"/>
  <c r="AR41" i="1"/>
  <c r="AS41" i="1" s="1"/>
  <c r="AV41" i="1" s="1"/>
  <c r="F41" i="1" s="1"/>
  <c r="AY41" i="1" s="1"/>
  <c r="G41" i="1" s="1"/>
  <c r="AZ41" i="1" s="1"/>
  <c r="E38" i="1"/>
  <c r="BC38" i="1" s="1"/>
  <c r="AL25" i="1"/>
  <c r="H25" i="1" s="1"/>
  <c r="AX81" i="1"/>
  <c r="AX108" i="1"/>
  <c r="AX76" i="1"/>
  <c r="AX71" i="1"/>
  <c r="AX64" i="1"/>
  <c r="AX59" i="1"/>
  <c r="BC39" i="1"/>
  <c r="E37" i="1"/>
  <c r="BC37" i="1" s="1"/>
  <c r="AX44" i="1"/>
  <c r="AX91" i="1"/>
  <c r="AL112" i="1"/>
  <c r="BC101" i="1"/>
  <c r="AL44" i="1"/>
  <c r="AP44" i="1" s="1"/>
  <c r="J44" i="1" s="1"/>
  <c r="AQ44" i="1" s="1"/>
  <c r="AX22" i="1"/>
  <c r="AL19" i="1"/>
  <c r="AX57" i="1"/>
  <c r="AX97" i="1"/>
  <c r="AX79" i="1"/>
  <c r="I55" i="1"/>
  <c r="AX95" i="1"/>
  <c r="AX93" i="1"/>
  <c r="AX83" i="1"/>
  <c r="AX42" i="1"/>
  <c r="E35" i="1"/>
  <c r="BC35" i="1" s="1"/>
  <c r="AL110" i="1"/>
  <c r="BC99" i="1"/>
  <c r="AL97" i="1"/>
  <c r="AL95" i="1"/>
  <c r="AL93" i="1"/>
  <c r="AL91" i="1"/>
  <c r="AL89" i="1"/>
  <c r="AL87" i="1"/>
  <c r="AL83" i="1"/>
  <c r="AL81" i="1"/>
  <c r="AL42" i="1"/>
  <c r="AP42" i="1" s="1"/>
  <c r="J42" i="1" s="1"/>
  <c r="AQ42" i="1" s="1"/>
  <c r="E28" i="1"/>
  <c r="AX20" i="1"/>
  <c r="AL17" i="1"/>
  <c r="E29" i="1"/>
  <c r="BC29" i="1" s="1"/>
  <c r="AX87" i="1"/>
  <c r="BE101" i="1"/>
  <c r="BE31" i="1"/>
  <c r="AX112" i="1"/>
  <c r="AX74" i="1"/>
  <c r="AL108" i="1"/>
  <c r="H108" i="1" s="1"/>
  <c r="BE67" i="1"/>
  <c r="AX114" i="1"/>
  <c r="AX67" i="1"/>
  <c r="AX24" i="1"/>
  <c r="AP78" i="1"/>
  <c r="J78" i="1" s="1"/>
  <c r="AQ78" i="1" s="1"/>
  <c r="AP73" i="1"/>
  <c r="J73" i="1" s="1"/>
  <c r="AQ73" i="1" s="1"/>
  <c r="AP66" i="1"/>
  <c r="J66" i="1" s="1"/>
  <c r="AQ66" i="1" s="1"/>
  <c r="AP61" i="1"/>
  <c r="J61" i="1" s="1"/>
  <c r="AQ61" i="1" s="1"/>
  <c r="AX54" i="1"/>
  <c r="AL47" i="1"/>
  <c r="AL22" i="1"/>
  <c r="AX62" i="1"/>
  <c r="E31" i="1"/>
  <c r="AX110" i="1"/>
  <c r="AX89" i="1"/>
  <c r="BC117" i="1"/>
  <c r="AL106" i="1"/>
  <c r="H106" i="1" s="1"/>
  <c r="AL40" i="1"/>
  <c r="AP40" i="1" s="1"/>
  <c r="J40" i="1" s="1"/>
  <c r="AQ40" i="1" s="1"/>
  <c r="E34" i="1"/>
  <c r="BE48" i="1" s="1"/>
  <c r="I118" i="1"/>
  <c r="AR118" i="1"/>
  <c r="AS118" i="1" s="1"/>
  <c r="AV118" i="1" s="1"/>
  <c r="F118" i="1" s="1"/>
  <c r="AY118" i="1" s="1"/>
  <c r="G118" i="1" s="1"/>
  <c r="I116" i="1"/>
  <c r="AR116" i="1"/>
  <c r="AS116" i="1" s="1"/>
  <c r="AV116" i="1" s="1"/>
  <c r="F116" i="1" s="1"/>
  <c r="AY116" i="1" s="1"/>
  <c r="G116" i="1" s="1"/>
  <c r="I114" i="1"/>
  <c r="AR114" i="1"/>
  <c r="AS114" i="1" s="1"/>
  <c r="AV114" i="1" s="1"/>
  <c r="F114" i="1" s="1"/>
  <c r="AY114" i="1" s="1"/>
  <c r="G114" i="1" s="1"/>
  <c r="I104" i="1"/>
  <c r="AR104" i="1"/>
  <c r="AS104" i="1" s="1"/>
  <c r="AV104" i="1" s="1"/>
  <c r="F104" i="1" s="1"/>
  <c r="AY104" i="1" s="1"/>
  <c r="G104" i="1" s="1"/>
  <c r="I117" i="1"/>
  <c r="AR117" i="1"/>
  <c r="AS117" i="1" s="1"/>
  <c r="AV117" i="1" s="1"/>
  <c r="F117" i="1" s="1"/>
  <c r="AY117" i="1" s="1"/>
  <c r="G117" i="1" s="1"/>
  <c r="BB117" i="1"/>
  <c r="BD117" i="1" s="1"/>
  <c r="I115" i="1"/>
  <c r="AR115" i="1"/>
  <c r="AS115" i="1" s="1"/>
  <c r="AV115" i="1" s="1"/>
  <c r="F115" i="1" s="1"/>
  <c r="AY115" i="1" s="1"/>
  <c r="G115" i="1" s="1"/>
  <c r="I113" i="1"/>
  <c r="AR113" i="1"/>
  <c r="AS113" i="1" s="1"/>
  <c r="AV113" i="1" s="1"/>
  <c r="F113" i="1" s="1"/>
  <c r="AY113" i="1" s="1"/>
  <c r="G113" i="1" s="1"/>
  <c r="BB113" i="1"/>
  <c r="I109" i="1"/>
  <c r="AR109" i="1"/>
  <c r="AS109" i="1" s="1"/>
  <c r="AV109" i="1" s="1"/>
  <c r="F109" i="1" s="1"/>
  <c r="AY109" i="1" s="1"/>
  <c r="G109" i="1" s="1"/>
  <c r="I107" i="1"/>
  <c r="AR107" i="1"/>
  <c r="AS107" i="1" s="1"/>
  <c r="AV107" i="1" s="1"/>
  <c r="F107" i="1" s="1"/>
  <c r="AY107" i="1" s="1"/>
  <c r="G107" i="1" s="1"/>
  <c r="I105" i="1"/>
  <c r="AR105" i="1"/>
  <c r="AS105" i="1" s="1"/>
  <c r="AV105" i="1" s="1"/>
  <c r="F105" i="1" s="1"/>
  <c r="AY105" i="1" s="1"/>
  <c r="G105" i="1" s="1"/>
  <c r="BB105" i="1"/>
  <c r="BD105" i="1" s="1"/>
  <c r="I101" i="1"/>
  <c r="AR101" i="1"/>
  <c r="AS101" i="1" s="1"/>
  <c r="AV101" i="1" s="1"/>
  <c r="F101" i="1" s="1"/>
  <c r="AY101" i="1" s="1"/>
  <c r="G101" i="1" s="1"/>
  <c r="I99" i="1"/>
  <c r="AR99" i="1"/>
  <c r="AS99" i="1" s="1"/>
  <c r="AV99" i="1" s="1"/>
  <c r="F99" i="1" s="1"/>
  <c r="AY99" i="1" s="1"/>
  <c r="G99" i="1" s="1"/>
  <c r="BB99" i="1"/>
  <c r="BD99" i="1" s="1"/>
  <c r="I98" i="1"/>
  <c r="AR98" i="1"/>
  <c r="AS98" i="1" s="1"/>
  <c r="AV98" i="1" s="1"/>
  <c r="F98" i="1" s="1"/>
  <c r="AY98" i="1" s="1"/>
  <c r="G98" i="1" s="1"/>
  <c r="I96" i="1"/>
  <c r="AR96" i="1"/>
  <c r="AS96" i="1" s="1"/>
  <c r="AV96" i="1" s="1"/>
  <c r="F96" i="1" s="1"/>
  <c r="AY96" i="1" s="1"/>
  <c r="G96" i="1" s="1"/>
  <c r="I94" i="1"/>
  <c r="AR94" i="1"/>
  <c r="AS94" i="1" s="1"/>
  <c r="AV94" i="1" s="1"/>
  <c r="F94" i="1" s="1"/>
  <c r="AY94" i="1" s="1"/>
  <c r="G94" i="1" s="1"/>
  <c r="I92" i="1"/>
  <c r="AR92" i="1"/>
  <c r="AS92" i="1" s="1"/>
  <c r="AV92" i="1" s="1"/>
  <c r="F92" i="1" s="1"/>
  <c r="AY92" i="1" s="1"/>
  <c r="G92" i="1" s="1"/>
  <c r="BB92" i="1"/>
  <c r="BD92" i="1" s="1"/>
  <c r="I90" i="1"/>
  <c r="AR90" i="1"/>
  <c r="AS90" i="1" s="1"/>
  <c r="AV90" i="1" s="1"/>
  <c r="F90" i="1" s="1"/>
  <c r="AY90" i="1" s="1"/>
  <c r="G90" i="1" s="1"/>
  <c r="I88" i="1"/>
  <c r="AR88" i="1"/>
  <c r="AS88" i="1" s="1"/>
  <c r="AV88" i="1" s="1"/>
  <c r="F88" i="1" s="1"/>
  <c r="AY88" i="1" s="1"/>
  <c r="G88" i="1" s="1"/>
  <c r="I84" i="1"/>
  <c r="AR84" i="1"/>
  <c r="AS84" i="1" s="1"/>
  <c r="AV84" i="1" s="1"/>
  <c r="F84" i="1" s="1"/>
  <c r="AY84" i="1" s="1"/>
  <c r="G84" i="1" s="1"/>
  <c r="I82" i="1"/>
  <c r="AR82" i="1"/>
  <c r="AS82" i="1" s="1"/>
  <c r="AV82" i="1" s="1"/>
  <c r="F82" i="1" s="1"/>
  <c r="AY82" i="1" s="1"/>
  <c r="G82" i="1" s="1"/>
  <c r="BB82" i="1"/>
  <c r="BD82" i="1" s="1"/>
  <c r="I56" i="1"/>
  <c r="AR56" i="1"/>
  <c r="AS56" i="1" s="1"/>
  <c r="AV56" i="1" s="1"/>
  <c r="F56" i="1" s="1"/>
  <c r="AY56" i="1" s="1"/>
  <c r="G56" i="1" s="1"/>
  <c r="I48" i="1"/>
  <c r="AR48" i="1"/>
  <c r="AS48" i="1" s="1"/>
  <c r="AV48" i="1" s="1"/>
  <c r="F48" i="1" s="1"/>
  <c r="AY48" i="1" s="1"/>
  <c r="G48" i="1" s="1"/>
  <c r="I46" i="1"/>
  <c r="AR46" i="1"/>
  <c r="AS46" i="1" s="1"/>
  <c r="AV46" i="1" s="1"/>
  <c r="F46" i="1" s="1"/>
  <c r="AY46" i="1" s="1"/>
  <c r="G46" i="1" s="1"/>
  <c r="I44" i="1"/>
  <c r="AR44" i="1"/>
  <c r="AS44" i="1" s="1"/>
  <c r="AV44" i="1" s="1"/>
  <c r="F44" i="1" s="1"/>
  <c r="AY44" i="1" s="1"/>
  <c r="G44" i="1" s="1"/>
  <c r="I42" i="1"/>
  <c r="AR42" i="1"/>
  <c r="AS42" i="1" s="1"/>
  <c r="AV42" i="1" s="1"/>
  <c r="F42" i="1" s="1"/>
  <c r="AY42" i="1" s="1"/>
  <c r="G42" i="1" s="1"/>
  <c r="BC118" i="1"/>
  <c r="BB116" i="1"/>
  <c r="BC116" i="1"/>
  <c r="BB114" i="1"/>
  <c r="BC114" i="1"/>
  <c r="BD113" i="1"/>
  <c r="BC112" i="1"/>
  <c r="BC110" i="1"/>
  <c r="BC108" i="1"/>
  <c r="BC106" i="1"/>
  <c r="BC104" i="1"/>
  <c r="BC100" i="1"/>
  <c r="BC97" i="1"/>
  <c r="BC96" i="1"/>
  <c r="BC95" i="1"/>
  <c r="BC94" i="1"/>
  <c r="BC93" i="1"/>
  <c r="BC92" i="1"/>
  <c r="BC91" i="1"/>
  <c r="BC90" i="1"/>
  <c r="BC89" i="1"/>
  <c r="BC88" i="1"/>
  <c r="BC87" i="1"/>
  <c r="BC84" i="1"/>
  <c r="BC83" i="1"/>
  <c r="BC82" i="1"/>
  <c r="BC81" i="1"/>
  <c r="AR79" i="1"/>
  <c r="AS79" i="1" s="1"/>
  <c r="AV79" i="1" s="1"/>
  <c r="F79" i="1" s="1"/>
  <c r="AY79" i="1" s="1"/>
  <c r="I79" i="1"/>
  <c r="AR77" i="1"/>
  <c r="AS77" i="1" s="1"/>
  <c r="AV77" i="1" s="1"/>
  <c r="F77" i="1" s="1"/>
  <c r="AY77" i="1" s="1"/>
  <c r="I77" i="1"/>
  <c r="AR76" i="1"/>
  <c r="AS76" i="1" s="1"/>
  <c r="AV76" i="1" s="1"/>
  <c r="F76" i="1" s="1"/>
  <c r="AY76" i="1" s="1"/>
  <c r="G76" i="1" s="1"/>
  <c r="I76" i="1"/>
  <c r="AR74" i="1"/>
  <c r="AS74" i="1" s="1"/>
  <c r="AV74" i="1" s="1"/>
  <c r="F74" i="1" s="1"/>
  <c r="AY74" i="1" s="1"/>
  <c r="I74" i="1"/>
  <c r="AR73" i="1"/>
  <c r="AS73" i="1" s="1"/>
  <c r="AV73" i="1" s="1"/>
  <c r="F73" i="1" s="1"/>
  <c r="AY73" i="1" s="1"/>
  <c r="I73" i="1"/>
  <c r="AR72" i="1"/>
  <c r="AS72" i="1" s="1"/>
  <c r="AV72" i="1" s="1"/>
  <c r="F72" i="1" s="1"/>
  <c r="AY72" i="1" s="1"/>
  <c r="I72" i="1"/>
  <c r="AR71" i="1"/>
  <c r="AS71" i="1" s="1"/>
  <c r="AV71" i="1" s="1"/>
  <c r="F71" i="1" s="1"/>
  <c r="AY71" i="1" s="1"/>
  <c r="I71" i="1"/>
  <c r="AR70" i="1"/>
  <c r="AS70" i="1" s="1"/>
  <c r="AV70" i="1" s="1"/>
  <c r="F70" i="1" s="1"/>
  <c r="AY70" i="1" s="1"/>
  <c r="I70" i="1"/>
  <c r="AR67" i="1"/>
  <c r="AS67" i="1" s="1"/>
  <c r="AV67" i="1" s="1"/>
  <c r="F67" i="1" s="1"/>
  <c r="AY67" i="1" s="1"/>
  <c r="I67" i="1"/>
  <c r="AR66" i="1"/>
  <c r="AS66" i="1" s="1"/>
  <c r="AV66" i="1" s="1"/>
  <c r="F66" i="1" s="1"/>
  <c r="AY66" i="1" s="1"/>
  <c r="G66" i="1" s="1"/>
  <c r="I66" i="1"/>
  <c r="AR65" i="1"/>
  <c r="AS65" i="1" s="1"/>
  <c r="AV65" i="1" s="1"/>
  <c r="F65" i="1" s="1"/>
  <c r="AY65" i="1" s="1"/>
  <c r="I65" i="1"/>
  <c r="AR64" i="1"/>
  <c r="AS64" i="1" s="1"/>
  <c r="AV64" i="1" s="1"/>
  <c r="F64" i="1" s="1"/>
  <c r="AY64" i="1" s="1"/>
  <c r="G64" i="1" s="1"/>
  <c r="I64" i="1"/>
  <c r="AR63" i="1"/>
  <c r="AS63" i="1" s="1"/>
  <c r="AV63" i="1" s="1"/>
  <c r="F63" i="1" s="1"/>
  <c r="AY63" i="1" s="1"/>
  <c r="I63" i="1"/>
  <c r="AR62" i="1"/>
  <c r="AS62" i="1" s="1"/>
  <c r="AV62" i="1" s="1"/>
  <c r="F62" i="1" s="1"/>
  <c r="AY62" i="1" s="1"/>
  <c r="G62" i="1" s="1"/>
  <c r="I62" i="1"/>
  <c r="AR61" i="1"/>
  <c r="AS61" i="1" s="1"/>
  <c r="AV61" i="1" s="1"/>
  <c r="F61" i="1" s="1"/>
  <c r="AY61" i="1" s="1"/>
  <c r="I61" i="1"/>
  <c r="AR60" i="1"/>
  <c r="AS60" i="1" s="1"/>
  <c r="AV60" i="1" s="1"/>
  <c r="F60" i="1" s="1"/>
  <c r="AY60" i="1" s="1"/>
  <c r="I60" i="1"/>
  <c r="AR59" i="1"/>
  <c r="AS59" i="1" s="1"/>
  <c r="AV59" i="1" s="1"/>
  <c r="F59" i="1" s="1"/>
  <c r="AY59" i="1" s="1"/>
  <c r="I59" i="1"/>
  <c r="AR58" i="1"/>
  <c r="AS58" i="1" s="1"/>
  <c r="AV58" i="1" s="1"/>
  <c r="F58" i="1" s="1"/>
  <c r="AY58" i="1" s="1"/>
  <c r="I58" i="1"/>
  <c r="H56" i="1"/>
  <c r="BA53" i="1"/>
  <c r="AZ53" i="1"/>
  <c r="BC53" i="1"/>
  <c r="H48" i="1"/>
  <c r="AZ45" i="1"/>
  <c r="BC45" i="1"/>
  <c r="H44" i="1"/>
  <c r="BB44" i="1"/>
  <c r="BA41" i="1"/>
  <c r="BC41" i="1"/>
  <c r="BD41" i="1" s="1"/>
  <c r="I24" i="1"/>
  <c r="AR24" i="1"/>
  <c r="AS24" i="1" s="1"/>
  <c r="AV24" i="1" s="1"/>
  <c r="F24" i="1" s="1"/>
  <c r="AY24" i="1" s="1"/>
  <c r="G24" i="1" s="1"/>
  <c r="I18" i="1"/>
  <c r="AR18" i="1"/>
  <c r="AS18" i="1" s="1"/>
  <c r="AV18" i="1" s="1"/>
  <c r="F18" i="1" s="1"/>
  <c r="AY18" i="1" s="1"/>
  <c r="G18" i="1" s="1"/>
  <c r="H80" i="1"/>
  <c r="E80" i="1"/>
  <c r="H79" i="1"/>
  <c r="E79" i="1"/>
  <c r="H78" i="1"/>
  <c r="E78" i="1"/>
  <c r="H77" i="1"/>
  <c r="E77" i="1"/>
  <c r="H76" i="1"/>
  <c r="E76" i="1"/>
  <c r="H75" i="1"/>
  <c r="E75" i="1"/>
  <c r="H74" i="1"/>
  <c r="BB74" i="1"/>
  <c r="E74" i="1"/>
  <c r="H73" i="1"/>
  <c r="E73" i="1"/>
  <c r="H72" i="1"/>
  <c r="E72" i="1"/>
  <c r="H71" i="1"/>
  <c r="E71" i="1"/>
  <c r="H70" i="1"/>
  <c r="BB70" i="1"/>
  <c r="E70" i="1"/>
  <c r="H67" i="1"/>
  <c r="E67" i="1"/>
  <c r="H66" i="1"/>
  <c r="E66" i="1"/>
  <c r="H65" i="1"/>
  <c r="E65" i="1"/>
  <c r="H64" i="1"/>
  <c r="E64" i="1"/>
  <c r="H63" i="1"/>
  <c r="E63" i="1"/>
  <c r="H62" i="1"/>
  <c r="E62" i="1"/>
  <c r="H61" i="1"/>
  <c r="E61" i="1"/>
  <c r="H60" i="1"/>
  <c r="E60" i="1"/>
  <c r="H59" i="1"/>
  <c r="E59" i="1"/>
  <c r="H58" i="1"/>
  <c r="BB58" i="1"/>
  <c r="E58" i="1"/>
  <c r="E57" i="1"/>
  <c r="AL57" i="1"/>
  <c r="AP57" i="1" s="1"/>
  <c r="J57" i="1" s="1"/>
  <c r="AQ57" i="1" s="1"/>
  <c r="AR55" i="1"/>
  <c r="AS55" i="1" s="1"/>
  <c r="AV55" i="1" s="1"/>
  <c r="F55" i="1" s="1"/>
  <c r="BC55" i="1"/>
  <c r="H54" i="1"/>
  <c r="BB53" i="1"/>
  <c r="BD53" i="1" s="1"/>
  <c r="BC47" i="1"/>
  <c r="H46" i="1"/>
  <c r="BB46" i="1"/>
  <c r="BB45" i="1"/>
  <c r="BD45" i="1" s="1"/>
  <c r="BC43" i="1"/>
  <c r="H42" i="1"/>
  <c r="BB42" i="1"/>
  <c r="BB41" i="1"/>
  <c r="AR39" i="1"/>
  <c r="AS39" i="1" s="1"/>
  <c r="AV39" i="1" s="1"/>
  <c r="F39" i="1" s="1"/>
  <c r="BC36" i="1"/>
  <c r="BC30" i="1"/>
  <c r="BC28" i="1"/>
  <c r="AR22" i="1"/>
  <c r="AS22" i="1" s="1"/>
  <c r="AV22" i="1" s="1"/>
  <c r="F22" i="1" s="1"/>
  <c r="AY22" i="1" s="1"/>
  <c r="G22" i="1" s="1"/>
  <c r="BC56" i="1"/>
  <c r="BC54" i="1"/>
  <c r="BC48" i="1"/>
  <c r="BC46" i="1"/>
  <c r="BC44" i="1"/>
  <c r="BC42" i="1"/>
  <c r="BC40" i="1"/>
  <c r="BC31" i="1"/>
  <c r="BC27" i="1"/>
  <c r="I26" i="1"/>
  <c r="AR26" i="1"/>
  <c r="AS26" i="1" s="1"/>
  <c r="AV26" i="1" s="1"/>
  <c r="F26" i="1" s="1"/>
  <c r="AY26" i="1" s="1"/>
  <c r="G26" i="1" s="1"/>
  <c r="H22" i="1"/>
  <c r="BC19" i="1"/>
  <c r="H38" i="1"/>
  <c r="H37" i="1"/>
  <c r="H36" i="1"/>
  <c r="H35" i="1"/>
  <c r="H34" i="1"/>
  <c r="H31" i="1"/>
  <c r="H30" i="1"/>
  <c r="H29" i="1"/>
  <c r="H28" i="1"/>
  <c r="H27" i="1"/>
  <c r="H26" i="1"/>
  <c r="AY23" i="1"/>
  <c r="G23" i="1" s="1"/>
  <c r="BB23" i="1"/>
  <c r="BC23" i="1"/>
  <c r="BD23" i="1" s="1"/>
  <c r="I21" i="1"/>
  <c r="AR21" i="1"/>
  <c r="AS21" i="1" s="1"/>
  <c r="AV21" i="1" s="1"/>
  <c r="F21" i="1" s="1"/>
  <c r="I20" i="1"/>
  <c r="AR20" i="1"/>
  <c r="AS20" i="1" s="1"/>
  <c r="AV20" i="1" s="1"/>
  <c r="F20" i="1" s="1"/>
  <c r="AY20" i="1" s="1"/>
  <c r="G20" i="1" s="1"/>
  <c r="H18" i="1"/>
  <c r="AX38" i="1"/>
  <c r="AP38" i="1"/>
  <c r="J38" i="1" s="1"/>
  <c r="AQ38" i="1" s="1"/>
  <c r="AX37" i="1"/>
  <c r="AP37" i="1"/>
  <c r="J37" i="1" s="1"/>
  <c r="AQ37" i="1" s="1"/>
  <c r="AX36" i="1"/>
  <c r="AP36" i="1"/>
  <c r="J36" i="1" s="1"/>
  <c r="AQ36" i="1" s="1"/>
  <c r="AX35" i="1"/>
  <c r="AP35" i="1"/>
  <c r="J35" i="1" s="1"/>
  <c r="AQ35" i="1" s="1"/>
  <c r="AX34" i="1"/>
  <c r="AP34" i="1"/>
  <c r="J34" i="1" s="1"/>
  <c r="AQ34" i="1" s="1"/>
  <c r="AX31" i="1"/>
  <c r="AP31" i="1"/>
  <c r="J31" i="1" s="1"/>
  <c r="AQ31" i="1" s="1"/>
  <c r="AX30" i="1"/>
  <c r="AP30" i="1"/>
  <c r="J30" i="1" s="1"/>
  <c r="AQ30" i="1" s="1"/>
  <c r="AX29" i="1"/>
  <c r="AP29" i="1"/>
  <c r="J29" i="1" s="1"/>
  <c r="AQ29" i="1" s="1"/>
  <c r="AX28" i="1"/>
  <c r="AP28" i="1"/>
  <c r="J28" i="1" s="1"/>
  <c r="AQ28" i="1" s="1"/>
  <c r="AX27" i="1"/>
  <c r="AP27" i="1"/>
  <c r="J27" i="1" s="1"/>
  <c r="AQ27" i="1" s="1"/>
  <c r="AX26" i="1"/>
  <c r="BC25" i="1"/>
  <c r="H24" i="1"/>
  <c r="BC21" i="1"/>
  <c r="H20" i="1"/>
  <c r="BB20" i="1"/>
  <c r="BD20" i="1" s="1"/>
  <c r="BC17" i="1"/>
  <c r="BC24" i="1"/>
  <c r="BC22" i="1"/>
  <c r="BC20" i="1"/>
  <c r="BC18" i="1"/>
  <c r="I40" i="1" l="1"/>
  <c r="AR40" i="1"/>
  <c r="AS40" i="1" s="1"/>
  <c r="AV40" i="1" s="1"/>
  <c r="F40" i="1" s="1"/>
  <c r="AY40" i="1" s="1"/>
  <c r="G40" i="1" s="1"/>
  <c r="H91" i="1"/>
  <c r="AP91" i="1"/>
  <c r="J91" i="1" s="1"/>
  <c r="AQ91" i="1" s="1"/>
  <c r="G74" i="1"/>
  <c r="H93" i="1"/>
  <c r="AP93" i="1"/>
  <c r="J93" i="1" s="1"/>
  <c r="AQ93" i="1" s="1"/>
  <c r="I75" i="1"/>
  <c r="AR54" i="1"/>
  <c r="AS54" i="1" s="1"/>
  <c r="AV54" i="1" s="1"/>
  <c r="F54" i="1" s="1"/>
  <c r="H95" i="1"/>
  <c r="AP95" i="1"/>
  <c r="J95" i="1" s="1"/>
  <c r="AQ95" i="1" s="1"/>
  <c r="BB24" i="1"/>
  <c r="BD24" i="1" s="1"/>
  <c r="BB62" i="1"/>
  <c r="BB72" i="1"/>
  <c r="BB80" i="1"/>
  <c r="BB48" i="1"/>
  <c r="BD48" i="1" s="1"/>
  <c r="BB90" i="1"/>
  <c r="BD90" i="1" s="1"/>
  <c r="H97" i="1"/>
  <c r="AP97" i="1"/>
  <c r="J97" i="1" s="1"/>
  <c r="AQ97" i="1" s="1"/>
  <c r="H110" i="1"/>
  <c r="AP110" i="1"/>
  <c r="J110" i="1" s="1"/>
  <c r="AQ110" i="1" s="1"/>
  <c r="H40" i="1"/>
  <c r="I80" i="1"/>
  <c r="H17" i="1"/>
  <c r="AP17" i="1"/>
  <c r="J17" i="1" s="1"/>
  <c r="AQ17" i="1" s="1"/>
  <c r="AR78" i="1"/>
  <c r="AS78" i="1" s="1"/>
  <c r="AV78" i="1" s="1"/>
  <c r="F78" i="1" s="1"/>
  <c r="AY78" i="1" s="1"/>
  <c r="G78" i="1" s="1"/>
  <c r="BB40" i="1"/>
  <c r="BD40" i="1" s="1"/>
  <c r="BB66" i="1"/>
  <c r="BB76" i="1"/>
  <c r="G58" i="1"/>
  <c r="AZ58" i="1" s="1"/>
  <c r="G70" i="1"/>
  <c r="AZ70" i="1" s="1"/>
  <c r="BB104" i="1"/>
  <c r="BD104" i="1" s="1"/>
  <c r="BB84" i="1"/>
  <c r="BD84" i="1" s="1"/>
  <c r="BB94" i="1"/>
  <c r="BD94" i="1" s="1"/>
  <c r="BB64" i="1"/>
  <c r="BD64" i="1" s="1"/>
  <c r="I78" i="1"/>
  <c r="BC34" i="1"/>
  <c r="BB118" i="1"/>
  <c r="BD118" i="1" s="1"/>
  <c r="BB26" i="1"/>
  <c r="BD26" i="1" s="1"/>
  <c r="BB109" i="1"/>
  <c r="BD109" i="1" s="1"/>
  <c r="AP47" i="1"/>
  <c r="J47" i="1" s="1"/>
  <c r="AQ47" i="1" s="1"/>
  <c r="H47" i="1"/>
  <c r="H19" i="1"/>
  <c r="AP19" i="1"/>
  <c r="J19" i="1" s="1"/>
  <c r="AQ19" i="1" s="1"/>
  <c r="AP25" i="1"/>
  <c r="J25" i="1" s="1"/>
  <c r="AQ25" i="1" s="1"/>
  <c r="H81" i="1"/>
  <c r="AP81" i="1"/>
  <c r="J81" i="1" s="1"/>
  <c r="AQ81" i="1" s="1"/>
  <c r="AP106" i="1"/>
  <c r="J106" i="1" s="1"/>
  <c r="AQ106" i="1" s="1"/>
  <c r="BE84" i="1"/>
  <c r="BD44" i="1"/>
  <c r="G60" i="1"/>
  <c r="AZ60" i="1" s="1"/>
  <c r="G72" i="1"/>
  <c r="AZ72" i="1" s="1"/>
  <c r="H83" i="1"/>
  <c r="AP83" i="1"/>
  <c r="J83" i="1" s="1"/>
  <c r="AQ83" i="1" s="1"/>
  <c r="BD114" i="1"/>
  <c r="BB56" i="1"/>
  <c r="BD56" i="1" s="1"/>
  <c r="BB60" i="1"/>
  <c r="BB88" i="1"/>
  <c r="BD88" i="1" s="1"/>
  <c r="BB96" i="1"/>
  <c r="BD96" i="1" s="1"/>
  <c r="AR111" i="1"/>
  <c r="AS111" i="1" s="1"/>
  <c r="AV111" i="1" s="1"/>
  <c r="F111" i="1" s="1"/>
  <c r="AY111" i="1" s="1"/>
  <c r="G111" i="1" s="1"/>
  <c r="H87" i="1"/>
  <c r="AP87" i="1"/>
  <c r="J87" i="1" s="1"/>
  <c r="AQ87" i="1" s="1"/>
  <c r="AP108" i="1"/>
  <c r="J108" i="1" s="1"/>
  <c r="AQ108" i="1" s="1"/>
  <c r="AR43" i="1"/>
  <c r="AS43" i="1" s="1"/>
  <c r="AV43" i="1" s="1"/>
  <c r="F43" i="1" s="1"/>
  <c r="AY43" i="1" s="1"/>
  <c r="G43" i="1" s="1"/>
  <c r="H89" i="1"/>
  <c r="AP89" i="1"/>
  <c r="J89" i="1" s="1"/>
  <c r="AQ89" i="1" s="1"/>
  <c r="H112" i="1"/>
  <c r="AP112" i="1"/>
  <c r="J112" i="1" s="1"/>
  <c r="AQ112" i="1" s="1"/>
  <c r="AP100" i="1"/>
  <c r="J100" i="1" s="1"/>
  <c r="AQ100" i="1" s="1"/>
  <c r="BA23" i="1"/>
  <c r="AZ23" i="1"/>
  <c r="BA22" i="1"/>
  <c r="AZ22" i="1"/>
  <c r="AY39" i="1"/>
  <c r="G39" i="1" s="1"/>
  <c r="BB39" i="1"/>
  <c r="BD39" i="1" s="1"/>
  <c r="BD42" i="1"/>
  <c r="BD46" i="1"/>
  <c r="AY55" i="1"/>
  <c r="G55" i="1" s="1"/>
  <c r="BB55" i="1"/>
  <c r="BD55" i="1" s="1"/>
  <c r="BC57" i="1"/>
  <c r="BC59" i="1"/>
  <c r="BC61" i="1"/>
  <c r="BC63" i="1"/>
  <c r="BC65" i="1"/>
  <c r="BC67" i="1"/>
  <c r="BC71" i="1"/>
  <c r="BC73" i="1"/>
  <c r="BC75" i="1"/>
  <c r="BC77" i="1"/>
  <c r="BC79" i="1"/>
  <c r="BA18" i="1"/>
  <c r="AZ18" i="1"/>
  <c r="BA24" i="1"/>
  <c r="AZ24" i="1"/>
  <c r="I57" i="1"/>
  <c r="AR57" i="1"/>
  <c r="AS57" i="1" s="1"/>
  <c r="AV57" i="1" s="1"/>
  <c r="F57" i="1" s="1"/>
  <c r="AY57" i="1" s="1"/>
  <c r="G57" i="1" s="1"/>
  <c r="G59" i="1"/>
  <c r="G61" i="1"/>
  <c r="AZ62" i="1"/>
  <c r="BA62" i="1"/>
  <c r="G63" i="1"/>
  <c r="AZ64" i="1"/>
  <c r="BA64" i="1"/>
  <c r="G65" i="1"/>
  <c r="AZ66" i="1"/>
  <c r="BA66" i="1"/>
  <c r="G67" i="1"/>
  <c r="G71" i="1"/>
  <c r="G73" i="1"/>
  <c r="AZ74" i="1"/>
  <c r="BA74" i="1"/>
  <c r="G75" i="1"/>
  <c r="AZ76" i="1"/>
  <c r="BA76" i="1"/>
  <c r="G77" i="1"/>
  <c r="AZ78" i="1"/>
  <c r="BA78" i="1"/>
  <c r="G79" i="1"/>
  <c r="AZ80" i="1"/>
  <c r="BA80" i="1"/>
  <c r="BA98" i="1"/>
  <c r="AZ98" i="1"/>
  <c r="BA101" i="1"/>
  <c r="AZ101" i="1"/>
  <c r="BA107" i="1"/>
  <c r="AZ107" i="1"/>
  <c r="BA111" i="1"/>
  <c r="AZ111" i="1"/>
  <c r="BA115" i="1"/>
  <c r="AZ115" i="1"/>
  <c r="AR27" i="1"/>
  <c r="AS27" i="1" s="1"/>
  <c r="AV27" i="1" s="1"/>
  <c r="F27" i="1" s="1"/>
  <c r="AY27" i="1" s="1"/>
  <c r="G27" i="1" s="1"/>
  <c r="I27" i="1"/>
  <c r="AR28" i="1"/>
  <c r="AS28" i="1" s="1"/>
  <c r="AV28" i="1" s="1"/>
  <c r="F28" i="1" s="1"/>
  <c r="AY28" i="1" s="1"/>
  <c r="G28" i="1" s="1"/>
  <c r="I28" i="1"/>
  <c r="AR29" i="1"/>
  <c r="AS29" i="1" s="1"/>
  <c r="AV29" i="1" s="1"/>
  <c r="F29" i="1" s="1"/>
  <c r="AY29" i="1" s="1"/>
  <c r="G29" i="1" s="1"/>
  <c r="I29" i="1"/>
  <c r="AR30" i="1"/>
  <c r="AS30" i="1" s="1"/>
  <c r="AV30" i="1" s="1"/>
  <c r="F30" i="1" s="1"/>
  <c r="AY30" i="1" s="1"/>
  <c r="G30" i="1" s="1"/>
  <c r="I30" i="1"/>
  <c r="AR31" i="1"/>
  <c r="AS31" i="1" s="1"/>
  <c r="AV31" i="1" s="1"/>
  <c r="F31" i="1" s="1"/>
  <c r="AY31" i="1" s="1"/>
  <c r="G31" i="1" s="1"/>
  <c r="I31" i="1"/>
  <c r="AR34" i="1"/>
  <c r="AS34" i="1" s="1"/>
  <c r="AV34" i="1" s="1"/>
  <c r="F34" i="1" s="1"/>
  <c r="AY34" i="1" s="1"/>
  <c r="G34" i="1" s="1"/>
  <c r="I34" i="1"/>
  <c r="AR35" i="1"/>
  <c r="AS35" i="1" s="1"/>
  <c r="AV35" i="1" s="1"/>
  <c r="F35" i="1" s="1"/>
  <c r="AY35" i="1" s="1"/>
  <c r="G35" i="1" s="1"/>
  <c r="I35" i="1"/>
  <c r="AR36" i="1"/>
  <c r="AS36" i="1" s="1"/>
  <c r="AV36" i="1" s="1"/>
  <c r="F36" i="1" s="1"/>
  <c r="AY36" i="1" s="1"/>
  <c r="G36" i="1" s="1"/>
  <c r="I36" i="1"/>
  <c r="AR37" i="1"/>
  <c r="AS37" i="1" s="1"/>
  <c r="AV37" i="1" s="1"/>
  <c r="F37" i="1" s="1"/>
  <c r="AY37" i="1" s="1"/>
  <c r="G37" i="1" s="1"/>
  <c r="I37" i="1"/>
  <c r="AR38" i="1"/>
  <c r="AS38" i="1" s="1"/>
  <c r="AV38" i="1" s="1"/>
  <c r="F38" i="1" s="1"/>
  <c r="AY38" i="1" s="1"/>
  <c r="G38" i="1" s="1"/>
  <c r="I38" i="1"/>
  <c r="BB18" i="1"/>
  <c r="BD18" i="1" s="1"/>
  <c r="BA20" i="1"/>
  <c r="AZ20" i="1"/>
  <c r="AY21" i="1"/>
  <c r="G21" i="1" s="1"/>
  <c r="BB21" i="1"/>
  <c r="BD21" i="1" s="1"/>
  <c r="BB27" i="1"/>
  <c r="BD27" i="1" s="1"/>
  <c r="BB28" i="1"/>
  <c r="BD28" i="1" s="1"/>
  <c r="BB29" i="1"/>
  <c r="BD29" i="1" s="1"/>
  <c r="BB31" i="1"/>
  <c r="BD31" i="1" s="1"/>
  <c r="BB34" i="1"/>
  <c r="BB35" i="1"/>
  <c r="BD35" i="1" s="1"/>
  <c r="BB37" i="1"/>
  <c r="BD37" i="1" s="1"/>
  <c r="BB38" i="1"/>
  <c r="BD38" i="1" s="1"/>
  <c r="BB22" i="1"/>
  <c r="BD22" i="1" s="1"/>
  <c r="AZ26" i="1"/>
  <c r="BA26" i="1"/>
  <c r="H57" i="1"/>
  <c r="BC58" i="1"/>
  <c r="BD58" i="1" s="1"/>
  <c r="BB59" i="1"/>
  <c r="BC60" i="1"/>
  <c r="BD60" i="1" s="1"/>
  <c r="BB61" i="1"/>
  <c r="BD61" i="1" s="1"/>
  <c r="BC62" i="1"/>
  <c r="BD62" i="1" s="1"/>
  <c r="BB63" i="1"/>
  <c r="BD63" i="1" s="1"/>
  <c r="BC64" i="1"/>
  <c r="BB65" i="1"/>
  <c r="BC66" i="1"/>
  <c r="BD66" i="1" s="1"/>
  <c r="BB67" i="1"/>
  <c r="BD67" i="1" s="1"/>
  <c r="BC70" i="1"/>
  <c r="BD70" i="1" s="1"/>
  <c r="BB71" i="1"/>
  <c r="BC72" i="1"/>
  <c r="BB73" i="1"/>
  <c r="BC74" i="1"/>
  <c r="BD74" i="1" s="1"/>
  <c r="BB75" i="1"/>
  <c r="BC76" i="1"/>
  <c r="BB77" i="1"/>
  <c r="BD77" i="1" s="1"/>
  <c r="BC78" i="1"/>
  <c r="BB79" i="1"/>
  <c r="BD79" i="1" s="1"/>
  <c r="BC80" i="1"/>
  <c r="BD80" i="1" s="1"/>
  <c r="BB98" i="1"/>
  <c r="BD98" i="1" s="1"/>
  <c r="BD116" i="1"/>
  <c r="BA40" i="1"/>
  <c r="AZ40" i="1"/>
  <c r="BA42" i="1"/>
  <c r="AZ42" i="1"/>
  <c r="BA44" i="1"/>
  <c r="AZ44" i="1"/>
  <c r="BA46" i="1"/>
  <c r="AZ46" i="1"/>
  <c r="BA48" i="1"/>
  <c r="AZ48" i="1"/>
  <c r="BA56" i="1"/>
  <c r="AZ56" i="1"/>
  <c r="BA82" i="1"/>
  <c r="AZ82" i="1"/>
  <c r="BA84" i="1"/>
  <c r="AZ84" i="1"/>
  <c r="BA88" i="1"/>
  <c r="AZ88" i="1"/>
  <c r="BA90" i="1"/>
  <c r="AZ90" i="1"/>
  <c r="BA92" i="1"/>
  <c r="AZ92" i="1"/>
  <c r="BA94" i="1"/>
  <c r="AZ94" i="1"/>
  <c r="BA96" i="1"/>
  <c r="AZ96" i="1"/>
  <c r="BA99" i="1"/>
  <c r="AZ99" i="1"/>
  <c r="BB101" i="1"/>
  <c r="BD101" i="1" s="1"/>
  <c r="BA105" i="1"/>
  <c r="AZ105" i="1"/>
  <c r="BB107" i="1"/>
  <c r="BD107" i="1" s="1"/>
  <c r="BA109" i="1"/>
  <c r="AZ109" i="1"/>
  <c r="BB111" i="1"/>
  <c r="BD111" i="1" s="1"/>
  <c r="BA113" i="1"/>
  <c r="AZ113" i="1"/>
  <c r="BB115" i="1"/>
  <c r="BD115" i="1" s="1"/>
  <c r="BA117" i="1"/>
  <c r="AZ117" i="1"/>
  <c r="BA104" i="1"/>
  <c r="AZ104" i="1"/>
  <c r="BA114" i="1"/>
  <c r="AZ114" i="1"/>
  <c r="BA116" i="1"/>
  <c r="AZ116" i="1"/>
  <c r="BA118" i="1"/>
  <c r="AZ118" i="1"/>
  <c r="BD65" i="1" l="1"/>
  <c r="BD34" i="1"/>
  <c r="I83" i="1"/>
  <c r="AR83" i="1"/>
  <c r="AS83" i="1" s="1"/>
  <c r="AV83" i="1" s="1"/>
  <c r="F83" i="1" s="1"/>
  <c r="BB30" i="1"/>
  <c r="BD30" i="1" s="1"/>
  <c r="I108" i="1"/>
  <c r="AR108" i="1"/>
  <c r="AS108" i="1" s="1"/>
  <c r="AV108" i="1" s="1"/>
  <c r="F108" i="1" s="1"/>
  <c r="AY108" i="1" s="1"/>
  <c r="G108" i="1" s="1"/>
  <c r="AR25" i="1"/>
  <c r="AS25" i="1" s="1"/>
  <c r="AV25" i="1" s="1"/>
  <c r="F25" i="1" s="1"/>
  <c r="I25" i="1"/>
  <c r="BA60" i="1"/>
  <c r="I106" i="1"/>
  <c r="AR106" i="1"/>
  <c r="AS106" i="1" s="1"/>
  <c r="AV106" i="1" s="1"/>
  <c r="F106" i="1" s="1"/>
  <c r="AY106" i="1" s="1"/>
  <c r="G106" i="1" s="1"/>
  <c r="I81" i="1"/>
  <c r="AR81" i="1"/>
  <c r="AS81" i="1" s="1"/>
  <c r="AV81" i="1" s="1"/>
  <c r="F81" i="1" s="1"/>
  <c r="AR93" i="1"/>
  <c r="AS93" i="1" s="1"/>
  <c r="AV93" i="1" s="1"/>
  <c r="F93" i="1" s="1"/>
  <c r="I93" i="1"/>
  <c r="BA70" i="1"/>
  <c r="I87" i="1"/>
  <c r="AR87" i="1"/>
  <c r="AS87" i="1" s="1"/>
  <c r="AV87" i="1" s="1"/>
  <c r="F87" i="1" s="1"/>
  <c r="I19" i="1"/>
  <c r="AR19" i="1"/>
  <c r="AS19" i="1" s="1"/>
  <c r="AV19" i="1" s="1"/>
  <c r="F19" i="1" s="1"/>
  <c r="AY19" i="1" s="1"/>
  <c r="G19" i="1" s="1"/>
  <c r="I17" i="1"/>
  <c r="AR17" i="1"/>
  <c r="AS17" i="1" s="1"/>
  <c r="AV17" i="1" s="1"/>
  <c r="F17" i="1" s="1"/>
  <c r="BA58" i="1"/>
  <c r="BD73" i="1"/>
  <c r="AR91" i="1"/>
  <c r="AS91" i="1" s="1"/>
  <c r="AV91" i="1" s="1"/>
  <c r="F91" i="1" s="1"/>
  <c r="I91" i="1"/>
  <c r="I100" i="1"/>
  <c r="AR100" i="1"/>
  <c r="AS100" i="1" s="1"/>
  <c r="AV100" i="1" s="1"/>
  <c r="F100" i="1" s="1"/>
  <c r="AY100" i="1" s="1"/>
  <c r="G100" i="1" s="1"/>
  <c r="I95" i="1"/>
  <c r="AR95" i="1"/>
  <c r="AS95" i="1" s="1"/>
  <c r="AV95" i="1" s="1"/>
  <c r="F95" i="1" s="1"/>
  <c r="BD59" i="1"/>
  <c r="AY54" i="1"/>
  <c r="G54" i="1" s="1"/>
  <c r="BB54" i="1"/>
  <c r="BD54" i="1" s="1"/>
  <c r="BA72" i="1"/>
  <c r="BD75" i="1"/>
  <c r="BD72" i="1"/>
  <c r="BB43" i="1"/>
  <c r="BD43" i="1" s="1"/>
  <c r="I112" i="1"/>
  <c r="AR112" i="1"/>
  <c r="AS112" i="1" s="1"/>
  <c r="AV112" i="1" s="1"/>
  <c r="F112" i="1" s="1"/>
  <c r="AY112" i="1" s="1"/>
  <c r="G112" i="1" s="1"/>
  <c r="I89" i="1"/>
  <c r="AR89" i="1"/>
  <c r="AS89" i="1" s="1"/>
  <c r="AV89" i="1" s="1"/>
  <c r="F89" i="1" s="1"/>
  <c r="AY89" i="1" s="1"/>
  <c r="G89" i="1" s="1"/>
  <c r="BD76" i="1"/>
  <c r="BB89" i="1"/>
  <c r="BD89" i="1" s="1"/>
  <c r="BD71" i="1"/>
  <c r="I47" i="1"/>
  <c r="AR47" i="1"/>
  <c r="AS47" i="1" s="1"/>
  <c r="AV47" i="1" s="1"/>
  <c r="F47" i="1" s="1"/>
  <c r="I110" i="1"/>
  <c r="AR110" i="1"/>
  <c r="AS110" i="1" s="1"/>
  <c r="AV110" i="1" s="1"/>
  <c r="F110" i="1" s="1"/>
  <c r="AY110" i="1" s="1"/>
  <c r="G110" i="1" s="1"/>
  <c r="BB78" i="1"/>
  <c r="BD78" i="1" s="1"/>
  <c r="BB108" i="1"/>
  <c r="BD108" i="1" s="1"/>
  <c r="BB36" i="1"/>
  <c r="BD36" i="1" s="1"/>
  <c r="I97" i="1"/>
  <c r="AR97" i="1"/>
  <c r="AS97" i="1" s="1"/>
  <c r="AV97" i="1" s="1"/>
  <c r="F97" i="1" s="1"/>
  <c r="BA21" i="1"/>
  <c r="AZ21" i="1"/>
  <c r="AZ79" i="1"/>
  <c r="BA79" i="1"/>
  <c r="AZ75" i="1"/>
  <c r="BA75" i="1"/>
  <c r="AZ71" i="1"/>
  <c r="BA71" i="1"/>
  <c r="AZ65" i="1"/>
  <c r="BA65" i="1"/>
  <c r="AZ61" i="1"/>
  <c r="BA61" i="1"/>
  <c r="AZ57" i="1"/>
  <c r="BA57" i="1"/>
  <c r="BA39" i="1"/>
  <c r="AZ39" i="1"/>
  <c r="BB57" i="1"/>
  <c r="BD57" i="1" s="1"/>
  <c r="AZ38" i="1"/>
  <c r="BA38" i="1"/>
  <c r="AZ37" i="1"/>
  <c r="BA37" i="1"/>
  <c r="AZ36" i="1"/>
  <c r="BA36" i="1"/>
  <c r="AZ35" i="1"/>
  <c r="BA35" i="1"/>
  <c r="AZ34" i="1"/>
  <c r="BA34" i="1"/>
  <c r="AZ31" i="1"/>
  <c r="BA31" i="1"/>
  <c r="AZ30" i="1"/>
  <c r="BA30" i="1"/>
  <c r="AZ29" i="1"/>
  <c r="BA29" i="1"/>
  <c r="AZ28" i="1"/>
  <c r="BA28" i="1"/>
  <c r="AZ27" i="1"/>
  <c r="BA27" i="1"/>
  <c r="AZ77" i="1"/>
  <c r="BA77" i="1"/>
  <c r="AZ73" i="1"/>
  <c r="BA73" i="1"/>
  <c r="AZ67" i="1"/>
  <c r="BA67" i="1"/>
  <c r="AZ63" i="1"/>
  <c r="BA63" i="1"/>
  <c r="AZ59" i="1"/>
  <c r="BA59" i="1"/>
  <c r="BA55" i="1"/>
  <c r="AZ55" i="1"/>
  <c r="BA43" i="1"/>
  <c r="AZ43" i="1"/>
  <c r="AY97" i="1" l="1"/>
  <c r="G97" i="1" s="1"/>
  <c r="BB97" i="1"/>
  <c r="BD97" i="1" s="1"/>
  <c r="BA54" i="1"/>
  <c r="AZ54" i="1"/>
  <c r="AZ100" i="1"/>
  <c r="BA100" i="1"/>
  <c r="BA108" i="1"/>
  <c r="AZ108" i="1"/>
  <c r="AY81" i="1"/>
  <c r="G81" i="1" s="1"/>
  <c r="BB81" i="1"/>
  <c r="BD81" i="1" s="1"/>
  <c r="AY47" i="1"/>
  <c r="G47" i="1" s="1"/>
  <c r="BB47" i="1"/>
  <c r="BD47" i="1" s="1"/>
  <c r="AZ89" i="1"/>
  <c r="BA89" i="1"/>
  <c r="BB106" i="1"/>
  <c r="BD106" i="1" s="1"/>
  <c r="AY93" i="1"/>
  <c r="G93" i="1" s="1"/>
  <c r="BB93" i="1"/>
  <c r="BD93" i="1" s="1"/>
  <c r="AY91" i="1"/>
  <c r="G91" i="1" s="1"/>
  <c r="BB91" i="1"/>
  <c r="BD91" i="1" s="1"/>
  <c r="AY87" i="1"/>
  <c r="G87" i="1" s="1"/>
  <c r="BB87" i="1"/>
  <c r="BD87" i="1" s="1"/>
  <c r="AY25" i="1"/>
  <c r="G25" i="1" s="1"/>
  <c r="BB25" i="1"/>
  <c r="BD25" i="1" s="1"/>
  <c r="BB112" i="1"/>
  <c r="BD112" i="1" s="1"/>
  <c r="AY17" i="1"/>
  <c r="G17" i="1" s="1"/>
  <c r="BB17" i="1"/>
  <c r="BD17" i="1" s="1"/>
  <c r="AY83" i="1"/>
  <c r="G83" i="1" s="1"/>
  <c r="BB83" i="1"/>
  <c r="BD83" i="1" s="1"/>
  <c r="BA112" i="1"/>
  <c r="AZ112" i="1"/>
  <c r="BA110" i="1"/>
  <c r="AZ110" i="1"/>
  <c r="BB19" i="1"/>
  <c r="BD19" i="1" s="1"/>
  <c r="AY95" i="1"/>
  <c r="G95" i="1" s="1"/>
  <c r="BB95" i="1"/>
  <c r="BD95" i="1" s="1"/>
  <c r="BB100" i="1"/>
  <c r="BD100" i="1" s="1"/>
  <c r="BA19" i="1"/>
  <c r="AZ19" i="1"/>
  <c r="AZ106" i="1"/>
  <c r="BA106" i="1"/>
  <c r="BB110" i="1"/>
  <c r="BD110" i="1" s="1"/>
  <c r="BA91" i="1" l="1"/>
  <c r="AZ91" i="1"/>
  <c r="BA87" i="1"/>
  <c r="AZ87" i="1"/>
  <c r="BA95" i="1"/>
  <c r="AZ95" i="1"/>
  <c r="BA81" i="1"/>
  <c r="AZ81" i="1"/>
  <c r="AZ17" i="1"/>
  <c r="BA17" i="1"/>
  <c r="BA93" i="1"/>
  <c r="AZ93" i="1"/>
  <c r="BA47" i="1"/>
  <c r="AZ47" i="1"/>
  <c r="BA83" i="1"/>
  <c r="AZ83" i="1"/>
  <c r="BA25" i="1"/>
  <c r="AZ25" i="1"/>
  <c r="BA97" i="1"/>
  <c r="AZ97" i="1"/>
</calcChain>
</file>

<file path=xl/sharedStrings.xml><?xml version="1.0" encoding="utf-8"?>
<sst xmlns="http://schemas.openxmlformats.org/spreadsheetml/2006/main" count="365" uniqueCount="136">
  <si>
    <t>OPEN 6.2.4</t>
  </si>
  <si>
    <t>Fri Jun 26 2015 12:10:30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</si>
  <si>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</si>
  <si>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</si>
  <si>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</si>
  <si>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</si>
  <si>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</si>
  <si>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</si>
  <si>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</si>
  <si>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</si>
  <si>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</si>
  <si>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</si>
  <si>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</si>
  <si>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</si>
  <si>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</si>
  <si>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</si>
  <si>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</si>
  <si>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</si>
  <si>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</si>
  <si>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</si>
  <si>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</si>
  <si>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</si>
  <si>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</si>
  <si>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</si>
  <si>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</si>
  <si>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</si>
  <si>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</si>
  <si>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</si>
  <si>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</si>
  <si>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</si>
  <si>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</si>
  <si>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</si>
  <si>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</si>
  <si>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</si>
  <si>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</si>
  <si>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</si>
  <si>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</si>
  <si>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</si>
  <si>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</si>
  <si>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</si>
  <si>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</si>
  <si>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</si>
  <si>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</si>
  <si>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</si>
  <si>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</si>
  <si>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</si>
  <si>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</si>
  <si>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</si>
  <si>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</si>
  <si>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</si>
  <si>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</si>
  <si>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</si>
  <si>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</si>
  <si>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</si>
  <si>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</si>
  <si>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</si>
  <si>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</si>
  <si>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</si>
  <si>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</si>
  <si>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</si>
  <si>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</si>
  <si>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</si>
  <si>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</si>
  <si>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</si>
  <si>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</si>
  <si>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</si>
  <si>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</si>
  <si>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</si>
  <si>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</si>
  <si>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"12:11:53 CO2 Mixer: CO2R -&gt; 400 uml"
</t>
  </si>
  <si>
    <t xml:space="preserve">"12:12:03 Coolers: Tblock -&gt; 0.00 C"
</t>
  </si>
  <si>
    <t xml:space="preserve">"12:12:11 Lamp: ParIn -&gt;  1500 uml"
</t>
  </si>
  <si>
    <t xml:space="preserve">"12:26:49 Coolers: Tblock -&gt; 16.88 C"
</t>
  </si>
  <si>
    <t xml:space="preserve">"12:29:25 Flow: Fixed -&gt; 500 umol/s"
</t>
  </si>
  <si>
    <t xml:space="preserve">"12:30:44 Flow: Fixed -&gt; 500 umol/s"
</t>
  </si>
  <si>
    <t>12:31:19</t>
  </si>
  <si>
    <t>12:31:20</t>
  </si>
  <si>
    <t>12:31:21</t>
  </si>
  <si>
    <t>12:31:22</t>
  </si>
  <si>
    <t>12:31:23</t>
  </si>
  <si>
    <t>12:31:24</t>
  </si>
  <si>
    <t>12:31:25</t>
  </si>
  <si>
    <t>12:31:26</t>
  </si>
  <si>
    <t xml:space="preserve">"12:31:34 Coolers: Tblock -&gt; 22.00 C"
</t>
  </si>
  <si>
    <t xml:space="preserve">"12:34:03 Flow: Fixed -&gt; 500 umol/s"
</t>
  </si>
  <si>
    <t>12:35:06</t>
  </si>
  <si>
    <t>12:35:07</t>
  </si>
  <si>
    <t>12:35:08</t>
  </si>
  <si>
    <t>12:35:09</t>
  </si>
  <si>
    <t>12:35:10</t>
  </si>
  <si>
    <t>12:35:11</t>
  </si>
  <si>
    <t>12:35:12</t>
  </si>
  <si>
    <t>12:35:13</t>
  </si>
  <si>
    <t xml:space="preserve">"12:35:19 Coolers: Tblock -&gt; 27.00 C"
</t>
  </si>
  <si>
    <t xml:space="preserve">"12:37:28 Flow: Fixed -&gt; 500 umol/s"
</t>
  </si>
  <si>
    <t xml:space="preserve">"12:39:29 Flow: Fixed -&gt; 500 umol/s"
</t>
  </si>
  <si>
    <t xml:space="preserve">"12:40:35 Flow: Fixed -&gt; 500 umol/s"
</t>
  </si>
  <si>
    <t>12:41:25</t>
  </si>
  <si>
    <t>12:41:26</t>
  </si>
  <si>
    <t>12:41:27</t>
  </si>
  <si>
    <t>12:41:28</t>
  </si>
  <si>
    <t>12:41:29</t>
  </si>
  <si>
    <t>12:41:30</t>
  </si>
  <si>
    <t>12:41:31</t>
  </si>
  <si>
    <t>12:41:32</t>
  </si>
  <si>
    <t xml:space="preserve">"12:41:40 Coolers: Tblock -&gt; 32.00 C"
</t>
  </si>
  <si>
    <t xml:space="preserve">"12:43:56 Flow: Fixed -&gt; 500 umol/s"
</t>
  </si>
  <si>
    <t>12:44:42</t>
  </si>
  <si>
    <t>12:44:43</t>
  </si>
  <si>
    <t>12:44:44</t>
  </si>
  <si>
    <t>12:44:45</t>
  </si>
  <si>
    <t>12:44:46</t>
  </si>
  <si>
    <t>12:44:47</t>
  </si>
  <si>
    <t>12:44:48</t>
  </si>
  <si>
    <t>12:44:49</t>
  </si>
  <si>
    <t>12:44:50</t>
  </si>
  <si>
    <t xml:space="preserve">"12:44:55 Coolers: Tblock -&gt; 37.00 C"
</t>
  </si>
  <si>
    <t xml:space="preserve">"12:48:22 Flow: Fixed -&gt; 500 umol/s"
</t>
  </si>
  <si>
    <t>12:49:17</t>
  </si>
  <si>
    <t>12:49:18</t>
  </si>
  <si>
    <t>12:49:19</t>
  </si>
  <si>
    <t>12:49:20</t>
  </si>
  <si>
    <t>12:49:21</t>
  </si>
  <si>
    <t>12:49:22</t>
  </si>
  <si>
    <t>12:49:23</t>
  </si>
  <si>
    <t>12:49:24</t>
  </si>
  <si>
    <t xml:space="preserve">"12:49:32 Coolers: Tblock -&gt; 42.00 C"
</t>
  </si>
  <si>
    <t xml:space="preserve">"12:54:02 Flow: Fixed -&gt; 500 umol/s"
</t>
  </si>
  <si>
    <t>12:54:37</t>
  </si>
  <si>
    <t>12:54:38</t>
  </si>
  <si>
    <t>12:54:39</t>
  </si>
  <si>
    <t>12:54:40</t>
  </si>
  <si>
    <t>12:54:41</t>
  </si>
  <si>
    <t>12:54:42</t>
  </si>
  <si>
    <t>12:54:43</t>
  </si>
  <si>
    <t>12:54:44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</si>
</sst>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18"/>
  <sheetViews>
    <sheetView tabSelected="1" topLeftCell="AY1" workbookViewId="0">
      <selection activeCell="BH11" sqref="BH11"/>
    </sheetView>
  </sheetViews>
  <sheetFormatPr defaultRowHeight="15" x14ac:dyDescent="0.25"/>
  <sheetData>
    <row r="1" spans="1:114" x14ac:dyDescent="0.25">
      <c r="A1" s="1" t="s">
        <v>0</v>
      </c>
    </row>
    <row r="2" spans="1:114" x14ac:dyDescent="0.25">
      <c r="A2" s="1" t="s">
        <v>1</v>
      </c>
    </row>
    <row r="3" spans="1:114" x14ac:dyDescent="0.25">
      <c r="A3" s="1" t="s">
        <v>2</v>
      </c>
      <c r="B3" s="1" t="s">
        <v>3</v>
      </c>
    </row>
    <row r="4" spans="1:114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14" x14ac:dyDescent="0.25">
      <c r="A5" s="1" t="s">
        <v>6</v>
      </c>
      <c r="B5" s="1">
        <v>4</v>
      </c>
    </row>
    <row r="6" spans="1:114" x14ac:dyDescent="0.25">
      <c r="A6" s="1" t="s">
        <v>7</v>
      </c>
      <c r="B6" s="1" t="s">
        <v>8</v>
      </c>
    </row>
    <row r="7" spans="1:114" x14ac:dyDescent="0.25">
      <c r="A7" s="1" t="s">
        <v>9</v>
      </c>
      <c r="B7" s="1" t="s">
        <v>10</v>
      </c>
    </row>
    <row r="9" spans="1:114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25</v>
      </c>
      <c r="BG9" s="2" t="s">
        <v>26</v>
      </c>
      <c r="BH9" s="3" t="s">
        <v>12</v>
      </c>
      <c r="BI9" s="3" t="s">
        <v>13</v>
      </c>
      <c r="BJ9" s="3" t="s">
        <v>14</v>
      </c>
      <c r="BK9" s="3" t="s">
        <v>15</v>
      </c>
      <c r="BL9" s="3" t="s">
        <v>16</v>
      </c>
      <c r="BM9" s="3" t="s">
        <v>17</v>
      </c>
      <c r="BN9" s="3" t="s">
        <v>18</v>
      </c>
      <c r="BO9" s="3" t="s">
        <v>19</v>
      </c>
      <c r="BP9" s="3" t="s">
        <v>20</v>
      </c>
      <c r="BQ9" s="3" t="s">
        <v>21</v>
      </c>
      <c r="BR9" s="3" t="s">
        <v>22</v>
      </c>
      <c r="BS9" s="3" t="s">
        <v>23</v>
      </c>
      <c r="BT9" s="3" t="s">
        <v>24</v>
      </c>
      <c r="BU9" s="3" t="s">
        <v>25</v>
      </c>
      <c r="BV9" s="3" t="s">
        <v>26</v>
      </c>
      <c r="BW9" s="3" t="s">
        <v>27</v>
      </c>
      <c r="BX9" s="3" t="s">
        <v>28</v>
      </c>
      <c r="BY9" s="3" t="s">
        <v>29</v>
      </c>
      <c r="BZ9" s="3" t="s">
        <v>30</v>
      </c>
      <c r="CA9" s="3" t="s">
        <v>31</v>
      </c>
      <c r="CB9" s="3" t="s">
        <v>32</v>
      </c>
      <c r="CC9" s="3" t="s">
        <v>33</v>
      </c>
      <c r="CD9" s="3" t="s">
        <v>34</v>
      </c>
      <c r="CE9" s="3" t="s">
        <v>35</v>
      </c>
      <c r="CF9" s="3" t="s">
        <v>36</v>
      </c>
      <c r="CG9" s="3" t="s">
        <v>37</v>
      </c>
      <c r="CH9" s="3" t="s">
        <v>38</v>
      </c>
      <c r="CI9" s="3" t="s">
        <v>39</v>
      </c>
      <c r="CJ9" s="3" t="s">
        <v>40</v>
      </c>
      <c r="CK9" s="3" t="s">
        <v>41</v>
      </c>
      <c r="CL9" s="3" t="s">
        <v>42</v>
      </c>
      <c r="CM9" s="3" t="s">
        <v>43</v>
      </c>
      <c r="CN9" s="3" t="s">
        <v>44</v>
      </c>
      <c r="CO9" s="3" t="s">
        <v>45</v>
      </c>
      <c r="CP9" s="3" t="s">
        <v>46</v>
      </c>
      <c r="CQ9" s="3" t="s">
        <v>47</v>
      </c>
      <c r="CR9" s="3" t="s">
        <v>48</v>
      </c>
      <c r="CS9" s="3" t="s">
        <v>49</v>
      </c>
      <c r="CT9" s="3" t="s">
        <v>50</v>
      </c>
      <c r="CU9" s="3" t="s">
        <v>51</v>
      </c>
      <c r="CV9" s="3" t="s">
        <v>52</v>
      </c>
      <c r="CW9" s="3" t="s">
        <v>53</v>
      </c>
      <c r="CX9" s="3" t="s">
        <v>54</v>
      </c>
      <c r="CY9" s="3" t="s">
        <v>55</v>
      </c>
      <c r="CZ9" s="3" t="s">
        <v>56</v>
      </c>
      <c r="DA9" s="3" t="s">
        <v>57</v>
      </c>
      <c r="DB9" s="3" t="s">
        <v>58</v>
      </c>
      <c r="DC9" s="3" t="s">
        <v>59</v>
      </c>
      <c r="DD9" s="3" t="s">
        <v>60</v>
      </c>
      <c r="DE9" s="3" t="s">
        <v>61</v>
      </c>
      <c r="DF9" s="3" t="s">
        <v>62</v>
      </c>
      <c r="DG9" s="3" t="s">
        <v>63</v>
      </c>
      <c r="DH9" s="3" t="s">
        <v>64</v>
      </c>
      <c r="DI9" s="3" t="s">
        <v>65</v>
      </c>
      <c r="DJ9" s="3" t="s">
        <v>66</v>
      </c>
    </row>
    <row r="10" spans="1:114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67</v>
      </c>
      <c r="BG10" s="2" t="s">
        <v>67</v>
      </c>
      <c r="BH10" s="3" t="s">
        <v>67</v>
      </c>
      <c r="BI10" s="3" t="s">
        <v>67</v>
      </c>
      <c r="BJ10" s="3" t="s">
        <v>67</v>
      </c>
      <c r="BK10" s="3" t="s">
        <v>68</v>
      </c>
      <c r="BL10" s="3" t="s">
        <v>68</v>
      </c>
      <c r="BM10" s="3" t="s">
        <v>68</v>
      </c>
      <c r="BN10" s="3" t="s">
        <v>68</v>
      </c>
      <c r="BO10" s="3" t="s">
        <v>68</v>
      </c>
      <c r="BP10" s="3" t="s">
        <v>68</v>
      </c>
      <c r="BQ10" s="3" t="s">
        <v>67</v>
      </c>
      <c r="BR10" s="3" t="s">
        <v>68</v>
      </c>
      <c r="BS10" s="3" t="s">
        <v>67</v>
      </c>
      <c r="BT10" s="3" t="s">
        <v>68</v>
      </c>
      <c r="BU10" s="3" t="s">
        <v>67</v>
      </c>
      <c r="BV10" s="3" t="s">
        <v>67</v>
      </c>
      <c r="BW10" s="3" t="s">
        <v>67</v>
      </c>
      <c r="BX10" s="3" t="s">
        <v>67</v>
      </c>
      <c r="BY10" s="3" t="s">
        <v>67</v>
      </c>
      <c r="BZ10" s="3" t="s">
        <v>67</v>
      </c>
      <c r="CA10" s="3" t="s">
        <v>67</v>
      </c>
      <c r="CB10" s="3" t="s">
        <v>67</v>
      </c>
      <c r="CC10" s="3" t="s">
        <v>67</v>
      </c>
      <c r="CD10" s="3" t="s">
        <v>67</v>
      </c>
      <c r="CE10" s="3" t="s">
        <v>67</v>
      </c>
      <c r="CF10" s="3" t="s">
        <v>67</v>
      </c>
      <c r="CG10" s="3" t="s">
        <v>67</v>
      </c>
      <c r="CH10" s="3" t="s">
        <v>67</v>
      </c>
      <c r="CI10" s="3" t="s">
        <v>67</v>
      </c>
      <c r="CJ10" s="3" t="s">
        <v>67</v>
      </c>
      <c r="CK10" s="3" t="s">
        <v>67</v>
      </c>
      <c r="CL10" s="3" t="s">
        <v>67</v>
      </c>
      <c r="CM10" s="3" t="s">
        <v>67</v>
      </c>
      <c r="CN10" s="3" t="s">
        <v>67</v>
      </c>
      <c r="CO10" s="3" t="s">
        <v>67</v>
      </c>
      <c r="CP10" s="3" t="s">
        <v>67</v>
      </c>
      <c r="CQ10" s="3" t="s">
        <v>68</v>
      </c>
      <c r="CR10" s="3" t="s">
        <v>68</v>
      </c>
      <c r="CS10" s="3" t="s">
        <v>68</v>
      </c>
      <c r="CT10" s="3" t="s">
        <v>68</v>
      </c>
      <c r="CU10" s="3" t="s">
        <v>68</v>
      </c>
      <c r="CV10" s="3" t="s">
        <v>68</v>
      </c>
      <c r="CW10" s="3" t="s">
        <v>68</v>
      </c>
      <c r="CX10" s="3" t="s">
        <v>68</v>
      </c>
      <c r="CY10" s="3" t="s">
        <v>68</v>
      </c>
      <c r="CZ10" s="3" t="s">
        <v>68</v>
      </c>
      <c r="DA10" s="3" t="s">
        <v>68</v>
      </c>
      <c r="DB10" s="3" t="s">
        <v>68</v>
      </c>
      <c r="DC10" s="3" t="s">
        <v>68</v>
      </c>
      <c r="DD10" s="3" t="s">
        <v>68</v>
      </c>
      <c r="DE10" s="3" t="s">
        <v>68</v>
      </c>
      <c r="DF10" s="3" t="s">
        <v>68</v>
      </c>
      <c r="DG10" s="3" t="s">
        <v>68</v>
      </c>
      <c r="DH10" s="3" t="s">
        <v>68</v>
      </c>
      <c r="DI10" s="3" t="s">
        <v>68</v>
      </c>
      <c r="DJ10" s="3" t="s">
        <v>68</v>
      </c>
    </row>
    <row r="11" spans="1:114" x14ac:dyDescent="0.25">
      <c r="A11" s="1" t="s">
        <v>9</v>
      </c>
      <c r="B11" s="1" t="s">
        <v>69</v>
      </c>
    </row>
    <row r="12" spans="1:114" x14ac:dyDescent="0.25">
      <c r="A12" s="1" t="s">
        <v>9</v>
      </c>
      <c r="B12" s="1" t="s">
        <v>70</v>
      </c>
    </row>
    <row r="13" spans="1:114" x14ac:dyDescent="0.25">
      <c r="A13" s="1" t="s">
        <v>9</v>
      </c>
      <c r="B13" s="1" t="s">
        <v>71</v>
      </c>
    </row>
    <row r="14" spans="1:114" x14ac:dyDescent="0.25">
      <c r="A14" s="1" t="s">
        <v>9</v>
      </c>
      <c r="B14" s="1" t="s">
        <v>72</v>
      </c>
    </row>
    <row r="15" spans="1:114" x14ac:dyDescent="0.25">
      <c r="A15" s="1" t="s">
        <v>9</v>
      </c>
      <c r="B15" s="1" t="s">
        <v>73</v>
      </c>
    </row>
    <row r="16" spans="1:114" x14ac:dyDescent="0.25">
      <c r="A16" s="1" t="s">
        <v>9</v>
      </c>
      <c r="B16" s="1" t="s">
        <v>74</v>
      </c>
    </row>
    <row r="17" spans="1:114" x14ac:dyDescent="0.25">
      <c r="A17" s="1">
        <v>1</v>
      </c>
      <c r="B17" s="1" t="s">
        <v>75</v>
      </c>
      <c r="C17" s="1">
        <v>1297.9999992847443</v>
      </c>
      <c r="D17" s="1">
        <v>0</v>
      </c>
      <c r="E17">
        <f t="shared" ref="E17:E31" si="0">(R17-S17*(1000-T17)/(1000-U17))*AK17</f>
        <v>13.266603868999969</v>
      </c>
      <c r="F17">
        <f t="shared" ref="F17:F31" si="1">IF(AV17&lt;&gt;0,1/(1/AV17-1/N17),0)</f>
        <v>0.13592616108917643</v>
      </c>
      <c r="G17">
        <f t="shared" ref="G17:G31" si="2">((AY17-AL17/2)*S17-E17)/(AY17+AL17/2)</f>
        <v>206.79937756764198</v>
      </c>
      <c r="H17">
        <f t="shared" ref="H17:H31" si="3">AL17*1000</f>
        <v>3.7516321241093684</v>
      </c>
      <c r="I17">
        <f t="shared" ref="I17:I31" si="4">(AQ17-AW17)</f>
        <v>2.0666119539516448</v>
      </c>
      <c r="J17">
        <f t="shared" ref="J17:J31" si="5">(P17+AP17*D17)</f>
        <v>23.290197372436523</v>
      </c>
      <c r="K17" s="1">
        <v>6</v>
      </c>
      <c r="L17">
        <f t="shared" ref="L17:L31" si="6">(K17*AE17+AF17)</f>
        <v>1.4200000166893005</v>
      </c>
      <c r="M17" s="1">
        <v>1</v>
      </c>
      <c r="N17">
        <f t="shared" ref="N17:N31" si="7">L17*(M17+1)*(M17+1)/(M17*M17+1)</f>
        <v>2.8400000333786011</v>
      </c>
      <c r="O17" s="1">
        <v>18.883209228515625</v>
      </c>
      <c r="P17" s="1">
        <v>23.290197372436523</v>
      </c>
      <c r="Q17" s="1">
        <v>16.828193664550781</v>
      </c>
      <c r="R17" s="1">
        <v>400.56521606445312</v>
      </c>
      <c r="S17" s="1">
        <v>382.9163818359375</v>
      </c>
      <c r="T17" s="1">
        <v>6.5024986267089844</v>
      </c>
      <c r="U17" s="1">
        <v>10.956402778625488</v>
      </c>
      <c r="V17" s="1">
        <v>21.770103454589844</v>
      </c>
      <c r="W17" s="1">
        <v>36.681594848632813</v>
      </c>
      <c r="X17" s="1">
        <v>499.85733032226562</v>
      </c>
      <c r="Y17" s="1">
        <v>1500.8560791015625</v>
      </c>
      <c r="Z17" s="1">
        <v>153.18014526367187</v>
      </c>
      <c r="AA17" s="1">
        <v>73.292198181152344</v>
      </c>
      <c r="AB17" s="1">
        <v>1.0345199108123779</v>
      </c>
      <c r="AC17" s="1">
        <v>0.34729751944541931</v>
      </c>
      <c r="AD17" s="1">
        <v>1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ref="AK17:AK31" si="8">X17*0.000001/(K17*0.0001)</f>
        <v>0.83309555053710915</v>
      </c>
      <c r="AL17">
        <f t="shared" ref="AL17:AL31" si="9">(U17-T17)/(1000-U17)*AK17</f>
        <v>3.7516321241093686E-3</v>
      </c>
      <c r="AM17">
        <f t="shared" ref="AM17:AM31" si="10">(P17+273.15)</f>
        <v>296.4401973724365</v>
      </c>
      <c r="AN17">
        <f t="shared" ref="AN17:AN31" si="11">(O17+273.15)</f>
        <v>292.0332092285156</v>
      </c>
      <c r="AO17">
        <f t="shared" ref="AO17:AO31" si="12">(Y17*AG17+Z17*AH17)*AI17</f>
        <v>240.13696728877039</v>
      </c>
      <c r="AP17">
        <f t="shared" ref="AP17:AP31" si="13">((AO17+0.00000010773*(AN17^4-AM17^4))-AL17*44100)/(L17*51.4+0.00000043092*AM17^3)</f>
        <v>0.31243634003153781</v>
      </c>
      <c r="AQ17">
        <f t="shared" ref="AQ17:AQ31" si="14">0.61365*EXP(17.502*J17/(240.97+J17))</f>
        <v>2.869630797755192</v>
      </c>
      <c r="AR17">
        <f t="shared" ref="AR17:AR31" si="15">AQ17*1000/AA17</f>
        <v>39.153291468520038</v>
      </c>
      <c r="AS17">
        <f t="shared" ref="AS17:AS31" si="16">(AR17-U17)</f>
        <v>28.19688868989455</v>
      </c>
      <c r="AT17">
        <f t="shared" ref="AT17:AT31" si="17">IF(D17,P17,(O17+P17)/2)</f>
        <v>21.086703300476074</v>
      </c>
      <c r="AU17">
        <f t="shared" ref="AU17:AU31" si="18">0.61365*EXP(17.502*AT17/(240.97+AT17))</f>
        <v>2.5092618663955579</v>
      </c>
      <c r="AV17">
        <f t="shared" ref="AV17:AV31" si="19">IF(AS17&lt;&gt;0,(1000-(AR17+U17)/2)/AS17*AL17,0)</f>
        <v>0.12971770023998355</v>
      </c>
      <c r="AW17">
        <f t="shared" ref="AW17:AW31" si="20">U17*AA17/1000</f>
        <v>0.80301884380354749</v>
      </c>
      <c r="AX17">
        <f t="shared" ref="AX17:AX31" si="21">(AU17-AW17)</f>
        <v>1.7062430225920104</v>
      </c>
      <c r="AY17">
        <f t="shared" ref="AY17:AY31" si="22">1/(1.6/F17+1.37/N17)</f>
        <v>8.1609394971541432E-2</v>
      </c>
      <c r="AZ17">
        <f t="shared" ref="AZ17:AZ31" si="23">G17*AA17*0.001</f>
        <v>15.156780964426568</v>
      </c>
      <c r="BA17">
        <f t="shared" ref="BA17:BA31" si="24">G17/S17</f>
        <v>0.54006406457754075</v>
      </c>
      <c r="BB17">
        <f t="shared" ref="BB17:BB31" si="25">(1-AL17*AA17/AQ17/F17)*100</f>
        <v>29.50652544276846</v>
      </c>
      <c r="BC17">
        <f t="shared" ref="BC17:BC31" si="26">(S17-E17/(N17/1.35))</f>
        <v>376.61007373289021</v>
      </c>
      <c r="BD17">
        <f t="shared" ref="BD17:BD31" si="27">E17*BB17/100/BC17</f>
        <v>1.0394076311336643E-2</v>
      </c>
    </row>
    <row r="18" spans="1:114" x14ac:dyDescent="0.25">
      <c r="A18" s="1">
        <v>2</v>
      </c>
      <c r="B18" s="1" t="s">
        <v>75</v>
      </c>
      <c r="C18" s="1">
        <v>1298.4999992735684</v>
      </c>
      <c r="D18" s="1">
        <v>0</v>
      </c>
      <c r="E18">
        <f t="shared" si="0"/>
        <v>13.282222406025115</v>
      </c>
      <c r="F18">
        <f t="shared" si="1"/>
        <v>0.13595396902783471</v>
      </c>
      <c r="G18">
        <f t="shared" si="2"/>
        <v>206.64685566739979</v>
      </c>
      <c r="H18">
        <f t="shared" si="3"/>
        <v>3.7530695891532568</v>
      </c>
      <c r="I18">
        <f t="shared" si="4"/>
        <v>2.0669959882953015</v>
      </c>
      <c r="J18">
        <f t="shared" si="5"/>
        <v>23.292989730834961</v>
      </c>
      <c r="K18" s="1">
        <v>6</v>
      </c>
      <c r="L18">
        <f t="shared" si="6"/>
        <v>1.4200000166893005</v>
      </c>
      <c r="M18" s="1">
        <v>1</v>
      </c>
      <c r="N18">
        <f t="shared" si="7"/>
        <v>2.8400000333786011</v>
      </c>
      <c r="O18" s="1">
        <v>18.883609771728516</v>
      </c>
      <c r="P18" s="1">
        <v>23.292989730834961</v>
      </c>
      <c r="Q18" s="1">
        <v>16.828798294067383</v>
      </c>
      <c r="R18" s="1">
        <v>400.59060668945312</v>
      </c>
      <c r="S18" s="1">
        <v>382.92242431640625</v>
      </c>
      <c r="T18" s="1">
        <v>6.502161979675293</v>
      </c>
      <c r="U18" s="1">
        <v>10.957744598388672</v>
      </c>
      <c r="V18" s="1">
        <v>21.768474578857422</v>
      </c>
      <c r="W18" s="1">
        <v>36.68524169921875</v>
      </c>
      <c r="X18" s="1">
        <v>499.85980224609375</v>
      </c>
      <c r="Y18" s="1">
        <v>1500.568603515625</v>
      </c>
      <c r="Z18" s="1">
        <v>153.18937683105469</v>
      </c>
      <c r="AA18" s="1">
        <v>73.292343139648438</v>
      </c>
      <c r="AB18" s="1">
        <v>1.0345199108123779</v>
      </c>
      <c r="AC18" s="1">
        <v>0.34729751944541931</v>
      </c>
      <c r="AD18" s="1">
        <v>1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0.83309967041015609</v>
      </c>
      <c r="AL18">
        <f t="shared" si="9"/>
        <v>3.7530695891532569E-3</v>
      </c>
      <c r="AM18">
        <f t="shared" si="10"/>
        <v>296.44298973083494</v>
      </c>
      <c r="AN18">
        <f t="shared" si="11"/>
        <v>292.03360977172849</v>
      </c>
      <c r="AO18">
        <f t="shared" si="12"/>
        <v>240.09097119604849</v>
      </c>
      <c r="AP18">
        <f t="shared" si="13"/>
        <v>0.3108150529042083</v>
      </c>
      <c r="AQ18">
        <f t="shared" si="14"/>
        <v>2.8701147654370334</v>
      </c>
      <c r="AR18">
        <f t="shared" si="15"/>
        <v>39.159817280891488</v>
      </c>
      <c r="AS18">
        <f t="shared" si="16"/>
        <v>28.202072682502816</v>
      </c>
      <c r="AT18">
        <f t="shared" si="17"/>
        <v>21.088299751281738</v>
      </c>
      <c r="AU18">
        <f t="shared" si="18"/>
        <v>2.5095078919854084</v>
      </c>
      <c r="AV18">
        <f t="shared" si="19"/>
        <v>0.12974302568681692</v>
      </c>
      <c r="AW18">
        <f t="shared" si="20"/>
        <v>0.80311877714173174</v>
      </c>
      <c r="AX18">
        <f t="shared" si="21"/>
        <v>1.7063891148436765</v>
      </c>
      <c r="AY18">
        <f t="shared" si="22"/>
        <v>8.162543331446126E-2</v>
      </c>
      <c r="AZ18">
        <f t="shared" si="23"/>
        <v>15.14563225430447</v>
      </c>
      <c r="BA18">
        <f t="shared" si="24"/>
        <v>0.53965723223523954</v>
      </c>
      <c r="BB18">
        <f t="shared" si="25"/>
        <v>29.505689098987752</v>
      </c>
      <c r="BC18">
        <f t="shared" si="26"/>
        <v>376.60869190887445</v>
      </c>
      <c r="BD18">
        <f t="shared" si="27"/>
        <v>1.0406056293321342E-2</v>
      </c>
    </row>
    <row r="19" spans="1:114" x14ac:dyDescent="0.25">
      <c r="A19" s="1">
        <v>3</v>
      </c>
      <c r="B19" s="1" t="s">
        <v>76</v>
      </c>
      <c r="C19" s="1">
        <v>1298.4999992735684</v>
      </c>
      <c r="D19" s="1">
        <v>0</v>
      </c>
      <c r="E19">
        <f t="shared" si="0"/>
        <v>13.282222406025115</v>
      </c>
      <c r="F19">
        <f t="shared" si="1"/>
        <v>0.13595396902783471</v>
      </c>
      <c r="G19">
        <f t="shared" si="2"/>
        <v>206.64685566739979</v>
      </c>
      <c r="H19">
        <f t="shared" si="3"/>
        <v>3.7530695891532568</v>
      </c>
      <c r="I19">
        <f t="shared" si="4"/>
        <v>2.0669959882953015</v>
      </c>
      <c r="J19">
        <f t="shared" si="5"/>
        <v>23.292989730834961</v>
      </c>
      <c r="K19" s="1">
        <v>6</v>
      </c>
      <c r="L19">
        <f t="shared" si="6"/>
        <v>1.4200000166893005</v>
      </c>
      <c r="M19" s="1">
        <v>1</v>
      </c>
      <c r="N19">
        <f t="shared" si="7"/>
        <v>2.8400000333786011</v>
      </c>
      <c r="O19" s="1">
        <v>18.883609771728516</v>
      </c>
      <c r="P19" s="1">
        <v>23.292989730834961</v>
      </c>
      <c r="Q19" s="1">
        <v>16.828798294067383</v>
      </c>
      <c r="R19" s="1">
        <v>400.59060668945312</v>
      </c>
      <c r="S19" s="1">
        <v>382.92242431640625</v>
      </c>
      <c r="T19" s="1">
        <v>6.502161979675293</v>
      </c>
      <c r="U19" s="1">
        <v>10.957744598388672</v>
      </c>
      <c r="V19" s="1">
        <v>21.768474578857422</v>
      </c>
      <c r="W19" s="1">
        <v>36.68524169921875</v>
      </c>
      <c r="X19" s="1">
        <v>499.85980224609375</v>
      </c>
      <c r="Y19" s="1">
        <v>1500.568603515625</v>
      </c>
      <c r="Z19" s="1">
        <v>153.18937683105469</v>
      </c>
      <c r="AA19" s="1">
        <v>73.292343139648438</v>
      </c>
      <c r="AB19" s="1">
        <v>1.0345199108123779</v>
      </c>
      <c r="AC19" s="1">
        <v>0.34729751944541931</v>
      </c>
      <c r="AD19" s="1">
        <v>1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0.83309967041015609</v>
      </c>
      <c r="AL19">
        <f t="shared" si="9"/>
        <v>3.7530695891532569E-3</v>
      </c>
      <c r="AM19">
        <f t="shared" si="10"/>
        <v>296.44298973083494</v>
      </c>
      <c r="AN19">
        <f t="shared" si="11"/>
        <v>292.03360977172849</v>
      </c>
      <c r="AO19">
        <f t="shared" si="12"/>
        <v>240.09097119604849</v>
      </c>
      <c r="AP19">
        <f t="shared" si="13"/>
        <v>0.3108150529042083</v>
      </c>
      <c r="AQ19">
        <f t="shared" si="14"/>
        <v>2.8701147654370334</v>
      </c>
      <c r="AR19">
        <f t="shared" si="15"/>
        <v>39.159817280891488</v>
      </c>
      <c r="AS19">
        <f t="shared" si="16"/>
        <v>28.202072682502816</v>
      </c>
      <c r="AT19">
        <f t="shared" si="17"/>
        <v>21.088299751281738</v>
      </c>
      <c r="AU19">
        <f t="shared" si="18"/>
        <v>2.5095078919854084</v>
      </c>
      <c r="AV19">
        <f t="shared" si="19"/>
        <v>0.12974302568681692</v>
      </c>
      <c r="AW19">
        <f t="shared" si="20"/>
        <v>0.80311877714173174</v>
      </c>
      <c r="AX19">
        <f t="shared" si="21"/>
        <v>1.7063891148436765</v>
      </c>
      <c r="AY19">
        <f t="shared" si="22"/>
        <v>8.162543331446126E-2</v>
      </c>
      <c r="AZ19">
        <f t="shared" si="23"/>
        <v>15.14563225430447</v>
      </c>
      <c r="BA19">
        <f t="shared" si="24"/>
        <v>0.53965723223523954</v>
      </c>
      <c r="BB19">
        <f t="shared" si="25"/>
        <v>29.505689098987752</v>
      </c>
      <c r="BC19">
        <f t="shared" si="26"/>
        <v>376.60869190887445</v>
      </c>
      <c r="BD19">
        <f t="shared" si="27"/>
        <v>1.0406056293321342E-2</v>
      </c>
    </row>
    <row r="20" spans="1:114" x14ac:dyDescent="0.25">
      <c r="A20" s="1">
        <v>4</v>
      </c>
      <c r="B20" s="1" t="s">
        <v>76</v>
      </c>
      <c r="C20" s="1">
        <v>1298.9999992623925</v>
      </c>
      <c r="D20" s="1">
        <v>0</v>
      </c>
      <c r="E20">
        <f t="shared" si="0"/>
        <v>13.275856608671337</v>
      </c>
      <c r="F20">
        <f t="shared" si="1"/>
        <v>0.13600011376440466</v>
      </c>
      <c r="G20">
        <f t="shared" si="2"/>
        <v>206.77174883762177</v>
      </c>
      <c r="H20">
        <f t="shared" si="3"/>
        <v>3.7546277754078448</v>
      </c>
      <c r="I20">
        <f t="shared" si="4"/>
        <v>2.0671818076960728</v>
      </c>
      <c r="J20">
        <f t="shared" si="5"/>
        <v>23.294828414916992</v>
      </c>
      <c r="K20" s="1">
        <v>6</v>
      </c>
      <c r="L20">
        <f t="shared" si="6"/>
        <v>1.4200000166893005</v>
      </c>
      <c r="M20" s="1">
        <v>1</v>
      </c>
      <c r="N20">
        <f t="shared" si="7"/>
        <v>2.8400000333786011</v>
      </c>
      <c r="O20" s="1">
        <v>18.883079528808594</v>
      </c>
      <c r="P20" s="1">
        <v>23.294828414916992</v>
      </c>
      <c r="Q20" s="1">
        <v>16.828130722045898</v>
      </c>
      <c r="R20" s="1">
        <v>400.58279418945312</v>
      </c>
      <c r="S20" s="1">
        <v>382.92034912109375</v>
      </c>
      <c r="T20" s="1">
        <v>6.5018119812011719</v>
      </c>
      <c r="U20" s="1">
        <v>10.959538459777832</v>
      </c>
      <c r="V20" s="1">
        <v>21.768060684204102</v>
      </c>
      <c r="W20" s="1">
        <v>36.692527770996094</v>
      </c>
      <c r="X20" s="1">
        <v>499.825927734375</v>
      </c>
      <c r="Y20" s="1">
        <v>1500.2529296875</v>
      </c>
      <c r="Z20" s="1">
        <v>153.19456481933594</v>
      </c>
      <c r="AA20" s="1">
        <v>73.292472839355469</v>
      </c>
      <c r="AB20" s="1">
        <v>1.0345199108123779</v>
      </c>
      <c r="AC20" s="1">
        <v>0.34729751944541931</v>
      </c>
      <c r="AD20" s="1">
        <v>1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0.83304321289062488</v>
      </c>
      <c r="AL20">
        <f t="shared" si="9"/>
        <v>3.7546277754078447E-3</v>
      </c>
      <c r="AM20">
        <f t="shared" si="10"/>
        <v>296.44482841491697</v>
      </c>
      <c r="AN20">
        <f t="shared" si="11"/>
        <v>292.03307952880857</v>
      </c>
      <c r="AO20">
        <f t="shared" si="12"/>
        <v>240.04046338467742</v>
      </c>
      <c r="AP20">
        <f t="shared" si="13"/>
        <v>0.30908588228077266</v>
      </c>
      <c r="AQ20">
        <f t="shared" si="14"/>
        <v>2.8704334825912112</v>
      </c>
      <c r="AR20">
        <f t="shared" si="15"/>
        <v>39.164096548941785</v>
      </c>
      <c r="AS20">
        <f t="shared" si="16"/>
        <v>28.204558089163953</v>
      </c>
      <c r="AT20">
        <f t="shared" si="17"/>
        <v>21.088953971862793</v>
      </c>
      <c r="AU20">
        <f t="shared" si="18"/>
        <v>2.509608718609817</v>
      </c>
      <c r="AV20">
        <f t="shared" si="19"/>
        <v>0.12978504991043024</v>
      </c>
      <c r="AW20">
        <f t="shared" si="20"/>
        <v>0.80325167489513838</v>
      </c>
      <c r="AX20">
        <f t="shared" si="21"/>
        <v>1.7063570437146787</v>
      </c>
      <c r="AY20">
        <f t="shared" si="22"/>
        <v>8.1652046910917389E-2</v>
      </c>
      <c r="AZ20">
        <f t="shared" si="23"/>
        <v>15.154812785627424</v>
      </c>
      <c r="BA20">
        <f t="shared" si="24"/>
        <v>0.53998631650738627</v>
      </c>
      <c r="BB20">
        <f t="shared" si="25"/>
        <v>29.50805326549003</v>
      </c>
      <c r="BC20">
        <f t="shared" si="26"/>
        <v>376.60964270874734</v>
      </c>
      <c r="BD20">
        <f t="shared" si="27"/>
        <v>1.0401876094729711E-2</v>
      </c>
    </row>
    <row r="21" spans="1:114" x14ac:dyDescent="0.25">
      <c r="A21" s="1">
        <v>5</v>
      </c>
      <c r="B21" s="1" t="s">
        <v>77</v>
      </c>
      <c r="C21" s="1">
        <v>1299.4999992512167</v>
      </c>
      <c r="D21" s="1">
        <v>0</v>
      </c>
      <c r="E21">
        <f t="shared" si="0"/>
        <v>13.255087024215898</v>
      </c>
      <c r="F21">
        <f t="shared" si="1"/>
        <v>0.13602315813083693</v>
      </c>
      <c r="G21">
        <f t="shared" si="2"/>
        <v>207.06010114037562</v>
      </c>
      <c r="H21">
        <f t="shared" si="3"/>
        <v>3.7551388366382334</v>
      </c>
      <c r="I21">
        <f t="shared" si="4"/>
        <v>2.0671205458015613</v>
      </c>
      <c r="J21">
        <f t="shared" si="5"/>
        <v>23.294651031494141</v>
      </c>
      <c r="K21" s="1">
        <v>6</v>
      </c>
      <c r="L21">
        <f t="shared" si="6"/>
        <v>1.4200000166893005</v>
      </c>
      <c r="M21" s="1">
        <v>1</v>
      </c>
      <c r="N21">
        <f t="shared" si="7"/>
        <v>2.8400000333786011</v>
      </c>
      <c r="O21" s="1">
        <v>18.883499145507813</v>
      </c>
      <c r="P21" s="1">
        <v>23.294651031494141</v>
      </c>
      <c r="Q21" s="1">
        <v>16.827796936035156</v>
      </c>
      <c r="R21" s="1">
        <v>400.57229614257812</v>
      </c>
      <c r="S21" s="1">
        <v>382.93450927734375</v>
      </c>
      <c r="T21" s="1">
        <v>6.5016732215881348</v>
      </c>
      <c r="U21" s="1">
        <v>10.95999813079834</v>
      </c>
      <c r="V21" s="1">
        <v>21.766939163208008</v>
      </c>
      <c r="W21" s="1">
        <v>36.692955017089844</v>
      </c>
      <c r="X21" s="1">
        <v>499.82662963867187</v>
      </c>
      <c r="Y21" s="1">
        <v>1499.979736328125</v>
      </c>
      <c r="Z21" s="1">
        <v>153.26655578613281</v>
      </c>
      <c r="AA21" s="1">
        <v>73.292182922363281</v>
      </c>
      <c r="AB21" s="1">
        <v>1.0345199108123779</v>
      </c>
      <c r="AC21" s="1">
        <v>0.34729751944541931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0.83304438273111958</v>
      </c>
      <c r="AL21">
        <f t="shared" si="9"/>
        <v>3.7551388366382334E-3</v>
      </c>
      <c r="AM21">
        <f t="shared" si="10"/>
        <v>296.44465103149412</v>
      </c>
      <c r="AN21">
        <f t="shared" si="11"/>
        <v>292.03349914550779</v>
      </c>
      <c r="AO21">
        <f t="shared" si="12"/>
        <v>239.99675244815444</v>
      </c>
      <c r="AP21">
        <f t="shared" si="13"/>
        <v>0.30837640783630887</v>
      </c>
      <c r="AQ21">
        <f t="shared" si="14"/>
        <v>2.8704027336327931</v>
      </c>
      <c r="AR21">
        <f t="shared" si="15"/>
        <v>39.163831928342816</v>
      </c>
      <c r="AS21">
        <f t="shared" si="16"/>
        <v>28.203833797544476</v>
      </c>
      <c r="AT21">
        <f t="shared" si="17"/>
        <v>21.089075088500977</v>
      </c>
      <c r="AU21">
        <f t="shared" si="18"/>
        <v>2.5096273851524873</v>
      </c>
      <c r="AV21">
        <f t="shared" si="19"/>
        <v>0.12980603603290652</v>
      </c>
      <c r="AW21">
        <f t="shared" si="20"/>
        <v>0.80328218783123162</v>
      </c>
      <c r="AX21">
        <f t="shared" si="21"/>
        <v>1.7063451973212556</v>
      </c>
      <c r="AY21">
        <f t="shared" si="22"/>
        <v>8.1665337292983309E-2</v>
      </c>
      <c r="AZ21">
        <f t="shared" si="23"/>
        <v>15.175886808703451</v>
      </c>
      <c r="BA21">
        <f t="shared" si="24"/>
        <v>0.54071935572254859</v>
      </c>
      <c r="BB21">
        <f t="shared" si="25"/>
        <v>29.509925991863671</v>
      </c>
      <c r="BC21">
        <f t="shared" si="26"/>
        <v>376.63367573073162</v>
      </c>
      <c r="BD21">
        <f t="shared" si="27"/>
        <v>1.0385599119394065E-2</v>
      </c>
    </row>
    <row r="22" spans="1:114" x14ac:dyDescent="0.25">
      <c r="A22" s="1">
        <v>6</v>
      </c>
      <c r="B22" s="1" t="s">
        <v>77</v>
      </c>
      <c r="C22" s="1">
        <v>1299.9999992400408</v>
      </c>
      <c r="D22" s="1">
        <v>0</v>
      </c>
      <c r="E22">
        <f t="shared" si="0"/>
        <v>13.272519598515498</v>
      </c>
      <c r="F22">
        <f t="shared" si="1"/>
        <v>0.13609437173084707</v>
      </c>
      <c r="G22">
        <f t="shared" si="2"/>
        <v>206.94014747638647</v>
      </c>
      <c r="H22">
        <f t="shared" si="3"/>
        <v>3.7557731233729612</v>
      </c>
      <c r="I22">
        <f t="shared" si="4"/>
        <v>2.0664545647274908</v>
      </c>
      <c r="J22">
        <f t="shared" si="5"/>
        <v>23.291181564331055</v>
      </c>
      <c r="K22" s="1">
        <v>6</v>
      </c>
      <c r="L22">
        <f t="shared" si="6"/>
        <v>1.4200000166893005</v>
      </c>
      <c r="M22" s="1">
        <v>1</v>
      </c>
      <c r="N22">
        <f t="shared" si="7"/>
        <v>2.8400000333786011</v>
      </c>
      <c r="O22" s="1">
        <v>18.883405685424805</v>
      </c>
      <c r="P22" s="1">
        <v>23.291181564331055</v>
      </c>
      <c r="Q22" s="1">
        <v>16.827991485595703</v>
      </c>
      <c r="R22" s="1">
        <v>400.59814453125</v>
      </c>
      <c r="S22" s="1">
        <v>382.93914794921875</v>
      </c>
      <c r="T22" s="1">
        <v>6.5017638206481934</v>
      </c>
      <c r="U22" s="1">
        <v>10.960830688476562</v>
      </c>
      <c r="V22" s="1">
        <v>21.767467498779297</v>
      </c>
      <c r="W22" s="1">
        <v>36.696121215820312</v>
      </c>
      <c r="X22" s="1">
        <v>499.82745361328125</v>
      </c>
      <c r="Y22" s="1">
        <v>1499.68310546875</v>
      </c>
      <c r="Z22" s="1">
        <v>153.31242370605469</v>
      </c>
      <c r="AA22" s="1">
        <v>73.292510986328125</v>
      </c>
      <c r="AB22" s="1">
        <v>1.0345199108123779</v>
      </c>
      <c r="AC22" s="1">
        <v>0.34729751944541931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0.83304575602213538</v>
      </c>
      <c r="AL22">
        <f t="shared" si="9"/>
        <v>3.7557731233729612E-3</v>
      </c>
      <c r="AM22">
        <f t="shared" si="10"/>
        <v>296.44118156433103</v>
      </c>
      <c r="AN22">
        <f t="shared" si="11"/>
        <v>292.03340568542478</v>
      </c>
      <c r="AO22">
        <f t="shared" si="12"/>
        <v>239.94929151171527</v>
      </c>
      <c r="AP22">
        <f t="shared" si="13"/>
        <v>0.30793269479379531</v>
      </c>
      <c r="AQ22">
        <f t="shared" si="14"/>
        <v>2.8698013683819417</v>
      </c>
      <c r="AR22">
        <f t="shared" si="15"/>
        <v>39.155451624754271</v>
      </c>
      <c r="AS22">
        <f t="shared" si="16"/>
        <v>28.194620936277708</v>
      </c>
      <c r="AT22">
        <f t="shared" si="17"/>
        <v>21.08729362487793</v>
      </c>
      <c r="AU22">
        <f t="shared" si="18"/>
        <v>2.5093528375544087</v>
      </c>
      <c r="AV22">
        <f t="shared" si="19"/>
        <v>0.12987088702383798</v>
      </c>
      <c r="AW22">
        <f t="shared" si="20"/>
        <v>0.80334680365445088</v>
      </c>
      <c r="AX22">
        <f t="shared" si="21"/>
        <v>1.7060060338999579</v>
      </c>
      <c r="AY22">
        <f t="shared" si="22"/>
        <v>8.1706407205602904E-2</v>
      </c>
      <c r="AZ22">
        <f t="shared" si="23"/>
        <v>15.167163032425419</v>
      </c>
      <c r="BA22">
        <f t="shared" si="24"/>
        <v>0.54039956109117537</v>
      </c>
      <c r="BB22">
        <f t="shared" si="25"/>
        <v>29.519829312626612</v>
      </c>
      <c r="BC22">
        <f t="shared" si="26"/>
        <v>376.6300277916813</v>
      </c>
      <c r="BD22">
        <f t="shared" si="27"/>
        <v>1.0402848530000368E-2</v>
      </c>
    </row>
    <row r="23" spans="1:114" x14ac:dyDescent="0.25">
      <c r="A23" s="1">
        <v>7</v>
      </c>
      <c r="B23" s="1" t="s">
        <v>78</v>
      </c>
      <c r="C23" s="1">
        <v>1300.4999992288649</v>
      </c>
      <c r="D23" s="1">
        <v>0</v>
      </c>
      <c r="E23">
        <f t="shared" si="0"/>
        <v>13.274480438867872</v>
      </c>
      <c r="F23">
        <f t="shared" si="1"/>
        <v>0.13615260372264495</v>
      </c>
      <c r="G23">
        <f t="shared" si="2"/>
        <v>206.97560114067522</v>
      </c>
      <c r="H23">
        <f t="shared" si="3"/>
        <v>3.756509769925338</v>
      </c>
      <c r="I23">
        <f t="shared" si="4"/>
        <v>2.0660173077844823</v>
      </c>
      <c r="J23">
        <f t="shared" si="5"/>
        <v>23.289148330688477</v>
      </c>
      <c r="K23" s="1">
        <v>6</v>
      </c>
      <c r="L23">
        <f t="shared" si="6"/>
        <v>1.4200000166893005</v>
      </c>
      <c r="M23" s="1">
        <v>1</v>
      </c>
      <c r="N23">
        <f t="shared" si="7"/>
        <v>2.8400000333786011</v>
      </c>
      <c r="O23" s="1">
        <v>18.883245468139648</v>
      </c>
      <c r="P23" s="1">
        <v>23.289148330688477</v>
      </c>
      <c r="Q23" s="1">
        <v>16.828140258789063</v>
      </c>
      <c r="R23" s="1">
        <v>400.59133911132812</v>
      </c>
      <c r="S23" s="1">
        <v>382.92953491210937</v>
      </c>
      <c r="T23" s="1">
        <v>6.5020275115966797</v>
      </c>
      <c r="U23" s="1">
        <v>10.962003707885742</v>
      </c>
      <c r="V23" s="1">
        <v>21.768539428710938</v>
      </c>
      <c r="W23" s="1">
        <v>36.700370788574219</v>
      </c>
      <c r="X23" s="1">
        <v>499.82296752929687</v>
      </c>
      <c r="Y23" s="1">
        <v>1499.4522705078125</v>
      </c>
      <c r="Z23" s="1">
        <v>153.34730529785156</v>
      </c>
      <c r="AA23" s="1">
        <v>73.292411804199219</v>
      </c>
      <c r="AB23" s="1">
        <v>1.0345199108123779</v>
      </c>
      <c r="AC23" s="1">
        <v>0.34729751944541931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0.83303827921549467</v>
      </c>
      <c r="AL23">
        <f t="shared" si="9"/>
        <v>3.7565097699253382E-3</v>
      </c>
      <c r="AM23">
        <f t="shared" si="10"/>
        <v>296.43914833068845</v>
      </c>
      <c r="AN23">
        <f t="shared" si="11"/>
        <v>292.03324546813963</v>
      </c>
      <c r="AO23">
        <f t="shared" si="12"/>
        <v>239.9123579187908</v>
      </c>
      <c r="AP23">
        <f t="shared" si="13"/>
        <v>0.30735981819664843</v>
      </c>
      <c r="AQ23">
        <f t="shared" si="14"/>
        <v>2.869448997742003</v>
      </c>
      <c r="AR23">
        <f t="shared" si="15"/>
        <v>39.150696874428697</v>
      </c>
      <c r="AS23">
        <f t="shared" si="16"/>
        <v>28.188693166542954</v>
      </c>
      <c r="AT23">
        <f t="shared" si="17"/>
        <v>21.086196899414062</v>
      </c>
      <c r="AU23">
        <f t="shared" si="18"/>
        <v>2.509183830433098</v>
      </c>
      <c r="AV23">
        <f t="shared" si="19"/>
        <v>0.12992391394734129</v>
      </c>
      <c r="AW23">
        <f t="shared" si="20"/>
        <v>0.80343168995752057</v>
      </c>
      <c r="AX23">
        <f t="shared" si="21"/>
        <v>1.7057521404755773</v>
      </c>
      <c r="AY23">
        <f t="shared" si="22"/>
        <v>8.1739989178113814E-2</v>
      </c>
      <c r="AZ23">
        <f t="shared" si="23"/>
        <v>15.169740992224055</v>
      </c>
      <c r="BA23">
        <f t="shared" si="24"/>
        <v>0.54050571259325975</v>
      </c>
      <c r="BB23">
        <f t="shared" si="25"/>
        <v>29.527597918285618</v>
      </c>
      <c r="BC23">
        <f t="shared" si="26"/>
        <v>376.61948266497876</v>
      </c>
      <c r="BD23">
        <f t="shared" si="27"/>
        <v>1.040741488463327E-2</v>
      </c>
    </row>
    <row r="24" spans="1:114" x14ac:dyDescent="0.25">
      <c r="A24" s="1">
        <v>8</v>
      </c>
      <c r="B24" s="1" t="s">
        <v>78</v>
      </c>
      <c r="C24" s="1">
        <v>1300.999999217689</v>
      </c>
      <c r="D24" s="1">
        <v>0</v>
      </c>
      <c r="E24">
        <f t="shared" si="0"/>
        <v>13.288406245531521</v>
      </c>
      <c r="F24">
        <f t="shared" si="1"/>
        <v>0.13619976577959617</v>
      </c>
      <c r="G24">
        <f t="shared" si="2"/>
        <v>206.85089809181613</v>
      </c>
      <c r="H24">
        <f t="shared" si="3"/>
        <v>3.7575376001519611</v>
      </c>
      <c r="I24">
        <f t="shared" si="4"/>
        <v>2.0658912182530185</v>
      </c>
      <c r="J24">
        <f t="shared" si="5"/>
        <v>23.288547515869141</v>
      </c>
      <c r="K24" s="1">
        <v>6</v>
      </c>
      <c r="L24">
        <f t="shared" si="6"/>
        <v>1.4200000166893005</v>
      </c>
      <c r="M24" s="1">
        <v>1</v>
      </c>
      <c r="N24">
        <f t="shared" si="7"/>
        <v>2.8400000333786011</v>
      </c>
      <c r="O24" s="1">
        <v>18.882761001586914</v>
      </c>
      <c r="P24" s="1">
        <v>23.288547515869141</v>
      </c>
      <c r="Q24" s="1">
        <v>16.828340530395508</v>
      </c>
      <c r="R24" s="1">
        <v>400.59613037109375</v>
      </c>
      <c r="S24" s="1">
        <v>382.91717529296875</v>
      </c>
      <c r="T24" s="1">
        <v>6.5011544227600098</v>
      </c>
      <c r="U24" s="1">
        <v>10.962353706359863</v>
      </c>
      <c r="V24" s="1">
        <v>21.766176223754883</v>
      </c>
      <c r="W24" s="1">
        <v>36.702484130859375</v>
      </c>
      <c r="X24" s="1">
        <v>499.82247924804687</v>
      </c>
      <c r="Y24" s="1">
        <v>1499.41455078125</v>
      </c>
      <c r="Z24" s="1">
        <v>153.35209655761719</v>
      </c>
      <c r="AA24" s="1">
        <v>73.292076110839844</v>
      </c>
      <c r="AB24" s="1">
        <v>1.0345199108123779</v>
      </c>
      <c r="AC24" s="1">
        <v>0.34729751944541931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0.83303746541341139</v>
      </c>
      <c r="AL24">
        <f t="shared" si="9"/>
        <v>3.7575376001519611E-3</v>
      </c>
      <c r="AM24">
        <f t="shared" si="10"/>
        <v>296.43854751586912</v>
      </c>
      <c r="AN24">
        <f t="shared" si="11"/>
        <v>292.03276100158689</v>
      </c>
      <c r="AO24">
        <f t="shared" si="12"/>
        <v>239.9063227626757</v>
      </c>
      <c r="AP24">
        <f t="shared" si="13"/>
        <v>0.30676850429264663</v>
      </c>
      <c r="AQ24">
        <f t="shared" si="14"/>
        <v>2.8693448804534927</v>
      </c>
      <c r="AR24">
        <f t="shared" si="15"/>
        <v>39.149455612557261</v>
      </c>
      <c r="AS24">
        <f t="shared" si="16"/>
        <v>28.187101906197398</v>
      </c>
      <c r="AT24">
        <f t="shared" si="17"/>
        <v>21.085654258728027</v>
      </c>
      <c r="AU24">
        <f t="shared" si="18"/>
        <v>2.509100212334999</v>
      </c>
      <c r="AV24">
        <f t="shared" si="19"/>
        <v>0.1299668589016158</v>
      </c>
      <c r="AW24">
        <f t="shared" si="20"/>
        <v>0.80345366220047432</v>
      </c>
      <c r="AX24">
        <f t="shared" si="21"/>
        <v>1.7056465501345248</v>
      </c>
      <c r="AY24">
        <f t="shared" si="22"/>
        <v>8.1767186368347483E-2</v>
      </c>
      <c r="AZ24">
        <f t="shared" si="23"/>
        <v>15.160531766540965</v>
      </c>
      <c r="BA24">
        <f t="shared" si="24"/>
        <v>0.54019749292664965</v>
      </c>
      <c r="BB24">
        <f t="shared" si="25"/>
        <v>29.5304907713268</v>
      </c>
      <c r="BC24">
        <f t="shared" si="26"/>
        <v>376.60050338429767</v>
      </c>
      <c r="BD24">
        <f t="shared" si="27"/>
        <v>1.0419878743467224E-2</v>
      </c>
    </row>
    <row r="25" spans="1:114" x14ac:dyDescent="0.25">
      <c r="A25" s="1">
        <v>9</v>
      </c>
      <c r="B25" s="1" t="s">
        <v>79</v>
      </c>
      <c r="C25" s="1">
        <v>1301.4999992065132</v>
      </c>
      <c r="D25" s="1">
        <v>0</v>
      </c>
      <c r="E25">
        <f t="shared" si="0"/>
        <v>13.280305484042088</v>
      </c>
      <c r="F25">
        <f t="shared" si="1"/>
        <v>0.13626880936775471</v>
      </c>
      <c r="G25">
        <f t="shared" si="2"/>
        <v>207.05331286038745</v>
      </c>
      <c r="H25">
        <f t="shared" si="3"/>
        <v>3.7587230851444327</v>
      </c>
      <c r="I25">
        <f t="shared" si="4"/>
        <v>2.0655567192210955</v>
      </c>
      <c r="J25">
        <f t="shared" si="5"/>
        <v>23.287435531616211</v>
      </c>
      <c r="K25" s="1">
        <v>6</v>
      </c>
      <c r="L25">
        <f t="shared" si="6"/>
        <v>1.4200000166893005</v>
      </c>
      <c r="M25" s="1">
        <v>1</v>
      </c>
      <c r="N25">
        <f t="shared" si="7"/>
        <v>2.8400000333786011</v>
      </c>
      <c r="O25" s="1">
        <v>18.882757186889648</v>
      </c>
      <c r="P25" s="1">
        <v>23.287435531616211</v>
      </c>
      <c r="Q25" s="1">
        <v>16.828441619873047</v>
      </c>
      <c r="R25" s="1">
        <v>400.61428833007812</v>
      </c>
      <c r="S25" s="1">
        <v>382.94442749023437</v>
      </c>
      <c r="T25" s="1">
        <v>6.5016369819641113</v>
      </c>
      <c r="U25" s="1">
        <v>10.964225769042969</v>
      </c>
      <c r="V25" s="1">
        <v>21.767921447753906</v>
      </c>
      <c r="W25" s="1">
        <v>36.708969116210938</v>
      </c>
      <c r="X25" s="1">
        <v>499.82354736328125</v>
      </c>
      <c r="Y25" s="1">
        <v>1499.38720703125</v>
      </c>
      <c r="Z25" s="1">
        <v>153.33834838867187</v>
      </c>
      <c r="AA25" s="1">
        <v>73.292495727539063</v>
      </c>
      <c r="AB25" s="1">
        <v>1.0345199108123779</v>
      </c>
      <c r="AC25" s="1">
        <v>0.34729751944541931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0.83303924560546871</v>
      </c>
      <c r="AL25">
        <f t="shared" si="9"/>
        <v>3.7587230851444326E-3</v>
      </c>
      <c r="AM25">
        <f t="shared" si="10"/>
        <v>296.43743553161619</v>
      </c>
      <c r="AN25">
        <f t="shared" si="11"/>
        <v>292.03275718688963</v>
      </c>
      <c r="AO25">
        <f t="shared" si="12"/>
        <v>239.90194776277349</v>
      </c>
      <c r="AP25">
        <f t="shared" si="13"/>
        <v>0.30624394652931786</v>
      </c>
      <c r="AQ25">
        <f t="shared" si="14"/>
        <v>2.8691521895544509</v>
      </c>
      <c r="AR25">
        <f t="shared" si="15"/>
        <v>39.146602405522813</v>
      </c>
      <c r="AS25">
        <f t="shared" si="16"/>
        <v>28.182376636479844</v>
      </c>
      <c r="AT25">
        <f t="shared" si="17"/>
        <v>21.08509635925293</v>
      </c>
      <c r="AU25">
        <f t="shared" si="18"/>
        <v>2.5090142454812989</v>
      </c>
      <c r="AV25">
        <f t="shared" si="19"/>
        <v>0.13002972634547949</v>
      </c>
      <c r="AW25">
        <f t="shared" si="20"/>
        <v>0.80359547033335543</v>
      </c>
      <c r="AX25">
        <f t="shared" si="21"/>
        <v>1.7054187751479435</v>
      </c>
      <c r="AY25">
        <f t="shared" si="22"/>
        <v>8.1807000755795251E-2</v>
      </c>
      <c r="AZ25">
        <f t="shared" si="23"/>
        <v>15.175454048192757</v>
      </c>
      <c r="BA25">
        <f t="shared" si="24"/>
        <v>0.54068762461798092</v>
      </c>
      <c r="BB25">
        <f t="shared" si="25"/>
        <v>29.538838971970659</v>
      </c>
      <c r="BC25">
        <f t="shared" si="26"/>
        <v>376.63160629560633</v>
      </c>
      <c r="BD25">
        <f t="shared" si="27"/>
        <v>1.0415610337381141E-2</v>
      </c>
    </row>
    <row r="26" spans="1:114" x14ac:dyDescent="0.25">
      <c r="A26" s="1">
        <v>10</v>
      </c>
      <c r="B26" s="1" t="s">
        <v>79</v>
      </c>
      <c r="C26" s="1">
        <v>1301.9999991953373</v>
      </c>
      <c r="D26" s="1">
        <v>0</v>
      </c>
      <c r="E26">
        <f t="shared" si="0"/>
        <v>13.281059974094539</v>
      </c>
      <c r="F26">
        <f t="shared" si="1"/>
        <v>0.13624780261480343</v>
      </c>
      <c r="G26">
        <f t="shared" si="2"/>
        <v>206.99968481349859</v>
      </c>
      <c r="H26">
        <f t="shared" si="3"/>
        <v>3.7588630681629147</v>
      </c>
      <c r="I26">
        <f t="shared" si="4"/>
        <v>2.0659325945999241</v>
      </c>
      <c r="J26">
        <f t="shared" si="5"/>
        <v>23.289772033691406</v>
      </c>
      <c r="K26" s="1">
        <v>6</v>
      </c>
      <c r="L26">
        <f t="shared" si="6"/>
        <v>1.4200000166893005</v>
      </c>
      <c r="M26" s="1">
        <v>1</v>
      </c>
      <c r="N26">
        <f t="shared" si="7"/>
        <v>2.8400000333786011</v>
      </c>
      <c r="O26" s="1">
        <v>18.882514953613281</v>
      </c>
      <c r="P26" s="1">
        <v>23.289772033691406</v>
      </c>
      <c r="Q26" s="1">
        <v>16.828332901000977</v>
      </c>
      <c r="R26" s="1">
        <v>400.59555053710937</v>
      </c>
      <c r="S26" s="1">
        <v>382.92489624023437</v>
      </c>
      <c r="T26" s="1">
        <v>6.5018839836120605</v>
      </c>
      <c r="U26" s="1">
        <v>10.964614868164063</v>
      </c>
      <c r="V26" s="1">
        <v>21.76909065246582</v>
      </c>
      <c r="W26" s="1">
        <v>36.710849761962891</v>
      </c>
      <c r="X26" s="1">
        <v>499.8260498046875</v>
      </c>
      <c r="Y26" s="1">
        <v>1499.4190673828125</v>
      </c>
      <c r="Z26" s="1">
        <v>153.25534057617187</v>
      </c>
      <c r="AA26" s="1">
        <v>73.29254150390625</v>
      </c>
      <c r="AB26" s="1">
        <v>1.0345199108123779</v>
      </c>
      <c r="AC26" s="1">
        <v>0.34729751944541931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0.83304341634114576</v>
      </c>
      <c r="AL26">
        <f t="shared" si="9"/>
        <v>3.7588630681629149E-3</v>
      </c>
      <c r="AM26">
        <f t="shared" si="10"/>
        <v>296.43977203369138</v>
      </c>
      <c r="AN26">
        <f t="shared" si="11"/>
        <v>292.03251495361326</v>
      </c>
      <c r="AO26">
        <f t="shared" si="12"/>
        <v>239.90704541890955</v>
      </c>
      <c r="AP26">
        <f t="shared" si="13"/>
        <v>0.30588789075670114</v>
      </c>
      <c r="AQ26">
        <f t="shared" si="14"/>
        <v>2.8695570848991863</v>
      </c>
      <c r="AR26">
        <f t="shared" si="15"/>
        <v>39.152102328805832</v>
      </c>
      <c r="AS26">
        <f t="shared" si="16"/>
        <v>28.187487460641769</v>
      </c>
      <c r="AT26">
        <f t="shared" si="17"/>
        <v>21.086143493652344</v>
      </c>
      <c r="AU26">
        <f t="shared" si="18"/>
        <v>2.5091756007756327</v>
      </c>
      <c r="AV26">
        <f t="shared" si="19"/>
        <v>0.13001059901473214</v>
      </c>
      <c r="AW26">
        <f t="shared" si="20"/>
        <v>0.80362449029926208</v>
      </c>
      <c r="AX26">
        <f t="shared" si="21"/>
        <v>1.7055511104763705</v>
      </c>
      <c r="AY26">
        <f t="shared" si="22"/>
        <v>8.1794887257812726E-2</v>
      </c>
      <c r="AZ26">
        <f t="shared" si="23"/>
        <v>15.171532990488858</v>
      </c>
      <c r="BA26">
        <f t="shared" si="24"/>
        <v>0.5405751541514654</v>
      </c>
      <c r="BB26">
        <f t="shared" si="25"/>
        <v>29.535250687686165</v>
      </c>
      <c r="BC26">
        <f t="shared" si="26"/>
        <v>376.61171639717008</v>
      </c>
      <c r="BD26">
        <f t="shared" si="27"/>
        <v>1.0415486790628812E-2</v>
      </c>
    </row>
    <row r="27" spans="1:114" x14ac:dyDescent="0.25">
      <c r="A27" s="1">
        <v>11</v>
      </c>
      <c r="B27" s="1" t="s">
        <v>80</v>
      </c>
      <c r="C27" s="1">
        <v>1302.4999991841614</v>
      </c>
      <c r="D27" s="1">
        <v>0</v>
      </c>
      <c r="E27">
        <f t="shared" si="0"/>
        <v>13.269773907704939</v>
      </c>
      <c r="F27">
        <f t="shared" si="1"/>
        <v>0.13628072964678092</v>
      </c>
      <c r="G27">
        <f t="shared" si="2"/>
        <v>207.17190899210615</v>
      </c>
      <c r="H27">
        <f t="shared" si="3"/>
        <v>3.7604758273245085</v>
      </c>
      <c r="I27">
        <f t="shared" si="4"/>
        <v>2.0663256386324358</v>
      </c>
      <c r="J27">
        <f t="shared" si="5"/>
        <v>23.292682647705078</v>
      </c>
      <c r="K27" s="1">
        <v>6</v>
      </c>
      <c r="L27">
        <f t="shared" si="6"/>
        <v>1.4200000166893005</v>
      </c>
      <c r="M27" s="1">
        <v>1</v>
      </c>
      <c r="N27">
        <f t="shared" si="7"/>
        <v>2.8400000333786011</v>
      </c>
      <c r="O27" s="1">
        <v>18.882173538208008</v>
      </c>
      <c r="P27" s="1">
        <v>23.292682647705078</v>
      </c>
      <c r="Q27" s="1">
        <v>16.827814102172852</v>
      </c>
      <c r="R27" s="1">
        <v>400.58700561523438</v>
      </c>
      <c r="S27" s="1">
        <v>382.92819213867187</v>
      </c>
      <c r="T27" s="1">
        <v>6.5012969970703125</v>
      </c>
      <c r="U27" s="1">
        <v>10.96617603302002</v>
      </c>
      <c r="V27" s="1">
        <v>21.767509460449219</v>
      </c>
      <c r="W27" s="1">
        <v>36.716724395751953</v>
      </c>
      <c r="X27" s="1">
        <v>499.79913330078125</v>
      </c>
      <c r="Y27" s="1">
        <v>1499.464111328125</v>
      </c>
      <c r="Z27" s="1">
        <v>153.24732971191406</v>
      </c>
      <c r="AA27" s="1">
        <v>73.292266845703125</v>
      </c>
      <c r="AB27" s="1">
        <v>1.0345199108123779</v>
      </c>
      <c r="AC27" s="1">
        <v>0.34729751944541931</v>
      </c>
      <c r="AD27" s="1">
        <v>1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0.83299855550130197</v>
      </c>
      <c r="AL27">
        <f t="shared" si="9"/>
        <v>3.7604758273245085E-3</v>
      </c>
      <c r="AM27">
        <f t="shared" si="10"/>
        <v>296.44268264770506</v>
      </c>
      <c r="AN27">
        <f t="shared" si="11"/>
        <v>292.03217353820799</v>
      </c>
      <c r="AO27">
        <f t="shared" si="12"/>
        <v>239.91425244999846</v>
      </c>
      <c r="AP27">
        <f t="shared" si="13"/>
        <v>0.30469622745648078</v>
      </c>
      <c r="AQ27">
        <f t="shared" si="14"/>
        <v>2.8700615387214929</v>
      </c>
      <c r="AR27">
        <f t="shared" si="15"/>
        <v>39.159131818962905</v>
      </c>
      <c r="AS27">
        <f t="shared" si="16"/>
        <v>28.192955785942885</v>
      </c>
      <c r="AT27">
        <f t="shared" si="17"/>
        <v>21.087428092956543</v>
      </c>
      <c r="AU27">
        <f t="shared" si="18"/>
        <v>2.5093735599831586</v>
      </c>
      <c r="AV27">
        <f t="shared" si="19"/>
        <v>0.13004058002656158</v>
      </c>
      <c r="AW27">
        <f t="shared" si="20"/>
        <v>0.80373590008905738</v>
      </c>
      <c r="AX27">
        <f t="shared" si="21"/>
        <v>1.7056376598941012</v>
      </c>
      <c r="AY27">
        <f t="shared" si="22"/>
        <v>8.1813874492986674E-2</v>
      </c>
      <c r="AZ27">
        <f t="shared" si="23"/>
        <v>15.184098836783168</v>
      </c>
      <c r="BA27">
        <f t="shared" si="24"/>
        <v>0.54102025717939795</v>
      </c>
      <c r="BB27">
        <f t="shared" si="25"/>
        <v>29.534701409687457</v>
      </c>
      <c r="BC27">
        <f t="shared" si="26"/>
        <v>376.62037715104668</v>
      </c>
      <c r="BD27">
        <f t="shared" si="27"/>
        <v>1.0406203007463524E-2</v>
      </c>
    </row>
    <row r="28" spans="1:114" x14ac:dyDescent="0.25">
      <c r="A28" s="1">
        <v>12</v>
      </c>
      <c r="B28" s="1" t="s">
        <v>80</v>
      </c>
      <c r="C28" s="1">
        <v>1302.9999991729856</v>
      </c>
      <c r="D28" s="1">
        <v>0</v>
      </c>
      <c r="E28">
        <f t="shared" si="0"/>
        <v>13.278904814792705</v>
      </c>
      <c r="F28">
        <f t="shared" si="1"/>
        <v>0.13631689631541888</v>
      </c>
      <c r="G28">
        <f t="shared" si="2"/>
        <v>207.10049646003546</v>
      </c>
      <c r="H28">
        <f t="shared" si="3"/>
        <v>3.761816974747207</v>
      </c>
      <c r="I28">
        <f t="shared" si="4"/>
        <v>2.0665414919813534</v>
      </c>
      <c r="J28">
        <f t="shared" si="5"/>
        <v>23.29444694519043</v>
      </c>
      <c r="K28" s="1">
        <v>6</v>
      </c>
      <c r="L28">
        <f t="shared" si="6"/>
        <v>1.4200000166893005</v>
      </c>
      <c r="M28" s="1">
        <v>1</v>
      </c>
      <c r="N28">
        <f t="shared" si="7"/>
        <v>2.8400000333786011</v>
      </c>
      <c r="O28" s="1">
        <v>18.881925582885742</v>
      </c>
      <c r="P28" s="1">
        <v>23.29444694519043</v>
      </c>
      <c r="Q28" s="1">
        <v>16.828008651733398</v>
      </c>
      <c r="R28" s="1">
        <v>400.59634399414062</v>
      </c>
      <c r="S28" s="1">
        <v>382.92672729492187</v>
      </c>
      <c r="T28" s="1">
        <v>6.5010905265808105</v>
      </c>
      <c r="U28" s="1">
        <v>10.967362403869629</v>
      </c>
      <c r="V28" s="1">
        <v>21.767234802246094</v>
      </c>
      <c r="W28" s="1">
        <v>36.721401214599609</v>
      </c>
      <c r="X28" s="1">
        <v>499.82086181640625</v>
      </c>
      <c r="Y28" s="1">
        <v>1499.4766845703125</v>
      </c>
      <c r="Z28" s="1">
        <v>153.23809814453125</v>
      </c>
      <c r="AA28" s="1">
        <v>73.29254150390625</v>
      </c>
      <c r="AB28" s="1">
        <v>1.0345199108123779</v>
      </c>
      <c r="AC28" s="1">
        <v>0.34729751944541931</v>
      </c>
      <c r="AD28" s="1">
        <v>1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si="8"/>
        <v>0.83303476969401025</v>
      </c>
      <c r="AL28">
        <f t="shared" si="9"/>
        <v>3.7618169747472069E-3</v>
      </c>
      <c r="AM28">
        <f t="shared" si="10"/>
        <v>296.44444694519041</v>
      </c>
      <c r="AN28">
        <f t="shared" si="11"/>
        <v>292.03192558288572</v>
      </c>
      <c r="AO28">
        <f t="shared" si="12"/>
        <v>239.91626416870349</v>
      </c>
      <c r="AP28">
        <f t="shared" si="13"/>
        <v>0.30375029309467555</v>
      </c>
      <c r="AQ28">
        <f t="shared" si="14"/>
        <v>2.8703673561553491</v>
      </c>
      <c r="AR28">
        <f t="shared" si="15"/>
        <v>39.163157631835816</v>
      </c>
      <c r="AS28">
        <f t="shared" si="16"/>
        <v>28.195795227966187</v>
      </c>
      <c r="AT28">
        <f t="shared" si="17"/>
        <v>21.088186264038086</v>
      </c>
      <c r="AU28">
        <f t="shared" si="18"/>
        <v>2.5094904020136655</v>
      </c>
      <c r="AV28">
        <f t="shared" si="19"/>
        <v>0.13007351005649012</v>
      </c>
      <c r="AW28">
        <f t="shared" si="20"/>
        <v>0.80382586417399582</v>
      </c>
      <c r="AX28">
        <f t="shared" si="21"/>
        <v>1.7056645378396698</v>
      </c>
      <c r="AY28">
        <f t="shared" si="22"/>
        <v>8.1834729433783462E-2</v>
      </c>
      <c r="AZ28">
        <f t="shared" si="23"/>
        <v>15.178921732276738</v>
      </c>
      <c r="BA28">
        <f t="shared" si="24"/>
        <v>0.54083583541697033</v>
      </c>
      <c r="BB28">
        <f t="shared" si="25"/>
        <v>29.535516699278109</v>
      </c>
      <c r="BC28">
        <f t="shared" si="26"/>
        <v>376.61457191137282</v>
      </c>
      <c r="BD28">
        <f t="shared" si="27"/>
        <v>1.0413811470835204E-2</v>
      </c>
    </row>
    <row r="29" spans="1:114" x14ac:dyDescent="0.25">
      <c r="A29" s="1">
        <v>13</v>
      </c>
      <c r="B29" s="1" t="s">
        <v>81</v>
      </c>
      <c r="C29" s="1">
        <v>1303.4999991618097</v>
      </c>
      <c r="D29" s="1">
        <v>0</v>
      </c>
      <c r="E29">
        <f t="shared" si="0"/>
        <v>13.317072962488266</v>
      </c>
      <c r="F29">
        <f t="shared" si="1"/>
        <v>0.13635762801280715</v>
      </c>
      <c r="G29">
        <f t="shared" si="2"/>
        <v>206.66725668201781</v>
      </c>
      <c r="H29">
        <f t="shared" si="3"/>
        <v>3.763017478001272</v>
      </c>
      <c r="I29">
        <f t="shared" si="4"/>
        <v>2.06660014186239</v>
      </c>
      <c r="J29">
        <f t="shared" si="5"/>
        <v>23.295482635498047</v>
      </c>
      <c r="K29" s="1">
        <v>6</v>
      </c>
      <c r="L29">
        <f t="shared" si="6"/>
        <v>1.4200000166893005</v>
      </c>
      <c r="M29" s="1">
        <v>1</v>
      </c>
      <c r="N29">
        <f t="shared" si="7"/>
        <v>2.8400000333786011</v>
      </c>
      <c r="O29" s="1">
        <v>18.881252288818359</v>
      </c>
      <c r="P29" s="1">
        <v>23.295482635498047</v>
      </c>
      <c r="Q29" s="1">
        <v>16.828577041625977</v>
      </c>
      <c r="R29" s="1">
        <v>400.61929321289062</v>
      </c>
      <c r="S29" s="1">
        <v>382.90313720703125</v>
      </c>
      <c r="T29" s="1">
        <v>6.5012903213500977</v>
      </c>
      <c r="U29" s="1">
        <v>10.969049453735352</v>
      </c>
      <c r="V29" s="1">
        <v>21.768745422363281</v>
      </c>
      <c r="W29" s="1">
        <v>36.728469848632813</v>
      </c>
      <c r="X29" s="1">
        <v>499.81307983398438</v>
      </c>
      <c r="Y29" s="1">
        <v>1499.5228271484375</v>
      </c>
      <c r="Z29" s="1">
        <v>153.09846496582031</v>
      </c>
      <c r="AA29" s="1">
        <v>73.292289733886719</v>
      </c>
      <c r="AB29" s="1">
        <v>1.0345199108123779</v>
      </c>
      <c r="AC29" s="1">
        <v>0.34729751944541931</v>
      </c>
      <c r="AD29" s="1">
        <v>1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111115</v>
      </c>
      <c r="AK29">
        <f t="shared" si="8"/>
        <v>0.83302179972330714</v>
      </c>
      <c r="AL29">
        <f t="shared" si="9"/>
        <v>3.7630174780012718E-3</v>
      </c>
      <c r="AM29">
        <f t="shared" si="10"/>
        <v>296.44548263549802</v>
      </c>
      <c r="AN29">
        <f t="shared" si="11"/>
        <v>292.03125228881834</v>
      </c>
      <c r="AO29">
        <f t="shared" si="12"/>
        <v>239.92364698103847</v>
      </c>
      <c r="AP29">
        <f t="shared" si="13"/>
        <v>0.30298500888116536</v>
      </c>
      <c r="AQ29">
        <f t="shared" si="14"/>
        <v>2.8705468925308932</v>
      </c>
      <c r="AR29">
        <f t="shared" si="15"/>
        <v>39.165741757467494</v>
      </c>
      <c r="AS29">
        <f t="shared" si="16"/>
        <v>28.196692303732142</v>
      </c>
      <c r="AT29">
        <f t="shared" si="17"/>
        <v>21.088367462158203</v>
      </c>
      <c r="AU29">
        <f t="shared" si="18"/>
        <v>2.5095183272294777</v>
      </c>
      <c r="AV29">
        <f t="shared" si="19"/>
        <v>0.13011059562202018</v>
      </c>
      <c r="AW29">
        <f t="shared" si="20"/>
        <v>0.80394675066850319</v>
      </c>
      <c r="AX29">
        <f t="shared" si="21"/>
        <v>1.7055715765609745</v>
      </c>
      <c r="AY29">
        <f t="shared" si="22"/>
        <v>8.185821620358974E-2</v>
      </c>
      <c r="AZ29">
        <f t="shared" si="23"/>
        <v>15.147116455245985</v>
      </c>
      <c r="BA29">
        <f t="shared" si="24"/>
        <v>0.53973769499380009</v>
      </c>
      <c r="BB29">
        <f t="shared" si="25"/>
        <v>29.538734080293281</v>
      </c>
      <c r="BC29">
        <f t="shared" si="26"/>
        <v>376.57283851405145</v>
      </c>
      <c r="BD29">
        <f t="shared" si="27"/>
        <v>1.0446039563528587E-2</v>
      </c>
    </row>
    <row r="30" spans="1:114" x14ac:dyDescent="0.25">
      <c r="A30" s="1">
        <v>14</v>
      </c>
      <c r="B30" s="1" t="s">
        <v>81</v>
      </c>
      <c r="C30" s="1">
        <v>1303.9999991506338</v>
      </c>
      <c r="D30" s="1">
        <v>0</v>
      </c>
      <c r="E30">
        <f t="shared" si="0"/>
        <v>13.365785646999674</v>
      </c>
      <c r="F30">
        <f t="shared" si="1"/>
        <v>0.13630978271809113</v>
      </c>
      <c r="G30">
        <f t="shared" si="2"/>
        <v>206.02047631137327</v>
      </c>
      <c r="H30">
        <f t="shared" si="3"/>
        <v>3.7631503273091078</v>
      </c>
      <c r="I30">
        <f t="shared" si="4"/>
        <v>2.0673475683523397</v>
      </c>
      <c r="J30">
        <f t="shared" si="5"/>
        <v>23.299848556518555</v>
      </c>
      <c r="K30" s="1">
        <v>6</v>
      </c>
      <c r="L30">
        <f t="shared" si="6"/>
        <v>1.4200000166893005</v>
      </c>
      <c r="M30" s="1">
        <v>1</v>
      </c>
      <c r="N30">
        <f t="shared" si="7"/>
        <v>2.8400000333786011</v>
      </c>
      <c r="O30" s="1">
        <v>18.881269454956055</v>
      </c>
      <c r="P30" s="1">
        <v>23.299848556518555</v>
      </c>
      <c r="Q30" s="1">
        <v>16.828376770019531</v>
      </c>
      <c r="R30" s="1">
        <v>400.67080688476562</v>
      </c>
      <c r="S30" s="1">
        <v>382.89651489257812</v>
      </c>
      <c r="T30" s="1">
        <v>6.5013909339904785</v>
      </c>
      <c r="U30" s="1">
        <v>10.969213485717773</v>
      </c>
      <c r="V30" s="1">
        <v>21.768989562988281</v>
      </c>
      <c r="W30" s="1">
        <v>36.728862762451172</v>
      </c>
      <c r="X30" s="1">
        <v>499.82354736328125</v>
      </c>
      <c r="Y30" s="1">
        <v>1499.5657958984375</v>
      </c>
      <c r="Z30" s="1">
        <v>153.0826416015625</v>
      </c>
      <c r="AA30" s="1">
        <v>73.292060852050781</v>
      </c>
      <c r="AB30" s="1">
        <v>1.0345199108123779</v>
      </c>
      <c r="AC30" s="1">
        <v>0.34729751944541931</v>
      </c>
      <c r="AD30" s="1">
        <v>1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 t="shared" si="8"/>
        <v>0.83303924560546871</v>
      </c>
      <c r="AL30">
        <f t="shared" si="9"/>
        <v>3.763150327309108E-3</v>
      </c>
      <c r="AM30">
        <f t="shared" si="10"/>
        <v>296.44984855651853</v>
      </c>
      <c r="AN30">
        <f t="shared" si="11"/>
        <v>292.03126945495603</v>
      </c>
      <c r="AO30">
        <f t="shared" si="12"/>
        <v>239.93052198088481</v>
      </c>
      <c r="AP30">
        <f t="shared" si="13"/>
        <v>0.30241547246907413</v>
      </c>
      <c r="AQ30">
        <f t="shared" si="14"/>
        <v>2.8713038306467027</v>
      </c>
      <c r="AR30">
        <f t="shared" si="15"/>
        <v>39.176191763017684</v>
      </c>
      <c r="AS30">
        <f t="shared" si="16"/>
        <v>28.20697827729991</v>
      </c>
      <c r="AT30">
        <f t="shared" si="17"/>
        <v>21.090559005737305</v>
      </c>
      <c r="AU30">
        <f t="shared" si="18"/>
        <v>2.5098560969162174</v>
      </c>
      <c r="AV30">
        <f t="shared" si="19"/>
        <v>0.13006703313464199</v>
      </c>
      <c r="AW30">
        <f t="shared" si="20"/>
        <v>0.80395626229436312</v>
      </c>
      <c r="AX30">
        <f t="shared" si="21"/>
        <v>1.7058998346218543</v>
      </c>
      <c r="AY30">
        <f t="shared" si="22"/>
        <v>8.1830627524248592E-2</v>
      </c>
      <c r="AZ30">
        <f t="shared" si="23"/>
        <v>15.099665286581656</v>
      </c>
      <c r="BA30">
        <f t="shared" si="24"/>
        <v>0.53805785192161504</v>
      </c>
      <c r="BB30">
        <f t="shared" si="25"/>
        <v>29.53031581866782</v>
      </c>
      <c r="BC30">
        <f t="shared" si="26"/>
        <v>376.54306052237382</v>
      </c>
      <c r="BD30">
        <f t="shared" si="27"/>
        <v>1.0482091232088058E-2</v>
      </c>
    </row>
    <row r="31" spans="1:114" x14ac:dyDescent="0.25">
      <c r="A31" s="1">
        <v>15</v>
      </c>
      <c r="B31" s="1" t="s">
        <v>82</v>
      </c>
      <c r="C31" s="1">
        <v>1304.4999991394579</v>
      </c>
      <c r="D31" s="1">
        <v>0</v>
      </c>
      <c r="E31">
        <f t="shared" si="0"/>
        <v>13.392636522207201</v>
      </c>
      <c r="F31">
        <f t="shared" si="1"/>
        <v>0.13633885641197888</v>
      </c>
      <c r="G31">
        <f t="shared" si="2"/>
        <v>205.76496813047714</v>
      </c>
      <c r="H31">
        <f t="shared" si="3"/>
        <v>3.7642925279635464</v>
      </c>
      <c r="I31">
        <f t="shared" si="4"/>
        <v>2.0675420345258892</v>
      </c>
      <c r="J31">
        <f t="shared" si="5"/>
        <v>23.301614761352539</v>
      </c>
      <c r="K31" s="1">
        <v>6</v>
      </c>
      <c r="L31">
        <f t="shared" si="6"/>
        <v>1.4200000166893005</v>
      </c>
      <c r="M31" s="1">
        <v>1</v>
      </c>
      <c r="N31">
        <f t="shared" si="7"/>
        <v>2.8400000333786011</v>
      </c>
      <c r="O31" s="1">
        <v>18.881179809570312</v>
      </c>
      <c r="P31" s="1">
        <v>23.301614761352539</v>
      </c>
      <c r="Q31" s="1">
        <v>16.829017639160156</v>
      </c>
      <c r="R31" s="1">
        <v>400.73809814453125</v>
      </c>
      <c r="S31" s="1">
        <v>382.931884765625</v>
      </c>
      <c r="T31" s="1">
        <v>6.5018491744995117</v>
      </c>
      <c r="U31" s="1">
        <v>10.970770835876465</v>
      </c>
      <c r="V31" s="1">
        <v>21.77058219909668</v>
      </c>
      <c r="W31" s="1">
        <v>36.734172821044922</v>
      </c>
      <c r="X31" s="1">
        <v>499.85150146484375</v>
      </c>
      <c r="Y31" s="1">
        <v>1499.5494384765625</v>
      </c>
      <c r="Z31" s="1">
        <v>153.07368469238281</v>
      </c>
      <c r="AA31" s="1">
        <v>73.291847229003906</v>
      </c>
      <c r="AB31" s="1">
        <v>1.0345199108123779</v>
      </c>
      <c r="AC31" s="1">
        <v>0.34729751944541931</v>
      </c>
      <c r="AD31" s="1">
        <v>1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0.15999999642372131</v>
      </c>
      <c r="AJ31" s="1">
        <v>111115</v>
      </c>
      <c r="AK31">
        <f t="shared" si="8"/>
        <v>0.83308583577473949</v>
      </c>
      <c r="AL31">
        <f t="shared" si="9"/>
        <v>3.7642925279635464E-3</v>
      </c>
      <c r="AM31">
        <f t="shared" si="10"/>
        <v>296.45161476135252</v>
      </c>
      <c r="AN31">
        <f t="shared" si="11"/>
        <v>292.03117980957029</v>
      </c>
      <c r="AO31">
        <f t="shared" si="12"/>
        <v>239.9279047934433</v>
      </c>
      <c r="AP31">
        <f t="shared" si="13"/>
        <v>0.30153867051007377</v>
      </c>
      <c r="AQ31">
        <f t="shared" si="14"/>
        <v>2.8716100946133585</v>
      </c>
      <c r="AR31">
        <f t="shared" si="15"/>
        <v>39.180484640274848</v>
      </c>
      <c r="AS31">
        <f t="shared" si="16"/>
        <v>28.209713804398383</v>
      </c>
      <c r="AT31">
        <f t="shared" si="17"/>
        <v>21.091397285461426</v>
      </c>
      <c r="AU31">
        <f t="shared" si="18"/>
        <v>2.5099853065525375</v>
      </c>
      <c r="AV31">
        <f t="shared" si="19"/>
        <v>0.13009350450279689</v>
      </c>
      <c r="AW31">
        <f t="shared" si="20"/>
        <v>0.80406806008746934</v>
      </c>
      <c r="AX31">
        <f t="shared" si="21"/>
        <v>1.7059172464650683</v>
      </c>
      <c r="AY31">
        <f t="shared" si="22"/>
        <v>8.1847392165014771E-2</v>
      </c>
      <c r="AZ31">
        <f t="shared" si="23"/>
        <v>15.080894609299788</v>
      </c>
      <c r="BA31">
        <f t="shared" si="24"/>
        <v>0.5373409118345327</v>
      </c>
      <c r="BB31">
        <f t="shared" si="25"/>
        <v>29.531680443504893</v>
      </c>
      <c r="BC31">
        <f t="shared" si="26"/>
        <v>376.56566677531362</v>
      </c>
      <c r="BD31">
        <f t="shared" si="27"/>
        <v>1.0503003777713597E-2</v>
      </c>
      <c r="BE31">
        <f>AVERAGE(E17:E31)</f>
        <v>13.292195860612114</v>
      </c>
      <c r="BF31">
        <f>AVERAGE(O17:O31)</f>
        <v>18.88263282775879</v>
      </c>
      <c r="BG31">
        <f>AVERAGE(P17:P31)</f>
        <v>23.293054453531902</v>
      </c>
      <c r="BH31" t="e">
        <f>AVERAGE(B17:B31)</f>
        <v>#DIV/0!</v>
      </c>
      <c r="BI31">
        <f t="shared" ref="BI31:DK31" si="28">AVERAGE(C17:C31)</f>
        <v>1301.0666658828657</v>
      </c>
      <c r="BJ31">
        <f t="shared" si="28"/>
        <v>0</v>
      </c>
      <c r="BK31">
        <f t="shared" si="28"/>
        <v>13.292195860612114</v>
      </c>
      <c r="BL31">
        <f t="shared" si="28"/>
        <v>0.13616164115738741</v>
      </c>
      <c r="BM31">
        <f t="shared" si="28"/>
        <v>206.76464598928087</v>
      </c>
      <c r="BN31">
        <f t="shared" si="28"/>
        <v>3.7578465131043473</v>
      </c>
      <c r="BO31">
        <f t="shared" si="28"/>
        <v>2.0666077042653539</v>
      </c>
      <c r="BP31">
        <f t="shared" si="28"/>
        <v>23.293054453531902</v>
      </c>
      <c r="BQ31">
        <f t="shared" si="28"/>
        <v>6</v>
      </c>
      <c r="BR31">
        <f t="shared" si="28"/>
        <v>1.4200000166893005</v>
      </c>
      <c r="BS31">
        <f t="shared" si="28"/>
        <v>1</v>
      </c>
      <c r="BT31">
        <f t="shared" si="28"/>
        <v>2.8400000333786011</v>
      </c>
      <c r="BU31">
        <f t="shared" si="28"/>
        <v>18.88263282775879</v>
      </c>
      <c r="BV31">
        <f t="shared" si="28"/>
        <v>23.293054453531902</v>
      </c>
      <c r="BW31">
        <f t="shared" si="28"/>
        <v>16.828317260742189</v>
      </c>
      <c r="BX31">
        <f t="shared" si="28"/>
        <v>400.60723470052085</v>
      </c>
      <c r="BY31">
        <f t="shared" si="28"/>
        <v>382.92384847005206</v>
      </c>
      <c r="BZ31">
        <f t="shared" si="28"/>
        <v>6.5017128308614094</v>
      </c>
      <c r="CA31">
        <f t="shared" si="28"/>
        <v>10.963201967875163</v>
      </c>
      <c r="CB31">
        <f t="shared" si="28"/>
        <v>21.768287277221681</v>
      </c>
      <c r="CC31">
        <f t="shared" si="28"/>
        <v>36.70573247273763</v>
      </c>
      <c r="CD31">
        <f t="shared" si="28"/>
        <v>499.83067423502604</v>
      </c>
      <c r="CE31">
        <f t="shared" si="28"/>
        <v>1499.8107340494792</v>
      </c>
      <c r="CF31">
        <f t="shared" si="28"/>
        <v>153.22438354492186</v>
      </c>
      <c r="CG31">
        <f t="shared" si="28"/>
        <v>73.292305501302081</v>
      </c>
      <c r="CH31">
        <f t="shared" si="28"/>
        <v>1.0345199108123779</v>
      </c>
      <c r="CI31">
        <f t="shared" si="28"/>
        <v>0.34729751944541931</v>
      </c>
      <c r="CJ31">
        <f t="shared" si="28"/>
        <v>1</v>
      </c>
      <c r="CK31">
        <f t="shared" si="28"/>
        <v>-0.21956524252891541</v>
      </c>
      <c r="CL31">
        <f t="shared" si="28"/>
        <v>2.737391471862793</v>
      </c>
      <c r="CM31">
        <f t="shared" si="28"/>
        <v>1</v>
      </c>
      <c r="CN31">
        <f t="shared" si="28"/>
        <v>0</v>
      </c>
      <c r="CO31">
        <f t="shared" si="28"/>
        <v>0.15999999642372131</v>
      </c>
      <c r="CP31">
        <f t="shared" si="28"/>
        <v>111115</v>
      </c>
      <c r="CQ31">
        <f t="shared" si="28"/>
        <v>0.8330511237250432</v>
      </c>
      <c r="CR31">
        <f t="shared" si="28"/>
        <v>3.7578465131043468E-3</v>
      </c>
      <c r="CS31">
        <f t="shared" si="28"/>
        <v>296.44305445353189</v>
      </c>
      <c r="CT31">
        <f t="shared" si="28"/>
        <v>292.03263282775885</v>
      </c>
      <c r="CU31">
        <f t="shared" si="28"/>
        <v>239.96971208417551</v>
      </c>
      <c r="CV31">
        <f t="shared" si="28"/>
        <v>0.30674048419584099</v>
      </c>
      <c r="CW31">
        <f t="shared" si="28"/>
        <v>2.8701260519034761</v>
      </c>
      <c r="CX31">
        <f t="shared" si="28"/>
        <v>39.159991397681011</v>
      </c>
      <c r="CY31">
        <f t="shared" si="28"/>
        <v>28.196789429805857</v>
      </c>
      <c r="CZ31">
        <f t="shared" si="28"/>
        <v>21.087843640645346</v>
      </c>
      <c r="DA31">
        <f t="shared" si="28"/>
        <v>2.5094376115602115</v>
      </c>
      <c r="DB31">
        <f t="shared" si="28"/>
        <v>0.12993213640883144</v>
      </c>
      <c r="DC31">
        <f t="shared" si="28"/>
        <v>0.80351834763812213</v>
      </c>
      <c r="DD31">
        <f t="shared" si="28"/>
        <v>1.705919263922089</v>
      </c>
      <c r="DE31">
        <f t="shared" si="28"/>
        <v>8.1745197092643995E-2</v>
      </c>
      <c r="DF31">
        <f t="shared" si="28"/>
        <v>15.15425765449505</v>
      </c>
      <c r="DG31">
        <f t="shared" si="28"/>
        <v>0.53996281986698691</v>
      </c>
      <c r="DH31">
        <f t="shared" si="28"/>
        <v>29.523922600761676</v>
      </c>
      <c r="DI31">
        <f t="shared" si="28"/>
        <v>376.60537515986738</v>
      </c>
      <c r="DJ31">
        <f t="shared" si="28"/>
        <v>1.0420403496656192E-2</v>
      </c>
    </row>
    <row r="32" spans="1:114" x14ac:dyDescent="0.25">
      <c r="A32" s="1" t="s">
        <v>9</v>
      </c>
      <c r="B32" s="1" t="s">
        <v>83</v>
      </c>
    </row>
    <row r="33" spans="1:114" x14ac:dyDescent="0.25">
      <c r="A33" s="1" t="s">
        <v>9</v>
      </c>
      <c r="B33" s="1" t="s">
        <v>84</v>
      </c>
    </row>
    <row r="34" spans="1:114" x14ac:dyDescent="0.25">
      <c r="A34" s="1">
        <v>16</v>
      </c>
      <c r="B34" s="1" t="s">
        <v>85</v>
      </c>
      <c r="C34" s="1">
        <v>1524.4999986700714</v>
      </c>
      <c r="D34" s="1">
        <v>0</v>
      </c>
      <c r="E34">
        <f t="shared" ref="E34:E48" si="29">(R34-S34*(1000-T34)/(1000-U34))*AK34</f>
        <v>13.888646409159819</v>
      </c>
      <c r="F34">
        <f t="shared" ref="F34:F48" si="30">IF(AV34&lt;&gt;0,1/(1/AV34-1/N34),0)</f>
        <v>0.14809787083891116</v>
      </c>
      <c r="G34">
        <f t="shared" ref="G34:G48" si="31">((AY34-AL34/2)*S34-E34)/(AY34+AL34/2)</f>
        <v>209.45799289506567</v>
      </c>
      <c r="H34">
        <f t="shared" ref="H34:H48" si="32">AL34*1000</f>
        <v>4.4470811351428408</v>
      </c>
      <c r="I34">
        <f t="shared" ref="I34:I48" si="33">(AQ34-AW34)</f>
        <v>2.2477315625789829</v>
      </c>
      <c r="J34">
        <f t="shared" ref="J34:J48" si="34">(P34+AP34*D34)</f>
        <v>25.470590591430664</v>
      </c>
      <c r="K34" s="1">
        <v>6</v>
      </c>
      <c r="L34">
        <f t="shared" ref="L34:L48" si="35">(K34*AE34+AF34)</f>
        <v>1.4200000166893005</v>
      </c>
      <c r="M34" s="1">
        <v>1</v>
      </c>
      <c r="N34">
        <f t="shared" ref="N34:N48" si="36">L34*(M34+1)*(M34+1)/(M34*M34+1)</f>
        <v>2.8400000333786011</v>
      </c>
      <c r="O34" s="1">
        <v>23.108610153198242</v>
      </c>
      <c r="P34" s="1">
        <v>25.470590591430664</v>
      </c>
      <c r="Q34" s="1">
        <v>22.109722137451172</v>
      </c>
      <c r="R34" s="1">
        <v>399.7305908203125</v>
      </c>
      <c r="S34" s="1">
        <v>381.02426147460938</v>
      </c>
      <c r="T34" s="1">
        <v>8.6840505599975586</v>
      </c>
      <c r="U34" s="1">
        <v>13.947977066040039</v>
      </c>
      <c r="V34" s="1">
        <v>22.423900604248047</v>
      </c>
      <c r="W34" s="1">
        <v>36.016376495361328</v>
      </c>
      <c r="X34" s="1">
        <v>499.82308959960937</v>
      </c>
      <c r="Y34" s="1">
        <v>1500.3134765625</v>
      </c>
      <c r="Z34" s="1">
        <v>153.15170288085937</v>
      </c>
      <c r="AA34" s="1">
        <v>73.290687561035156</v>
      </c>
      <c r="AB34" s="1">
        <v>0.71594691276550293</v>
      </c>
      <c r="AC34" s="1">
        <v>0.31268677115440369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ref="AK34:AK48" si="37">X34*0.000001/(K34*0.0001)</f>
        <v>0.83303848266601555</v>
      </c>
      <c r="AL34">
        <f t="shared" ref="AL34:AL48" si="38">(U34-T34)/(1000-U34)*AK34</f>
        <v>4.4470811351428408E-3</v>
      </c>
      <c r="AM34">
        <f t="shared" ref="AM34:AM48" si="39">(P34+273.15)</f>
        <v>298.62059059143064</v>
      </c>
      <c r="AN34">
        <f t="shared" ref="AN34:AN48" si="40">(O34+273.15)</f>
        <v>296.25861015319822</v>
      </c>
      <c r="AO34">
        <f t="shared" ref="AO34:AO48" si="41">(Y34*AG34+Z34*AH34)*AI34</f>
        <v>240.05015088446089</v>
      </c>
      <c r="AP34">
        <f t="shared" ref="AP34:AP48" si="42">((AO34+0.00000010773*(AN34^4-AM34^4))-AL34*44100)/(L34*51.4+0.00000043092*AM34^3)</f>
        <v>0.20304524759136125</v>
      </c>
      <c r="AQ34">
        <f t="shared" ref="AQ34:AQ48" si="43">0.61365*EXP(17.502*J34/(240.97+J34))</f>
        <v>3.2699883918346071</v>
      </c>
      <c r="AR34">
        <f t="shared" ref="AR34:AR48" si="44">AQ34*1000/AA34</f>
        <v>44.616696890876078</v>
      </c>
      <c r="AS34">
        <f t="shared" ref="AS34:AS48" si="45">(AR34-U34)</f>
        <v>30.668719824836039</v>
      </c>
      <c r="AT34">
        <f t="shared" ref="AT34:AT48" si="46">IF(D34,P34,(O34+P34)/2)</f>
        <v>24.289600372314453</v>
      </c>
      <c r="AU34">
        <f t="shared" ref="AU34:AU48" si="47">0.61365*EXP(17.502*AT34/(240.97+AT34))</f>
        <v>3.0474738359238822</v>
      </c>
      <c r="AV34">
        <f t="shared" ref="AV34:AV48" si="48">IF(AS34&lt;&gt;0,(1000-(AR34+U34)/2)/AS34*AL34,0)</f>
        <v>0.14075775680982872</v>
      </c>
      <c r="AW34">
        <f t="shared" ref="AW34:AW48" si="49">U34*AA34/1000</f>
        <v>1.0222568292556242</v>
      </c>
      <c r="AX34">
        <f t="shared" ref="AX34:AX48" si="50">(AU34-AW34)</f>
        <v>2.025217006668258</v>
      </c>
      <c r="AY34">
        <f t="shared" ref="AY34:AY48" si="51">1/(1.6/F34+1.37/N34)</f>
        <v>8.860487426835803E-2</v>
      </c>
      <c r="AZ34">
        <f t="shared" ref="AZ34:AZ48" si="52">G34*AA34*0.001</f>
        <v>15.351320314433782</v>
      </c>
      <c r="BA34">
        <f t="shared" ref="BA34:BA48" si="53">G34/S34</f>
        <v>0.54972350601622644</v>
      </c>
      <c r="BB34">
        <f t="shared" ref="BB34:BB48" si="54">(1-AL34*AA34/AQ34/F34)*100</f>
        <v>32.697867820149163</v>
      </c>
      <c r="BC34">
        <f t="shared" ref="BC34:BC48" si="55">(S34-E34/(N34/1.35))</f>
        <v>374.42226413939801</v>
      </c>
      <c r="BD34">
        <f t="shared" ref="BD34:BD48" si="56">E34*BB34/100/BC34</f>
        <v>1.2128795960659649E-2</v>
      </c>
    </row>
    <row r="35" spans="1:114" x14ac:dyDescent="0.25">
      <c r="A35" s="1">
        <v>17</v>
      </c>
      <c r="B35" s="1" t="s">
        <v>85</v>
      </c>
      <c r="C35" s="1">
        <v>1524.4999986700714</v>
      </c>
      <c r="D35" s="1">
        <v>0</v>
      </c>
      <c r="E35">
        <f t="shared" si="29"/>
        <v>13.888646409159819</v>
      </c>
      <c r="F35">
        <f t="shared" si="30"/>
        <v>0.14809787083891116</v>
      </c>
      <c r="G35">
        <f t="shared" si="31"/>
        <v>209.45799289506567</v>
      </c>
      <c r="H35">
        <f t="shared" si="32"/>
        <v>4.4470811351428408</v>
      </c>
      <c r="I35">
        <f t="shared" si="33"/>
        <v>2.2477315625789829</v>
      </c>
      <c r="J35">
        <f t="shared" si="34"/>
        <v>25.470590591430664</v>
      </c>
      <c r="K35" s="1">
        <v>6</v>
      </c>
      <c r="L35">
        <f t="shared" si="35"/>
        <v>1.4200000166893005</v>
      </c>
      <c r="M35" s="1">
        <v>1</v>
      </c>
      <c r="N35">
        <f t="shared" si="36"/>
        <v>2.8400000333786011</v>
      </c>
      <c r="O35" s="1">
        <v>23.108610153198242</v>
      </c>
      <c r="P35" s="1">
        <v>25.470590591430664</v>
      </c>
      <c r="Q35" s="1">
        <v>22.109722137451172</v>
      </c>
      <c r="R35" s="1">
        <v>399.7305908203125</v>
      </c>
      <c r="S35" s="1">
        <v>381.02426147460938</v>
      </c>
      <c r="T35" s="1">
        <v>8.6840505599975586</v>
      </c>
      <c r="U35" s="1">
        <v>13.947977066040039</v>
      </c>
      <c r="V35" s="1">
        <v>22.423900604248047</v>
      </c>
      <c r="W35" s="1">
        <v>36.016376495361328</v>
      </c>
      <c r="X35" s="1">
        <v>499.82308959960937</v>
      </c>
      <c r="Y35" s="1">
        <v>1500.3134765625</v>
      </c>
      <c r="Z35" s="1">
        <v>153.15170288085937</v>
      </c>
      <c r="AA35" s="1">
        <v>73.290687561035156</v>
      </c>
      <c r="AB35" s="1">
        <v>0.71594691276550293</v>
      </c>
      <c r="AC35" s="1">
        <v>0.31268677115440369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si="37"/>
        <v>0.83303848266601555</v>
      </c>
      <c r="AL35">
        <f t="shared" si="38"/>
        <v>4.4470811351428408E-3</v>
      </c>
      <c r="AM35">
        <f t="shared" si="39"/>
        <v>298.62059059143064</v>
      </c>
      <c r="AN35">
        <f t="shared" si="40"/>
        <v>296.25861015319822</v>
      </c>
      <c r="AO35">
        <f t="shared" si="41"/>
        <v>240.05015088446089</v>
      </c>
      <c r="AP35">
        <f t="shared" si="42"/>
        <v>0.20304524759136125</v>
      </c>
      <c r="AQ35">
        <f t="shared" si="43"/>
        <v>3.2699883918346071</v>
      </c>
      <c r="AR35">
        <f t="shared" si="44"/>
        <v>44.616696890876078</v>
      </c>
      <c r="AS35">
        <f t="shared" si="45"/>
        <v>30.668719824836039</v>
      </c>
      <c r="AT35">
        <f t="shared" si="46"/>
        <v>24.289600372314453</v>
      </c>
      <c r="AU35">
        <f t="shared" si="47"/>
        <v>3.0474738359238822</v>
      </c>
      <c r="AV35">
        <f t="shared" si="48"/>
        <v>0.14075775680982872</v>
      </c>
      <c r="AW35">
        <f t="shared" si="49"/>
        <v>1.0222568292556242</v>
      </c>
      <c r="AX35">
        <f t="shared" si="50"/>
        <v>2.025217006668258</v>
      </c>
      <c r="AY35">
        <f t="shared" si="51"/>
        <v>8.860487426835803E-2</v>
      </c>
      <c r="AZ35">
        <f t="shared" si="52"/>
        <v>15.351320314433782</v>
      </c>
      <c r="BA35">
        <f t="shared" si="53"/>
        <v>0.54972350601622644</v>
      </c>
      <c r="BB35">
        <f t="shared" si="54"/>
        <v>32.697867820149163</v>
      </c>
      <c r="BC35">
        <f t="shared" si="55"/>
        <v>374.42226413939801</v>
      </c>
      <c r="BD35">
        <f t="shared" si="56"/>
        <v>1.2128795960659649E-2</v>
      </c>
    </row>
    <row r="36" spans="1:114" x14ac:dyDescent="0.25">
      <c r="A36" s="1">
        <v>18</v>
      </c>
      <c r="B36" s="1" t="s">
        <v>86</v>
      </c>
      <c r="C36" s="1">
        <v>1524.9999986588955</v>
      </c>
      <c r="D36" s="1">
        <v>0</v>
      </c>
      <c r="E36">
        <f t="shared" si="29"/>
        <v>13.9489520272131</v>
      </c>
      <c r="F36">
        <f t="shared" si="30"/>
        <v>0.14809151788497577</v>
      </c>
      <c r="G36">
        <f t="shared" si="31"/>
        <v>208.7727880199416</v>
      </c>
      <c r="H36">
        <f t="shared" si="32"/>
        <v>4.4474885677651486</v>
      </c>
      <c r="I36">
        <f t="shared" si="33"/>
        <v>2.2480294448346099</v>
      </c>
      <c r="J36">
        <f t="shared" si="34"/>
        <v>25.472526550292969</v>
      </c>
      <c r="K36" s="1">
        <v>6</v>
      </c>
      <c r="L36">
        <f t="shared" si="35"/>
        <v>1.4200000166893005</v>
      </c>
      <c r="M36" s="1">
        <v>1</v>
      </c>
      <c r="N36">
        <f t="shared" si="36"/>
        <v>2.8400000333786011</v>
      </c>
      <c r="O36" s="1">
        <v>23.109437942504883</v>
      </c>
      <c r="P36" s="1">
        <v>25.472526550292969</v>
      </c>
      <c r="Q36" s="1">
        <v>22.109424591064453</v>
      </c>
      <c r="R36" s="1">
        <v>399.78857421875</v>
      </c>
      <c r="S36" s="1">
        <v>381.01055908203125</v>
      </c>
      <c r="T36" s="1">
        <v>8.6848258972167969</v>
      </c>
      <c r="U36" s="1">
        <v>13.948999404907227</v>
      </c>
      <c r="V36" s="1">
        <v>22.424850463867188</v>
      </c>
      <c r="W36" s="1">
        <v>36.017330169677734</v>
      </c>
      <c r="X36" s="1">
        <v>499.84490966796875</v>
      </c>
      <c r="Y36" s="1">
        <v>1500.2615966796875</v>
      </c>
      <c r="Z36" s="1">
        <v>153.208984375</v>
      </c>
      <c r="AA36" s="1">
        <v>73.290924072265625</v>
      </c>
      <c r="AB36" s="1">
        <v>0.71594691276550293</v>
      </c>
      <c r="AC36" s="1">
        <v>0.31268677115440369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37"/>
        <v>0.83307484944661447</v>
      </c>
      <c r="AL36">
        <f t="shared" si="38"/>
        <v>4.4474885677651486E-3</v>
      </c>
      <c r="AM36">
        <f t="shared" si="39"/>
        <v>298.62252655029295</v>
      </c>
      <c r="AN36">
        <f t="shared" si="40"/>
        <v>296.25943794250486</v>
      </c>
      <c r="AO36">
        <f t="shared" si="41"/>
        <v>240.04185010339643</v>
      </c>
      <c r="AP36">
        <f t="shared" si="42"/>
        <v>0.2025805012487705</v>
      </c>
      <c r="AQ36">
        <f t="shared" si="43"/>
        <v>3.2703645011037437</v>
      </c>
      <c r="AR36">
        <f t="shared" si="44"/>
        <v>44.621684642413975</v>
      </c>
      <c r="AS36">
        <f t="shared" si="45"/>
        <v>30.672685237506748</v>
      </c>
      <c r="AT36">
        <f t="shared" si="46"/>
        <v>24.290982246398926</v>
      </c>
      <c r="AU36">
        <f t="shared" si="47"/>
        <v>3.0477262610700748</v>
      </c>
      <c r="AV36">
        <f t="shared" si="48"/>
        <v>0.14075201797567677</v>
      </c>
      <c r="AW36">
        <f t="shared" si="49"/>
        <v>1.022335056269134</v>
      </c>
      <c r="AX36">
        <f t="shared" si="50"/>
        <v>2.0253912048009406</v>
      </c>
      <c r="AY36">
        <f t="shared" si="51"/>
        <v>8.8601235837864042E-2</v>
      </c>
      <c r="AZ36">
        <f t="shared" si="52"/>
        <v>15.301150555124746</v>
      </c>
      <c r="BA36">
        <f t="shared" si="53"/>
        <v>0.54794488772945793</v>
      </c>
      <c r="BB36">
        <f t="shared" si="54"/>
        <v>32.696338239799218</v>
      </c>
      <c r="BC36">
        <f t="shared" si="55"/>
        <v>374.37989534420893</v>
      </c>
      <c r="BD36">
        <f t="shared" si="56"/>
        <v>1.2182268846278935E-2</v>
      </c>
    </row>
    <row r="37" spans="1:114" x14ac:dyDescent="0.25">
      <c r="A37" s="1">
        <v>19</v>
      </c>
      <c r="B37" s="1" t="s">
        <v>86</v>
      </c>
      <c r="C37" s="1">
        <v>1525.4999986477196</v>
      </c>
      <c r="D37" s="1">
        <v>0</v>
      </c>
      <c r="E37">
        <f t="shared" si="29"/>
        <v>13.888877885401175</v>
      </c>
      <c r="F37">
        <f t="shared" si="30"/>
        <v>0.14809621870053341</v>
      </c>
      <c r="G37">
        <f t="shared" si="31"/>
        <v>209.47350145332655</v>
      </c>
      <c r="H37">
        <f t="shared" si="32"/>
        <v>4.4476995138366355</v>
      </c>
      <c r="I37">
        <f t="shared" si="33"/>
        <v>2.2480601404493639</v>
      </c>
      <c r="J37">
        <f t="shared" si="34"/>
        <v>25.472944259643555</v>
      </c>
      <c r="K37" s="1">
        <v>6</v>
      </c>
      <c r="L37">
        <f t="shared" si="35"/>
        <v>1.4200000166893005</v>
      </c>
      <c r="M37" s="1">
        <v>1</v>
      </c>
      <c r="N37">
        <f t="shared" si="36"/>
        <v>2.8400000333786011</v>
      </c>
      <c r="O37" s="1">
        <v>23.111595153808594</v>
      </c>
      <c r="P37" s="1">
        <v>25.472944259643555</v>
      </c>
      <c r="Q37" s="1">
        <v>22.109426498413086</v>
      </c>
      <c r="R37" s="1">
        <v>399.75320434570312</v>
      </c>
      <c r="S37" s="1">
        <v>381.0472412109375</v>
      </c>
      <c r="T37" s="1">
        <v>8.6853704452514648</v>
      </c>
      <c r="U37" s="1">
        <v>13.949724197387695</v>
      </c>
      <c r="V37" s="1">
        <v>22.423273086547852</v>
      </c>
      <c r="W37" s="1">
        <v>36.014411926269531</v>
      </c>
      <c r="X37" s="1">
        <v>499.85113525390625</v>
      </c>
      <c r="Y37" s="1">
        <v>1500.24462890625</v>
      </c>
      <c r="Z37" s="1">
        <v>153.19061279296875</v>
      </c>
      <c r="AA37" s="1">
        <v>73.290733337402344</v>
      </c>
      <c r="AB37" s="1">
        <v>0.71594691276550293</v>
      </c>
      <c r="AC37" s="1">
        <v>0.31268677115440369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37"/>
        <v>0.83308522542317698</v>
      </c>
      <c r="AL37">
        <f t="shared" si="38"/>
        <v>4.4476995138366358E-3</v>
      </c>
      <c r="AM37">
        <f t="shared" si="39"/>
        <v>298.62294425964353</v>
      </c>
      <c r="AN37">
        <f t="shared" si="40"/>
        <v>296.26159515380857</v>
      </c>
      <c r="AO37">
        <f t="shared" si="41"/>
        <v>240.03913525970711</v>
      </c>
      <c r="AP37">
        <f t="shared" si="42"/>
        <v>0.20266753566588439</v>
      </c>
      <c r="AQ37">
        <f t="shared" si="43"/>
        <v>3.2704456567304141</v>
      </c>
      <c r="AR37">
        <f t="shared" si="44"/>
        <v>44.622908078631717</v>
      </c>
      <c r="AS37">
        <f t="shared" si="45"/>
        <v>30.673183881244022</v>
      </c>
      <c r="AT37">
        <f t="shared" si="46"/>
        <v>24.292269706726074</v>
      </c>
      <c r="AU37">
        <f t="shared" si="47"/>
        <v>3.0479614562253947</v>
      </c>
      <c r="AV37">
        <f t="shared" si="48"/>
        <v>0.14075626438074351</v>
      </c>
      <c r="AW37">
        <f t="shared" si="49"/>
        <v>1.0223855162810505</v>
      </c>
      <c r="AX37">
        <f t="shared" si="50"/>
        <v>2.0255759399443445</v>
      </c>
      <c r="AY37">
        <f t="shared" si="51"/>
        <v>8.8603928065605769E-2</v>
      </c>
      <c r="AZ37">
        <f t="shared" si="52"/>
        <v>15.35246653626772</v>
      </c>
      <c r="BA37">
        <f t="shared" si="53"/>
        <v>0.549731053786498</v>
      </c>
      <c r="BB37">
        <f t="shared" si="54"/>
        <v>32.697127739348751</v>
      </c>
      <c r="BC37">
        <f t="shared" si="55"/>
        <v>374.44513384300706</v>
      </c>
      <c r="BD37">
        <f t="shared" si="56"/>
        <v>1.2127982802564045E-2</v>
      </c>
    </row>
    <row r="38" spans="1:114" x14ac:dyDescent="0.25">
      <c r="A38" s="1">
        <v>20</v>
      </c>
      <c r="B38" s="1" t="s">
        <v>87</v>
      </c>
      <c r="C38" s="1">
        <v>1525.9999986365438</v>
      </c>
      <c r="D38" s="1">
        <v>0</v>
      </c>
      <c r="E38">
        <f t="shared" si="29"/>
        <v>13.926232981419741</v>
      </c>
      <c r="F38">
        <f t="shared" si="30"/>
        <v>0.14816767466437644</v>
      </c>
      <c r="G38">
        <f t="shared" si="31"/>
        <v>209.12329657087125</v>
      </c>
      <c r="H38">
        <f t="shared" si="32"/>
        <v>4.4497152879133175</v>
      </c>
      <c r="I38">
        <f t="shared" si="33"/>
        <v>2.2480320785549281</v>
      </c>
      <c r="J38">
        <f t="shared" si="34"/>
        <v>25.473480224609375</v>
      </c>
      <c r="K38" s="1">
        <v>6</v>
      </c>
      <c r="L38">
        <f t="shared" si="35"/>
        <v>1.4200000166893005</v>
      </c>
      <c r="M38" s="1">
        <v>1</v>
      </c>
      <c r="N38">
        <f t="shared" si="36"/>
        <v>2.8400000333786011</v>
      </c>
      <c r="O38" s="1">
        <v>23.113492965698242</v>
      </c>
      <c r="P38" s="1">
        <v>25.473480224609375</v>
      </c>
      <c r="Q38" s="1">
        <v>22.109350204467773</v>
      </c>
      <c r="R38" s="1">
        <v>399.78848266601562</v>
      </c>
      <c r="S38" s="1">
        <v>381.03689575195312</v>
      </c>
      <c r="T38" s="1">
        <v>8.6848955154418945</v>
      </c>
      <c r="U38" s="1">
        <v>13.951601982116699</v>
      </c>
      <c r="V38" s="1">
        <v>22.419353485107422</v>
      </c>
      <c r="W38" s="1">
        <v>36.014930725097656</v>
      </c>
      <c r="X38" s="1">
        <v>499.85333251953125</v>
      </c>
      <c r="Y38" s="1">
        <v>1500.22998046875</v>
      </c>
      <c r="Z38" s="1">
        <v>153.20954895019531</v>
      </c>
      <c r="AA38" s="1">
        <v>73.29034423828125</v>
      </c>
      <c r="AB38" s="1">
        <v>0.71594691276550293</v>
      </c>
      <c r="AC38" s="1">
        <v>0.31268677115440369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0.83308888753255195</v>
      </c>
      <c r="AL38">
        <f t="shared" si="38"/>
        <v>4.4497152879133172E-3</v>
      </c>
      <c r="AM38">
        <f t="shared" si="39"/>
        <v>298.62348022460935</v>
      </c>
      <c r="AN38">
        <f t="shared" si="40"/>
        <v>296.26349296569822</v>
      </c>
      <c r="AO38">
        <f t="shared" si="41"/>
        <v>240.0367915097595</v>
      </c>
      <c r="AP38">
        <f t="shared" si="42"/>
        <v>0.20176612062436572</v>
      </c>
      <c r="AQ38">
        <f t="shared" si="43"/>
        <v>3.2705497904997478</v>
      </c>
      <c r="AR38">
        <f t="shared" si="44"/>
        <v>44.624565820929298</v>
      </c>
      <c r="AS38">
        <f t="shared" si="45"/>
        <v>30.672963838812599</v>
      </c>
      <c r="AT38">
        <f t="shared" si="46"/>
        <v>24.293486595153809</v>
      </c>
      <c r="AU38">
        <f t="shared" si="47"/>
        <v>3.0481837737879069</v>
      </c>
      <c r="AV38">
        <f t="shared" si="48"/>
        <v>0.14082081131518828</v>
      </c>
      <c r="AW38">
        <f t="shared" si="49"/>
        <v>1.0225177119448199</v>
      </c>
      <c r="AX38">
        <f t="shared" si="50"/>
        <v>2.0256660618430873</v>
      </c>
      <c r="AY38">
        <f t="shared" si="51"/>
        <v>8.8644851070892497E-2</v>
      </c>
      <c r="AZ38">
        <f t="shared" si="52"/>
        <v>15.326718393923334</v>
      </c>
      <c r="BA38">
        <f t="shared" si="53"/>
        <v>0.5488268955114679</v>
      </c>
      <c r="BB38">
        <f t="shared" si="54"/>
        <v>32.701597530918846</v>
      </c>
      <c r="BC38">
        <f t="shared" si="55"/>
        <v>374.41703156041973</v>
      </c>
      <c r="BD38">
        <f t="shared" si="56"/>
        <v>1.2163177091122971E-2</v>
      </c>
    </row>
    <row r="39" spans="1:114" x14ac:dyDescent="0.25">
      <c r="A39" s="1">
        <v>21</v>
      </c>
      <c r="B39" s="1" t="s">
        <v>87</v>
      </c>
      <c r="C39" s="1">
        <v>1526.4999986253679</v>
      </c>
      <c r="D39" s="1">
        <v>0</v>
      </c>
      <c r="E39">
        <f t="shared" si="29"/>
        <v>13.990146043118576</v>
      </c>
      <c r="F39">
        <f t="shared" si="30"/>
        <v>0.14823898344344608</v>
      </c>
      <c r="G39">
        <f t="shared" si="31"/>
        <v>208.46226507397671</v>
      </c>
      <c r="H39">
        <f t="shared" si="32"/>
        <v>4.4509290271443458</v>
      </c>
      <c r="I39">
        <f t="shared" si="33"/>
        <v>2.2476285757820218</v>
      </c>
      <c r="J39">
        <f t="shared" si="34"/>
        <v>25.471965789794922</v>
      </c>
      <c r="K39" s="1">
        <v>6</v>
      </c>
      <c r="L39">
        <f t="shared" si="35"/>
        <v>1.4200000166893005</v>
      </c>
      <c r="M39" s="1">
        <v>1</v>
      </c>
      <c r="N39">
        <f t="shared" si="36"/>
        <v>2.8400000333786011</v>
      </c>
      <c r="O39" s="1">
        <v>23.113910675048828</v>
      </c>
      <c r="P39" s="1">
        <v>25.471965789794922</v>
      </c>
      <c r="Q39" s="1">
        <v>22.109743118286133</v>
      </c>
      <c r="R39" s="1">
        <v>399.8328857421875</v>
      </c>
      <c r="S39" s="1">
        <v>381.00399780273437</v>
      </c>
      <c r="T39" s="1">
        <v>8.684849739074707</v>
      </c>
      <c r="U39" s="1">
        <v>13.953042030334473</v>
      </c>
      <c r="V39" s="1">
        <v>22.418750762939453</v>
      </c>
      <c r="W39" s="1">
        <v>36.017868041992188</v>
      </c>
      <c r="X39" s="1">
        <v>499.84793090820312</v>
      </c>
      <c r="Y39" s="1">
        <v>1500.2772216796875</v>
      </c>
      <c r="Z39" s="1">
        <v>153.21247863769531</v>
      </c>
      <c r="AA39" s="1">
        <v>73.290611267089844</v>
      </c>
      <c r="AB39" s="1">
        <v>0.71594691276550293</v>
      </c>
      <c r="AC39" s="1">
        <v>0.31268677115440369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0.83307988484700501</v>
      </c>
      <c r="AL39">
        <f t="shared" si="38"/>
        <v>4.450929027144346E-3</v>
      </c>
      <c r="AM39">
        <f t="shared" si="39"/>
        <v>298.6219657897949</v>
      </c>
      <c r="AN39">
        <f t="shared" si="40"/>
        <v>296.26391067504881</v>
      </c>
      <c r="AO39">
        <f t="shared" si="41"/>
        <v>240.04435010334055</v>
      </c>
      <c r="AP39">
        <f t="shared" si="42"/>
        <v>0.20148347945264936</v>
      </c>
      <c r="AQ39">
        <f t="shared" si="43"/>
        <v>3.2702555552206318</v>
      </c>
      <c r="AR39">
        <f t="shared" si="44"/>
        <v>44.620388596609999</v>
      </c>
      <c r="AS39">
        <f t="shared" si="45"/>
        <v>30.667346566275526</v>
      </c>
      <c r="AT39">
        <f t="shared" si="46"/>
        <v>24.292938232421875</v>
      </c>
      <c r="AU39">
        <f t="shared" si="47"/>
        <v>3.0480835897460707</v>
      </c>
      <c r="AV39">
        <f t="shared" si="48"/>
        <v>0.14088522221864411</v>
      </c>
      <c r="AW39">
        <f t="shared" si="49"/>
        <v>1.0226269794386098</v>
      </c>
      <c r="AX39">
        <f t="shared" si="50"/>
        <v>2.0254566103074607</v>
      </c>
      <c r="AY39">
        <f t="shared" si="51"/>
        <v>8.8685688100478346E-2</v>
      </c>
      <c r="AZ39">
        <f t="shared" si="52"/>
        <v>15.278326833393868</v>
      </c>
      <c r="BA39">
        <f t="shared" si="53"/>
        <v>0.54713931159826956</v>
      </c>
      <c r="BB39">
        <f t="shared" si="54"/>
        <v>32.709323741156339</v>
      </c>
      <c r="BC39">
        <f t="shared" si="55"/>
        <v>374.35375240265193</v>
      </c>
      <c r="BD39">
        <f t="shared" si="56"/>
        <v>1.2223951627930338E-2</v>
      </c>
    </row>
    <row r="40" spans="1:114" x14ac:dyDescent="0.25">
      <c r="A40" s="1">
        <v>22</v>
      </c>
      <c r="B40" s="1" t="s">
        <v>88</v>
      </c>
      <c r="C40" s="1">
        <v>1526.999998614192</v>
      </c>
      <c r="D40" s="1">
        <v>0</v>
      </c>
      <c r="E40">
        <f t="shared" si="29"/>
        <v>13.965698034194654</v>
      </c>
      <c r="F40">
        <f t="shared" si="30"/>
        <v>0.14826765997525934</v>
      </c>
      <c r="G40">
        <f t="shared" si="31"/>
        <v>208.76461904132657</v>
      </c>
      <c r="H40">
        <f t="shared" si="32"/>
        <v>4.4511358665200706</v>
      </c>
      <c r="I40">
        <f t="shared" si="33"/>
        <v>2.2473196469652734</v>
      </c>
      <c r="J40">
        <f t="shared" si="34"/>
        <v>25.470537185668945</v>
      </c>
      <c r="K40" s="1">
        <v>6</v>
      </c>
      <c r="L40">
        <f t="shared" si="35"/>
        <v>1.4200000166893005</v>
      </c>
      <c r="M40" s="1">
        <v>1</v>
      </c>
      <c r="N40">
        <f t="shared" si="36"/>
        <v>2.8400000333786011</v>
      </c>
      <c r="O40" s="1">
        <v>23.114814758300781</v>
      </c>
      <c r="P40" s="1">
        <v>25.470537185668945</v>
      </c>
      <c r="Q40" s="1">
        <v>22.110246658325195</v>
      </c>
      <c r="R40" s="1">
        <v>399.80770874023437</v>
      </c>
      <c r="S40" s="1">
        <v>381.00714111328125</v>
      </c>
      <c r="T40" s="1">
        <v>8.6848039627075195</v>
      </c>
      <c r="U40" s="1">
        <v>13.953495025634766</v>
      </c>
      <c r="V40" s="1">
        <v>22.417367935180664</v>
      </c>
      <c r="W40" s="1">
        <v>36.017005920410156</v>
      </c>
      <c r="X40" s="1">
        <v>499.8236083984375</v>
      </c>
      <c r="Y40" s="1">
        <v>1500.2884521484375</v>
      </c>
      <c r="Z40" s="1">
        <v>153.12371826171875</v>
      </c>
      <c r="AA40" s="1">
        <v>73.290481567382812</v>
      </c>
      <c r="AB40" s="1">
        <v>0.71594691276550293</v>
      </c>
      <c r="AC40" s="1">
        <v>0.31268677115440369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0.83303934733072904</v>
      </c>
      <c r="AL40">
        <f t="shared" si="38"/>
        <v>4.4511358665200703E-3</v>
      </c>
      <c r="AM40">
        <f t="shared" si="39"/>
        <v>298.62053718566892</v>
      </c>
      <c r="AN40">
        <f t="shared" si="40"/>
        <v>296.26481475830076</v>
      </c>
      <c r="AO40">
        <f t="shared" si="41"/>
        <v>240.04614697830038</v>
      </c>
      <c r="AP40">
        <f t="shared" si="42"/>
        <v>0.20171118478348174</v>
      </c>
      <c r="AQ40">
        <f t="shared" si="43"/>
        <v>3.269978016942126</v>
      </c>
      <c r="AR40">
        <f t="shared" si="44"/>
        <v>44.616680734124095</v>
      </c>
      <c r="AS40">
        <f t="shared" si="45"/>
        <v>30.66318570848933</v>
      </c>
      <c r="AT40">
        <f t="shared" si="46"/>
        <v>24.292675971984863</v>
      </c>
      <c r="AU40">
        <f t="shared" si="47"/>
        <v>3.0480356766566645</v>
      </c>
      <c r="AV40">
        <f t="shared" si="48"/>
        <v>0.14091112393150673</v>
      </c>
      <c r="AW40">
        <f t="shared" si="49"/>
        <v>1.0226583699768526</v>
      </c>
      <c r="AX40">
        <f t="shared" si="50"/>
        <v>2.025377306679812</v>
      </c>
      <c r="AY40">
        <f t="shared" si="51"/>
        <v>8.8702110069861534E-2</v>
      </c>
      <c r="AZ40">
        <f t="shared" si="52"/>
        <v>15.300459463770039</v>
      </c>
      <c r="BA40">
        <f t="shared" si="53"/>
        <v>0.54792836278954826</v>
      </c>
      <c r="BB40">
        <f t="shared" si="54"/>
        <v>32.71362064512293</v>
      </c>
      <c r="BC40">
        <f t="shared" si="55"/>
        <v>374.36851712575492</v>
      </c>
      <c r="BD40">
        <f t="shared" si="56"/>
        <v>1.2203711760877457E-2</v>
      </c>
    </row>
    <row r="41" spans="1:114" x14ac:dyDescent="0.25">
      <c r="A41" s="1">
        <v>23</v>
      </c>
      <c r="B41" s="1" t="s">
        <v>88</v>
      </c>
      <c r="C41" s="1">
        <v>1527.4999986030161</v>
      </c>
      <c r="D41" s="1">
        <v>0</v>
      </c>
      <c r="E41">
        <f t="shared" si="29"/>
        <v>13.892873892202076</v>
      </c>
      <c r="F41">
        <f t="shared" si="30"/>
        <v>0.14832204758146034</v>
      </c>
      <c r="G41">
        <f t="shared" si="31"/>
        <v>209.66609441302313</v>
      </c>
      <c r="H41">
        <f t="shared" si="32"/>
        <v>4.4517113748726826</v>
      </c>
      <c r="I41">
        <f t="shared" si="33"/>
        <v>2.2468407545337175</v>
      </c>
      <c r="J41">
        <f t="shared" si="34"/>
        <v>25.468112945556641</v>
      </c>
      <c r="K41" s="1">
        <v>6</v>
      </c>
      <c r="L41">
        <f t="shared" si="35"/>
        <v>1.4200000166893005</v>
      </c>
      <c r="M41" s="1">
        <v>1</v>
      </c>
      <c r="N41">
        <f t="shared" si="36"/>
        <v>2.8400000333786011</v>
      </c>
      <c r="O41" s="1">
        <v>23.115825653076172</v>
      </c>
      <c r="P41" s="1">
        <v>25.468112945556641</v>
      </c>
      <c r="Q41" s="1">
        <v>22.110376358032227</v>
      </c>
      <c r="R41" s="1">
        <v>399.76690673828125</v>
      </c>
      <c r="S41" s="1">
        <v>381.05313110351562</v>
      </c>
      <c r="T41" s="1">
        <v>8.6841592788696289</v>
      </c>
      <c r="U41" s="1">
        <v>13.953564643859863</v>
      </c>
      <c r="V41" s="1">
        <v>22.414398193359375</v>
      </c>
      <c r="W41" s="1">
        <v>36.015083312988281</v>
      </c>
      <c r="X41" s="1">
        <v>499.8204345703125</v>
      </c>
      <c r="Y41" s="1">
        <v>1500.2967529296875</v>
      </c>
      <c r="Z41" s="1">
        <v>153.11880493164062</v>
      </c>
      <c r="AA41" s="1">
        <v>73.290687561035156</v>
      </c>
      <c r="AB41" s="1">
        <v>0.71594691276550293</v>
      </c>
      <c r="AC41" s="1">
        <v>0.31268677115440369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0.8330340576171873</v>
      </c>
      <c r="AL41">
        <f t="shared" si="38"/>
        <v>4.4517113748726829E-3</v>
      </c>
      <c r="AM41">
        <f t="shared" si="39"/>
        <v>298.61811294555662</v>
      </c>
      <c r="AN41">
        <f t="shared" si="40"/>
        <v>296.26582565307615</v>
      </c>
      <c r="AO41">
        <f t="shared" si="41"/>
        <v>240.0474751032707</v>
      </c>
      <c r="AP41">
        <f t="shared" si="42"/>
        <v>0.20189055808919834</v>
      </c>
      <c r="AQ41">
        <f t="shared" si="43"/>
        <v>3.2695071012095576</v>
      </c>
      <c r="AR41">
        <f t="shared" si="44"/>
        <v>44.610130018043172</v>
      </c>
      <c r="AS41">
        <f t="shared" si="45"/>
        <v>30.656565374183309</v>
      </c>
      <c r="AT41">
        <f t="shared" si="46"/>
        <v>24.291969299316406</v>
      </c>
      <c r="AU41">
        <f t="shared" si="47"/>
        <v>3.0479065759366502</v>
      </c>
      <c r="AV41">
        <f t="shared" si="48"/>
        <v>0.14096024748001704</v>
      </c>
      <c r="AW41">
        <f t="shared" si="49"/>
        <v>1.0226663466758401</v>
      </c>
      <c r="AX41">
        <f t="shared" si="50"/>
        <v>2.02524022926081</v>
      </c>
      <c r="AY41">
        <f t="shared" si="51"/>
        <v>8.8733255056271623E-2</v>
      </c>
      <c r="AZ41">
        <f t="shared" si="52"/>
        <v>15.366572217767379</v>
      </c>
      <c r="BA41">
        <f t="shared" si="53"/>
        <v>0.55022797950993863</v>
      </c>
      <c r="BB41">
        <f t="shared" si="54"/>
        <v>32.719718795451456</v>
      </c>
      <c r="BC41">
        <f t="shared" si="55"/>
        <v>374.44912422533241</v>
      </c>
      <c r="BD41">
        <f t="shared" si="56"/>
        <v>1.2139724667641998E-2</v>
      </c>
    </row>
    <row r="42" spans="1:114" x14ac:dyDescent="0.25">
      <c r="A42" s="1">
        <v>24</v>
      </c>
      <c r="B42" s="1" t="s">
        <v>89</v>
      </c>
      <c r="C42" s="1">
        <v>1527.9999985918403</v>
      </c>
      <c r="D42" s="1">
        <v>0</v>
      </c>
      <c r="E42">
        <f t="shared" si="29"/>
        <v>13.892228856771769</v>
      </c>
      <c r="F42">
        <f t="shared" si="30"/>
        <v>0.14843179781955126</v>
      </c>
      <c r="G42">
        <f t="shared" si="31"/>
        <v>209.77925293715285</v>
      </c>
      <c r="H42">
        <f t="shared" si="32"/>
        <v>4.4529045876420774</v>
      </c>
      <c r="I42">
        <f t="shared" si="33"/>
        <v>2.2458579015917963</v>
      </c>
      <c r="J42">
        <f t="shared" si="34"/>
        <v>25.463230133056641</v>
      </c>
      <c r="K42" s="1">
        <v>6</v>
      </c>
      <c r="L42">
        <f t="shared" si="35"/>
        <v>1.4200000166893005</v>
      </c>
      <c r="M42" s="1">
        <v>1</v>
      </c>
      <c r="N42">
        <f t="shared" si="36"/>
        <v>2.8400000333786011</v>
      </c>
      <c r="O42" s="1">
        <v>23.116657257080078</v>
      </c>
      <c r="P42" s="1">
        <v>25.463230133056641</v>
      </c>
      <c r="Q42" s="1">
        <v>22.109853744506836</v>
      </c>
      <c r="R42" s="1">
        <v>399.75790405273438</v>
      </c>
      <c r="S42" s="1">
        <v>381.0443115234375</v>
      </c>
      <c r="T42" s="1">
        <v>8.6833171844482422</v>
      </c>
      <c r="U42" s="1">
        <v>13.954157829284668</v>
      </c>
      <c r="V42" s="1">
        <v>22.41090202331543</v>
      </c>
      <c r="W42" s="1">
        <v>36.014492034912109</v>
      </c>
      <c r="X42" s="1">
        <v>499.81796264648437</v>
      </c>
      <c r="Y42" s="1">
        <v>1500.2861328125</v>
      </c>
      <c r="Z42" s="1">
        <v>153.13276672363281</v>
      </c>
      <c r="AA42" s="1">
        <v>73.290046691894531</v>
      </c>
      <c r="AB42" s="1">
        <v>0.71594691276550293</v>
      </c>
      <c r="AC42" s="1">
        <v>0.31268677115440369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0.83302993774414058</v>
      </c>
      <c r="AL42">
        <f t="shared" si="38"/>
        <v>4.4529045876420771E-3</v>
      </c>
      <c r="AM42">
        <f t="shared" si="39"/>
        <v>298.61323013305662</v>
      </c>
      <c r="AN42">
        <f t="shared" si="40"/>
        <v>296.26665725708006</v>
      </c>
      <c r="AO42">
        <f t="shared" si="41"/>
        <v>240.04577588455868</v>
      </c>
      <c r="AP42">
        <f t="shared" si="42"/>
        <v>0.2020224566827539</v>
      </c>
      <c r="AQ42">
        <f t="shared" si="43"/>
        <v>3.2685587804461353</v>
      </c>
      <c r="AR42">
        <f t="shared" si="44"/>
        <v>44.597580817309257</v>
      </c>
      <c r="AS42">
        <f t="shared" si="45"/>
        <v>30.643422988024589</v>
      </c>
      <c r="AT42">
        <f t="shared" si="46"/>
        <v>24.289943695068359</v>
      </c>
      <c r="AU42">
        <f t="shared" si="47"/>
        <v>3.0475365485395072</v>
      </c>
      <c r="AV42">
        <f t="shared" si="48"/>
        <v>0.14105936978758546</v>
      </c>
      <c r="AW42">
        <f t="shared" si="49"/>
        <v>1.022700878854339</v>
      </c>
      <c r="AX42">
        <f t="shared" si="50"/>
        <v>2.0248356696851681</v>
      </c>
      <c r="AY42">
        <f t="shared" si="51"/>
        <v>8.879610039923487E-2</v>
      </c>
      <c r="AZ42">
        <f t="shared" si="52"/>
        <v>15.374731242754686</v>
      </c>
      <c r="BA42">
        <f t="shared" si="53"/>
        <v>0.5505376844452633</v>
      </c>
      <c r="BB42">
        <f t="shared" si="54"/>
        <v>32.732522717886702</v>
      </c>
      <c r="BC42">
        <f t="shared" si="55"/>
        <v>374.44061126420524</v>
      </c>
      <c r="BD42">
        <f t="shared" si="56"/>
        <v>1.2144187435254115E-2</v>
      </c>
    </row>
    <row r="43" spans="1:114" x14ac:dyDescent="0.25">
      <c r="A43" s="1">
        <v>25</v>
      </c>
      <c r="B43" s="1" t="s">
        <v>90</v>
      </c>
      <c r="C43" s="1">
        <v>1528.4999985806644</v>
      </c>
      <c r="D43" s="1">
        <v>0</v>
      </c>
      <c r="E43">
        <f t="shared" si="29"/>
        <v>13.842753242633652</v>
      </c>
      <c r="F43">
        <f t="shared" si="30"/>
        <v>0.14840012458357615</v>
      </c>
      <c r="G43">
        <f t="shared" si="31"/>
        <v>210.32832697483937</v>
      </c>
      <c r="H43">
        <f t="shared" si="32"/>
        <v>4.4521146007985264</v>
      </c>
      <c r="I43">
        <f t="shared" si="33"/>
        <v>2.2459329543346973</v>
      </c>
      <c r="J43">
        <f t="shared" si="34"/>
        <v>25.463741302490234</v>
      </c>
      <c r="K43" s="1">
        <v>6</v>
      </c>
      <c r="L43">
        <f t="shared" si="35"/>
        <v>1.4200000166893005</v>
      </c>
      <c r="M43" s="1">
        <v>1</v>
      </c>
      <c r="N43">
        <f t="shared" si="36"/>
        <v>2.8400000333786011</v>
      </c>
      <c r="O43" s="1">
        <v>23.117168426513672</v>
      </c>
      <c r="P43" s="1">
        <v>25.463741302490234</v>
      </c>
      <c r="Q43" s="1">
        <v>22.110797882080078</v>
      </c>
      <c r="R43" s="1">
        <v>399.73715209960937</v>
      </c>
      <c r="S43" s="1">
        <v>381.08319091796875</v>
      </c>
      <c r="T43" s="1">
        <v>8.6844873428344727</v>
      </c>
      <c r="U43" s="1">
        <v>13.954367637634277</v>
      </c>
      <c r="V43" s="1">
        <v>22.413421630859375</v>
      </c>
      <c r="W43" s="1">
        <v>36.014228820800781</v>
      </c>
      <c r="X43" s="1">
        <v>499.82025146484375</v>
      </c>
      <c r="Y43" s="1">
        <v>1500.305419921875</v>
      </c>
      <c r="Z43" s="1">
        <v>152.94754028320312</v>
      </c>
      <c r="AA43" s="1">
        <v>73.290679931640625</v>
      </c>
      <c r="AB43" s="1">
        <v>0.71594691276550293</v>
      </c>
      <c r="AC43" s="1">
        <v>0.31268677115440369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37"/>
        <v>0.83303375244140609</v>
      </c>
      <c r="AL43">
        <f t="shared" si="38"/>
        <v>4.4521146007985265E-3</v>
      </c>
      <c r="AM43">
        <f t="shared" si="39"/>
        <v>298.61374130249021</v>
      </c>
      <c r="AN43">
        <f t="shared" si="40"/>
        <v>296.26716842651365</v>
      </c>
      <c r="AO43">
        <f t="shared" si="41"/>
        <v>240.0488618219897</v>
      </c>
      <c r="AP43">
        <f t="shared" si="42"/>
        <v>0.20246970079119486</v>
      </c>
      <c r="AQ43">
        <f t="shared" si="43"/>
        <v>3.2686580465129951</v>
      </c>
      <c r="AR43">
        <f t="shared" si="44"/>
        <v>44.598549905141063</v>
      </c>
      <c r="AS43">
        <f t="shared" si="45"/>
        <v>30.644182267506785</v>
      </c>
      <c r="AT43">
        <f t="shared" si="46"/>
        <v>24.290454864501953</v>
      </c>
      <c r="AU43">
        <f t="shared" si="47"/>
        <v>3.0476299227464709</v>
      </c>
      <c r="AV43">
        <f t="shared" si="48"/>
        <v>0.14103076445362675</v>
      </c>
      <c r="AW43">
        <f t="shared" si="49"/>
        <v>1.022725092178298</v>
      </c>
      <c r="AX43">
        <f t="shared" si="50"/>
        <v>2.0249048305681727</v>
      </c>
      <c r="AY43">
        <f t="shared" si="51"/>
        <v>8.8777964032860632E-2</v>
      </c>
      <c r="AZ43">
        <f t="shared" si="52"/>
        <v>15.415106092870408</v>
      </c>
      <c r="BA43">
        <f t="shared" si="53"/>
        <v>0.55192234133495077</v>
      </c>
      <c r="BB43">
        <f t="shared" si="54"/>
        <v>32.731563872812977</v>
      </c>
      <c r="BC43">
        <f t="shared" si="55"/>
        <v>374.50300899616656</v>
      </c>
      <c r="BD43">
        <f t="shared" si="56"/>
        <v>1.2098566661756521E-2</v>
      </c>
    </row>
    <row r="44" spans="1:114" x14ac:dyDescent="0.25">
      <c r="A44" s="1">
        <v>26</v>
      </c>
      <c r="B44" s="1" t="s">
        <v>90</v>
      </c>
      <c r="C44" s="1">
        <v>1529.4999985583127</v>
      </c>
      <c r="D44" s="1">
        <v>0</v>
      </c>
      <c r="E44">
        <f t="shared" si="29"/>
        <v>13.819424286420283</v>
      </c>
      <c r="F44">
        <f t="shared" si="30"/>
        <v>0.14823684582746791</v>
      </c>
      <c r="G44">
        <f t="shared" si="31"/>
        <v>210.43409720479426</v>
      </c>
      <c r="H44">
        <f t="shared" si="32"/>
        <v>4.4493971712858631</v>
      </c>
      <c r="I44">
        <f t="shared" si="33"/>
        <v>2.2468990441592145</v>
      </c>
      <c r="J44">
        <f t="shared" si="34"/>
        <v>25.468009948730469</v>
      </c>
      <c r="K44" s="1">
        <v>6</v>
      </c>
      <c r="L44">
        <f t="shared" si="35"/>
        <v>1.4200000166893005</v>
      </c>
      <c r="M44" s="1">
        <v>1</v>
      </c>
      <c r="N44">
        <f t="shared" si="36"/>
        <v>2.8400000333786011</v>
      </c>
      <c r="O44" s="1">
        <v>23.118833541870117</v>
      </c>
      <c r="P44" s="1">
        <v>25.468009948730469</v>
      </c>
      <c r="Q44" s="1">
        <v>22.110488891601562</v>
      </c>
      <c r="R44" s="1">
        <v>399.72613525390625</v>
      </c>
      <c r="S44" s="1">
        <v>381.09994506835937</v>
      </c>
      <c r="T44" s="1">
        <v>8.6854419708251953</v>
      </c>
      <c r="U44" s="1">
        <v>13.952507972717285</v>
      </c>
      <c r="V44" s="1">
        <v>22.413610458374023</v>
      </c>
      <c r="W44" s="1">
        <v>36.005779266357422</v>
      </c>
      <c r="X44" s="1">
        <v>499.78302001953125</v>
      </c>
      <c r="Y44" s="1">
        <v>1500.275634765625</v>
      </c>
      <c r="Z44" s="1">
        <v>152.95704650878906</v>
      </c>
      <c r="AA44" s="1">
        <v>73.290626525878906</v>
      </c>
      <c r="AB44" s="1">
        <v>0.71594691276550293</v>
      </c>
      <c r="AC44" s="1">
        <v>0.31268677115440369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 t="shared" si="37"/>
        <v>0.83297170003255194</v>
      </c>
      <c r="AL44">
        <f t="shared" si="38"/>
        <v>4.449397171285863E-3</v>
      </c>
      <c r="AM44">
        <f t="shared" si="39"/>
        <v>298.61800994873045</v>
      </c>
      <c r="AN44">
        <f t="shared" si="40"/>
        <v>296.26883354187009</v>
      </c>
      <c r="AO44">
        <f t="shared" si="41"/>
        <v>240.04409619709622</v>
      </c>
      <c r="AP44">
        <f t="shared" si="42"/>
        <v>0.20347194006096883</v>
      </c>
      <c r="AQ44">
        <f t="shared" si="43"/>
        <v>3.2694870950869848</v>
      </c>
      <c r="AR44">
        <f t="shared" si="44"/>
        <v>44.609894198851329</v>
      </c>
      <c r="AS44">
        <f t="shared" si="45"/>
        <v>30.657386226134044</v>
      </c>
      <c r="AT44">
        <f t="shared" si="46"/>
        <v>24.293421745300293</v>
      </c>
      <c r="AU44">
        <f t="shared" si="47"/>
        <v>3.0481719257859199</v>
      </c>
      <c r="AV44">
        <f t="shared" si="48"/>
        <v>0.14088329142427256</v>
      </c>
      <c r="AW44">
        <f t="shared" si="49"/>
        <v>1.0225880509277703</v>
      </c>
      <c r="AX44">
        <f t="shared" si="50"/>
        <v>2.0255838748581496</v>
      </c>
      <c r="AY44">
        <f t="shared" si="51"/>
        <v>8.868446395745605E-2</v>
      </c>
      <c r="AZ44">
        <f t="shared" si="52"/>
        <v>15.422846826547074</v>
      </c>
      <c r="BA44">
        <f t="shared" si="53"/>
        <v>0.55217561673237159</v>
      </c>
      <c r="BB44">
        <f t="shared" si="54"/>
        <v>32.715688057779687</v>
      </c>
      <c r="BC44">
        <f t="shared" si="55"/>
        <v>374.53085261504941</v>
      </c>
      <c r="BD44">
        <f t="shared" si="56"/>
        <v>1.2071421377862311E-2</v>
      </c>
    </row>
    <row r="45" spans="1:114" x14ac:dyDescent="0.25">
      <c r="A45" s="1">
        <v>27</v>
      </c>
      <c r="B45" s="1" t="s">
        <v>91</v>
      </c>
      <c r="C45" s="1">
        <v>1529.9999985471368</v>
      </c>
      <c r="D45" s="1">
        <v>0</v>
      </c>
      <c r="E45">
        <f t="shared" si="29"/>
        <v>13.798342181255661</v>
      </c>
      <c r="F45">
        <f t="shared" si="30"/>
        <v>0.14815422295915567</v>
      </c>
      <c r="G45">
        <f t="shared" si="31"/>
        <v>210.58870082987627</v>
      </c>
      <c r="H45">
        <f t="shared" si="32"/>
        <v>4.4486869980788235</v>
      </c>
      <c r="I45">
        <f t="shared" si="33"/>
        <v>2.2477237326339816</v>
      </c>
      <c r="J45">
        <f t="shared" si="34"/>
        <v>25.472082138061523</v>
      </c>
      <c r="K45" s="1">
        <v>6</v>
      </c>
      <c r="L45">
        <f t="shared" si="35"/>
        <v>1.4200000166893005</v>
      </c>
      <c r="M45" s="1">
        <v>1</v>
      </c>
      <c r="N45">
        <f t="shared" si="36"/>
        <v>2.8400000333786011</v>
      </c>
      <c r="O45" s="1">
        <v>23.118780136108398</v>
      </c>
      <c r="P45" s="1">
        <v>25.472082138061523</v>
      </c>
      <c r="Q45" s="1">
        <v>22.110406875610352</v>
      </c>
      <c r="R45" s="1">
        <v>399.710693359375</v>
      </c>
      <c r="S45" s="1">
        <v>381.10955810546875</v>
      </c>
      <c r="T45" s="1">
        <v>8.6856441497802734</v>
      </c>
      <c r="U45" s="1">
        <v>13.952021598815918</v>
      </c>
      <c r="V45" s="1">
        <v>22.414249420166016</v>
      </c>
      <c r="W45" s="1">
        <v>36.004707336425781</v>
      </c>
      <c r="X45" s="1">
        <v>499.76882934570312</v>
      </c>
      <c r="Y45" s="1">
        <v>1500.2938232421875</v>
      </c>
      <c r="Z45" s="1">
        <v>152.94075012207031</v>
      </c>
      <c r="AA45" s="1">
        <v>73.290771484375</v>
      </c>
      <c r="AB45" s="1">
        <v>0.71594691276550293</v>
      </c>
      <c r="AC45" s="1">
        <v>0.31268677115440369</v>
      </c>
      <c r="AD45" s="1">
        <v>1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 t="shared" si="37"/>
        <v>0.83294804890950502</v>
      </c>
      <c r="AL45">
        <f t="shared" si="38"/>
        <v>4.4486869980788239E-3</v>
      </c>
      <c r="AM45">
        <f t="shared" si="39"/>
        <v>298.6220821380615</v>
      </c>
      <c r="AN45">
        <f t="shared" si="40"/>
        <v>296.26878013610838</v>
      </c>
      <c r="AO45">
        <f t="shared" si="41"/>
        <v>240.04700635328118</v>
      </c>
      <c r="AP45">
        <f t="shared" si="42"/>
        <v>0.20331573419478688</v>
      </c>
      <c r="AQ45">
        <f t="shared" si="43"/>
        <v>3.2702781593778631</v>
      </c>
      <c r="AR45">
        <f t="shared" si="44"/>
        <v>44.620599471722848</v>
      </c>
      <c r="AS45">
        <f t="shared" si="45"/>
        <v>30.66857787290693</v>
      </c>
      <c r="AT45">
        <f t="shared" si="46"/>
        <v>24.295431137084961</v>
      </c>
      <c r="AU45">
        <f t="shared" si="47"/>
        <v>3.0485390583151606</v>
      </c>
      <c r="AV45">
        <f t="shared" si="48"/>
        <v>0.14080866048222637</v>
      </c>
      <c r="AW45">
        <f t="shared" si="49"/>
        <v>1.0225544267438818</v>
      </c>
      <c r="AX45">
        <f t="shared" si="50"/>
        <v>2.0259846315712791</v>
      </c>
      <c r="AY45">
        <f t="shared" si="51"/>
        <v>8.8637147375371844E-2</v>
      </c>
      <c r="AZ45">
        <f t="shared" si="52"/>
        <v>15.434208349713874</v>
      </c>
      <c r="BA45">
        <f t="shared" si="53"/>
        <v>0.55256735589821571</v>
      </c>
      <c r="BB45">
        <f t="shared" si="54"/>
        <v>32.705059278615742</v>
      </c>
      <c r="BC45">
        <f t="shared" si="55"/>
        <v>374.55048707527067</v>
      </c>
      <c r="BD45">
        <f t="shared" si="56"/>
        <v>1.2048458473741109E-2</v>
      </c>
    </row>
    <row r="46" spans="1:114" x14ac:dyDescent="0.25">
      <c r="A46" s="1">
        <v>28</v>
      </c>
      <c r="B46" s="1" t="s">
        <v>91</v>
      </c>
      <c r="C46" s="1">
        <v>1530.4999985359609</v>
      </c>
      <c r="D46" s="1">
        <v>0</v>
      </c>
      <c r="E46">
        <f t="shared" si="29"/>
        <v>13.807114805468306</v>
      </c>
      <c r="F46">
        <f t="shared" si="30"/>
        <v>0.14811946864848308</v>
      </c>
      <c r="G46">
        <f t="shared" si="31"/>
        <v>210.45720883441388</v>
      </c>
      <c r="H46">
        <f t="shared" si="32"/>
        <v>4.4493903795841003</v>
      </c>
      <c r="I46">
        <f t="shared" si="33"/>
        <v>2.248546610417788</v>
      </c>
      <c r="J46">
        <f t="shared" si="34"/>
        <v>25.476686477661133</v>
      </c>
      <c r="K46" s="1">
        <v>6</v>
      </c>
      <c r="L46">
        <f t="shared" si="35"/>
        <v>1.4200000166893005</v>
      </c>
      <c r="M46" s="1">
        <v>1</v>
      </c>
      <c r="N46">
        <f t="shared" si="36"/>
        <v>2.8400000333786011</v>
      </c>
      <c r="O46" s="1">
        <v>23.119956970214844</v>
      </c>
      <c r="P46" s="1">
        <v>25.476686477661133</v>
      </c>
      <c r="Q46" s="1">
        <v>22.110374450683594</v>
      </c>
      <c r="R46" s="1">
        <v>399.72750854492187</v>
      </c>
      <c r="S46" s="1">
        <v>381.11453247070312</v>
      </c>
      <c r="T46" s="1">
        <v>8.6856365203857422</v>
      </c>
      <c r="U46" s="1">
        <v>13.953112602233887</v>
      </c>
      <c r="V46" s="1">
        <v>22.412454605102539</v>
      </c>
      <c r="W46" s="1">
        <v>36.004673004150391</v>
      </c>
      <c r="X46" s="1">
        <v>499.7430419921875</v>
      </c>
      <c r="Y46" s="1">
        <v>1500.2335205078125</v>
      </c>
      <c r="Z46" s="1">
        <v>153.02639770507812</v>
      </c>
      <c r="AA46" s="1">
        <v>73.290184020996094</v>
      </c>
      <c r="AB46" s="1">
        <v>0.71594691276550293</v>
      </c>
      <c r="AC46" s="1">
        <v>0.31268677115440369</v>
      </c>
      <c r="AD46" s="1">
        <v>1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0.15999999642372131</v>
      </c>
      <c r="AJ46" s="1">
        <v>111115</v>
      </c>
      <c r="AK46">
        <f t="shared" si="37"/>
        <v>0.83290506998697911</v>
      </c>
      <c r="AL46">
        <f t="shared" si="38"/>
        <v>4.4493903795841004E-3</v>
      </c>
      <c r="AM46">
        <f t="shared" si="39"/>
        <v>298.62668647766111</v>
      </c>
      <c r="AN46">
        <f t="shared" si="40"/>
        <v>296.26995697021482</v>
      </c>
      <c r="AO46">
        <f t="shared" si="41"/>
        <v>240.03735791599684</v>
      </c>
      <c r="AP46">
        <f t="shared" si="42"/>
        <v>0.20236355230404238</v>
      </c>
      <c r="AQ46">
        <f t="shared" si="43"/>
        <v>3.2711728007011893</v>
      </c>
      <c r="AR46">
        <f t="shared" si="44"/>
        <v>44.6331639686437</v>
      </c>
      <c r="AS46">
        <f t="shared" si="45"/>
        <v>30.680051366409813</v>
      </c>
      <c r="AT46">
        <f t="shared" si="46"/>
        <v>24.298321723937988</v>
      </c>
      <c r="AU46">
        <f t="shared" si="47"/>
        <v>3.0490672602867543</v>
      </c>
      <c r="AV46">
        <f t="shared" si="48"/>
        <v>0.14077726664557599</v>
      </c>
      <c r="AW46">
        <f t="shared" si="49"/>
        <v>1.0226261902834013</v>
      </c>
      <c r="AX46">
        <f t="shared" si="50"/>
        <v>2.0264410700033531</v>
      </c>
      <c r="AY46">
        <f t="shared" si="51"/>
        <v>8.8617243552921013E-2</v>
      </c>
      <c r="AZ46">
        <f t="shared" si="52"/>
        <v>15.424447564019397</v>
      </c>
      <c r="BA46">
        <f t="shared" si="53"/>
        <v>0.55221512407321294</v>
      </c>
      <c r="BB46">
        <f t="shared" si="54"/>
        <v>32.697578261262606</v>
      </c>
      <c r="BC46">
        <f t="shared" si="55"/>
        <v>374.55129135510089</v>
      </c>
      <c r="BD46">
        <f t="shared" si="56"/>
        <v>1.2053334945947963E-2</v>
      </c>
    </row>
    <row r="47" spans="1:114" x14ac:dyDescent="0.25">
      <c r="A47" s="1">
        <v>29</v>
      </c>
      <c r="B47" s="1" t="s">
        <v>92</v>
      </c>
      <c r="C47" s="1">
        <v>1530.999998524785</v>
      </c>
      <c r="D47" s="1">
        <v>0</v>
      </c>
      <c r="E47">
        <f t="shared" si="29"/>
        <v>13.8067945962233</v>
      </c>
      <c r="F47">
        <f t="shared" si="30"/>
        <v>0.14806929947717914</v>
      </c>
      <c r="G47">
        <f t="shared" si="31"/>
        <v>210.42924205666969</v>
      </c>
      <c r="H47">
        <f t="shared" si="32"/>
        <v>4.4496814862417287</v>
      </c>
      <c r="I47">
        <f t="shared" si="33"/>
        <v>2.2493893033435945</v>
      </c>
      <c r="J47">
        <f t="shared" si="34"/>
        <v>25.481107711791992</v>
      </c>
      <c r="K47" s="1">
        <v>6</v>
      </c>
      <c r="L47">
        <f t="shared" si="35"/>
        <v>1.4200000166893005</v>
      </c>
      <c r="M47" s="1">
        <v>1</v>
      </c>
      <c r="N47">
        <f t="shared" si="36"/>
        <v>2.8400000333786011</v>
      </c>
      <c r="O47" s="1">
        <v>23.120969772338867</v>
      </c>
      <c r="P47" s="1">
        <v>25.481107711791992</v>
      </c>
      <c r="Q47" s="1">
        <v>22.109296798706055</v>
      </c>
      <c r="R47" s="1">
        <v>399.7515869140625</v>
      </c>
      <c r="S47" s="1">
        <v>381.13919067382812</v>
      </c>
      <c r="T47" s="1">
        <v>8.6857385635375977</v>
      </c>
      <c r="U47" s="1">
        <v>13.953427314758301</v>
      </c>
      <c r="V47" s="1">
        <v>22.411205291748047</v>
      </c>
      <c r="W47" s="1">
        <v>36.003055572509766</v>
      </c>
      <c r="X47" s="1">
        <v>499.75540161132812</v>
      </c>
      <c r="Y47" s="1">
        <v>1500.1837158203125</v>
      </c>
      <c r="Z47" s="1">
        <v>153.17355346679687</v>
      </c>
      <c r="AA47" s="1">
        <v>73.289718627929688</v>
      </c>
      <c r="AB47" s="1">
        <v>0.71594691276550293</v>
      </c>
      <c r="AC47" s="1">
        <v>0.31268677115440369</v>
      </c>
      <c r="AD47" s="1">
        <v>1</v>
      </c>
      <c r="AE47" s="1">
        <v>-0.21956524252891541</v>
      </c>
      <c r="AF47" s="1">
        <v>2.737391471862793</v>
      </c>
      <c r="AG47" s="1">
        <v>1</v>
      </c>
      <c r="AH47" s="1">
        <v>0</v>
      </c>
      <c r="AI47" s="1">
        <v>0.15999999642372131</v>
      </c>
      <c r="AJ47" s="1">
        <v>111115</v>
      </c>
      <c r="AK47">
        <f t="shared" si="37"/>
        <v>0.83292566935221346</v>
      </c>
      <c r="AL47">
        <f t="shared" si="38"/>
        <v>4.4496814862417288E-3</v>
      </c>
      <c r="AM47">
        <f t="shared" si="39"/>
        <v>298.63110771179197</v>
      </c>
      <c r="AN47">
        <f t="shared" si="40"/>
        <v>296.27096977233884</v>
      </c>
      <c r="AO47">
        <f t="shared" si="41"/>
        <v>240.02938916617495</v>
      </c>
      <c r="AP47">
        <f t="shared" si="42"/>
        <v>0.20164966227787878</v>
      </c>
      <c r="AQ47">
        <f t="shared" si="43"/>
        <v>3.2720320651374988</v>
      </c>
      <c r="AR47">
        <f t="shared" si="44"/>
        <v>44.645171606520165</v>
      </c>
      <c r="AS47">
        <f t="shared" si="45"/>
        <v>30.691744291761864</v>
      </c>
      <c r="AT47">
        <f t="shared" si="46"/>
        <v>24.30103874206543</v>
      </c>
      <c r="AU47">
        <f t="shared" si="47"/>
        <v>3.0495638186849039</v>
      </c>
      <c r="AV47">
        <f t="shared" si="48"/>
        <v>0.14073194715854712</v>
      </c>
      <c r="AW47">
        <f t="shared" si="49"/>
        <v>1.0226427617939045</v>
      </c>
      <c r="AX47">
        <f t="shared" si="50"/>
        <v>2.0269210568909992</v>
      </c>
      <c r="AY47">
        <f t="shared" si="51"/>
        <v>8.8588510922826352E-2</v>
      </c>
      <c r="AZ47">
        <f t="shared" si="52"/>
        <v>15.42229994142183</v>
      </c>
      <c r="BA47">
        <f t="shared" si="53"/>
        <v>0.55210602112221818</v>
      </c>
      <c r="BB47">
        <f t="shared" si="54"/>
        <v>32.688478656289867</v>
      </c>
      <c r="BC47">
        <f t="shared" si="55"/>
        <v>374.5761017703652</v>
      </c>
      <c r="BD47">
        <f t="shared" si="56"/>
        <v>1.2048902968911463E-2</v>
      </c>
    </row>
    <row r="48" spans="1:114" x14ac:dyDescent="0.25">
      <c r="A48" s="1">
        <v>30</v>
      </c>
      <c r="B48" s="1" t="s">
        <v>92</v>
      </c>
      <c r="C48" s="1">
        <v>1531.4999985136092</v>
      </c>
      <c r="D48" s="1">
        <v>0</v>
      </c>
      <c r="E48">
        <f t="shared" si="29"/>
        <v>13.8539728270596</v>
      </c>
      <c r="F48">
        <f t="shared" si="30"/>
        <v>0.14805695787317041</v>
      </c>
      <c r="G48">
        <f t="shared" si="31"/>
        <v>209.8675102826605</v>
      </c>
      <c r="H48">
        <f t="shared" si="32"/>
        <v>4.4508198805074262</v>
      </c>
      <c r="I48">
        <f t="shared" si="33"/>
        <v>2.2501188312631308</v>
      </c>
      <c r="J48">
        <f t="shared" si="34"/>
        <v>25.485429763793945</v>
      </c>
      <c r="K48" s="1">
        <v>6</v>
      </c>
      <c r="L48">
        <f t="shared" si="35"/>
        <v>1.4200000166893005</v>
      </c>
      <c r="M48" s="1">
        <v>1</v>
      </c>
      <c r="N48">
        <f t="shared" si="36"/>
        <v>2.8400000333786011</v>
      </c>
      <c r="O48" s="1">
        <v>23.121797561645508</v>
      </c>
      <c r="P48" s="1">
        <v>25.485429763793945</v>
      </c>
      <c r="Q48" s="1">
        <v>22.109556198120117</v>
      </c>
      <c r="R48" s="1">
        <v>399.78192138671875</v>
      </c>
      <c r="S48" s="1">
        <v>381.11270141601562</v>
      </c>
      <c r="T48" s="1">
        <v>8.6860198974609375</v>
      </c>
      <c r="U48" s="1">
        <v>13.954992294311523</v>
      </c>
      <c r="V48" s="1">
        <v>22.41071891784668</v>
      </c>
      <c r="W48" s="1">
        <v>36.005146026611328</v>
      </c>
      <c r="X48" s="1">
        <v>499.76068115234375</v>
      </c>
      <c r="Y48" s="1">
        <v>1500.174560546875</v>
      </c>
      <c r="Z48" s="1">
        <v>153.27955627441406</v>
      </c>
      <c r="AA48" s="1">
        <v>73.2894287109375</v>
      </c>
      <c r="AB48" s="1">
        <v>0.71594691276550293</v>
      </c>
      <c r="AC48" s="1">
        <v>0.31268677115440369</v>
      </c>
      <c r="AD48" s="1">
        <v>1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0.15999999642372131</v>
      </c>
      <c r="AJ48" s="1">
        <v>111115</v>
      </c>
      <c r="AK48">
        <f t="shared" si="37"/>
        <v>0.83293446858723952</v>
      </c>
      <c r="AL48">
        <f t="shared" si="38"/>
        <v>4.4508198805074265E-3</v>
      </c>
      <c r="AM48">
        <f t="shared" si="39"/>
        <v>298.63542976379392</v>
      </c>
      <c r="AN48">
        <f t="shared" si="40"/>
        <v>296.27179756164549</v>
      </c>
      <c r="AO48">
        <f t="shared" si="41"/>
        <v>240.02792432245769</v>
      </c>
      <c r="AP48">
        <f t="shared" si="42"/>
        <v>0.20055933571752158</v>
      </c>
      <c r="AQ48">
        <f t="shared" si="43"/>
        <v>3.2728722441787572</v>
      </c>
      <c r="AR48">
        <f t="shared" si="44"/>
        <v>44.656812063406399</v>
      </c>
      <c r="AS48">
        <f t="shared" si="45"/>
        <v>30.701819769094875</v>
      </c>
      <c r="AT48">
        <f t="shared" si="46"/>
        <v>24.303613662719727</v>
      </c>
      <c r="AU48">
        <f t="shared" si="47"/>
        <v>3.0500344727933171</v>
      </c>
      <c r="AV48">
        <f t="shared" si="48"/>
        <v>0.14072079834246662</v>
      </c>
      <c r="AW48">
        <f t="shared" si="49"/>
        <v>1.0227534129156266</v>
      </c>
      <c r="AX48">
        <f t="shared" si="50"/>
        <v>2.0272810598776907</v>
      </c>
      <c r="AY48">
        <f t="shared" si="51"/>
        <v>8.8581442575250427E-2</v>
      </c>
      <c r="AZ48">
        <f t="shared" si="52"/>
        <v>15.381069933602991</v>
      </c>
      <c r="BA48">
        <f t="shared" si="53"/>
        <v>0.55067046966134303</v>
      </c>
      <c r="BB48">
        <f t="shared" si="54"/>
        <v>32.683197223658688</v>
      </c>
      <c r="BC48">
        <f t="shared" si="55"/>
        <v>374.52718624111594</v>
      </c>
      <c r="BD48">
        <f t="shared" si="56"/>
        <v>1.2089699836809586E-2</v>
      </c>
      <c r="BE48">
        <f>AVERAGE(E34:E48)</f>
        <v>13.880713631846769</v>
      </c>
      <c r="BF48">
        <f>AVERAGE(O34:O48)</f>
        <v>23.115364074707031</v>
      </c>
      <c r="BG48">
        <f>AVERAGE(P34:P48)</f>
        <v>25.472069040934244</v>
      </c>
      <c r="BH48" t="e">
        <f>AVERAGE(B34:B48)</f>
        <v>#DIV/0!</v>
      </c>
      <c r="BI48">
        <f t="shared" ref="BI48" si="57">AVERAGE(C34:C48)</f>
        <v>1527.6999985985458</v>
      </c>
      <c r="BJ48">
        <f t="shared" ref="BJ48" si="58">AVERAGE(D34:D48)</f>
        <v>0</v>
      </c>
      <c r="BK48">
        <f t="shared" ref="BK48" si="59">AVERAGE(E34:E48)</f>
        <v>13.880713631846769</v>
      </c>
      <c r="BL48">
        <f t="shared" ref="BL48" si="60">AVERAGE(F34:F48)</f>
        <v>0.1481899040744305</v>
      </c>
      <c r="BM48">
        <f t="shared" ref="BM48" si="61">AVERAGE(G34:G48)</f>
        <v>209.67085929886696</v>
      </c>
      <c r="BN48">
        <f t="shared" ref="BN48" si="62">AVERAGE(H34:H48)</f>
        <v>4.4497224674984288</v>
      </c>
      <c r="BO48">
        <f t="shared" ref="BO48" si="63">AVERAGE(I34:I48)</f>
        <v>2.2477228096014721</v>
      </c>
      <c r="BP48">
        <f t="shared" ref="BP48" si="64">AVERAGE(J34:J48)</f>
        <v>25.472069040934244</v>
      </c>
      <c r="BQ48">
        <f t="shared" ref="BQ48" si="65">AVERAGE(K34:K48)</f>
        <v>6</v>
      </c>
      <c r="BR48">
        <f t="shared" ref="BR48" si="66">AVERAGE(L34:L48)</f>
        <v>1.4200000166893005</v>
      </c>
      <c r="BS48">
        <f t="shared" ref="BS48" si="67">AVERAGE(M34:M48)</f>
        <v>1</v>
      </c>
      <c r="BT48">
        <f t="shared" ref="BT48" si="68">AVERAGE(N34:N48)</f>
        <v>2.8400000333786011</v>
      </c>
      <c r="BU48">
        <f t="shared" ref="BU48" si="69">AVERAGE(O34:O48)</f>
        <v>23.115364074707031</v>
      </c>
      <c r="BV48">
        <f t="shared" ref="BV48" si="70">AVERAGE(P34:P48)</f>
        <v>25.472069040934244</v>
      </c>
      <c r="BW48">
        <f t="shared" ref="BW48" si="71">AVERAGE(Q34:Q48)</f>
        <v>22.109919102986655</v>
      </c>
      <c r="BX48">
        <f t="shared" ref="BX48" si="72">AVERAGE(R34:R48)</f>
        <v>399.75945638020835</v>
      </c>
      <c r="BY48">
        <f t="shared" ref="BY48" si="73">AVERAGE(S34:S48)</f>
        <v>381.06072794596355</v>
      </c>
      <c r="BZ48">
        <f t="shared" ref="BZ48" si="74">AVERAGE(T34:T48)</f>
        <v>8.6848861058553055</v>
      </c>
      <c r="CA48">
        <f t="shared" ref="CA48" si="75">AVERAGE(U34:U48)</f>
        <v>13.952064577738444</v>
      </c>
      <c r="CB48">
        <f t="shared" ref="CB48" si="76">AVERAGE(V34:V48)</f>
        <v>22.416823832194009</v>
      </c>
      <c r="CC48">
        <f t="shared" ref="CC48" si="77">AVERAGE(W34:W48)</f>
        <v>36.012097676595054</v>
      </c>
      <c r="CD48">
        <f t="shared" ref="CD48" si="78">AVERAGE(X34:X48)</f>
        <v>499.80911458333333</v>
      </c>
      <c r="CE48">
        <f t="shared" ref="CE48" si="79">AVERAGE(Y34:Y48)</f>
        <v>1500.2652262369791</v>
      </c>
      <c r="CF48">
        <f t="shared" ref="CF48" si="80">AVERAGE(Z34:Z48)</f>
        <v>153.1216776529948</v>
      </c>
      <c r="CG48">
        <f t="shared" ref="CG48" si="81">AVERAGE(AA34:AA48)</f>
        <v>73.290440877278641</v>
      </c>
      <c r="CH48">
        <f t="shared" ref="CH48" si="82">AVERAGE(AB34:AB48)</f>
        <v>0.71594691276550293</v>
      </c>
      <c r="CI48">
        <f t="shared" ref="CI48" si="83">AVERAGE(AC34:AC48)</f>
        <v>0.31268677115440369</v>
      </c>
      <c r="CJ48">
        <f t="shared" ref="CJ48" si="84">AVERAGE(AD34:AD48)</f>
        <v>1</v>
      </c>
      <c r="CK48">
        <f t="shared" ref="CK48" si="85">AVERAGE(AE34:AE48)</f>
        <v>-0.21956524252891541</v>
      </c>
      <c r="CL48">
        <f t="shared" ref="CL48" si="86">AVERAGE(AF34:AF48)</f>
        <v>2.737391471862793</v>
      </c>
      <c r="CM48">
        <f t="shared" ref="CM48" si="87">AVERAGE(AG34:AG48)</f>
        <v>1</v>
      </c>
      <c r="CN48">
        <f t="shared" ref="CN48" si="88">AVERAGE(AH34:AH48)</f>
        <v>0</v>
      </c>
      <c r="CO48">
        <f t="shared" ref="CO48" si="89">AVERAGE(AI34:AI48)</f>
        <v>0.15999999642372131</v>
      </c>
      <c r="CP48">
        <f t="shared" ref="CP48" si="90">AVERAGE(AJ34:AJ48)</f>
        <v>111115</v>
      </c>
      <c r="CQ48">
        <f t="shared" ref="CQ48" si="91">AVERAGE(AK34:AK48)</f>
        <v>0.83301519097222232</v>
      </c>
      <c r="CR48">
        <f t="shared" ref="CR48" si="92">AVERAGE(AL34:AL48)</f>
        <v>4.4497224674984286E-3</v>
      </c>
      <c r="CS48">
        <f t="shared" ref="CS48" si="93">AVERAGE(AM34:AM48)</f>
        <v>298.62206904093426</v>
      </c>
      <c r="CT48">
        <f t="shared" ref="CT48" si="94">AVERAGE(AN34:AN48)</f>
        <v>296.26536407470701</v>
      </c>
      <c r="CU48">
        <f t="shared" ref="CU48" si="95">AVERAGE(AO34:AO48)</f>
        <v>240.04243083255011</v>
      </c>
      <c r="CV48">
        <f t="shared" ref="CV48" si="96">AVERAGE(AP34:AP48)</f>
        <v>0.20226948380508139</v>
      </c>
      <c r="CW48">
        <f t="shared" ref="CW48" si="97">AVERAGE(AQ34:AQ48)</f>
        <v>3.2702757731211238</v>
      </c>
      <c r="CX48">
        <f t="shared" ref="CX48" si="98">AVERAGE(AR34:AR48)</f>
        <v>44.620768246939946</v>
      </c>
      <c r="CY48">
        <f t="shared" ref="CY48" si="99">AVERAGE(AS34:AS48)</f>
        <v>30.668703669201498</v>
      </c>
      <c r="CZ48">
        <f t="shared" ref="CZ48" si="100">AVERAGE(AT34:AT48)</f>
        <v>24.293716557820638</v>
      </c>
      <c r="DA48">
        <f t="shared" ref="DA48" si="101">AVERAGE(AU34:AU48)</f>
        <v>3.0482258674948368</v>
      </c>
      <c r="DB48">
        <f t="shared" ref="DB48" si="102">AVERAGE(AV34:AV48)</f>
        <v>0.14084088661438232</v>
      </c>
      <c r="DC48">
        <f t="shared" ref="DC48" si="103">AVERAGE(AW34:AW48)</f>
        <v>1.022552963519652</v>
      </c>
      <c r="DD48">
        <f t="shared" ref="DD48" si="104">AVERAGE(AX34:AX48)</f>
        <v>2.0256729039751855</v>
      </c>
      <c r="DE48">
        <f t="shared" ref="DE48" si="105">AVERAGE(AY34:AY48)</f>
        <v>8.8657579303574069E-2</v>
      </c>
      <c r="DF48">
        <f t="shared" ref="DF48" si="106">AVERAGE(AZ34:AZ48)</f>
        <v>15.366869638669662</v>
      </c>
      <c r="DG48">
        <f t="shared" ref="DG48" si="107">AVERAGE(BA34:BA48)</f>
        <v>0.55022934108168065</v>
      </c>
      <c r="DH48">
        <f t="shared" ref="DH48" si="108">AVERAGE(BB34:BB48)</f>
        <v>32.705836693360141</v>
      </c>
      <c r="DI48">
        <f t="shared" ref="DI48" si="109">AVERAGE(BC34:BC48)</f>
        <v>374.462501473163</v>
      </c>
      <c r="DJ48">
        <f t="shared" ref="DJ48" si="110">AVERAGE(BD34:BD48)</f>
        <v>1.2123532027867872E-2</v>
      </c>
    </row>
    <row r="49" spans="1:56" x14ac:dyDescent="0.25">
      <c r="A49" s="1" t="s">
        <v>9</v>
      </c>
      <c r="B49" s="1" t="s">
        <v>93</v>
      </c>
    </row>
    <row r="50" spans="1:56" x14ac:dyDescent="0.25">
      <c r="A50" s="1" t="s">
        <v>9</v>
      </c>
      <c r="B50" s="1" t="s">
        <v>94</v>
      </c>
    </row>
    <row r="51" spans="1:56" x14ac:dyDescent="0.25">
      <c r="A51" s="1" t="s">
        <v>9</v>
      </c>
      <c r="B51" s="1" t="s">
        <v>95</v>
      </c>
    </row>
    <row r="52" spans="1:56" x14ac:dyDescent="0.25">
      <c r="A52" s="1" t="s">
        <v>9</v>
      </c>
      <c r="B52" s="1" t="s">
        <v>96</v>
      </c>
    </row>
    <row r="53" spans="1:56" x14ac:dyDescent="0.25">
      <c r="A53" s="1">
        <v>31</v>
      </c>
      <c r="B53" s="1" t="s">
        <v>97</v>
      </c>
      <c r="C53" s="1">
        <v>1904.4999989382923</v>
      </c>
      <c r="D53" s="1">
        <v>0</v>
      </c>
      <c r="E53">
        <f t="shared" ref="E53:E67" si="111">(R53-S53*(1000-T53)/(1000-U53))*AK53</f>
        <v>12.932436411123383</v>
      </c>
      <c r="F53">
        <f t="shared" ref="F53:F67" si="112">IF(AV53&lt;&gt;0,1/(1/AV53-1/N53),0)</f>
        <v>0.12982979883411958</v>
      </c>
      <c r="G53">
        <f t="shared" ref="G53:G67" si="113">((AY53-AL53/2)*S53-E53)/(AY53+AL53/2)</f>
        <v>199.07678962755332</v>
      </c>
      <c r="H53">
        <f t="shared" ref="H53:H67" si="114">AL53*1000</f>
        <v>4.6821137003331552</v>
      </c>
      <c r="I53">
        <f t="shared" ref="I53:I67" si="115">(AQ53-AW53)</f>
        <v>2.6649041186725055</v>
      </c>
      <c r="J53">
        <f t="shared" ref="J53:J67" si="116">(P53+AP53*D53)</f>
        <v>28.746761322021484</v>
      </c>
      <c r="K53" s="1">
        <v>6</v>
      </c>
      <c r="L53">
        <f t="shared" ref="L53:L67" si="117">(K53*AE53+AF53)</f>
        <v>1.4200000166893005</v>
      </c>
      <c r="M53" s="1">
        <v>1</v>
      </c>
      <c r="N53">
        <f t="shared" ref="N53:N67" si="118">L53*(M53+1)*(M53+1)/(M53*M53+1)</f>
        <v>2.8400000333786011</v>
      </c>
      <c r="O53" s="1">
        <v>27.447265625</v>
      </c>
      <c r="P53" s="1">
        <v>28.746761322021484</v>
      </c>
      <c r="Q53" s="1">
        <v>26.984865188598633</v>
      </c>
      <c r="R53" s="1">
        <v>399.78646850585937</v>
      </c>
      <c r="S53" s="1">
        <v>382.11666870117187</v>
      </c>
      <c r="T53" s="1">
        <v>12.193194389343262</v>
      </c>
      <c r="U53" s="1">
        <v>17.713438034057617</v>
      </c>
      <c r="V53" s="1">
        <v>24.323293685913086</v>
      </c>
      <c r="W53" s="1">
        <v>35.335216522216797</v>
      </c>
      <c r="X53" s="1">
        <v>499.88851928710937</v>
      </c>
      <c r="Y53" s="1">
        <v>1499.0328369140625</v>
      </c>
      <c r="Z53" s="1">
        <v>153.81330871582031</v>
      </c>
      <c r="AA53" s="1">
        <v>73.295181274414063</v>
      </c>
      <c r="AB53" s="1">
        <v>1.0652205944061279</v>
      </c>
      <c r="AC53" s="1">
        <v>0.29649147391319275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 t="shared" ref="AK53:AK67" si="119">X53*0.000001/(K53*0.0001)</f>
        <v>0.83314753214518222</v>
      </c>
      <c r="AL53">
        <f t="shared" ref="AL53:AL67" si="120">(U53-T53)/(1000-U53)*AK53</f>
        <v>4.6821137003331551E-3</v>
      </c>
      <c r="AM53">
        <f t="shared" ref="AM53:AM67" si="121">(P53+273.15)</f>
        <v>301.89676132202146</v>
      </c>
      <c r="AN53">
        <f t="shared" ref="AN53:AN67" si="122">(O53+273.15)</f>
        <v>300.59726562499998</v>
      </c>
      <c r="AO53">
        <f t="shared" ref="AO53:AO67" si="123">(Y53*AG53+Z53*AH53)*AI53</f>
        <v>239.84524854529081</v>
      </c>
      <c r="AP53">
        <f t="shared" ref="AP53:AP67" si="124">((AO53+0.00000010773*(AN53^4-AM53^4))-AL53*44100)/(L53*51.4+0.00000043092*AM53^3)</f>
        <v>0.2128025068412922</v>
      </c>
      <c r="AQ53">
        <f t="shared" ref="AQ53:AQ67" si="125">0.61365*EXP(17.502*J53/(240.97+J53))</f>
        <v>3.9632137703718593</v>
      </c>
      <c r="AR53">
        <f t="shared" ref="AR53:AR67" si="126">AQ53*1000/AA53</f>
        <v>54.071955365438754</v>
      </c>
      <c r="AS53">
        <f t="shared" ref="AS53:AS67" si="127">(AR53-U53)</f>
        <v>36.358517331381137</v>
      </c>
      <c r="AT53">
        <f t="shared" ref="AT53:AT67" si="128">IF(D53,P53,(O53+P53)/2)</f>
        <v>28.097013473510742</v>
      </c>
      <c r="AU53">
        <f t="shared" ref="AU53:AU67" si="129">0.61365*EXP(17.502*AT53/(240.97+AT53))</f>
        <v>3.8163546159311657</v>
      </c>
      <c r="AV53">
        <f t="shared" ref="AV53:AV67" si="130">IF(AS53&lt;&gt;0,(1000-(AR53+U53)/2)/AS53*AL53,0)</f>
        <v>0.12415412796487342</v>
      </c>
      <c r="AW53">
        <f t="shared" ref="AW53:AW67" si="131">U53*AA53/1000</f>
        <v>1.2983096516993538</v>
      </c>
      <c r="AX53">
        <f t="shared" ref="AX53:AX67" si="132">(AU53-AW53)</f>
        <v>2.5180449642318119</v>
      </c>
      <c r="AY53">
        <f t="shared" ref="AY53:AY67" si="133">1/(1.6/F53+1.37/N53)</f>
        <v>7.8087045349648637E-2</v>
      </c>
      <c r="AZ53">
        <f t="shared" ref="AZ53:AZ67" si="134">G53*AA53*0.001</f>
        <v>14.591369383279915</v>
      </c>
      <c r="BA53">
        <f t="shared" ref="BA53:BA67" si="135">G53/S53</f>
        <v>0.52098431168737658</v>
      </c>
      <c r="BB53">
        <f t="shared" ref="BB53:BB67" si="136">(1-AL53*AA53/AQ53/F53)*100</f>
        <v>33.304659089720225</v>
      </c>
      <c r="BC53">
        <f t="shared" ref="BC53:BC67" si="137">(S53-E53/(N53/1.35))</f>
        <v>375.96920780334688</v>
      </c>
      <c r="BD53">
        <f t="shared" ref="BD53:BD67" si="138">E53*BB53/100/BC53</f>
        <v>1.145600163344321E-2</v>
      </c>
    </row>
    <row r="54" spans="1:56" x14ac:dyDescent="0.25">
      <c r="A54" s="1">
        <v>32</v>
      </c>
      <c r="B54" s="1" t="s">
        <v>97</v>
      </c>
      <c r="C54" s="1">
        <v>1904.4999989382923</v>
      </c>
      <c r="D54" s="1">
        <v>0</v>
      </c>
      <c r="E54">
        <f t="shared" si="111"/>
        <v>12.932436411123383</v>
      </c>
      <c r="F54">
        <f t="shared" si="112"/>
        <v>0.12982979883411958</v>
      </c>
      <c r="G54">
        <f t="shared" si="113"/>
        <v>199.07678962755332</v>
      </c>
      <c r="H54">
        <f t="shared" si="114"/>
        <v>4.6821137003331552</v>
      </c>
      <c r="I54">
        <f t="shared" si="115"/>
        <v>2.6649041186725055</v>
      </c>
      <c r="J54">
        <f t="shared" si="116"/>
        <v>28.746761322021484</v>
      </c>
      <c r="K54" s="1">
        <v>6</v>
      </c>
      <c r="L54">
        <f t="shared" si="117"/>
        <v>1.4200000166893005</v>
      </c>
      <c r="M54" s="1">
        <v>1</v>
      </c>
      <c r="N54">
        <f t="shared" si="118"/>
        <v>2.8400000333786011</v>
      </c>
      <c r="O54" s="1">
        <v>27.447265625</v>
      </c>
      <c r="P54" s="1">
        <v>28.746761322021484</v>
      </c>
      <c r="Q54" s="1">
        <v>26.984865188598633</v>
      </c>
      <c r="R54" s="1">
        <v>399.78646850585937</v>
      </c>
      <c r="S54" s="1">
        <v>382.11666870117187</v>
      </c>
      <c r="T54" s="1">
        <v>12.193194389343262</v>
      </c>
      <c r="U54" s="1">
        <v>17.713438034057617</v>
      </c>
      <c r="V54" s="1">
        <v>24.323293685913086</v>
      </c>
      <c r="W54" s="1">
        <v>35.335216522216797</v>
      </c>
      <c r="X54" s="1">
        <v>499.88851928710937</v>
      </c>
      <c r="Y54" s="1">
        <v>1499.0328369140625</v>
      </c>
      <c r="Z54" s="1">
        <v>153.81330871582031</v>
      </c>
      <c r="AA54" s="1">
        <v>73.295181274414063</v>
      </c>
      <c r="AB54" s="1">
        <v>1.0652205944061279</v>
      </c>
      <c r="AC54" s="1">
        <v>0.29649147391319275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si="119"/>
        <v>0.83314753214518222</v>
      </c>
      <c r="AL54">
        <f t="shared" si="120"/>
        <v>4.6821137003331551E-3</v>
      </c>
      <c r="AM54">
        <f t="shared" si="121"/>
        <v>301.89676132202146</v>
      </c>
      <c r="AN54">
        <f t="shared" si="122"/>
        <v>300.59726562499998</v>
      </c>
      <c r="AO54">
        <f t="shared" si="123"/>
        <v>239.84524854529081</v>
      </c>
      <c r="AP54">
        <f t="shared" si="124"/>
        <v>0.2128025068412922</v>
      </c>
      <c r="AQ54">
        <f t="shared" si="125"/>
        <v>3.9632137703718593</v>
      </c>
      <c r="AR54">
        <f t="shared" si="126"/>
        <v>54.071955365438754</v>
      </c>
      <c r="AS54">
        <f t="shared" si="127"/>
        <v>36.358517331381137</v>
      </c>
      <c r="AT54">
        <f t="shared" si="128"/>
        <v>28.097013473510742</v>
      </c>
      <c r="AU54">
        <f t="shared" si="129"/>
        <v>3.8163546159311657</v>
      </c>
      <c r="AV54">
        <f t="shared" si="130"/>
        <v>0.12415412796487342</v>
      </c>
      <c r="AW54">
        <f t="shared" si="131"/>
        <v>1.2983096516993538</v>
      </c>
      <c r="AX54">
        <f t="shared" si="132"/>
        <v>2.5180449642318119</v>
      </c>
      <c r="AY54">
        <f t="shared" si="133"/>
        <v>7.8087045349648637E-2</v>
      </c>
      <c r="AZ54">
        <f t="shared" si="134"/>
        <v>14.591369383279915</v>
      </c>
      <c r="BA54">
        <f t="shared" si="135"/>
        <v>0.52098431168737658</v>
      </c>
      <c r="BB54">
        <f t="shared" si="136"/>
        <v>33.304659089720225</v>
      </c>
      <c r="BC54">
        <f t="shared" si="137"/>
        <v>375.96920780334688</v>
      </c>
      <c r="BD54">
        <f t="shared" si="138"/>
        <v>1.145600163344321E-2</v>
      </c>
    </row>
    <row r="55" spans="1:56" x14ac:dyDescent="0.25">
      <c r="A55" s="1">
        <v>33</v>
      </c>
      <c r="B55" s="1" t="s">
        <v>98</v>
      </c>
      <c r="C55" s="1">
        <v>1904.9999989271164</v>
      </c>
      <c r="D55" s="1">
        <v>0</v>
      </c>
      <c r="E55">
        <f t="shared" si="111"/>
        <v>12.94094970605593</v>
      </c>
      <c r="F55">
        <f t="shared" si="112"/>
        <v>0.12981952705079927</v>
      </c>
      <c r="G55">
        <f t="shared" si="113"/>
        <v>198.95198417419331</v>
      </c>
      <c r="H55">
        <f t="shared" si="114"/>
        <v>4.6816320164476082</v>
      </c>
      <c r="I55">
        <f t="shared" si="115"/>
        <v>2.6648088938520784</v>
      </c>
      <c r="J55">
        <f t="shared" si="116"/>
        <v>28.746416091918945</v>
      </c>
      <c r="K55" s="1">
        <v>6</v>
      </c>
      <c r="L55">
        <f t="shared" si="117"/>
        <v>1.4200000166893005</v>
      </c>
      <c r="M55" s="1">
        <v>1</v>
      </c>
      <c r="N55">
        <f t="shared" si="118"/>
        <v>2.8400000333786011</v>
      </c>
      <c r="O55" s="1">
        <v>27.447965621948242</v>
      </c>
      <c r="P55" s="1">
        <v>28.746416091918945</v>
      </c>
      <c r="Q55" s="1">
        <v>26.984909057617188</v>
      </c>
      <c r="R55" s="1">
        <v>399.79010009765625</v>
      </c>
      <c r="S55" s="1">
        <v>382.10906982421875</v>
      </c>
      <c r="T55" s="1">
        <v>12.19373607635498</v>
      </c>
      <c r="U55" s="1">
        <v>17.713808059692383</v>
      </c>
      <c r="V55" s="1">
        <v>24.323165893554688</v>
      </c>
      <c r="W55" s="1">
        <v>35.334197998046875</v>
      </c>
      <c r="X55" s="1">
        <v>499.85244750976562</v>
      </c>
      <c r="Y55" s="1">
        <v>1499.084228515625</v>
      </c>
      <c r="Z55" s="1">
        <v>153.80465698242187</v>
      </c>
      <c r="AA55" s="1">
        <v>73.294548034667969</v>
      </c>
      <c r="AB55" s="1">
        <v>1.0652205944061279</v>
      </c>
      <c r="AC55" s="1">
        <v>0.29649147391319275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119"/>
        <v>0.83308741251627594</v>
      </c>
      <c r="AL55">
        <f t="shared" si="120"/>
        <v>4.6816320164476078E-3</v>
      </c>
      <c r="AM55">
        <f t="shared" si="121"/>
        <v>301.89641609191892</v>
      </c>
      <c r="AN55">
        <f t="shared" si="122"/>
        <v>300.59796562194822</v>
      </c>
      <c r="AO55">
        <f t="shared" si="123"/>
        <v>239.85347120135702</v>
      </c>
      <c r="AP55">
        <f t="shared" si="124"/>
        <v>0.2132946997821778</v>
      </c>
      <c r="AQ55">
        <f t="shared" si="125"/>
        <v>3.9631344495600902</v>
      </c>
      <c r="AR55">
        <f t="shared" si="126"/>
        <v>54.071340308770942</v>
      </c>
      <c r="AS55">
        <f t="shared" si="127"/>
        <v>36.35753224907856</v>
      </c>
      <c r="AT55">
        <f t="shared" si="128"/>
        <v>28.097190856933594</v>
      </c>
      <c r="AU55">
        <f t="shared" si="129"/>
        <v>3.8163940519850792</v>
      </c>
      <c r="AV55">
        <f t="shared" si="130"/>
        <v>0.12414473460608373</v>
      </c>
      <c r="AW55">
        <f t="shared" si="131"/>
        <v>1.298325555708012</v>
      </c>
      <c r="AX55">
        <f t="shared" si="132"/>
        <v>2.518068496277067</v>
      </c>
      <c r="AY55">
        <f t="shared" si="133"/>
        <v>7.8081100014537316E-2</v>
      </c>
      <c r="AZ55">
        <f t="shared" si="134"/>
        <v>14.582095760647913</v>
      </c>
      <c r="BA55">
        <f t="shared" si="135"/>
        <v>0.52066804974222936</v>
      </c>
      <c r="BB55">
        <f t="shared" si="136"/>
        <v>33.305485270336021</v>
      </c>
      <c r="BC55">
        <f t="shared" si="137"/>
        <v>375.95756211370934</v>
      </c>
      <c r="BD55">
        <f t="shared" si="138"/>
        <v>1.1464182483682733E-2</v>
      </c>
    </row>
    <row r="56" spans="1:56" x14ac:dyDescent="0.25">
      <c r="A56" s="1">
        <v>34</v>
      </c>
      <c r="B56" s="1" t="s">
        <v>98</v>
      </c>
      <c r="C56" s="1">
        <v>1905.4999989159405</v>
      </c>
      <c r="D56" s="1">
        <v>0</v>
      </c>
      <c r="E56">
        <f t="shared" si="111"/>
        <v>12.963040070584153</v>
      </c>
      <c r="F56">
        <f t="shared" si="112"/>
        <v>0.12987814320983912</v>
      </c>
      <c r="G56">
        <f t="shared" si="113"/>
        <v>198.76271528278772</v>
      </c>
      <c r="H56">
        <f t="shared" si="114"/>
        <v>4.682639123716605</v>
      </c>
      <c r="I56">
        <f t="shared" si="115"/>
        <v>2.6642286785256566</v>
      </c>
      <c r="J56">
        <f t="shared" si="116"/>
        <v>28.744483947753906</v>
      </c>
      <c r="K56" s="1">
        <v>6</v>
      </c>
      <c r="L56">
        <f t="shared" si="117"/>
        <v>1.4200000166893005</v>
      </c>
      <c r="M56" s="1">
        <v>1</v>
      </c>
      <c r="N56">
        <f t="shared" si="118"/>
        <v>2.8400000333786011</v>
      </c>
      <c r="O56" s="1">
        <v>27.448747634887695</v>
      </c>
      <c r="P56" s="1">
        <v>28.744483947753906</v>
      </c>
      <c r="Q56" s="1">
        <v>26.984828948974609</v>
      </c>
      <c r="R56" s="1">
        <v>399.82925415039062</v>
      </c>
      <c r="S56" s="1">
        <v>382.12149047851562</v>
      </c>
      <c r="T56" s="1">
        <v>12.194574356079102</v>
      </c>
      <c r="U56" s="1">
        <v>17.715724945068359</v>
      </c>
      <c r="V56" s="1">
        <v>24.323646545410156</v>
      </c>
      <c r="W56" s="1">
        <v>35.336292266845703</v>
      </c>
      <c r="X56" s="1">
        <v>499.861328125</v>
      </c>
      <c r="Y56" s="1">
        <v>1499.07763671875</v>
      </c>
      <c r="Z56" s="1">
        <v>153.75283813476562</v>
      </c>
      <c r="AA56" s="1">
        <v>73.2943115234375</v>
      </c>
      <c r="AB56" s="1">
        <v>1.0652205944061279</v>
      </c>
      <c r="AC56" s="1">
        <v>0.29649147391319275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119"/>
        <v>0.83310221354166647</v>
      </c>
      <c r="AL56">
        <f t="shared" si="120"/>
        <v>4.6826391237166053E-3</v>
      </c>
      <c r="AM56">
        <f t="shared" si="121"/>
        <v>301.89448394775388</v>
      </c>
      <c r="AN56">
        <f t="shared" si="122"/>
        <v>300.59874763488767</v>
      </c>
      <c r="AO56">
        <f t="shared" si="123"/>
        <v>239.8524165138806</v>
      </c>
      <c r="AP56">
        <f t="shared" si="124"/>
        <v>0.21313726584479825</v>
      </c>
      <c r="AQ56">
        <f t="shared" si="125"/>
        <v>3.9626905415130294</v>
      </c>
      <c r="AR56">
        <f t="shared" si="126"/>
        <v>54.065458275651721</v>
      </c>
      <c r="AS56">
        <f t="shared" si="127"/>
        <v>36.349733330583362</v>
      </c>
      <c r="AT56">
        <f t="shared" si="128"/>
        <v>28.096615791320801</v>
      </c>
      <c r="AU56">
        <f t="shared" si="129"/>
        <v>3.8162662041345081</v>
      </c>
      <c r="AV56">
        <f t="shared" si="130"/>
        <v>0.12419833714351339</v>
      </c>
      <c r="AW56">
        <f t="shared" si="131"/>
        <v>1.298461862987373</v>
      </c>
      <c r="AX56">
        <f t="shared" si="132"/>
        <v>2.5178043411471354</v>
      </c>
      <c r="AY56">
        <f t="shared" si="133"/>
        <v>7.8115026725163975E-2</v>
      </c>
      <c r="AZ56">
        <f t="shared" si="134"/>
        <v>14.568176373180956</v>
      </c>
      <c r="BA56">
        <f t="shared" si="135"/>
        <v>0.52015581493175123</v>
      </c>
      <c r="BB56">
        <f t="shared" si="136"/>
        <v>33.313990546198369</v>
      </c>
      <c r="BC56">
        <f t="shared" si="137"/>
        <v>375.95948206668135</v>
      </c>
      <c r="BD56">
        <f t="shared" si="138"/>
        <v>1.1486625952017797E-2</v>
      </c>
    </row>
    <row r="57" spans="1:56" x14ac:dyDescent="0.25">
      <c r="A57" s="1">
        <v>35</v>
      </c>
      <c r="B57" s="1" t="s">
        <v>99</v>
      </c>
      <c r="C57" s="1">
        <v>1905.9999989047647</v>
      </c>
      <c r="D57" s="1">
        <v>0</v>
      </c>
      <c r="E57">
        <f t="shared" si="111"/>
        <v>12.963691976798634</v>
      </c>
      <c r="F57">
        <f t="shared" si="112"/>
        <v>0.12986900008402438</v>
      </c>
      <c r="G57">
        <f t="shared" si="113"/>
        <v>198.76843929647146</v>
      </c>
      <c r="H57">
        <f t="shared" si="114"/>
        <v>4.6824183767861172</v>
      </c>
      <c r="I57">
        <f t="shared" si="115"/>
        <v>2.6642876698779441</v>
      </c>
      <c r="J57">
        <f t="shared" si="116"/>
        <v>28.744672775268555</v>
      </c>
      <c r="K57" s="1">
        <v>6</v>
      </c>
      <c r="L57">
        <f t="shared" si="117"/>
        <v>1.4200000166893005</v>
      </c>
      <c r="M57" s="1">
        <v>1</v>
      </c>
      <c r="N57">
        <f t="shared" si="118"/>
        <v>2.8400000333786011</v>
      </c>
      <c r="O57" s="1">
        <v>27.449375152587891</v>
      </c>
      <c r="P57" s="1">
        <v>28.744672775268555</v>
      </c>
      <c r="Q57" s="1">
        <v>26.985088348388672</v>
      </c>
      <c r="R57" s="1">
        <v>399.8570556640625</v>
      </c>
      <c r="S57" s="1">
        <v>382.14813232421875</v>
      </c>
      <c r="T57" s="1">
        <v>12.194480895996094</v>
      </c>
      <c r="U57" s="1">
        <v>17.715475082397461</v>
      </c>
      <c r="V57" s="1">
        <v>24.322616577148438</v>
      </c>
      <c r="W57" s="1">
        <v>35.334568023681641</v>
      </c>
      <c r="X57" s="1">
        <v>499.85205078125</v>
      </c>
      <c r="Y57" s="1">
        <v>1499.029052734375</v>
      </c>
      <c r="Z57" s="1">
        <v>153.86618041992187</v>
      </c>
      <c r="AA57" s="1">
        <v>73.294464111328125</v>
      </c>
      <c r="AB57" s="1">
        <v>1.0652205944061279</v>
      </c>
      <c r="AC57" s="1">
        <v>0.29649147391319275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119"/>
        <v>0.8330867513020831</v>
      </c>
      <c r="AL57">
        <f t="shared" si="120"/>
        <v>4.6824183767861169E-3</v>
      </c>
      <c r="AM57">
        <f t="shared" si="121"/>
        <v>301.89467277526853</v>
      </c>
      <c r="AN57">
        <f t="shared" si="122"/>
        <v>300.59937515258787</v>
      </c>
      <c r="AO57">
        <f t="shared" si="123"/>
        <v>239.84464307655435</v>
      </c>
      <c r="AP57">
        <f t="shared" si="124"/>
        <v>0.21322050959165453</v>
      </c>
      <c r="AQ57">
        <f t="shared" si="125"/>
        <v>3.9627339225198521</v>
      </c>
      <c r="AR57">
        <f t="shared" si="126"/>
        <v>54.065937592514388</v>
      </c>
      <c r="AS57">
        <f t="shared" si="127"/>
        <v>36.350462510116927</v>
      </c>
      <c r="AT57">
        <f t="shared" si="128"/>
        <v>28.097023963928223</v>
      </c>
      <c r="AU57">
        <f t="shared" si="129"/>
        <v>3.8163569481610224</v>
      </c>
      <c r="AV57">
        <f t="shared" si="130"/>
        <v>0.12418997619684642</v>
      </c>
      <c r="AW57">
        <f t="shared" si="131"/>
        <v>1.2984462526419083</v>
      </c>
      <c r="AX57">
        <f t="shared" si="132"/>
        <v>2.517910695519114</v>
      </c>
      <c r="AY57">
        <f t="shared" si="133"/>
        <v>7.8109734810164921E-2</v>
      </c>
      <c r="AZ57">
        <f t="shared" si="134"/>
        <v>14.568626240479931</v>
      </c>
      <c r="BA57">
        <f t="shared" si="135"/>
        <v>0.52013453026072642</v>
      </c>
      <c r="BB57">
        <f t="shared" si="136"/>
        <v>33.313030789178846</v>
      </c>
      <c r="BC57">
        <f t="shared" si="137"/>
        <v>375.98581402739177</v>
      </c>
      <c r="BD57">
        <f t="shared" si="138"/>
        <v>1.1486068193335116E-2</v>
      </c>
    </row>
    <row r="58" spans="1:56" x14ac:dyDescent="0.25">
      <c r="A58" s="1">
        <v>36</v>
      </c>
      <c r="B58" s="1" t="s">
        <v>99</v>
      </c>
      <c r="C58" s="1">
        <v>1906.4999988935888</v>
      </c>
      <c r="D58" s="1">
        <v>0</v>
      </c>
      <c r="E58">
        <f t="shared" si="111"/>
        <v>12.964090588195868</v>
      </c>
      <c r="F58">
        <f t="shared" si="112"/>
        <v>0.12988032181206752</v>
      </c>
      <c r="G58">
        <f t="shared" si="113"/>
        <v>198.77364965574876</v>
      </c>
      <c r="H58">
        <f t="shared" si="114"/>
        <v>4.6828083718035707</v>
      </c>
      <c r="I58">
        <f t="shared" si="115"/>
        <v>2.6642919939321108</v>
      </c>
      <c r="J58">
        <f t="shared" si="116"/>
        <v>28.74505615234375</v>
      </c>
      <c r="K58" s="1">
        <v>6</v>
      </c>
      <c r="L58">
        <f t="shared" si="117"/>
        <v>1.4200000166893005</v>
      </c>
      <c r="M58" s="1">
        <v>1</v>
      </c>
      <c r="N58">
        <f t="shared" si="118"/>
        <v>2.8400000333786011</v>
      </c>
      <c r="O58" s="1">
        <v>27.449861526489258</v>
      </c>
      <c r="P58" s="1">
        <v>28.74505615234375</v>
      </c>
      <c r="Q58" s="1">
        <v>26.984746932983398</v>
      </c>
      <c r="R58" s="1">
        <v>399.85531616210937</v>
      </c>
      <c r="S58" s="1">
        <v>382.14456176757812</v>
      </c>
      <c r="T58" s="1">
        <v>12.194747924804688</v>
      </c>
      <c r="U58" s="1">
        <v>17.716567993164063</v>
      </c>
      <c r="V58" s="1">
        <v>24.322526931762695</v>
      </c>
      <c r="W58" s="1">
        <v>35.335842132568359</v>
      </c>
      <c r="X58" s="1">
        <v>499.818359375</v>
      </c>
      <c r="Y58" s="1">
        <v>1499.07421875</v>
      </c>
      <c r="Z58" s="1">
        <v>153.88191223144531</v>
      </c>
      <c r="AA58" s="1">
        <v>73.294670104980469</v>
      </c>
      <c r="AB58" s="1">
        <v>1.0652205944061279</v>
      </c>
      <c r="AC58" s="1">
        <v>0.29649147391319275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119"/>
        <v>0.8330305989583332</v>
      </c>
      <c r="AL58">
        <f t="shared" si="120"/>
        <v>4.6828083718035707E-3</v>
      </c>
      <c r="AM58">
        <f t="shared" si="121"/>
        <v>301.89505615234373</v>
      </c>
      <c r="AN58">
        <f t="shared" si="122"/>
        <v>300.59986152648924</v>
      </c>
      <c r="AO58">
        <f t="shared" si="123"/>
        <v>239.85186963889282</v>
      </c>
      <c r="AP58">
        <f t="shared" si="124"/>
        <v>0.21311638344553463</v>
      </c>
      <c r="AQ58">
        <f t="shared" si="125"/>
        <v>3.9628220003835266</v>
      </c>
      <c r="AR58">
        <f t="shared" si="126"/>
        <v>54.066987336289927</v>
      </c>
      <c r="AS58">
        <f t="shared" si="127"/>
        <v>36.350419343125864</v>
      </c>
      <c r="AT58">
        <f t="shared" si="128"/>
        <v>28.097458839416504</v>
      </c>
      <c r="AU58">
        <f t="shared" si="129"/>
        <v>3.8164536307837924</v>
      </c>
      <c r="AV58">
        <f t="shared" si="130"/>
        <v>0.12420032936236386</v>
      </c>
      <c r="AW58">
        <f t="shared" si="131"/>
        <v>1.2985300064514158</v>
      </c>
      <c r="AX58">
        <f t="shared" si="132"/>
        <v>2.5179236243323766</v>
      </c>
      <c r="AY58">
        <f t="shared" si="133"/>
        <v>7.8116287665915773E-2</v>
      </c>
      <c r="AZ58">
        <f t="shared" si="134"/>
        <v>14.56904907708107</v>
      </c>
      <c r="BA58">
        <f t="shared" si="135"/>
        <v>0.52015302464684476</v>
      </c>
      <c r="BB58">
        <f t="shared" si="136"/>
        <v>33.314584864642008</v>
      </c>
      <c r="BC58">
        <f t="shared" si="137"/>
        <v>375.98205398998357</v>
      </c>
      <c r="BD58">
        <f t="shared" si="138"/>
        <v>1.1487072095862954E-2</v>
      </c>
    </row>
    <row r="59" spans="1:56" x14ac:dyDescent="0.25">
      <c r="A59" s="1">
        <v>37</v>
      </c>
      <c r="B59" s="1" t="s">
        <v>100</v>
      </c>
      <c r="C59" s="1">
        <v>1906.9999988824129</v>
      </c>
      <c r="D59" s="1">
        <v>0</v>
      </c>
      <c r="E59">
        <f t="shared" si="111"/>
        <v>12.951833659139552</v>
      </c>
      <c r="F59">
        <f t="shared" si="112"/>
        <v>0.12982101631517926</v>
      </c>
      <c r="G59">
        <f t="shared" si="113"/>
        <v>198.86701892408948</v>
      </c>
      <c r="H59">
        <f t="shared" si="114"/>
        <v>4.6805244446099001</v>
      </c>
      <c r="I59">
        <f t="shared" si="115"/>
        <v>2.6641604849652865</v>
      </c>
      <c r="J59">
        <f t="shared" si="116"/>
        <v>28.743705749511719</v>
      </c>
      <c r="K59" s="1">
        <v>6</v>
      </c>
      <c r="L59">
        <f t="shared" si="117"/>
        <v>1.4200000166893005</v>
      </c>
      <c r="M59" s="1">
        <v>1</v>
      </c>
      <c r="N59">
        <f t="shared" si="118"/>
        <v>2.8400000333786011</v>
      </c>
      <c r="O59" s="1">
        <v>27.450494766235352</v>
      </c>
      <c r="P59" s="1">
        <v>28.743705749511719</v>
      </c>
      <c r="Q59" s="1">
        <v>26.984050750732422</v>
      </c>
      <c r="R59" s="1">
        <v>399.85202026367188</v>
      </c>
      <c r="S59" s="1">
        <v>382.15621948242187</v>
      </c>
      <c r="T59" s="1">
        <v>12.19478702545166</v>
      </c>
      <c r="U59" s="1">
        <v>17.71415901184082</v>
      </c>
      <c r="V59" s="1">
        <v>24.321662902832031</v>
      </c>
      <c r="W59" s="1">
        <v>35.329669952392578</v>
      </c>
      <c r="X59" s="1">
        <v>499.79739379882812</v>
      </c>
      <c r="Y59" s="1">
        <v>1499.0849609375</v>
      </c>
      <c r="Z59" s="1">
        <v>153.81181335449219</v>
      </c>
      <c r="AA59" s="1">
        <v>73.294548034667969</v>
      </c>
      <c r="AB59" s="1">
        <v>1.0652205944061279</v>
      </c>
      <c r="AC59" s="1">
        <v>0.29649147391319275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119"/>
        <v>0.83299565633138017</v>
      </c>
      <c r="AL59">
        <f t="shared" si="120"/>
        <v>4.6805244446099003E-3</v>
      </c>
      <c r="AM59">
        <f t="shared" si="121"/>
        <v>301.8937057495117</v>
      </c>
      <c r="AN59">
        <f t="shared" si="122"/>
        <v>300.60049476623533</v>
      </c>
      <c r="AO59">
        <f t="shared" si="123"/>
        <v>239.8535883888544</v>
      </c>
      <c r="AP59">
        <f t="shared" si="124"/>
        <v>0.21460023858266686</v>
      </c>
      <c r="AQ59">
        <f t="shared" si="125"/>
        <v>3.9625117635523996</v>
      </c>
      <c r="AR59">
        <f t="shared" si="126"/>
        <v>54.062844642662242</v>
      </c>
      <c r="AS59">
        <f t="shared" si="127"/>
        <v>36.348685630821421</v>
      </c>
      <c r="AT59">
        <f t="shared" si="128"/>
        <v>28.097100257873535</v>
      </c>
      <c r="AU59">
        <f t="shared" si="129"/>
        <v>3.8163739098701139</v>
      </c>
      <c r="AV59">
        <f t="shared" si="130"/>
        <v>0.12414609651526611</v>
      </c>
      <c r="AW59">
        <f t="shared" si="131"/>
        <v>1.2983512785871134</v>
      </c>
      <c r="AX59">
        <f t="shared" si="132"/>
        <v>2.5180226312830003</v>
      </c>
      <c r="AY59">
        <f t="shared" si="133"/>
        <v>7.8081962006860767E-2</v>
      </c>
      <c r="AZ59">
        <f t="shared" si="134"/>
        <v>14.5758682710429</v>
      </c>
      <c r="BA59">
        <f t="shared" si="135"/>
        <v>0.52038147957771708</v>
      </c>
      <c r="BB59">
        <f t="shared" si="136"/>
        <v>33.311550590967755</v>
      </c>
      <c r="BC59">
        <f t="shared" si="137"/>
        <v>375.99953806188068</v>
      </c>
      <c r="BD59">
        <f t="shared" si="138"/>
        <v>1.1474632772320598E-2</v>
      </c>
    </row>
    <row r="60" spans="1:56" x14ac:dyDescent="0.25">
      <c r="A60" s="1">
        <v>38</v>
      </c>
      <c r="B60" s="1" t="s">
        <v>100</v>
      </c>
      <c r="C60" s="1">
        <v>1907.499998871237</v>
      </c>
      <c r="D60" s="1">
        <v>0</v>
      </c>
      <c r="E60">
        <f t="shared" si="111"/>
        <v>12.950402515094121</v>
      </c>
      <c r="F60">
        <f t="shared" si="112"/>
        <v>0.12989500063507975</v>
      </c>
      <c r="G60">
        <f t="shared" si="113"/>
        <v>198.96192459544028</v>
      </c>
      <c r="H60">
        <f t="shared" si="114"/>
        <v>4.6813007302259342</v>
      </c>
      <c r="I60">
        <f t="shared" si="115"/>
        <v>2.6631463991096718</v>
      </c>
      <c r="J60">
        <f t="shared" si="116"/>
        <v>28.739374160766602</v>
      </c>
      <c r="K60" s="1">
        <v>6</v>
      </c>
      <c r="L60">
        <f t="shared" si="117"/>
        <v>1.4200000166893005</v>
      </c>
      <c r="M60" s="1">
        <v>1</v>
      </c>
      <c r="N60">
        <f t="shared" si="118"/>
        <v>2.8400000333786011</v>
      </c>
      <c r="O60" s="1">
        <v>27.450603485107422</v>
      </c>
      <c r="P60" s="1">
        <v>28.739374160766602</v>
      </c>
      <c r="Q60" s="1">
        <v>26.983570098876953</v>
      </c>
      <c r="R60" s="1">
        <v>399.83221435546875</v>
      </c>
      <c r="S60" s="1">
        <v>382.13751220703125</v>
      </c>
      <c r="T60" s="1">
        <v>12.194167137145996</v>
      </c>
      <c r="U60" s="1">
        <v>17.714567184448242</v>
      </c>
      <c r="V60" s="1">
        <v>24.320068359375</v>
      </c>
      <c r="W60" s="1">
        <v>35.329963684082031</v>
      </c>
      <c r="X60" s="1">
        <v>499.7869873046875</v>
      </c>
      <c r="Y60" s="1">
        <v>1499.1015625</v>
      </c>
      <c r="Z60" s="1">
        <v>153.81465148925781</v>
      </c>
      <c r="AA60" s="1">
        <v>73.293937683105469</v>
      </c>
      <c r="AB60" s="1">
        <v>1.0652205944061279</v>
      </c>
      <c r="AC60" s="1">
        <v>0.29649147391319275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119"/>
        <v>0.83297831217447904</v>
      </c>
      <c r="AL60">
        <f t="shared" si="120"/>
        <v>4.6813007302259338E-3</v>
      </c>
      <c r="AM60">
        <f t="shared" si="121"/>
        <v>301.88937416076658</v>
      </c>
      <c r="AN60">
        <f t="shared" si="122"/>
        <v>300.6006034851074</v>
      </c>
      <c r="AO60">
        <f t="shared" si="123"/>
        <v>239.85624463879503</v>
      </c>
      <c r="AP60">
        <f t="shared" si="124"/>
        <v>0.2148496463342999</v>
      </c>
      <c r="AQ60">
        <f t="shared" si="125"/>
        <v>3.9615167824098063</v>
      </c>
      <c r="AR60">
        <f t="shared" si="126"/>
        <v>54.049719630808575</v>
      </c>
      <c r="AS60">
        <f t="shared" si="127"/>
        <v>36.335152446360333</v>
      </c>
      <c r="AT60">
        <f t="shared" si="128"/>
        <v>28.094988822937012</v>
      </c>
      <c r="AU60">
        <f t="shared" si="129"/>
        <v>3.8159045188458189</v>
      </c>
      <c r="AV60">
        <f t="shared" si="130"/>
        <v>0.12421375230921394</v>
      </c>
      <c r="AW60">
        <f t="shared" si="131"/>
        <v>1.2983703833001345</v>
      </c>
      <c r="AX60">
        <f t="shared" si="132"/>
        <v>2.5175341355456844</v>
      </c>
      <c r="AY60">
        <f t="shared" si="133"/>
        <v>7.812478349657126E-2</v>
      </c>
      <c r="AZ60">
        <f t="shared" si="134"/>
        <v>14.582702902608929</v>
      </c>
      <c r="BA60">
        <f t="shared" si="135"/>
        <v>0.5206553092533045</v>
      </c>
      <c r="BB60">
        <f t="shared" si="136"/>
        <v>33.322292507065576</v>
      </c>
      <c r="BC60">
        <f t="shared" si="137"/>
        <v>375.98151108382763</v>
      </c>
      <c r="BD60">
        <f t="shared" si="138"/>
        <v>1.1477614935059664E-2</v>
      </c>
    </row>
    <row r="61" spans="1:56" x14ac:dyDescent="0.25">
      <c r="A61" s="1">
        <v>39</v>
      </c>
      <c r="B61" s="1" t="s">
        <v>101</v>
      </c>
      <c r="C61" s="1">
        <v>1907.9999988600612</v>
      </c>
      <c r="D61" s="1">
        <v>0</v>
      </c>
      <c r="E61">
        <f t="shared" si="111"/>
        <v>12.92198417272091</v>
      </c>
      <c r="F61">
        <f t="shared" si="112"/>
        <v>0.12995013852250345</v>
      </c>
      <c r="G61">
        <f t="shared" si="113"/>
        <v>199.38209987787661</v>
      </c>
      <c r="H61">
        <f t="shared" si="114"/>
        <v>4.682061048223134</v>
      </c>
      <c r="I61">
        <f t="shared" si="115"/>
        <v>2.6625122787803779</v>
      </c>
      <c r="J61">
        <f t="shared" si="116"/>
        <v>28.736865997314453</v>
      </c>
      <c r="K61" s="1">
        <v>6</v>
      </c>
      <c r="L61">
        <f t="shared" si="117"/>
        <v>1.4200000166893005</v>
      </c>
      <c r="M61" s="1">
        <v>1</v>
      </c>
      <c r="N61">
        <f t="shared" si="118"/>
        <v>2.8400000333786011</v>
      </c>
      <c r="O61" s="1">
        <v>27.450824737548828</v>
      </c>
      <c r="P61" s="1">
        <v>28.736865997314453</v>
      </c>
      <c r="Q61" s="1">
        <v>26.983304977416992</v>
      </c>
      <c r="R61" s="1">
        <v>399.7955322265625</v>
      </c>
      <c r="S61" s="1">
        <v>382.13461303710937</v>
      </c>
      <c r="T61" s="1">
        <v>12.194039344787598</v>
      </c>
      <c r="U61" s="1">
        <v>17.71533203125</v>
      </c>
      <c r="V61" s="1">
        <v>24.319536209106445</v>
      </c>
      <c r="W61" s="1">
        <v>35.331085205078125</v>
      </c>
      <c r="X61" s="1">
        <v>499.78695678710937</v>
      </c>
      <c r="Y61" s="1">
        <v>1499.095703125</v>
      </c>
      <c r="Z61" s="1">
        <v>153.73173522949219</v>
      </c>
      <c r="AA61" s="1">
        <v>73.294052124023438</v>
      </c>
      <c r="AB61" s="1">
        <v>1.0652205944061279</v>
      </c>
      <c r="AC61" s="1">
        <v>0.29649147391319275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119"/>
        <v>0.83297826131184893</v>
      </c>
      <c r="AL61">
        <f t="shared" si="120"/>
        <v>4.6820610482231342E-3</v>
      </c>
      <c r="AM61">
        <f t="shared" si="121"/>
        <v>301.88686599731443</v>
      </c>
      <c r="AN61">
        <f t="shared" si="122"/>
        <v>300.60082473754881</v>
      </c>
      <c r="AO61">
        <f t="shared" si="123"/>
        <v>239.85530713881599</v>
      </c>
      <c r="AP61">
        <f t="shared" si="124"/>
        <v>0.21482515714841199</v>
      </c>
      <c r="AQ61">
        <f t="shared" si="125"/>
        <v>3.9609407480731975</v>
      </c>
      <c r="AR61">
        <f t="shared" si="126"/>
        <v>54.041776014385867</v>
      </c>
      <c r="AS61">
        <f t="shared" si="127"/>
        <v>36.326443983135867</v>
      </c>
      <c r="AT61">
        <f t="shared" si="128"/>
        <v>28.093845367431641</v>
      </c>
      <c r="AU61">
        <f t="shared" si="129"/>
        <v>3.815650339401123</v>
      </c>
      <c r="AV61">
        <f t="shared" si="130"/>
        <v>0.12426417157875227</v>
      </c>
      <c r="AW61">
        <f t="shared" si="131"/>
        <v>1.2984284692928194</v>
      </c>
      <c r="AX61">
        <f t="shared" si="132"/>
        <v>2.5172218701083038</v>
      </c>
      <c r="AY61">
        <f t="shared" si="133"/>
        <v>7.815669563728958E-2</v>
      </c>
      <c r="AZ61">
        <f t="shared" si="134"/>
        <v>14.613522021046336</v>
      </c>
      <c r="BA61">
        <f t="shared" si="135"/>
        <v>0.52175880717331002</v>
      </c>
      <c r="BB61">
        <f t="shared" si="136"/>
        <v>33.329960542927672</v>
      </c>
      <c r="BC61">
        <f t="shared" si="137"/>
        <v>375.99212063283284</v>
      </c>
      <c r="BD61">
        <f t="shared" si="138"/>
        <v>1.1454740644251539E-2</v>
      </c>
    </row>
    <row r="62" spans="1:56" x14ac:dyDescent="0.25">
      <c r="A62" s="1">
        <v>40</v>
      </c>
      <c r="B62" s="1" t="s">
        <v>101</v>
      </c>
      <c r="C62" s="1">
        <v>1908.4999988488853</v>
      </c>
      <c r="D62" s="1">
        <v>0</v>
      </c>
      <c r="E62">
        <f t="shared" si="111"/>
        <v>12.930323324575383</v>
      </c>
      <c r="F62">
        <f t="shared" si="112"/>
        <v>0.12996156045996005</v>
      </c>
      <c r="G62">
        <f t="shared" si="113"/>
        <v>199.28192277612999</v>
      </c>
      <c r="H62">
        <f t="shared" si="114"/>
        <v>4.6820171638529722</v>
      </c>
      <c r="I62">
        <f t="shared" si="115"/>
        <v>2.6622801667286589</v>
      </c>
      <c r="J62">
        <f t="shared" si="116"/>
        <v>28.73603630065918</v>
      </c>
      <c r="K62" s="1">
        <v>6</v>
      </c>
      <c r="L62">
        <f t="shared" si="117"/>
        <v>1.4200000166893005</v>
      </c>
      <c r="M62" s="1">
        <v>1</v>
      </c>
      <c r="N62">
        <f t="shared" si="118"/>
        <v>2.8400000333786011</v>
      </c>
      <c r="O62" s="1">
        <v>27.451221466064453</v>
      </c>
      <c r="P62" s="1">
        <v>28.73603630065918</v>
      </c>
      <c r="Q62" s="1">
        <v>26.983758926391602</v>
      </c>
      <c r="R62" s="1">
        <v>399.79324340820312</v>
      </c>
      <c r="S62" s="1">
        <v>382.12213134765625</v>
      </c>
      <c r="T62" s="1">
        <v>12.194487571716309</v>
      </c>
      <c r="U62" s="1">
        <v>17.715810775756836</v>
      </c>
      <c r="V62" s="1">
        <v>24.319986343383789</v>
      </c>
      <c r="W62" s="1">
        <v>35.331398010253906</v>
      </c>
      <c r="X62" s="1">
        <v>499.77926635742187</v>
      </c>
      <c r="Y62" s="1">
        <v>1499.0889892578125</v>
      </c>
      <c r="Z62" s="1">
        <v>153.72880554199219</v>
      </c>
      <c r="AA62" s="1">
        <v>73.294418334960938</v>
      </c>
      <c r="AB62" s="1">
        <v>1.0652205944061279</v>
      </c>
      <c r="AC62" s="1">
        <v>0.29649147391319275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119"/>
        <v>0.83296544392903638</v>
      </c>
      <c r="AL62">
        <f t="shared" si="120"/>
        <v>4.6820171638529721E-3</v>
      </c>
      <c r="AM62">
        <f t="shared" si="121"/>
        <v>301.88603630065916</v>
      </c>
      <c r="AN62">
        <f t="shared" si="122"/>
        <v>300.60122146606443</v>
      </c>
      <c r="AO62">
        <f t="shared" si="123"/>
        <v>239.85423292009</v>
      </c>
      <c r="AP62">
        <f t="shared" si="124"/>
        <v>0.21500622423222565</v>
      </c>
      <c r="AQ62">
        <f t="shared" si="125"/>
        <v>3.9607502128699892</v>
      </c>
      <c r="AR62">
        <f t="shared" si="126"/>
        <v>54.038906411250402</v>
      </c>
      <c r="AS62">
        <f t="shared" si="127"/>
        <v>36.323095635493566</v>
      </c>
      <c r="AT62">
        <f t="shared" si="128"/>
        <v>28.093628883361816</v>
      </c>
      <c r="AU62">
        <f t="shared" si="129"/>
        <v>3.8156022186838343</v>
      </c>
      <c r="AV62">
        <f t="shared" si="130"/>
        <v>0.12427461580982463</v>
      </c>
      <c r="AW62">
        <f t="shared" si="131"/>
        <v>1.2984700461413303</v>
      </c>
      <c r="AX62">
        <f t="shared" si="132"/>
        <v>2.517132172542504</v>
      </c>
      <c r="AY62">
        <f t="shared" si="133"/>
        <v>7.8163306181393291E-2</v>
      </c>
      <c r="AZ62">
        <f t="shared" si="134"/>
        <v>14.606252614549053</v>
      </c>
      <c r="BA62">
        <f t="shared" si="135"/>
        <v>0.52151369006895465</v>
      </c>
      <c r="BB62">
        <f t="shared" si="136"/>
        <v>33.332904806604006</v>
      </c>
      <c r="BC62">
        <f t="shared" si="137"/>
        <v>375.97567490997432</v>
      </c>
      <c r="BD62">
        <f t="shared" si="138"/>
        <v>1.1463646859597632E-2</v>
      </c>
    </row>
    <row r="63" spans="1:56" x14ac:dyDescent="0.25">
      <c r="A63" s="1">
        <v>41</v>
      </c>
      <c r="B63" s="1" t="s">
        <v>102</v>
      </c>
      <c r="C63" s="1">
        <v>1908.9999988377094</v>
      </c>
      <c r="D63" s="1">
        <v>0</v>
      </c>
      <c r="E63">
        <f t="shared" si="111"/>
        <v>12.90114878598226</v>
      </c>
      <c r="F63">
        <f t="shared" si="112"/>
        <v>0.12998237340921778</v>
      </c>
      <c r="G63">
        <f t="shared" si="113"/>
        <v>199.67982917317931</v>
      </c>
      <c r="H63">
        <f t="shared" si="114"/>
        <v>4.6828077070486556</v>
      </c>
      <c r="I63">
        <f t="shared" si="115"/>
        <v>2.6623398220666052</v>
      </c>
      <c r="J63">
        <f t="shared" si="116"/>
        <v>28.736330032348633</v>
      </c>
      <c r="K63" s="1">
        <v>6</v>
      </c>
      <c r="L63">
        <f t="shared" si="117"/>
        <v>1.4200000166893005</v>
      </c>
      <c r="M63" s="1">
        <v>1</v>
      </c>
      <c r="N63">
        <f t="shared" si="118"/>
        <v>2.8400000333786011</v>
      </c>
      <c r="O63" s="1">
        <v>27.451093673706055</v>
      </c>
      <c r="P63" s="1">
        <v>28.736330032348633</v>
      </c>
      <c r="Q63" s="1">
        <v>26.983430862426758</v>
      </c>
      <c r="R63" s="1">
        <v>399.77020263671875</v>
      </c>
      <c r="S63" s="1">
        <v>382.13388061523437</v>
      </c>
      <c r="T63" s="1">
        <v>12.193598747253418</v>
      </c>
      <c r="U63" s="1">
        <v>17.715793609619141</v>
      </c>
      <c r="V63" s="1">
        <v>24.318565368652344</v>
      </c>
      <c r="W63" s="1">
        <v>35.331874847412109</v>
      </c>
      <c r="X63" s="1">
        <v>499.78475952148437</v>
      </c>
      <c r="Y63" s="1">
        <v>1499.0413818359375</v>
      </c>
      <c r="Z63" s="1">
        <v>153.76553344726562</v>
      </c>
      <c r="AA63" s="1">
        <v>73.294929504394531</v>
      </c>
      <c r="AB63" s="1">
        <v>1.0652205944061279</v>
      </c>
      <c r="AC63" s="1">
        <v>0.29649147391319275</v>
      </c>
      <c r="AD63" s="1">
        <v>1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119"/>
        <v>0.83297459920247374</v>
      </c>
      <c r="AL63">
        <f t="shared" si="120"/>
        <v>4.6828077070486555E-3</v>
      </c>
      <c r="AM63">
        <f t="shared" si="121"/>
        <v>301.88633003234861</v>
      </c>
      <c r="AN63">
        <f t="shared" si="122"/>
        <v>300.60109367370603</v>
      </c>
      <c r="AO63">
        <f t="shared" si="123"/>
        <v>239.84661573276026</v>
      </c>
      <c r="AP63">
        <f t="shared" si="124"/>
        <v>0.21444677463967096</v>
      </c>
      <c r="AQ63">
        <f t="shared" si="125"/>
        <v>3.9608176657980434</v>
      </c>
      <c r="AR63">
        <f t="shared" si="126"/>
        <v>54.039449830708485</v>
      </c>
      <c r="AS63">
        <f t="shared" si="127"/>
        <v>36.323656221089344</v>
      </c>
      <c r="AT63">
        <f t="shared" si="128"/>
        <v>28.093711853027344</v>
      </c>
      <c r="AU63">
        <f t="shared" si="129"/>
        <v>3.8156206613631314</v>
      </c>
      <c r="AV63">
        <f t="shared" si="130"/>
        <v>0.12429364698495371</v>
      </c>
      <c r="AW63">
        <f t="shared" si="131"/>
        <v>1.2984778437314382</v>
      </c>
      <c r="AX63">
        <f t="shared" si="132"/>
        <v>2.5171428176316932</v>
      </c>
      <c r="AY63">
        <f t="shared" si="133"/>
        <v>7.8175351741334193E-2</v>
      </c>
      <c r="AZ63">
        <f t="shared" si="134"/>
        <v>14.63551900269772</v>
      </c>
      <c r="BA63">
        <f t="shared" si="135"/>
        <v>0.52253893020868869</v>
      </c>
      <c r="BB63">
        <f t="shared" si="136"/>
        <v>33.332995321212408</v>
      </c>
      <c r="BC63">
        <f t="shared" si="137"/>
        <v>376.00129235594608</v>
      </c>
      <c r="BD63">
        <f t="shared" si="138"/>
        <v>1.1437033352383136E-2</v>
      </c>
    </row>
    <row r="64" spans="1:56" x14ac:dyDescent="0.25">
      <c r="A64" s="1">
        <v>42</v>
      </c>
      <c r="B64" s="1" t="s">
        <v>102</v>
      </c>
      <c r="C64" s="1">
        <v>1909.4999988265336</v>
      </c>
      <c r="D64" s="1">
        <v>0</v>
      </c>
      <c r="E64">
        <f t="shared" si="111"/>
        <v>12.892626549042808</v>
      </c>
      <c r="F64">
        <f t="shared" si="112"/>
        <v>0.12993538536341559</v>
      </c>
      <c r="G64">
        <f t="shared" si="113"/>
        <v>199.7164353067127</v>
      </c>
      <c r="H64">
        <f t="shared" si="114"/>
        <v>4.6820317762230586</v>
      </c>
      <c r="I64">
        <f t="shared" si="115"/>
        <v>2.6628278427760579</v>
      </c>
      <c r="J64">
        <f t="shared" si="116"/>
        <v>28.73805046081543</v>
      </c>
      <c r="K64" s="1">
        <v>6</v>
      </c>
      <c r="L64">
        <f t="shared" si="117"/>
        <v>1.4200000166893005</v>
      </c>
      <c r="M64" s="1">
        <v>1</v>
      </c>
      <c r="N64">
        <f t="shared" si="118"/>
        <v>2.8400000333786011</v>
      </c>
      <c r="O64" s="1">
        <v>27.450912475585938</v>
      </c>
      <c r="P64" s="1">
        <v>28.73805046081543</v>
      </c>
      <c r="Q64" s="1">
        <v>26.983831405639648</v>
      </c>
      <c r="R64" s="1">
        <v>399.74832153320312</v>
      </c>
      <c r="S64" s="1">
        <v>382.122802734375</v>
      </c>
      <c r="T64" s="1">
        <v>12.193194389343262</v>
      </c>
      <c r="U64" s="1">
        <v>17.714433670043945</v>
      </c>
      <c r="V64" s="1">
        <v>24.318143844604492</v>
      </c>
      <c r="W64" s="1">
        <v>35.329719543457031</v>
      </c>
      <c r="X64" s="1">
        <v>499.78912353515625</v>
      </c>
      <c r="Y64" s="1">
        <v>1499.0115966796875</v>
      </c>
      <c r="Z64" s="1">
        <v>153.75216674804687</v>
      </c>
      <c r="AA64" s="1">
        <v>73.295310974121094</v>
      </c>
      <c r="AB64" s="1">
        <v>1.0652205944061279</v>
      </c>
      <c r="AC64" s="1">
        <v>0.29649147391319275</v>
      </c>
      <c r="AD64" s="1">
        <v>1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 t="shared" si="119"/>
        <v>0.83298187255859357</v>
      </c>
      <c r="AL64">
        <f t="shared" si="120"/>
        <v>4.6820317762230586E-3</v>
      </c>
      <c r="AM64">
        <f t="shared" si="121"/>
        <v>301.88805046081541</v>
      </c>
      <c r="AN64">
        <f t="shared" si="122"/>
        <v>300.60091247558591</v>
      </c>
      <c r="AO64">
        <f t="shared" si="123"/>
        <v>239.84185010786678</v>
      </c>
      <c r="AP64">
        <f t="shared" si="124"/>
        <v>0.21452800030150321</v>
      </c>
      <c r="AQ64">
        <f t="shared" si="125"/>
        <v>3.9612127673523703</v>
      </c>
      <c r="AR64">
        <f t="shared" si="126"/>
        <v>54.04455912262906</v>
      </c>
      <c r="AS64">
        <f t="shared" si="127"/>
        <v>36.330125452585115</v>
      </c>
      <c r="AT64">
        <f t="shared" si="128"/>
        <v>28.094481468200684</v>
      </c>
      <c r="AU64">
        <f t="shared" si="129"/>
        <v>3.8157917368188405</v>
      </c>
      <c r="AV64">
        <f t="shared" si="130"/>
        <v>0.12425068115638252</v>
      </c>
      <c r="AW64">
        <f t="shared" si="131"/>
        <v>1.2983849245763122</v>
      </c>
      <c r="AX64">
        <f t="shared" si="132"/>
        <v>2.5174068122425286</v>
      </c>
      <c r="AY64">
        <f t="shared" si="133"/>
        <v>7.8148157055299927E-2</v>
      </c>
      <c r="AZ64">
        <f t="shared" si="134"/>
        <v>14.638278232448446</v>
      </c>
      <c r="BA64">
        <f t="shared" si="135"/>
        <v>0.52264987558343012</v>
      </c>
      <c r="BB64">
        <f t="shared" si="136"/>
        <v>33.326241185230764</v>
      </c>
      <c r="BC64">
        <f t="shared" si="137"/>
        <v>375.99426553837299</v>
      </c>
      <c r="BD64">
        <f t="shared" si="138"/>
        <v>1.1427375927377267E-2</v>
      </c>
    </row>
    <row r="65" spans="1:114" x14ac:dyDescent="0.25">
      <c r="A65" s="1">
        <v>43</v>
      </c>
      <c r="B65" s="1" t="s">
        <v>103</v>
      </c>
      <c r="C65" s="1">
        <v>1909.9999988153577</v>
      </c>
      <c r="D65" s="1">
        <v>0</v>
      </c>
      <c r="E65">
        <f t="shared" si="111"/>
        <v>12.924976426201232</v>
      </c>
      <c r="F65">
        <f t="shared" si="112"/>
        <v>0.1298999113074962</v>
      </c>
      <c r="G65">
        <f t="shared" si="113"/>
        <v>199.23743861187006</v>
      </c>
      <c r="H65">
        <f t="shared" si="114"/>
        <v>4.6809018803652744</v>
      </c>
      <c r="I65">
        <f t="shared" si="115"/>
        <v>2.6628735711185092</v>
      </c>
      <c r="J65">
        <f t="shared" si="116"/>
        <v>28.737979888916016</v>
      </c>
      <c r="K65" s="1">
        <v>6</v>
      </c>
      <c r="L65">
        <f t="shared" si="117"/>
        <v>1.4200000166893005</v>
      </c>
      <c r="M65" s="1">
        <v>1</v>
      </c>
      <c r="N65">
        <f t="shared" si="118"/>
        <v>2.8400000333786011</v>
      </c>
      <c r="O65" s="1">
        <v>27.451013565063477</v>
      </c>
      <c r="P65" s="1">
        <v>28.737979888916016</v>
      </c>
      <c r="Q65" s="1">
        <v>26.983531951904297</v>
      </c>
      <c r="R65" s="1">
        <v>399.74884033203125</v>
      </c>
      <c r="S65" s="1">
        <v>382.08615112304687</v>
      </c>
      <c r="T65" s="1">
        <v>12.194025039672852</v>
      </c>
      <c r="U65" s="1">
        <v>17.713642120361328</v>
      </c>
      <c r="V65" s="1">
        <v>24.319581985473633</v>
      </c>
      <c r="W65" s="1">
        <v>35.327823638916016</v>
      </c>
      <c r="X65" s="1">
        <v>499.81576538085937</v>
      </c>
      <c r="Y65" s="1">
        <v>1499.077392578125</v>
      </c>
      <c r="Z65" s="1">
        <v>153.73237609863281</v>
      </c>
      <c r="AA65" s="1">
        <v>73.295089721679688</v>
      </c>
      <c r="AB65" s="1">
        <v>1.0652205944061279</v>
      </c>
      <c r="AC65" s="1">
        <v>0.29649147391319275</v>
      </c>
      <c r="AD65" s="1">
        <v>1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111115</v>
      </c>
      <c r="AK65">
        <f t="shared" si="119"/>
        <v>0.83302627563476539</v>
      </c>
      <c r="AL65">
        <f t="shared" si="120"/>
        <v>4.6809018803652741E-3</v>
      </c>
      <c r="AM65">
        <f t="shared" si="121"/>
        <v>301.88797988891599</v>
      </c>
      <c r="AN65">
        <f t="shared" si="122"/>
        <v>300.60101356506345</v>
      </c>
      <c r="AO65">
        <f t="shared" si="123"/>
        <v>239.85237745138147</v>
      </c>
      <c r="AP65">
        <f t="shared" si="124"/>
        <v>0.21526320315566488</v>
      </c>
      <c r="AQ65">
        <f t="shared" si="125"/>
        <v>3.9611965596281173</v>
      </c>
      <c r="AR65">
        <f t="shared" si="126"/>
        <v>54.044501134657175</v>
      </c>
      <c r="AS65">
        <f t="shared" si="127"/>
        <v>36.330859014295847</v>
      </c>
      <c r="AT65">
        <f t="shared" si="128"/>
        <v>28.094496726989746</v>
      </c>
      <c r="AU65">
        <f t="shared" si="129"/>
        <v>3.8157951287170855</v>
      </c>
      <c r="AV65">
        <f t="shared" si="130"/>
        <v>0.12421824280957687</v>
      </c>
      <c r="AW65">
        <f t="shared" si="131"/>
        <v>1.2983229885096079</v>
      </c>
      <c r="AX65">
        <f t="shared" si="132"/>
        <v>2.5174721402074773</v>
      </c>
      <c r="AY65">
        <f t="shared" si="133"/>
        <v>7.8127625686581992E-2</v>
      </c>
      <c r="AZ65">
        <f t="shared" si="134"/>
        <v>14.603125938974665</v>
      </c>
      <c r="BA65">
        <f t="shared" si="135"/>
        <v>0.52144637544768724</v>
      </c>
      <c r="BB65">
        <f t="shared" si="136"/>
        <v>33.324056370471524</v>
      </c>
      <c r="BC65">
        <f t="shared" si="137"/>
        <v>375.94223634477351</v>
      </c>
      <c r="BD65">
        <f t="shared" si="138"/>
        <v>1.1456883568111313E-2</v>
      </c>
    </row>
    <row r="66" spans="1:114" x14ac:dyDescent="0.25">
      <c r="A66" s="1">
        <v>44</v>
      </c>
      <c r="B66" s="1" t="s">
        <v>103</v>
      </c>
      <c r="C66" s="1">
        <v>1910.4999988041818</v>
      </c>
      <c r="D66" s="1">
        <v>0</v>
      </c>
      <c r="E66">
        <f t="shared" si="111"/>
        <v>12.902333515533142</v>
      </c>
      <c r="F66">
        <f t="shared" si="112"/>
        <v>0.12992778340319563</v>
      </c>
      <c r="G66">
        <f t="shared" si="113"/>
        <v>199.58700760757227</v>
      </c>
      <c r="H66">
        <f t="shared" si="114"/>
        <v>4.6818249186897898</v>
      </c>
      <c r="I66">
        <f t="shared" si="115"/>
        <v>2.6628554479023028</v>
      </c>
      <c r="J66">
        <f t="shared" si="116"/>
        <v>28.737810134887695</v>
      </c>
      <c r="K66" s="1">
        <v>6</v>
      </c>
      <c r="L66">
        <f t="shared" si="117"/>
        <v>1.4200000166893005</v>
      </c>
      <c r="M66" s="1">
        <v>1</v>
      </c>
      <c r="N66">
        <f t="shared" si="118"/>
        <v>2.8400000333786011</v>
      </c>
      <c r="O66" s="1">
        <v>27.451162338256836</v>
      </c>
      <c r="P66" s="1">
        <v>28.737810134887695</v>
      </c>
      <c r="Q66" s="1">
        <v>26.983251571655273</v>
      </c>
      <c r="R66" s="1">
        <v>399.7578125</v>
      </c>
      <c r="S66" s="1">
        <v>382.12322998046875</v>
      </c>
      <c r="T66" s="1">
        <v>12.193124771118164</v>
      </c>
      <c r="U66" s="1">
        <v>17.713344573974609</v>
      </c>
      <c r="V66" s="1">
        <v>24.317594528198242</v>
      </c>
      <c r="W66" s="1">
        <v>35.326950073242188</v>
      </c>
      <c r="X66" s="1">
        <v>499.85989379882813</v>
      </c>
      <c r="Y66" s="1">
        <v>1499.0010986328125</v>
      </c>
      <c r="Z66" s="1">
        <v>153.70506286621094</v>
      </c>
      <c r="AA66" s="1">
        <v>73.295143127441406</v>
      </c>
      <c r="AB66" s="1">
        <v>1.0652205944061279</v>
      </c>
      <c r="AC66" s="1">
        <v>0.29649147391319275</v>
      </c>
      <c r="AD66" s="1">
        <v>1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0.15999999642372131</v>
      </c>
      <c r="AJ66" s="1">
        <v>111115</v>
      </c>
      <c r="AK66">
        <f t="shared" si="119"/>
        <v>0.83309982299804675</v>
      </c>
      <c r="AL66">
        <f t="shared" si="120"/>
        <v>4.6818249186897894E-3</v>
      </c>
      <c r="AM66">
        <f t="shared" si="121"/>
        <v>301.88781013488767</v>
      </c>
      <c r="AN66">
        <f t="shared" si="122"/>
        <v>300.60116233825681</v>
      </c>
      <c r="AO66">
        <f t="shared" si="123"/>
        <v>239.84017042040432</v>
      </c>
      <c r="AP66">
        <f t="shared" si="124"/>
        <v>0.21468384774459687</v>
      </c>
      <c r="AQ66">
        <f t="shared" si="125"/>
        <v>3.9611575737174594</v>
      </c>
      <c r="AR66">
        <f t="shared" si="126"/>
        <v>54.043929852623727</v>
      </c>
      <c r="AS66">
        <f t="shared" si="127"/>
        <v>36.330585278649117</v>
      </c>
      <c r="AT66">
        <f t="shared" si="128"/>
        <v>28.094486236572266</v>
      </c>
      <c r="AU66">
        <f t="shared" si="129"/>
        <v>3.8157927967867602</v>
      </c>
      <c r="AV66">
        <f t="shared" si="130"/>
        <v>0.12424372980274138</v>
      </c>
      <c r="AW66">
        <f t="shared" si="131"/>
        <v>1.2983021258151566</v>
      </c>
      <c r="AX66">
        <f t="shared" si="132"/>
        <v>2.5174906709716036</v>
      </c>
      <c r="AY66">
        <f t="shared" si="133"/>
        <v>7.8143757293782118E-2</v>
      </c>
      <c r="AZ66">
        <f t="shared" si="134"/>
        <v>14.628758288974746</v>
      </c>
      <c r="BA66">
        <f t="shared" si="135"/>
        <v>0.52231058451425116</v>
      </c>
      <c r="BB66">
        <f t="shared" si="136"/>
        <v>33.324509719017456</v>
      </c>
      <c r="BC66">
        <f t="shared" si="137"/>
        <v>375.9900785574921</v>
      </c>
      <c r="BD66">
        <f t="shared" si="138"/>
        <v>1.1435512880711391E-2</v>
      </c>
    </row>
    <row r="67" spans="1:114" x14ac:dyDescent="0.25">
      <c r="A67" s="1">
        <v>45</v>
      </c>
      <c r="B67" s="1" t="s">
        <v>104</v>
      </c>
      <c r="C67" s="1">
        <v>1910.9999987930059</v>
      </c>
      <c r="D67" s="1">
        <v>0</v>
      </c>
      <c r="E67">
        <f t="shared" si="111"/>
        <v>12.910788125912184</v>
      </c>
      <c r="F67">
        <f t="shared" si="112"/>
        <v>0.12997323438661115</v>
      </c>
      <c r="G67">
        <f t="shared" si="113"/>
        <v>199.52424607560337</v>
      </c>
      <c r="H67">
        <f t="shared" si="114"/>
        <v>4.6834004458752521</v>
      </c>
      <c r="I67">
        <f t="shared" si="115"/>
        <v>2.6628596994874822</v>
      </c>
      <c r="J67">
        <f t="shared" si="116"/>
        <v>28.738212585449219</v>
      </c>
      <c r="K67" s="1">
        <v>6</v>
      </c>
      <c r="L67">
        <f t="shared" si="117"/>
        <v>1.4200000166893005</v>
      </c>
      <c r="M67" s="1">
        <v>1</v>
      </c>
      <c r="N67">
        <f t="shared" si="118"/>
        <v>2.8400000333786011</v>
      </c>
      <c r="O67" s="1">
        <v>27.451719284057617</v>
      </c>
      <c r="P67" s="1">
        <v>28.738212585449219</v>
      </c>
      <c r="Q67" s="1">
        <v>26.983434677124023</v>
      </c>
      <c r="R67" s="1">
        <v>399.7550048828125</v>
      </c>
      <c r="S67" s="1">
        <v>382.11080932617187</v>
      </c>
      <c r="T67" s="1">
        <v>12.19283390045166</v>
      </c>
      <c r="U67" s="1">
        <v>17.714532852172852</v>
      </c>
      <c r="V67" s="1">
        <v>24.316242218017578</v>
      </c>
      <c r="W67" s="1">
        <v>35.328201293945312</v>
      </c>
      <c r="X67" s="1">
        <v>499.8935546875</v>
      </c>
      <c r="Y67" s="1">
        <v>1498.9896240234375</v>
      </c>
      <c r="Z67" s="1">
        <v>153.81190490722656</v>
      </c>
      <c r="AA67" s="1">
        <v>73.295204162597656</v>
      </c>
      <c r="AB67" s="1">
        <v>1.0652205944061279</v>
      </c>
      <c r="AC67" s="1">
        <v>0.29649147391319275</v>
      </c>
      <c r="AD67" s="1">
        <v>1</v>
      </c>
      <c r="AE67" s="1">
        <v>-0.21956524252891541</v>
      </c>
      <c r="AF67" s="1">
        <v>2.737391471862793</v>
      </c>
      <c r="AG67" s="1">
        <v>1</v>
      </c>
      <c r="AH67" s="1">
        <v>0</v>
      </c>
      <c r="AI67" s="1">
        <v>0.15999999642372131</v>
      </c>
      <c r="AJ67" s="1">
        <v>111115</v>
      </c>
      <c r="AK67">
        <f t="shared" si="119"/>
        <v>0.83315592447916653</v>
      </c>
      <c r="AL67">
        <f t="shared" si="120"/>
        <v>4.6834004458752524E-3</v>
      </c>
      <c r="AM67">
        <f t="shared" si="121"/>
        <v>301.8882125854492</v>
      </c>
      <c r="AN67">
        <f t="shared" si="122"/>
        <v>300.60171928405759</v>
      </c>
      <c r="AO67">
        <f t="shared" si="123"/>
        <v>239.83833448294536</v>
      </c>
      <c r="AP67">
        <f t="shared" si="124"/>
        <v>0.21386376243898286</v>
      </c>
      <c r="AQ67">
        <f t="shared" si="125"/>
        <v>3.9612500015325347</v>
      </c>
      <c r="AR67">
        <f t="shared" si="126"/>
        <v>54.045145883554952</v>
      </c>
      <c r="AS67">
        <f t="shared" si="127"/>
        <v>36.3306130313821</v>
      </c>
      <c r="AT67">
        <f t="shared" si="128"/>
        <v>28.094965934753418</v>
      </c>
      <c r="AU67">
        <f t="shared" si="129"/>
        <v>3.8158994308721912</v>
      </c>
      <c r="AV67">
        <f t="shared" si="130"/>
        <v>0.12428529037705839</v>
      </c>
      <c r="AW67">
        <f t="shared" si="131"/>
        <v>1.2983903020450525</v>
      </c>
      <c r="AX67">
        <f t="shared" si="132"/>
        <v>2.5175091288271387</v>
      </c>
      <c r="AY67">
        <f t="shared" si="133"/>
        <v>7.8170062521128167E-2</v>
      </c>
      <c r="AZ67">
        <f t="shared" si="134"/>
        <v>14.624170351499723</v>
      </c>
      <c r="BA67">
        <f t="shared" si="135"/>
        <v>0.52216331285537743</v>
      </c>
      <c r="BB67">
        <f t="shared" si="136"/>
        <v>33.326896216361689</v>
      </c>
      <c r="BC67">
        <f t="shared" si="137"/>
        <v>375.97363898633694</v>
      </c>
      <c r="BD67">
        <f t="shared" si="138"/>
        <v>1.1444326179457136E-2</v>
      </c>
      <c r="BE67">
        <f>AVERAGE(E53:E67)</f>
        <v>12.932204149205528</v>
      </c>
      <c r="BF67">
        <f>AVERAGE(O53:O67)</f>
        <v>27.44996846516927</v>
      </c>
      <c r="BG67">
        <f>AVERAGE(P53:P67)</f>
        <v>28.741234461466473</v>
      </c>
      <c r="BH67" t="e">
        <f>AVERAGE(B53:B67)</f>
        <v>#DIV/0!</v>
      </c>
      <c r="BI67">
        <f t="shared" ref="BI67" si="139">AVERAGE(C53:C67)</f>
        <v>1907.5333322038252</v>
      </c>
      <c r="BJ67">
        <f t="shared" ref="BJ67" si="140">AVERAGE(D53:D67)</f>
        <v>0</v>
      </c>
      <c r="BK67">
        <f t="shared" ref="BK67" si="141">AVERAGE(E53:E67)</f>
        <v>12.932204149205528</v>
      </c>
      <c r="BL67">
        <f t="shared" ref="BL67" si="142">AVERAGE(F53:F67)</f>
        <v>0.12989686624184188</v>
      </c>
      <c r="BM67">
        <f t="shared" ref="BM67" si="143">AVERAGE(G53:G67)</f>
        <v>199.17655270751877</v>
      </c>
      <c r="BN67">
        <f t="shared" ref="BN67" si="144">AVERAGE(H53:H67)</f>
        <v>4.6820396936356117</v>
      </c>
      <c r="BO67">
        <f t="shared" ref="BO67" si="145">AVERAGE(I53:I67)</f>
        <v>2.6635520790978502</v>
      </c>
      <c r="BP67">
        <f t="shared" ref="BP67" si="146">AVERAGE(J53:J67)</f>
        <v>28.741234461466473</v>
      </c>
      <c r="BQ67">
        <f t="shared" ref="BQ67" si="147">AVERAGE(K53:K67)</f>
        <v>6</v>
      </c>
      <c r="BR67">
        <f t="shared" ref="BR67" si="148">AVERAGE(L53:L67)</f>
        <v>1.4200000166893005</v>
      </c>
      <c r="BS67">
        <f t="shared" ref="BS67" si="149">AVERAGE(M53:M67)</f>
        <v>1</v>
      </c>
      <c r="BT67">
        <f t="shared" ref="BT67" si="150">AVERAGE(N53:N67)</f>
        <v>2.8400000333786011</v>
      </c>
      <c r="BU67">
        <f t="shared" ref="BU67" si="151">AVERAGE(O53:O67)</f>
        <v>27.44996846516927</v>
      </c>
      <c r="BV67">
        <f t="shared" ref="BV67" si="152">AVERAGE(P53:P67)</f>
        <v>28.741234461466473</v>
      </c>
      <c r="BW67">
        <f t="shared" ref="BW67" si="153">AVERAGE(Q53:Q67)</f>
        <v>26.984097925821938</v>
      </c>
      <c r="BX67">
        <f t="shared" ref="BX67" si="154">AVERAGE(R53:R67)</f>
        <v>399.79719034830731</v>
      </c>
      <c r="BY67">
        <f t="shared" ref="BY67" si="155">AVERAGE(S53:S67)</f>
        <v>382.12559611002604</v>
      </c>
      <c r="BZ67">
        <f t="shared" ref="BZ67" si="156">AVERAGE(T53:T67)</f>
        <v>12.193879063924154</v>
      </c>
      <c r="CA67">
        <f t="shared" ref="CA67" si="157">AVERAGE(U53:U67)</f>
        <v>17.714671198527018</v>
      </c>
      <c r="CB67">
        <f t="shared" ref="CB67" si="158">AVERAGE(V53:V67)</f>
        <v>24.32066167195638</v>
      </c>
      <c r="CC67">
        <f t="shared" ref="CC67" si="159">AVERAGE(W53:W67)</f>
        <v>35.331867980957028</v>
      </c>
      <c r="CD67">
        <f t="shared" ref="CD67" si="160">AVERAGE(X53:X67)</f>
        <v>499.8303283691406</v>
      </c>
      <c r="CE67">
        <f t="shared" ref="CE67" si="161">AVERAGE(Y53:Y67)</f>
        <v>1499.0548746744792</v>
      </c>
      <c r="CF67">
        <f t="shared" ref="CF67" si="162">AVERAGE(Z53:Z67)</f>
        <v>153.78575032552084</v>
      </c>
      <c r="CG67">
        <f t="shared" ref="CG67" si="163">AVERAGE(AA53:AA67)</f>
        <v>73.294732666015619</v>
      </c>
      <c r="CH67">
        <f t="shared" ref="CH67" si="164">AVERAGE(AB53:AB67)</f>
        <v>1.0652205944061279</v>
      </c>
      <c r="CI67">
        <f t="shared" ref="CI67" si="165">AVERAGE(AC53:AC67)</f>
        <v>0.29649147391319275</v>
      </c>
      <c r="CJ67">
        <f t="shared" ref="CJ67" si="166">AVERAGE(AD53:AD67)</f>
        <v>1</v>
      </c>
      <c r="CK67">
        <f t="shared" ref="CK67" si="167">AVERAGE(AE53:AE67)</f>
        <v>-0.21956524252891541</v>
      </c>
      <c r="CL67">
        <f t="shared" ref="CL67" si="168">AVERAGE(AF53:AF67)</f>
        <v>2.737391471862793</v>
      </c>
      <c r="CM67">
        <f t="shared" ref="CM67" si="169">AVERAGE(AG53:AG67)</f>
        <v>1</v>
      </c>
      <c r="CN67">
        <f t="shared" ref="CN67" si="170">AVERAGE(AH53:AH67)</f>
        <v>0</v>
      </c>
      <c r="CO67">
        <f t="shared" ref="CO67" si="171">AVERAGE(AI53:AI67)</f>
        <v>0.15999999642372131</v>
      </c>
      <c r="CP67">
        <f t="shared" ref="CP67" si="172">AVERAGE(AJ53:AJ67)</f>
        <v>111115</v>
      </c>
      <c r="CQ67">
        <f t="shared" ref="CQ67" si="173">AVERAGE(AK53:AK67)</f>
        <v>0.83305054728190098</v>
      </c>
      <c r="CR67">
        <f t="shared" ref="CR67" si="174">AVERAGE(AL53:AL67)</f>
        <v>4.6820396936356123E-3</v>
      </c>
      <c r="CS67">
        <f t="shared" ref="CS67" si="175">AVERAGE(AM53:AM67)</f>
        <v>301.89123446146647</v>
      </c>
      <c r="CT67">
        <f t="shared" ref="CT67" si="176">AVERAGE(AN53:AN67)</f>
        <v>300.5999684651693</v>
      </c>
      <c r="CU67">
        <f t="shared" ref="CU67" si="177">AVERAGE(AO53:AO67)</f>
        <v>239.84877458687868</v>
      </c>
      <c r="CV67">
        <f t="shared" ref="CV67" si="178">AVERAGE(AP53:AP67)</f>
        <v>0.21402938179498485</v>
      </c>
      <c r="CW67">
        <f t="shared" ref="CW67" si="179">AVERAGE(AQ53:AQ67)</f>
        <v>3.9619441686436092</v>
      </c>
      <c r="CX67">
        <f t="shared" ref="CX67" si="180">AVERAGE(AR53:AR67)</f>
        <v>54.054964451158988</v>
      </c>
      <c r="CY67">
        <f t="shared" ref="CY67" si="181">AVERAGE(AS53:AS67)</f>
        <v>36.34029325263198</v>
      </c>
      <c r="CZ67">
        <f t="shared" ref="CZ67" si="182">AVERAGE(AT53:AT67)</f>
        <v>28.09560146331787</v>
      </c>
      <c r="DA67">
        <f t="shared" ref="DA67" si="183">AVERAGE(AU53:AU67)</f>
        <v>3.8160407205523756</v>
      </c>
      <c r="DB67">
        <f t="shared" ref="DB67" si="184">AVERAGE(AV53:AV67)</f>
        <v>0.12421545737215496</v>
      </c>
      <c r="DC67">
        <f t="shared" ref="DC67" si="185">AVERAGE(AW53:AW67)</f>
        <v>1.2983920895457588</v>
      </c>
      <c r="DD67">
        <f t="shared" ref="DD67" si="186">AVERAGE(AX53:AX67)</f>
        <v>2.5176486310066166</v>
      </c>
      <c r="DE67">
        <f t="shared" ref="DE67" si="187">AVERAGE(AY53:AY67)</f>
        <v>7.8125862769021365E-2</v>
      </c>
      <c r="DF67">
        <f t="shared" ref="DF67" si="188">AVERAGE(AZ53:AZ67)</f>
        <v>14.598592256119479</v>
      </c>
      <c r="DG67">
        <f t="shared" ref="DG67" si="189">AVERAGE(BA53:BA67)</f>
        <v>0.52123322717593501</v>
      </c>
      <c r="DH67">
        <f t="shared" ref="DH67" si="190">AVERAGE(BB53:BB67)</f>
        <v>33.319187793976965</v>
      </c>
      <c r="DI67">
        <f t="shared" ref="DI67" si="191">AVERAGE(BC53:BC67)</f>
        <v>375.97824561839309</v>
      </c>
      <c r="DJ67">
        <f t="shared" ref="DJ67" si="192">AVERAGE(BD53:BD67)</f>
        <v>1.146051460740365E-2</v>
      </c>
    </row>
    <row r="68" spans="1:114" x14ac:dyDescent="0.25">
      <c r="A68" s="1" t="s">
        <v>9</v>
      </c>
      <c r="B68" s="1" t="s">
        <v>105</v>
      </c>
    </row>
    <row r="69" spans="1:114" x14ac:dyDescent="0.25">
      <c r="A69" s="1" t="s">
        <v>9</v>
      </c>
      <c r="B69" s="1" t="s">
        <v>106</v>
      </c>
    </row>
    <row r="70" spans="1:114" x14ac:dyDescent="0.25">
      <c r="A70" s="1">
        <v>46</v>
      </c>
      <c r="B70" s="1" t="s">
        <v>107</v>
      </c>
      <c r="C70" s="1">
        <v>2101.4999990276992</v>
      </c>
      <c r="D70" s="1">
        <v>0</v>
      </c>
      <c r="E70">
        <f t="shared" ref="E70:E84" si="193">(R70-S70*(1000-T70)/(1000-U70))*AK70</f>
        <v>12.727620510361852</v>
      </c>
      <c r="F70">
        <f t="shared" ref="F70:F84" si="194">IF(AV70&lt;&gt;0,1/(1/AV70-1/N70),0)</f>
        <v>0.1262939132008303</v>
      </c>
      <c r="G70">
        <f t="shared" ref="G70:G84" si="195">((AY70-AL70/2)*S70-E70)/(AY70+AL70/2)</f>
        <v>197.22942564785282</v>
      </c>
      <c r="H70">
        <f t="shared" ref="H70:H84" si="196">AL70*1000</f>
        <v>4.7864842447897873</v>
      </c>
      <c r="I70">
        <f t="shared" ref="I70:I84" si="197">(AQ70-AW70)</f>
        <v>2.7791590134102493</v>
      </c>
      <c r="J70">
        <f t="shared" ref="J70:J84" si="198">(P70+AP70*D70)</f>
        <v>30.867538452148437</v>
      </c>
      <c r="K70" s="1">
        <v>6</v>
      </c>
      <c r="L70">
        <f t="shared" ref="L70:L84" si="199">(K70*AE70+AF70)</f>
        <v>1.4200000166893005</v>
      </c>
      <c r="M70" s="1">
        <v>1</v>
      </c>
      <c r="N70">
        <f t="shared" ref="N70:N84" si="200">L70*(M70+1)*(M70+1)/(M70*M70+1)</f>
        <v>2.8400000333786011</v>
      </c>
      <c r="O70" s="1">
        <v>31.545053482055664</v>
      </c>
      <c r="P70" s="1">
        <v>30.867538452148437</v>
      </c>
      <c r="Q70" s="1">
        <v>32.068325042724609</v>
      </c>
      <c r="R70" s="1">
        <v>400.3472900390625</v>
      </c>
      <c r="S70" s="1">
        <v>382.87179565429687</v>
      </c>
      <c r="T70" s="1">
        <v>17.558351516723633</v>
      </c>
      <c r="U70" s="1">
        <v>23.170082092285156</v>
      </c>
      <c r="V70" s="1">
        <v>27.65545654296875</v>
      </c>
      <c r="W70" s="1">
        <v>36.494270324707031</v>
      </c>
      <c r="X70" s="1">
        <v>499.90792846679687</v>
      </c>
      <c r="Y70" s="1">
        <v>1500.2091064453125</v>
      </c>
      <c r="Z70" s="1">
        <v>154.01327514648437</v>
      </c>
      <c r="AA70" s="1">
        <v>73.295310974121094</v>
      </c>
      <c r="AB70" s="1">
        <v>0.91403651237487793</v>
      </c>
      <c r="AC70" s="1">
        <v>0.23983559012413025</v>
      </c>
      <c r="AD70" s="1">
        <v>1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0.15999999642372131</v>
      </c>
      <c r="AJ70" s="1">
        <v>111115</v>
      </c>
      <c r="AK70">
        <f t="shared" ref="AK70:AK84" si="201">X70*0.000001/(K70*0.0001)</f>
        <v>0.83317988077799476</v>
      </c>
      <c r="AL70">
        <f t="shared" ref="AL70:AL84" si="202">(U70-T70)/(1000-U70)*AK70</f>
        <v>4.7864842447897871E-3</v>
      </c>
      <c r="AM70">
        <f t="shared" ref="AM70:AM84" si="203">(P70+273.15)</f>
        <v>304.01753845214841</v>
      </c>
      <c r="AN70">
        <f t="shared" ref="AN70:AN84" si="204">(O70+273.15)</f>
        <v>304.69505348205564</v>
      </c>
      <c r="AO70">
        <f t="shared" ref="AO70:AO84" si="205">(Y70*AG70+Z70*AH70)*AI70</f>
        <v>240.03345166608415</v>
      </c>
      <c r="AP70">
        <f t="shared" ref="AP70:AP84" si="206">((AO70+0.00000010773*(AN70^4-AM70^4))-AL70*44100)/(L70*51.4+0.00000043092*AM70^3)</f>
        <v>0.43692356329580612</v>
      </c>
      <c r="AQ70">
        <f t="shared" ref="AQ70:AQ84" si="207">0.61365*EXP(17.502*J70/(240.97+J70))</f>
        <v>4.4774173856602042</v>
      </c>
      <c r="AR70">
        <f t="shared" ref="AR70:AR84" si="208">AQ70*1000/AA70</f>
        <v>61.087364609737151</v>
      </c>
      <c r="AS70">
        <f t="shared" ref="AS70:AS84" si="209">(AR70-U70)</f>
        <v>37.917282517451994</v>
      </c>
      <c r="AT70">
        <f t="shared" ref="AT70:AT84" si="210">IF(D70,P70,(O70+P70)/2)</f>
        <v>31.206295967102051</v>
      </c>
      <c r="AU70">
        <f t="shared" ref="AU70:AU84" si="211">0.61365*EXP(17.502*AT70/(240.97+AT70))</f>
        <v>4.5647159869975056</v>
      </c>
      <c r="AV70">
        <f t="shared" ref="AV70:AV84" si="212">IF(AS70&lt;&gt;0,(1000-(AR70+U70)/2)/AS70*AL70,0)</f>
        <v>0.12091678173684588</v>
      </c>
      <c r="AW70">
        <f t="shared" ref="AW70:AW84" si="213">U70*AA70/1000</f>
        <v>1.6982583722499549</v>
      </c>
      <c r="AX70">
        <f t="shared" ref="AX70:AX84" si="214">(AU70-AW70)</f>
        <v>2.8664576147475507</v>
      </c>
      <c r="AY70">
        <f t="shared" ref="AY70:AY84" si="215">1/(1.6/F70+1.37/N70)</f>
        <v>7.6038369839519296E-2</v>
      </c>
      <c r="AZ70">
        <f t="shared" ref="AZ70:AZ84" si="216">G70*AA70*0.001</f>
        <v>14.455992086106669</v>
      </c>
      <c r="BA70">
        <f t="shared" ref="BA70:BA84" si="217">G70/S70</f>
        <v>0.51513176965883245</v>
      </c>
      <c r="BB70">
        <f t="shared" ref="BB70:BB84" si="218">(1-AL70*AA70/AQ70/F70)*100</f>
        <v>37.958423593432521</v>
      </c>
      <c r="BC70">
        <f t="shared" ref="BC70:BC84" si="219">(S70-E70/(N70/1.35))</f>
        <v>376.82169442646426</v>
      </c>
      <c r="BD70">
        <f t="shared" ref="BD70:BD84" si="220">E70*BB70/100/BC70</f>
        <v>1.282092877916971E-2</v>
      </c>
    </row>
    <row r="71" spans="1:114" x14ac:dyDescent="0.25">
      <c r="A71" s="1">
        <v>47</v>
      </c>
      <c r="B71" s="1" t="s">
        <v>108</v>
      </c>
      <c r="C71" s="1">
        <v>2101.4999990276992</v>
      </c>
      <c r="D71" s="1">
        <v>0</v>
      </c>
      <c r="E71">
        <f t="shared" si="193"/>
        <v>12.727620510361852</v>
      </c>
      <c r="F71">
        <f t="shared" si="194"/>
        <v>0.1262939132008303</v>
      </c>
      <c r="G71">
        <f t="shared" si="195"/>
        <v>197.22942564785282</v>
      </c>
      <c r="H71">
        <f t="shared" si="196"/>
        <v>4.7864842447897873</v>
      </c>
      <c r="I71">
        <f t="shared" si="197"/>
        <v>2.7791590134102493</v>
      </c>
      <c r="J71">
        <f t="shared" si="198"/>
        <v>30.867538452148437</v>
      </c>
      <c r="K71" s="1">
        <v>6</v>
      </c>
      <c r="L71">
        <f t="shared" si="199"/>
        <v>1.4200000166893005</v>
      </c>
      <c r="M71" s="1">
        <v>1</v>
      </c>
      <c r="N71">
        <f t="shared" si="200"/>
        <v>2.8400000333786011</v>
      </c>
      <c r="O71" s="1">
        <v>31.545053482055664</v>
      </c>
      <c r="P71" s="1">
        <v>30.867538452148437</v>
      </c>
      <c r="Q71" s="1">
        <v>32.068325042724609</v>
      </c>
      <c r="R71" s="1">
        <v>400.3472900390625</v>
      </c>
      <c r="S71" s="1">
        <v>382.87179565429687</v>
      </c>
      <c r="T71" s="1">
        <v>17.558351516723633</v>
      </c>
      <c r="U71" s="1">
        <v>23.170082092285156</v>
      </c>
      <c r="V71" s="1">
        <v>27.65545654296875</v>
      </c>
      <c r="W71" s="1">
        <v>36.494270324707031</v>
      </c>
      <c r="X71" s="1">
        <v>499.90792846679687</v>
      </c>
      <c r="Y71" s="1">
        <v>1500.2091064453125</v>
      </c>
      <c r="Z71" s="1">
        <v>154.01327514648437</v>
      </c>
      <c r="AA71" s="1">
        <v>73.295310974121094</v>
      </c>
      <c r="AB71" s="1">
        <v>0.91403651237487793</v>
      </c>
      <c r="AC71" s="1">
        <v>0.23983559012413025</v>
      </c>
      <c r="AD71" s="1">
        <v>1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0.15999999642372131</v>
      </c>
      <c r="AJ71" s="1">
        <v>111115</v>
      </c>
      <c r="AK71">
        <f t="shared" si="201"/>
        <v>0.83317988077799476</v>
      </c>
      <c r="AL71">
        <f t="shared" si="202"/>
        <v>4.7864842447897871E-3</v>
      </c>
      <c r="AM71">
        <f t="shared" si="203"/>
        <v>304.01753845214841</v>
      </c>
      <c r="AN71">
        <f t="shared" si="204"/>
        <v>304.69505348205564</v>
      </c>
      <c r="AO71">
        <f t="shared" si="205"/>
        <v>240.03345166608415</v>
      </c>
      <c r="AP71">
        <f t="shared" si="206"/>
        <v>0.43692356329580612</v>
      </c>
      <c r="AQ71">
        <f t="shared" si="207"/>
        <v>4.4774173856602042</v>
      </c>
      <c r="AR71">
        <f t="shared" si="208"/>
        <v>61.087364609737151</v>
      </c>
      <c r="AS71">
        <f t="shared" si="209"/>
        <v>37.917282517451994</v>
      </c>
      <c r="AT71">
        <f t="shared" si="210"/>
        <v>31.206295967102051</v>
      </c>
      <c r="AU71">
        <f t="shared" si="211"/>
        <v>4.5647159869975056</v>
      </c>
      <c r="AV71">
        <f t="shared" si="212"/>
        <v>0.12091678173684588</v>
      </c>
      <c r="AW71">
        <f t="shared" si="213"/>
        <v>1.6982583722499549</v>
      </c>
      <c r="AX71">
        <f t="shared" si="214"/>
        <v>2.8664576147475507</v>
      </c>
      <c r="AY71">
        <f t="shared" si="215"/>
        <v>7.6038369839519296E-2</v>
      </c>
      <c r="AZ71">
        <f t="shared" si="216"/>
        <v>14.455992086106669</v>
      </c>
      <c r="BA71">
        <f t="shared" si="217"/>
        <v>0.51513176965883245</v>
      </c>
      <c r="BB71">
        <f t="shared" si="218"/>
        <v>37.958423593432521</v>
      </c>
      <c r="BC71">
        <f t="shared" si="219"/>
        <v>376.82169442646426</v>
      </c>
      <c r="BD71">
        <f t="shared" si="220"/>
        <v>1.282092877916971E-2</v>
      </c>
    </row>
    <row r="72" spans="1:114" x14ac:dyDescent="0.25">
      <c r="A72" s="1">
        <v>48</v>
      </c>
      <c r="B72" s="1" t="s">
        <v>108</v>
      </c>
      <c r="C72" s="1">
        <v>2101.9999990165234</v>
      </c>
      <c r="D72" s="1">
        <v>0</v>
      </c>
      <c r="E72">
        <f t="shared" si="193"/>
        <v>12.719842180728794</v>
      </c>
      <c r="F72">
        <f t="shared" si="194"/>
        <v>0.12631305832681841</v>
      </c>
      <c r="G72">
        <f t="shared" si="195"/>
        <v>197.3465797138067</v>
      </c>
      <c r="H72">
        <f t="shared" si="196"/>
        <v>4.788104265251806</v>
      </c>
      <c r="I72">
        <f t="shared" si="197"/>
        <v>2.7796750645132633</v>
      </c>
      <c r="J72">
        <f t="shared" si="198"/>
        <v>30.870100021362305</v>
      </c>
      <c r="K72" s="1">
        <v>6</v>
      </c>
      <c r="L72">
        <f t="shared" si="199"/>
        <v>1.4200000166893005</v>
      </c>
      <c r="M72" s="1">
        <v>1</v>
      </c>
      <c r="N72">
        <f t="shared" si="200"/>
        <v>2.8400000333786011</v>
      </c>
      <c r="O72" s="1">
        <v>31.547073364257812</v>
      </c>
      <c r="P72" s="1">
        <v>30.870100021362305</v>
      </c>
      <c r="Q72" s="1">
        <v>32.068988800048828</v>
      </c>
      <c r="R72" s="1">
        <v>400.33627319335937</v>
      </c>
      <c r="S72" s="1">
        <v>382.86935424804687</v>
      </c>
      <c r="T72" s="1">
        <v>17.558387756347656</v>
      </c>
      <c r="U72" s="1">
        <v>23.172016143798828</v>
      </c>
      <c r="V72" s="1">
        <v>27.652292251586914</v>
      </c>
      <c r="W72" s="1">
        <v>36.493064880371094</v>
      </c>
      <c r="X72" s="1">
        <v>499.90707397460937</v>
      </c>
      <c r="Y72" s="1">
        <v>1500.2314453125</v>
      </c>
      <c r="Z72" s="1">
        <v>154.0189208984375</v>
      </c>
      <c r="AA72" s="1">
        <v>73.295173645019531</v>
      </c>
      <c r="AB72" s="1">
        <v>0.91403651237487793</v>
      </c>
      <c r="AC72" s="1">
        <v>0.23983559012413025</v>
      </c>
      <c r="AD72" s="1">
        <v>1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 t="shared" si="201"/>
        <v>0.83317845662434886</v>
      </c>
      <c r="AL72">
        <f t="shared" si="202"/>
        <v>4.7881042652518063E-3</v>
      </c>
      <c r="AM72">
        <f t="shared" si="203"/>
        <v>304.02010002136228</v>
      </c>
      <c r="AN72">
        <f t="shared" si="204"/>
        <v>304.69707336425779</v>
      </c>
      <c r="AO72">
        <f t="shared" si="205"/>
        <v>240.03702588475426</v>
      </c>
      <c r="AP72">
        <f t="shared" si="206"/>
        <v>0.43604929221554461</v>
      </c>
      <c r="AQ72">
        <f t="shared" si="207"/>
        <v>4.4780720114781944</v>
      </c>
      <c r="AR72">
        <f t="shared" si="208"/>
        <v>61.096410428962578</v>
      </c>
      <c r="AS72">
        <f t="shared" si="209"/>
        <v>37.92439428516375</v>
      </c>
      <c r="AT72">
        <f t="shared" si="210"/>
        <v>31.208586692810059</v>
      </c>
      <c r="AU72">
        <f t="shared" si="211"/>
        <v>4.5653113222133408</v>
      </c>
      <c r="AV72">
        <f t="shared" si="212"/>
        <v>0.12093433119633157</v>
      </c>
      <c r="AW72">
        <f t="shared" si="213"/>
        <v>1.6983969469649309</v>
      </c>
      <c r="AX72">
        <f t="shared" si="214"/>
        <v>2.8669143752484096</v>
      </c>
      <c r="AY72">
        <f t="shared" si="215"/>
        <v>7.604947376533415E-2</v>
      </c>
      <c r="AZ72">
        <f t="shared" si="216"/>
        <v>14.464551828374152</v>
      </c>
      <c r="BA72">
        <f t="shared" si="217"/>
        <v>0.51544104411645641</v>
      </c>
      <c r="BB72">
        <f t="shared" si="218"/>
        <v>37.956019398469273</v>
      </c>
      <c r="BC72">
        <f t="shared" si="219"/>
        <v>376.822950465595</v>
      </c>
      <c r="BD72">
        <f t="shared" si="220"/>
        <v>1.2812239168571828E-2</v>
      </c>
    </row>
    <row r="73" spans="1:114" x14ac:dyDescent="0.25">
      <c r="A73" s="1">
        <v>49</v>
      </c>
      <c r="B73" s="1" t="s">
        <v>109</v>
      </c>
      <c r="C73" s="1">
        <v>2102.4999990053475</v>
      </c>
      <c r="D73" s="1">
        <v>0</v>
      </c>
      <c r="E73">
        <f t="shared" si="193"/>
        <v>12.711132626088187</v>
      </c>
      <c r="F73">
        <f t="shared" si="194"/>
        <v>0.12632828715230066</v>
      </c>
      <c r="G73">
        <f t="shared" si="195"/>
        <v>197.45587634046802</v>
      </c>
      <c r="H73">
        <f t="shared" si="196"/>
        <v>4.7889018767635863</v>
      </c>
      <c r="I73">
        <f t="shared" si="197"/>
        <v>2.779790687432004</v>
      </c>
      <c r="J73">
        <f t="shared" si="198"/>
        <v>30.871068954467773</v>
      </c>
      <c r="K73" s="1">
        <v>6</v>
      </c>
      <c r="L73">
        <f t="shared" si="199"/>
        <v>1.4200000166893005</v>
      </c>
      <c r="M73" s="1">
        <v>1</v>
      </c>
      <c r="N73">
        <f t="shared" si="200"/>
        <v>2.8400000333786011</v>
      </c>
      <c r="O73" s="1">
        <v>31.548191070556641</v>
      </c>
      <c r="P73" s="1">
        <v>30.871068954467773</v>
      </c>
      <c r="Q73" s="1">
        <v>32.068695068359375</v>
      </c>
      <c r="R73" s="1">
        <v>400.30560302734375</v>
      </c>
      <c r="S73" s="1">
        <v>382.84841918945312</v>
      </c>
      <c r="T73" s="1">
        <v>17.55926513671875</v>
      </c>
      <c r="U73" s="1">
        <v>23.173969268798828</v>
      </c>
      <c r="V73" s="1">
        <v>27.6517333984375</v>
      </c>
      <c r="W73" s="1">
        <v>36.493579864501953</v>
      </c>
      <c r="X73" s="1">
        <v>499.8935546875</v>
      </c>
      <c r="Y73" s="1">
        <v>1500.2506103515625</v>
      </c>
      <c r="Z73" s="1">
        <v>153.95100402832031</v>
      </c>
      <c r="AA73" s="1">
        <v>73.294692993164063</v>
      </c>
      <c r="AB73" s="1">
        <v>0.91403651237487793</v>
      </c>
      <c r="AC73" s="1">
        <v>0.23983559012413025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si="201"/>
        <v>0.83315592447916653</v>
      </c>
      <c r="AL73">
        <f t="shared" si="202"/>
        <v>4.7889018767635861E-3</v>
      </c>
      <c r="AM73">
        <f t="shared" si="203"/>
        <v>304.02106895446775</v>
      </c>
      <c r="AN73">
        <f t="shared" si="204"/>
        <v>304.69819107055662</v>
      </c>
      <c r="AO73">
        <f t="shared" si="205"/>
        <v>240.04009229093572</v>
      </c>
      <c r="AP73">
        <f t="shared" si="206"/>
        <v>0.43569361992983247</v>
      </c>
      <c r="AQ73">
        <f t="shared" si="207"/>
        <v>4.4783196504216329</v>
      </c>
      <c r="AR73">
        <f t="shared" si="208"/>
        <v>61.100189761887812</v>
      </c>
      <c r="AS73">
        <f t="shared" si="209"/>
        <v>37.926220493088984</v>
      </c>
      <c r="AT73">
        <f t="shared" si="210"/>
        <v>31.209630012512207</v>
      </c>
      <c r="AU73">
        <f t="shared" si="211"/>
        <v>4.5655824923052766</v>
      </c>
      <c r="AV73">
        <f t="shared" si="212"/>
        <v>0.12094829060088119</v>
      </c>
      <c r="AW73">
        <f t="shared" si="213"/>
        <v>1.6985289629896287</v>
      </c>
      <c r="AX73">
        <f t="shared" si="214"/>
        <v>2.8670535293156476</v>
      </c>
      <c r="AY73">
        <f t="shared" si="215"/>
        <v>7.6058306199255993E-2</v>
      </c>
      <c r="AZ73">
        <f t="shared" si="216"/>
        <v>14.472467836070772</v>
      </c>
      <c r="BA73">
        <f t="shared" si="217"/>
        <v>0.51575471242250759</v>
      </c>
      <c r="BB73">
        <f t="shared" si="218"/>
        <v>37.95700250507452</v>
      </c>
      <c r="BC73">
        <f t="shared" si="219"/>
        <v>376.80615551215146</v>
      </c>
      <c r="BD73">
        <f t="shared" si="220"/>
        <v>1.2804368662050812E-2</v>
      </c>
    </row>
    <row r="74" spans="1:114" x14ac:dyDescent="0.25">
      <c r="A74" s="1">
        <v>50</v>
      </c>
      <c r="B74" s="1" t="s">
        <v>109</v>
      </c>
      <c r="C74" s="1">
        <v>2102.9999989941716</v>
      </c>
      <c r="D74" s="1">
        <v>0</v>
      </c>
      <c r="E74">
        <f t="shared" si="193"/>
        <v>12.665385852673857</v>
      </c>
      <c r="F74">
        <f t="shared" si="194"/>
        <v>0.12636355124971488</v>
      </c>
      <c r="G74">
        <f t="shared" si="195"/>
        <v>198.08383620716927</v>
      </c>
      <c r="H74">
        <f t="shared" si="196"/>
        <v>4.7902552392022901</v>
      </c>
      <c r="I74">
        <f t="shared" si="197"/>
        <v>2.7798367077961466</v>
      </c>
      <c r="J74">
        <f t="shared" si="198"/>
        <v>30.87175178527832</v>
      </c>
      <c r="K74" s="1">
        <v>6</v>
      </c>
      <c r="L74">
        <f t="shared" si="199"/>
        <v>1.4200000166893005</v>
      </c>
      <c r="M74" s="1">
        <v>1</v>
      </c>
      <c r="N74">
        <f t="shared" si="200"/>
        <v>2.8400000333786011</v>
      </c>
      <c r="O74" s="1">
        <v>31.549640655517578</v>
      </c>
      <c r="P74" s="1">
        <v>30.87175178527832</v>
      </c>
      <c r="Q74" s="1">
        <v>32.069099426269531</v>
      </c>
      <c r="R74" s="1">
        <v>400.25418090820312</v>
      </c>
      <c r="S74" s="1">
        <v>382.8502197265625</v>
      </c>
      <c r="T74" s="1">
        <v>17.559026718139648</v>
      </c>
      <c r="U74" s="1">
        <v>23.175647735595703</v>
      </c>
      <c r="V74" s="1">
        <v>27.649175643920898</v>
      </c>
      <c r="W74" s="1">
        <v>36.493339538574219</v>
      </c>
      <c r="X74" s="1">
        <v>499.86331176757812</v>
      </c>
      <c r="Y74" s="1">
        <v>1500.2713623046875</v>
      </c>
      <c r="Z74" s="1">
        <v>153.94430541992187</v>
      </c>
      <c r="AA74" s="1">
        <v>73.294929504394531</v>
      </c>
      <c r="AB74" s="1">
        <v>0.91403651237487793</v>
      </c>
      <c r="AC74" s="1">
        <v>0.23983559012413025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201"/>
        <v>0.83310551961263013</v>
      </c>
      <c r="AL74">
        <f t="shared" si="202"/>
        <v>4.7902552392022901E-3</v>
      </c>
      <c r="AM74">
        <f t="shared" si="203"/>
        <v>304.0217517852783</v>
      </c>
      <c r="AN74">
        <f t="shared" si="204"/>
        <v>304.69964065551756</v>
      </c>
      <c r="AO74">
        <f t="shared" si="205"/>
        <v>240.0434126033615</v>
      </c>
      <c r="AP74">
        <f t="shared" si="206"/>
        <v>0.43514135338023557</v>
      </c>
      <c r="AQ74">
        <f t="shared" si="207"/>
        <v>4.4784941747953146</v>
      </c>
      <c r="AR74">
        <f t="shared" si="208"/>
        <v>61.102373725958742</v>
      </c>
      <c r="AS74">
        <f t="shared" si="209"/>
        <v>37.926725990363039</v>
      </c>
      <c r="AT74">
        <f t="shared" si="210"/>
        <v>31.210696220397949</v>
      </c>
      <c r="AU74">
        <f t="shared" si="211"/>
        <v>4.5658596257769153</v>
      </c>
      <c r="AV74">
        <f t="shared" si="212"/>
        <v>0.12098061465786075</v>
      </c>
      <c r="AW74">
        <f t="shared" si="213"/>
        <v>1.6986574669991679</v>
      </c>
      <c r="AX74">
        <f t="shared" si="214"/>
        <v>2.8672021587777472</v>
      </c>
      <c r="AY74">
        <f t="shared" si="215"/>
        <v>7.607875841620422E-2</v>
      </c>
      <c r="AZ74">
        <f t="shared" si="216"/>
        <v>14.518540810764506</v>
      </c>
      <c r="BA74">
        <f t="shared" si="217"/>
        <v>0.5173925101796828</v>
      </c>
      <c r="BB74">
        <f t="shared" si="218"/>
        <v>37.959005647582302</v>
      </c>
      <c r="BC74">
        <f t="shared" si="219"/>
        <v>376.82970187439588</v>
      </c>
      <c r="BD74">
        <f t="shared" si="220"/>
        <v>1.2758162393226205E-2</v>
      </c>
    </row>
    <row r="75" spans="1:114" x14ac:dyDescent="0.25">
      <c r="A75" s="1">
        <v>51</v>
      </c>
      <c r="B75" s="1" t="s">
        <v>110</v>
      </c>
      <c r="C75" s="1">
        <v>2103.4999989829957</v>
      </c>
      <c r="D75" s="1">
        <v>0</v>
      </c>
      <c r="E75">
        <f t="shared" si="193"/>
        <v>12.648638621398725</v>
      </c>
      <c r="F75">
        <f t="shared" si="194"/>
        <v>0.12638363342533607</v>
      </c>
      <c r="G75">
        <f t="shared" si="195"/>
        <v>198.3251811785789</v>
      </c>
      <c r="H75">
        <f t="shared" si="196"/>
        <v>4.791562630668734</v>
      </c>
      <c r="I75">
        <f t="shared" si="197"/>
        <v>2.780171982160204</v>
      </c>
      <c r="J75">
        <f t="shared" si="198"/>
        <v>30.873552322387695</v>
      </c>
      <c r="K75" s="1">
        <v>6</v>
      </c>
      <c r="L75">
        <f t="shared" si="199"/>
        <v>1.4200000166893005</v>
      </c>
      <c r="M75" s="1">
        <v>1</v>
      </c>
      <c r="N75">
        <f t="shared" si="200"/>
        <v>2.8400000333786011</v>
      </c>
      <c r="O75" s="1">
        <v>31.550697326660156</v>
      </c>
      <c r="P75" s="1">
        <v>30.873552322387695</v>
      </c>
      <c r="Q75" s="1">
        <v>32.069385528564453</v>
      </c>
      <c r="R75" s="1">
        <v>400.2403564453125</v>
      </c>
      <c r="S75" s="1">
        <v>382.85595703125</v>
      </c>
      <c r="T75" s="1">
        <v>17.559148788452148</v>
      </c>
      <c r="U75" s="1">
        <v>23.177263259887695</v>
      </c>
      <c r="V75" s="1">
        <v>27.64781379699707</v>
      </c>
      <c r="W75" s="1">
        <v>36.493831634521484</v>
      </c>
      <c r="X75" s="1">
        <v>499.86599731445312</v>
      </c>
      <c r="Y75" s="1">
        <v>1500.3546142578125</v>
      </c>
      <c r="Z75" s="1">
        <v>153.99856567382812</v>
      </c>
      <c r="AA75" s="1">
        <v>73.295211791992188</v>
      </c>
      <c r="AB75" s="1">
        <v>0.91403651237487793</v>
      </c>
      <c r="AC75" s="1">
        <v>0.23983559012413025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201"/>
        <v>0.83310999552408838</v>
      </c>
      <c r="AL75">
        <f t="shared" si="202"/>
        <v>4.7915626306687343E-3</v>
      </c>
      <c r="AM75">
        <f t="shared" si="203"/>
        <v>304.02355232238767</v>
      </c>
      <c r="AN75">
        <f t="shared" si="204"/>
        <v>304.70069732666013</v>
      </c>
      <c r="AO75">
        <f t="shared" si="205"/>
        <v>240.05673291556377</v>
      </c>
      <c r="AP75">
        <f t="shared" si="206"/>
        <v>0.43451441047401712</v>
      </c>
      <c r="AQ75">
        <f t="shared" si="207"/>
        <v>4.4789544015524321</v>
      </c>
      <c r="AR75">
        <f t="shared" si="208"/>
        <v>61.10841748112361</v>
      </c>
      <c r="AS75">
        <f t="shared" si="209"/>
        <v>37.931154221235914</v>
      </c>
      <c r="AT75">
        <f t="shared" si="210"/>
        <v>31.212124824523926</v>
      </c>
      <c r="AU75">
        <f t="shared" si="211"/>
        <v>4.5662309778495942</v>
      </c>
      <c r="AV75">
        <f t="shared" si="212"/>
        <v>0.12099902219768617</v>
      </c>
      <c r="AW75">
        <f t="shared" si="213"/>
        <v>1.6987824193922278</v>
      </c>
      <c r="AX75">
        <f t="shared" si="214"/>
        <v>2.8674485584573661</v>
      </c>
      <c r="AY75">
        <f t="shared" si="215"/>
        <v>7.6090405344401257E-2</v>
      </c>
      <c r="AZ75">
        <f t="shared" si="216"/>
        <v>14.536286158169164</v>
      </c>
      <c r="BA75">
        <f t="shared" si="217"/>
        <v>0.51801513738074323</v>
      </c>
      <c r="BB75">
        <f t="shared" si="218"/>
        <v>37.958070568860514</v>
      </c>
      <c r="BC75">
        <f t="shared" si="219"/>
        <v>376.84340001075793</v>
      </c>
      <c r="BD75">
        <f t="shared" si="220"/>
        <v>1.274051548673431E-2</v>
      </c>
    </row>
    <row r="76" spans="1:114" x14ac:dyDescent="0.25">
      <c r="A76" s="1">
        <v>52</v>
      </c>
      <c r="B76" s="1" t="s">
        <v>110</v>
      </c>
      <c r="C76" s="1">
        <v>2103.9999989718199</v>
      </c>
      <c r="D76" s="1">
        <v>0</v>
      </c>
      <c r="E76">
        <f t="shared" si="193"/>
        <v>12.590764608725978</v>
      </c>
      <c r="F76">
        <f t="shared" si="194"/>
        <v>0.12640976572546589</v>
      </c>
      <c r="G76">
        <f t="shared" si="195"/>
        <v>199.10074875437792</v>
      </c>
      <c r="H76">
        <f t="shared" si="196"/>
        <v>4.7922009497173059</v>
      </c>
      <c r="I76">
        <f t="shared" si="197"/>
        <v>2.7799954115617673</v>
      </c>
      <c r="J76">
        <f t="shared" si="198"/>
        <v>30.873260498046875</v>
      </c>
      <c r="K76" s="1">
        <v>6</v>
      </c>
      <c r="L76">
        <f t="shared" si="199"/>
        <v>1.4200000166893005</v>
      </c>
      <c r="M76" s="1">
        <v>1</v>
      </c>
      <c r="N76">
        <f t="shared" si="200"/>
        <v>2.8400000333786011</v>
      </c>
      <c r="O76" s="1">
        <v>31.550746917724609</v>
      </c>
      <c r="P76" s="1">
        <v>30.873260498046875</v>
      </c>
      <c r="Q76" s="1">
        <v>32.069149017333984</v>
      </c>
      <c r="R76" s="1">
        <v>400.17745971679687</v>
      </c>
      <c r="S76" s="1">
        <v>382.86135864257812</v>
      </c>
      <c r="T76" s="1">
        <v>17.559494018554688</v>
      </c>
      <c r="U76" s="1">
        <v>23.178623199462891</v>
      </c>
      <c r="V76" s="1">
        <v>27.648313522338867</v>
      </c>
      <c r="W76" s="1">
        <v>36.495918273925781</v>
      </c>
      <c r="X76" s="1">
        <v>499.84161376953125</v>
      </c>
      <c r="Y76" s="1">
        <v>1500.273193359375</v>
      </c>
      <c r="Z76" s="1">
        <v>154.06367492675781</v>
      </c>
      <c r="AA76" s="1">
        <v>73.295310974121094</v>
      </c>
      <c r="AB76" s="1">
        <v>0.91403651237487793</v>
      </c>
      <c r="AC76" s="1">
        <v>0.23983559012413025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201"/>
        <v>0.83306935628255185</v>
      </c>
      <c r="AL76">
        <f t="shared" si="202"/>
        <v>4.7922009497173056E-3</v>
      </c>
      <c r="AM76">
        <f t="shared" si="203"/>
        <v>304.02326049804685</v>
      </c>
      <c r="AN76">
        <f t="shared" si="204"/>
        <v>304.70074691772459</v>
      </c>
      <c r="AO76">
        <f t="shared" si="205"/>
        <v>240.04370557210495</v>
      </c>
      <c r="AP76">
        <f t="shared" si="206"/>
        <v>0.43407933469850113</v>
      </c>
      <c r="AQ76">
        <f t="shared" si="207"/>
        <v>4.4788798069183775</v>
      </c>
      <c r="AR76">
        <f t="shared" si="208"/>
        <v>61.107317062885073</v>
      </c>
      <c r="AS76">
        <f t="shared" si="209"/>
        <v>37.928693863422183</v>
      </c>
      <c r="AT76">
        <f t="shared" si="210"/>
        <v>31.212003707885742</v>
      </c>
      <c r="AU76">
        <f t="shared" si="211"/>
        <v>4.5661994937094708</v>
      </c>
      <c r="AV76">
        <f t="shared" si="212"/>
        <v>0.12102297497403519</v>
      </c>
      <c r="AW76">
        <f t="shared" si="213"/>
        <v>1.6988843953566102</v>
      </c>
      <c r="AX76">
        <f t="shared" si="214"/>
        <v>2.8673150983528606</v>
      </c>
      <c r="AY76">
        <f t="shared" si="215"/>
        <v>7.6105560920363469E-2</v>
      </c>
      <c r="AZ76">
        <f t="shared" si="216"/>
        <v>14.593151295132483</v>
      </c>
      <c r="BA76">
        <f t="shared" si="217"/>
        <v>0.52003354284768466</v>
      </c>
      <c r="BB76">
        <f t="shared" si="218"/>
        <v>37.961515788741366</v>
      </c>
      <c r="BC76">
        <f t="shared" si="219"/>
        <v>376.87631215595576</v>
      </c>
      <c r="BD76">
        <f t="shared" si="220"/>
        <v>1.2682264553912585E-2</v>
      </c>
    </row>
    <row r="77" spans="1:114" x14ac:dyDescent="0.25">
      <c r="A77" s="1">
        <v>53</v>
      </c>
      <c r="B77" s="1" t="s">
        <v>111</v>
      </c>
      <c r="C77" s="1">
        <v>2104.499998960644</v>
      </c>
      <c r="D77" s="1">
        <v>0</v>
      </c>
      <c r="E77">
        <f t="shared" si="193"/>
        <v>12.583708647029788</v>
      </c>
      <c r="F77">
        <f t="shared" si="194"/>
        <v>0.12639156703648977</v>
      </c>
      <c r="G77">
        <f t="shared" si="195"/>
        <v>199.15671938574462</v>
      </c>
      <c r="H77">
        <f t="shared" si="196"/>
        <v>4.791981334109515</v>
      </c>
      <c r="I77">
        <f t="shared" si="197"/>
        <v>2.7802470636341758</v>
      </c>
      <c r="J77">
        <f t="shared" si="198"/>
        <v>30.874521255493164</v>
      </c>
      <c r="K77" s="1">
        <v>6</v>
      </c>
      <c r="L77">
        <f t="shared" si="199"/>
        <v>1.4200000166893005</v>
      </c>
      <c r="M77" s="1">
        <v>1</v>
      </c>
      <c r="N77">
        <f t="shared" si="200"/>
        <v>2.8400000333786011</v>
      </c>
      <c r="O77" s="1">
        <v>31.551532745361328</v>
      </c>
      <c r="P77" s="1">
        <v>30.874521255493164</v>
      </c>
      <c r="Q77" s="1">
        <v>32.069252014160156</v>
      </c>
      <c r="R77" s="1">
        <v>400.15838623046875</v>
      </c>
      <c r="S77" s="1">
        <v>382.85067749023437</v>
      </c>
      <c r="T77" s="1">
        <v>17.560613632202148</v>
      </c>
      <c r="U77" s="1">
        <v>23.179557800292969</v>
      </c>
      <c r="V77" s="1">
        <v>27.648880004882812</v>
      </c>
      <c r="W77" s="1">
        <v>36.495807647705078</v>
      </c>
      <c r="X77" s="1">
        <v>499.83468627929687</v>
      </c>
      <c r="Y77" s="1">
        <v>1500.2691650390625</v>
      </c>
      <c r="Z77" s="1">
        <v>154.052734375</v>
      </c>
      <c r="AA77" s="1">
        <v>73.295402526855469</v>
      </c>
      <c r="AB77" s="1">
        <v>0.91403651237487793</v>
      </c>
      <c r="AC77" s="1">
        <v>0.23983559012413025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201"/>
        <v>0.83305781046549465</v>
      </c>
      <c r="AL77">
        <f t="shared" si="202"/>
        <v>4.7919813341095151E-3</v>
      </c>
      <c r="AM77">
        <f t="shared" si="203"/>
        <v>304.02452125549314</v>
      </c>
      <c r="AN77">
        <f t="shared" si="204"/>
        <v>304.70153274536131</v>
      </c>
      <c r="AO77">
        <f t="shared" si="205"/>
        <v>240.04306104086936</v>
      </c>
      <c r="AP77">
        <f t="shared" si="206"/>
        <v>0.4341179702032274</v>
      </c>
      <c r="AQ77">
        <f t="shared" si="207"/>
        <v>4.4792020830011614</v>
      </c>
      <c r="AR77">
        <f t="shared" si="208"/>
        <v>61.111637682322296</v>
      </c>
      <c r="AS77">
        <f t="shared" si="209"/>
        <v>37.932079882029328</v>
      </c>
      <c r="AT77">
        <f t="shared" si="210"/>
        <v>31.213027000427246</v>
      </c>
      <c r="AU77">
        <f t="shared" si="211"/>
        <v>4.5664655034568611</v>
      </c>
      <c r="AV77">
        <f t="shared" si="212"/>
        <v>0.12100629416297433</v>
      </c>
      <c r="AW77">
        <f t="shared" si="213"/>
        <v>1.6989550193669856</v>
      </c>
      <c r="AX77">
        <f t="shared" si="214"/>
        <v>2.8675104840898755</v>
      </c>
      <c r="AY77">
        <f t="shared" si="215"/>
        <v>7.6095006511593163E-2</v>
      </c>
      <c r="AZ77">
        <f t="shared" si="216"/>
        <v>14.597271913306153</v>
      </c>
      <c r="BA77">
        <f t="shared" si="217"/>
        <v>0.52019424568165917</v>
      </c>
      <c r="BB77">
        <f t="shared" si="218"/>
        <v>37.959813149408838</v>
      </c>
      <c r="BC77">
        <f t="shared" si="219"/>
        <v>376.86898506987183</v>
      </c>
      <c r="BD77">
        <f t="shared" si="220"/>
        <v>1.2674835231646605E-2</v>
      </c>
    </row>
    <row r="78" spans="1:114" x14ac:dyDescent="0.25">
      <c r="A78" s="1">
        <v>54</v>
      </c>
      <c r="B78" s="1" t="s">
        <v>111</v>
      </c>
      <c r="C78" s="1">
        <v>2104.9999989494681</v>
      </c>
      <c r="D78" s="1">
        <v>0</v>
      </c>
      <c r="E78">
        <f t="shared" si="193"/>
        <v>12.557921383847162</v>
      </c>
      <c r="F78">
        <f t="shared" si="194"/>
        <v>0.12642134405266556</v>
      </c>
      <c r="G78">
        <f t="shared" si="195"/>
        <v>199.53691635005956</v>
      </c>
      <c r="H78">
        <f t="shared" si="196"/>
        <v>4.793308462838465</v>
      </c>
      <c r="I78">
        <f t="shared" si="197"/>
        <v>2.7803922504227661</v>
      </c>
      <c r="J78">
        <f t="shared" si="198"/>
        <v>30.875530242919922</v>
      </c>
      <c r="K78" s="1">
        <v>6</v>
      </c>
      <c r="L78">
        <f t="shared" si="199"/>
        <v>1.4200000166893005</v>
      </c>
      <c r="M78" s="1">
        <v>1</v>
      </c>
      <c r="N78">
        <f t="shared" si="200"/>
        <v>2.8400000333786011</v>
      </c>
      <c r="O78" s="1">
        <v>31.552490234375</v>
      </c>
      <c r="P78" s="1">
        <v>30.875530242919922</v>
      </c>
      <c r="Q78" s="1">
        <v>32.06884765625</v>
      </c>
      <c r="R78" s="1">
        <v>400.14605712890625</v>
      </c>
      <c r="S78" s="1">
        <v>382.86798095703125</v>
      </c>
      <c r="T78" s="1">
        <v>17.560327529907227</v>
      </c>
      <c r="U78" s="1">
        <v>23.181018829345703</v>
      </c>
      <c r="V78" s="1">
        <v>27.647018432617188</v>
      </c>
      <c r="W78" s="1">
        <v>36.496246337890625</v>
      </c>
      <c r="X78" s="1">
        <v>499.81695556640625</v>
      </c>
      <c r="Y78" s="1">
        <v>1500.243896484375</v>
      </c>
      <c r="Z78" s="1">
        <v>154.11264038085937</v>
      </c>
      <c r="AA78" s="1">
        <v>73.295646667480469</v>
      </c>
      <c r="AB78" s="1">
        <v>0.91403651237487793</v>
      </c>
      <c r="AC78" s="1">
        <v>0.23983559012413025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201"/>
        <v>0.83302825927734359</v>
      </c>
      <c r="AL78">
        <f t="shared" si="202"/>
        <v>4.7933084628384651E-3</v>
      </c>
      <c r="AM78">
        <f t="shared" si="203"/>
        <v>304.0255302429199</v>
      </c>
      <c r="AN78">
        <f t="shared" si="204"/>
        <v>304.70249023437498</v>
      </c>
      <c r="AO78">
        <f t="shared" si="205"/>
        <v>240.03901807220973</v>
      </c>
      <c r="AP78">
        <f t="shared" si="206"/>
        <v>0.43337567269553878</v>
      </c>
      <c r="AQ78">
        <f t="shared" si="207"/>
        <v>4.4794600159307008</v>
      </c>
      <c r="AR78">
        <f t="shared" si="208"/>
        <v>61.11495320114463</v>
      </c>
      <c r="AS78">
        <f t="shared" si="209"/>
        <v>37.933934371798927</v>
      </c>
      <c r="AT78">
        <f t="shared" si="210"/>
        <v>31.214010238647461</v>
      </c>
      <c r="AU78">
        <f t="shared" si="211"/>
        <v>4.5667211136078514</v>
      </c>
      <c r="AV78">
        <f t="shared" si="212"/>
        <v>0.12103358749397929</v>
      </c>
      <c r="AW78">
        <f t="shared" si="213"/>
        <v>1.6990677655079345</v>
      </c>
      <c r="AX78">
        <f t="shared" si="214"/>
        <v>2.8676533480999167</v>
      </c>
      <c r="AY78">
        <f t="shared" si="215"/>
        <v>7.6112275763476109E-2</v>
      </c>
      <c r="AZ78">
        <f t="shared" si="216"/>
        <v>14.625187317912573</v>
      </c>
      <c r="BA78">
        <f t="shared" si="217"/>
        <v>0.5211637595060562</v>
      </c>
      <c r="BB78">
        <f t="shared" si="218"/>
        <v>37.960613969486758</v>
      </c>
      <c r="BC78">
        <f t="shared" si="219"/>
        <v>376.89854656655859</v>
      </c>
      <c r="BD78">
        <f t="shared" si="220"/>
        <v>1.2648135957382919E-2</v>
      </c>
    </row>
    <row r="79" spans="1:114" x14ac:dyDescent="0.25">
      <c r="A79" s="1">
        <v>55</v>
      </c>
      <c r="B79" s="1" t="s">
        <v>112</v>
      </c>
      <c r="C79" s="1">
        <v>2105.4999989382923</v>
      </c>
      <c r="D79" s="1">
        <v>0</v>
      </c>
      <c r="E79">
        <f t="shared" si="193"/>
        <v>12.587011972321475</v>
      </c>
      <c r="F79">
        <f t="shared" si="194"/>
        <v>0.12642917128824099</v>
      </c>
      <c r="G79">
        <f t="shared" si="195"/>
        <v>199.16534763361619</v>
      </c>
      <c r="H79">
        <f t="shared" si="196"/>
        <v>4.7945191609970399</v>
      </c>
      <c r="I79">
        <f t="shared" si="197"/>
        <v>2.7808955179366497</v>
      </c>
      <c r="J79">
        <f t="shared" si="198"/>
        <v>30.877859115600586</v>
      </c>
      <c r="K79" s="1">
        <v>6</v>
      </c>
      <c r="L79">
        <f t="shared" si="199"/>
        <v>1.4200000166893005</v>
      </c>
      <c r="M79" s="1">
        <v>1</v>
      </c>
      <c r="N79">
        <f t="shared" si="200"/>
        <v>2.8400000333786011</v>
      </c>
      <c r="O79" s="1">
        <v>31.553274154663086</v>
      </c>
      <c r="P79" s="1">
        <v>30.877859115600586</v>
      </c>
      <c r="Q79" s="1">
        <v>32.068798065185547</v>
      </c>
      <c r="R79" s="1">
        <v>400.174560546875</v>
      </c>
      <c r="S79" s="1">
        <v>382.8603515625</v>
      </c>
      <c r="T79" s="1">
        <v>17.560110092163086</v>
      </c>
      <c r="U79" s="1">
        <v>23.182439804077148</v>
      </c>
      <c r="V79" s="1">
        <v>27.64525032043457</v>
      </c>
      <c r="W79" s="1">
        <v>36.496601104736328</v>
      </c>
      <c r="X79" s="1">
        <v>499.79678344726562</v>
      </c>
      <c r="Y79" s="1">
        <v>1500.2327880859375</v>
      </c>
      <c r="Z79" s="1">
        <v>154.12422180175781</v>
      </c>
      <c r="AA79" s="1">
        <v>73.295127868652344</v>
      </c>
      <c r="AB79" s="1">
        <v>0.91403651237487793</v>
      </c>
      <c r="AC79" s="1">
        <v>0.23983559012413025</v>
      </c>
      <c r="AD79" s="1">
        <v>1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 t="shared" si="201"/>
        <v>0.8329946390787758</v>
      </c>
      <c r="AL79">
        <f t="shared" si="202"/>
        <v>4.79451916099704E-3</v>
      </c>
      <c r="AM79">
        <f t="shared" si="203"/>
        <v>304.02785911560056</v>
      </c>
      <c r="AN79">
        <f t="shared" si="204"/>
        <v>304.70327415466306</v>
      </c>
      <c r="AO79">
        <f t="shared" si="205"/>
        <v>240.03724072849946</v>
      </c>
      <c r="AP79">
        <f t="shared" si="206"/>
        <v>0.43250684767488479</v>
      </c>
      <c r="AQ79">
        <f t="shared" si="207"/>
        <v>4.4800554076838202</v>
      </c>
      <c r="AR79">
        <f t="shared" si="208"/>
        <v>61.123508996563174</v>
      </c>
      <c r="AS79">
        <f t="shared" si="209"/>
        <v>37.941069192486026</v>
      </c>
      <c r="AT79">
        <f t="shared" si="210"/>
        <v>31.215566635131836</v>
      </c>
      <c r="AU79">
        <f t="shared" si="211"/>
        <v>4.5671257518526147</v>
      </c>
      <c r="AV79">
        <f t="shared" si="212"/>
        <v>0.12104076177302839</v>
      </c>
      <c r="AW79">
        <f t="shared" si="213"/>
        <v>1.6991598897471705</v>
      </c>
      <c r="AX79">
        <f t="shared" si="214"/>
        <v>2.8679658621054442</v>
      </c>
      <c r="AY79">
        <f t="shared" si="215"/>
        <v>7.6116815137927507E-2</v>
      </c>
      <c r="AZ79">
        <f t="shared" si="216"/>
        <v>14.597849621810495</v>
      </c>
      <c r="BA79">
        <f t="shared" si="217"/>
        <v>0.52020363775146217</v>
      </c>
      <c r="BB79">
        <f t="shared" si="218"/>
        <v>37.957471488312208</v>
      </c>
      <c r="BC79">
        <f t="shared" si="219"/>
        <v>376.87708889949965</v>
      </c>
      <c r="BD79">
        <f t="shared" si="220"/>
        <v>1.2677107792823198E-2</v>
      </c>
    </row>
    <row r="80" spans="1:114" x14ac:dyDescent="0.25">
      <c r="A80" s="1">
        <v>56</v>
      </c>
      <c r="B80" s="1" t="s">
        <v>113</v>
      </c>
      <c r="C80" s="1">
        <v>2105.9999989271164</v>
      </c>
      <c r="D80" s="1">
        <v>0</v>
      </c>
      <c r="E80">
        <f t="shared" si="193"/>
        <v>12.614119127208946</v>
      </c>
      <c r="F80">
        <f t="shared" si="194"/>
        <v>0.12639787290262114</v>
      </c>
      <c r="G80">
        <f t="shared" si="195"/>
        <v>198.78763703888626</v>
      </c>
      <c r="H80">
        <f t="shared" si="196"/>
        <v>4.7949022745095711</v>
      </c>
      <c r="I80">
        <f t="shared" si="197"/>
        <v>2.7817550329145302</v>
      </c>
      <c r="J80">
        <f t="shared" si="198"/>
        <v>30.881353378295898</v>
      </c>
      <c r="K80" s="1">
        <v>6</v>
      </c>
      <c r="L80">
        <f t="shared" si="199"/>
        <v>1.4200000166893005</v>
      </c>
      <c r="M80" s="1">
        <v>1</v>
      </c>
      <c r="N80">
        <f t="shared" si="200"/>
        <v>2.8400000333786011</v>
      </c>
      <c r="O80" s="1">
        <v>31.554786682128906</v>
      </c>
      <c r="P80" s="1">
        <v>30.881353378295898</v>
      </c>
      <c r="Q80" s="1">
        <v>32.069290161132813</v>
      </c>
      <c r="R80" s="1">
        <v>400.21896362304688</v>
      </c>
      <c r="S80" s="1">
        <v>382.87261962890625</v>
      </c>
      <c r="T80" s="1">
        <v>17.560367584228516</v>
      </c>
      <c r="U80" s="1">
        <v>23.182931900024414</v>
      </c>
      <c r="V80" s="1">
        <v>27.643247604370117</v>
      </c>
      <c r="W80" s="1">
        <v>36.494197845458984</v>
      </c>
      <c r="X80" s="1">
        <v>499.81561279296875</v>
      </c>
      <c r="Y80" s="1">
        <v>1500.213134765625</v>
      </c>
      <c r="Z80" s="1">
        <v>154.08181762695312</v>
      </c>
      <c r="AA80" s="1">
        <v>73.295036315917969</v>
      </c>
      <c r="AB80" s="1">
        <v>0.91403651237487793</v>
      </c>
      <c r="AC80" s="1">
        <v>0.23983559012413025</v>
      </c>
      <c r="AD80" s="1">
        <v>1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111115</v>
      </c>
      <c r="AK80">
        <f t="shared" si="201"/>
        <v>0.83302602132161452</v>
      </c>
      <c r="AL80">
        <f t="shared" si="202"/>
        <v>4.7949022745095706E-3</v>
      </c>
      <c r="AM80">
        <f t="shared" si="203"/>
        <v>304.03135337829588</v>
      </c>
      <c r="AN80">
        <f t="shared" si="204"/>
        <v>304.70478668212888</v>
      </c>
      <c r="AO80">
        <f t="shared" si="205"/>
        <v>240.03409619731974</v>
      </c>
      <c r="AP80">
        <f t="shared" si="206"/>
        <v>0.43198865718874474</v>
      </c>
      <c r="AQ80">
        <f t="shared" si="207"/>
        <v>4.4809488684362728</v>
      </c>
      <c r="AR80">
        <f t="shared" si="208"/>
        <v>61.135775267541767</v>
      </c>
      <c r="AS80">
        <f t="shared" si="209"/>
        <v>37.952843367517353</v>
      </c>
      <c r="AT80">
        <f t="shared" si="210"/>
        <v>31.218070030212402</v>
      </c>
      <c r="AU80">
        <f t="shared" si="211"/>
        <v>4.567776660122437</v>
      </c>
      <c r="AV80">
        <f t="shared" si="212"/>
        <v>0.12101207410587921</v>
      </c>
      <c r="AW80">
        <f t="shared" si="213"/>
        <v>1.6991938355217426</v>
      </c>
      <c r="AX80">
        <f t="shared" si="214"/>
        <v>2.8685828246006944</v>
      </c>
      <c r="AY80">
        <f t="shared" si="215"/>
        <v>7.6098663638695538E-2</v>
      </c>
      <c r="AZ80">
        <f t="shared" si="216"/>
        <v>14.570147075920689</v>
      </c>
      <c r="BA80">
        <f t="shared" si="217"/>
        <v>0.51920045165819984</v>
      </c>
      <c r="BB80">
        <f t="shared" si="218"/>
        <v>37.949602089667614</v>
      </c>
      <c r="BC80">
        <f t="shared" si="219"/>
        <v>376.8764715227129</v>
      </c>
      <c r="BD80">
        <f t="shared" si="220"/>
        <v>1.2701795886995174E-2</v>
      </c>
    </row>
    <row r="81" spans="1:114" x14ac:dyDescent="0.25">
      <c r="A81" s="1">
        <v>57</v>
      </c>
      <c r="B81" s="1" t="s">
        <v>113</v>
      </c>
      <c r="C81" s="1">
        <v>2106.4999989159405</v>
      </c>
      <c r="D81" s="1">
        <v>0</v>
      </c>
      <c r="E81">
        <f t="shared" si="193"/>
        <v>12.607946284986321</v>
      </c>
      <c r="F81">
        <f t="shared" si="194"/>
        <v>0.12636066259636175</v>
      </c>
      <c r="G81">
        <f t="shared" si="195"/>
        <v>198.83533589141129</v>
      </c>
      <c r="H81">
        <f t="shared" si="196"/>
        <v>4.795008884576494</v>
      </c>
      <c r="I81">
        <f t="shared" si="197"/>
        <v>2.7826089039278461</v>
      </c>
      <c r="J81">
        <f t="shared" si="198"/>
        <v>30.884555816650391</v>
      </c>
      <c r="K81" s="1">
        <v>6</v>
      </c>
      <c r="L81">
        <f t="shared" si="199"/>
        <v>1.4200000166893005</v>
      </c>
      <c r="M81" s="1">
        <v>1</v>
      </c>
      <c r="N81">
        <f t="shared" si="200"/>
        <v>2.8400000333786011</v>
      </c>
      <c r="O81" s="1">
        <v>31.556110382080078</v>
      </c>
      <c r="P81" s="1">
        <v>30.884555816650391</v>
      </c>
      <c r="Q81" s="1">
        <v>32.069190979003906</v>
      </c>
      <c r="R81" s="1">
        <v>400.23382568359375</v>
      </c>
      <c r="S81" s="1">
        <v>382.89398193359375</v>
      </c>
      <c r="T81" s="1">
        <v>17.559337615966797</v>
      </c>
      <c r="U81" s="1">
        <v>23.182270050048828</v>
      </c>
      <c r="V81" s="1">
        <v>27.639768600463867</v>
      </c>
      <c r="W81" s="1">
        <v>36.490703582763672</v>
      </c>
      <c r="X81" s="1">
        <v>499.79434204101562</v>
      </c>
      <c r="Y81" s="1">
        <v>1500.2052001953125</v>
      </c>
      <c r="Z81" s="1">
        <v>154.09565734863281</v>
      </c>
      <c r="AA81" s="1">
        <v>73.295623779296875</v>
      </c>
      <c r="AB81" s="1">
        <v>0.91403651237487793</v>
      </c>
      <c r="AC81" s="1">
        <v>0.23983559012413025</v>
      </c>
      <c r="AD81" s="1">
        <v>1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0.15999999642372131</v>
      </c>
      <c r="AJ81" s="1">
        <v>111115</v>
      </c>
      <c r="AK81">
        <f t="shared" si="201"/>
        <v>0.8329905700683593</v>
      </c>
      <c r="AL81">
        <f t="shared" si="202"/>
        <v>4.7950088845764944E-3</v>
      </c>
      <c r="AM81">
        <f t="shared" si="203"/>
        <v>304.03455581665037</v>
      </c>
      <c r="AN81">
        <f t="shared" si="204"/>
        <v>304.70611038208006</v>
      </c>
      <c r="AO81">
        <f t="shared" si="205"/>
        <v>240.03282666609812</v>
      </c>
      <c r="AP81">
        <f t="shared" si="206"/>
        <v>0.4316504374919547</v>
      </c>
      <c r="AQ81">
        <f t="shared" si="207"/>
        <v>4.481767847866287</v>
      </c>
      <c r="AR81">
        <f t="shared" si="208"/>
        <v>61.146458912219671</v>
      </c>
      <c r="AS81">
        <f t="shared" si="209"/>
        <v>37.964188862170843</v>
      </c>
      <c r="AT81">
        <f t="shared" si="210"/>
        <v>31.220333099365234</v>
      </c>
      <c r="AU81">
        <f t="shared" si="211"/>
        <v>4.5683651507283782</v>
      </c>
      <c r="AV81">
        <f t="shared" si="212"/>
        <v>0.12097796686638625</v>
      </c>
      <c r="AW81">
        <f t="shared" si="213"/>
        <v>1.6991589439384407</v>
      </c>
      <c r="AX81">
        <f t="shared" si="214"/>
        <v>2.8692062067899373</v>
      </c>
      <c r="AY81">
        <f t="shared" si="215"/>
        <v>7.6077083091613956E-2</v>
      </c>
      <c r="AZ81">
        <f t="shared" si="216"/>
        <v>14.573759973527007</v>
      </c>
      <c r="BA81">
        <f t="shared" si="217"/>
        <v>0.51929605915272858</v>
      </c>
      <c r="BB81">
        <f t="shared" si="218"/>
        <v>37.94079465499869</v>
      </c>
      <c r="BC81">
        <f t="shared" si="219"/>
        <v>376.90076810095769</v>
      </c>
      <c r="BD81">
        <f t="shared" si="220"/>
        <v>1.2691815499080807E-2</v>
      </c>
    </row>
    <row r="82" spans="1:114" x14ac:dyDescent="0.25">
      <c r="A82" s="1">
        <v>58</v>
      </c>
      <c r="B82" s="1" t="s">
        <v>114</v>
      </c>
      <c r="C82" s="1">
        <v>2106.9999989047647</v>
      </c>
      <c r="D82" s="1">
        <v>0</v>
      </c>
      <c r="E82">
        <f t="shared" si="193"/>
        <v>12.625171631978642</v>
      </c>
      <c r="F82">
        <f t="shared" si="194"/>
        <v>0.12633884603794318</v>
      </c>
      <c r="G82">
        <f t="shared" si="195"/>
        <v>198.5883975682296</v>
      </c>
      <c r="H82">
        <f t="shared" si="196"/>
        <v>4.7959552293347407</v>
      </c>
      <c r="I82">
        <f t="shared" si="197"/>
        <v>2.7835844606487075</v>
      </c>
      <c r="J82">
        <f t="shared" si="198"/>
        <v>30.888359069824219</v>
      </c>
      <c r="K82" s="1">
        <v>6</v>
      </c>
      <c r="L82">
        <f t="shared" si="199"/>
        <v>1.4200000166893005</v>
      </c>
      <c r="M82" s="1">
        <v>1</v>
      </c>
      <c r="N82">
        <f t="shared" si="200"/>
        <v>2.8400000333786011</v>
      </c>
      <c r="O82" s="1">
        <v>31.556903839111328</v>
      </c>
      <c r="P82" s="1">
        <v>30.888359069824219</v>
      </c>
      <c r="Q82" s="1">
        <v>32.068534851074219</v>
      </c>
      <c r="R82" s="1">
        <v>400.26089477539062</v>
      </c>
      <c r="S82" s="1">
        <v>382.900146484375</v>
      </c>
      <c r="T82" s="1">
        <v>17.558385848999023</v>
      </c>
      <c r="U82" s="1">
        <v>23.182348251342773</v>
      </c>
      <c r="V82" s="1">
        <v>27.636886596679688</v>
      </c>
      <c r="W82" s="1">
        <v>36.488998413085938</v>
      </c>
      <c r="X82" s="1">
        <v>499.8013916015625</v>
      </c>
      <c r="Y82" s="1">
        <v>1500.227294921875</v>
      </c>
      <c r="Z82" s="1">
        <v>153.98814392089844</v>
      </c>
      <c r="AA82" s="1">
        <v>73.295257568359375</v>
      </c>
      <c r="AB82" s="1">
        <v>0.91403651237487793</v>
      </c>
      <c r="AC82" s="1">
        <v>0.23983559012413025</v>
      </c>
      <c r="AD82" s="1">
        <v>1</v>
      </c>
      <c r="AE82" s="1">
        <v>-0.21956524252891541</v>
      </c>
      <c r="AF82" s="1">
        <v>2.737391471862793</v>
      </c>
      <c r="AG82" s="1">
        <v>1</v>
      </c>
      <c r="AH82" s="1">
        <v>0</v>
      </c>
      <c r="AI82" s="1">
        <v>0.15999999642372131</v>
      </c>
      <c r="AJ82" s="1">
        <v>111115</v>
      </c>
      <c r="AK82">
        <f t="shared" si="201"/>
        <v>0.83300231933593738</v>
      </c>
      <c r="AL82">
        <f t="shared" si="202"/>
        <v>4.7959552293347406E-3</v>
      </c>
      <c r="AM82">
        <f t="shared" si="203"/>
        <v>304.0383590698242</v>
      </c>
      <c r="AN82">
        <f t="shared" si="204"/>
        <v>304.70690383911131</v>
      </c>
      <c r="AO82">
        <f t="shared" si="205"/>
        <v>240.0363618222691</v>
      </c>
      <c r="AP82">
        <f t="shared" si="206"/>
        <v>0.43077167019823936</v>
      </c>
      <c r="AQ82">
        <f t="shared" si="207"/>
        <v>4.4827406467702815</v>
      </c>
      <c r="AR82">
        <f t="shared" si="208"/>
        <v>61.160036753938947</v>
      </c>
      <c r="AS82">
        <f t="shared" si="209"/>
        <v>37.977688502596173</v>
      </c>
      <c r="AT82">
        <f t="shared" si="210"/>
        <v>31.222631454467773</v>
      </c>
      <c r="AU82">
        <f t="shared" si="211"/>
        <v>4.5689628847086334</v>
      </c>
      <c r="AV82">
        <f t="shared" si="212"/>
        <v>0.12095796925108779</v>
      </c>
      <c r="AW82">
        <f t="shared" si="213"/>
        <v>1.699156186121574</v>
      </c>
      <c r="AX82">
        <f t="shared" si="214"/>
        <v>2.8698066985870594</v>
      </c>
      <c r="AY82">
        <f t="shared" si="215"/>
        <v>7.6064430109556713E-2</v>
      </c>
      <c r="AZ82">
        <f t="shared" si="216"/>
        <v>14.55558774985114</v>
      </c>
      <c r="BA82">
        <f t="shared" si="217"/>
        <v>0.51864278295942989</v>
      </c>
      <c r="BB82">
        <f t="shared" si="218"/>
        <v>37.931610508730664</v>
      </c>
      <c r="BC82">
        <f t="shared" si="219"/>
        <v>376.89874454675078</v>
      </c>
      <c r="BD82">
        <f t="shared" si="220"/>
        <v>1.2706147204761707E-2</v>
      </c>
    </row>
    <row r="83" spans="1:114" x14ac:dyDescent="0.25">
      <c r="A83" s="1">
        <v>59</v>
      </c>
      <c r="B83" s="1" t="s">
        <v>114</v>
      </c>
      <c r="C83" s="1">
        <v>2107.4999988935888</v>
      </c>
      <c r="D83" s="1">
        <v>0</v>
      </c>
      <c r="E83">
        <f t="shared" si="193"/>
        <v>12.646783368329773</v>
      </c>
      <c r="F83">
        <f t="shared" si="194"/>
        <v>0.12628400405565002</v>
      </c>
      <c r="G83">
        <f t="shared" si="195"/>
        <v>198.23340058926891</v>
      </c>
      <c r="H83">
        <f t="shared" si="196"/>
        <v>4.7958078131317441</v>
      </c>
      <c r="I83">
        <f t="shared" si="197"/>
        <v>2.7846435424364668</v>
      </c>
      <c r="J83">
        <f t="shared" si="198"/>
        <v>30.892513275146484</v>
      </c>
      <c r="K83" s="1">
        <v>6</v>
      </c>
      <c r="L83">
        <f t="shared" si="199"/>
        <v>1.4200000166893005</v>
      </c>
      <c r="M83" s="1">
        <v>1</v>
      </c>
      <c r="N83">
        <f t="shared" si="200"/>
        <v>2.8400000333786011</v>
      </c>
      <c r="O83" s="1">
        <v>31.557998657226562</v>
      </c>
      <c r="P83" s="1">
        <v>30.892513275146484</v>
      </c>
      <c r="Q83" s="1">
        <v>32.068523406982422</v>
      </c>
      <c r="R83" s="1">
        <v>400.2802734375</v>
      </c>
      <c r="S83" s="1">
        <v>382.89456176757812</v>
      </c>
      <c r="T83" s="1">
        <v>17.558826446533203</v>
      </c>
      <c r="U83" s="1">
        <v>23.182331085205078</v>
      </c>
      <c r="V83" s="1">
        <v>27.635946273803711</v>
      </c>
      <c r="W83" s="1">
        <v>36.486812591552734</v>
      </c>
      <c r="X83" s="1">
        <v>499.82672119140625</v>
      </c>
      <c r="Y83" s="1">
        <v>1500.24267578125</v>
      </c>
      <c r="Z83" s="1">
        <v>153.95487976074219</v>
      </c>
      <c r="AA83" s="1">
        <v>73.29547119140625</v>
      </c>
      <c r="AB83" s="1">
        <v>0.91403651237487793</v>
      </c>
      <c r="AC83" s="1">
        <v>0.23983559012413025</v>
      </c>
      <c r="AD83" s="1">
        <v>1</v>
      </c>
      <c r="AE83" s="1">
        <v>-0.21956524252891541</v>
      </c>
      <c r="AF83" s="1">
        <v>2.737391471862793</v>
      </c>
      <c r="AG83" s="1">
        <v>1</v>
      </c>
      <c r="AH83" s="1">
        <v>0</v>
      </c>
      <c r="AI83" s="1">
        <v>0.15999999642372131</v>
      </c>
      <c r="AJ83" s="1">
        <v>111115</v>
      </c>
      <c r="AK83">
        <f t="shared" si="201"/>
        <v>0.83304453531901035</v>
      </c>
      <c r="AL83">
        <f t="shared" si="202"/>
        <v>4.7958078131317443E-3</v>
      </c>
      <c r="AM83">
        <f t="shared" si="203"/>
        <v>304.04251327514646</v>
      </c>
      <c r="AN83">
        <f t="shared" si="204"/>
        <v>304.70799865722654</v>
      </c>
      <c r="AO83">
        <f t="shared" si="205"/>
        <v>240.03882275971409</v>
      </c>
      <c r="AP83">
        <f t="shared" si="206"/>
        <v>0.43044008733793881</v>
      </c>
      <c r="AQ83">
        <f t="shared" si="207"/>
        <v>4.4838034226417571</v>
      </c>
      <c r="AR83">
        <f t="shared" si="208"/>
        <v>61.174358384743883</v>
      </c>
      <c r="AS83">
        <f t="shared" si="209"/>
        <v>37.992027299538805</v>
      </c>
      <c r="AT83">
        <f t="shared" si="210"/>
        <v>31.225255966186523</v>
      </c>
      <c r="AU83">
        <f t="shared" si="211"/>
        <v>4.5696455256464317</v>
      </c>
      <c r="AV83">
        <f t="shared" si="212"/>
        <v>0.12090769838867091</v>
      </c>
      <c r="AW83">
        <f t="shared" si="213"/>
        <v>1.6991598802052903</v>
      </c>
      <c r="AX83">
        <f t="shared" si="214"/>
        <v>2.8704856454411414</v>
      </c>
      <c r="AY83">
        <f t="shared" si="215"/>
        <v>7.6032622614793391E-2</v>
      </c>
      <c r="AZ83">
        <f t="shared" si="216"/>
        <v>14.529610502065255</v>
      </c>
      <c r="BA83">
        <f t="shared" si="217"/>
        <v>0.51772320733455368</v>
      </c>
      <c r="BB83">
        <f t="shared" si="218"/>
        <v>37.921101220627826</v>
      </c>
      <c r="BC83">
        <f t="shared" si="219"/>
        <v>376.88288664554153</v>
      </c>
      <c r="BD83">
        <f t="shared" si="220"/>
        <v>1.2724906574939047E-2</v>
      </c>
    </row>
    <row r="84" spans="1:114" x14ac:dyDescent="0.25">
      <c r="A84" s="1">
        <v>60</v>
      </c>
      <c r="B84" s="1" t="s">
        <v>115</v>
      </c>
      <c r="C84" s="1">
        <v>2107.9999988824129</v>
      </c>
      <c r="D84" s="1">
        <v>0</v>
      </c>
      <c r="E84">
        <f t="shared" si="193"/>
        <v>12.690102032242896</v>
      </c>
      <c r="F84">
        <f t="shared" si="194"/>
        <v>0.1262096712875139</v>
      </c>
      <c r="G84">
        <f t="shared" si="195"/>
        <v>197.57041217451851</v>
      </c>
      <c r="H84">
        <f t="shared" si="196"/>
        <v>4.7955771428995604</v>
      </c>
      <c r="I84">
        <f t="shared" si="197"/>
        <v>2.7860480644852998</v>
      </c>
      <c r="J84">
        <f t="shared" si="198"/>
        <v>30.897663116455078</v>
      </c>
      <c r="K84" s="1">
        <v>6</v>
      </c>
      <c r="L84">
        <f t="shared" si="199"/>
        <v>1.4200000166893005</v>
      </c>
      <c r="M84" s="1">
        <v>1</v>
      </c>
      <c r="N84">
        <f t="shared" si="200"/>
        <v>2.8400000333786011</v>
      </c>
      <c r="O84" s="1">
        <v>31.560012817382813</v>
      </c>
      <c r="P84" s="1">
        <v>30.897663116455078</v>
      </c>
      <c r="Q84" s="1">
        <v>32.069129943847656</v>
      </c>
      <c r="R84" s="1">
        <v>400.3203125</v>
      </c>
      <c r="S84" s="1">
        <v>382.88427734375</v>
      </c>
      <c r="T84" s="1">
        <v>17.558452606201172</v>
      </c>
      <c r="U84" s="1">
        <v>23.181205749511719</v>
      </c>
      <c r="V84" s="1">
        <v>27.632122039794922</v>
      </c>
      <c r="W84" s="1">
        <v>36.48077392578125</v>
      </c>
      <c r="X84" s="1">
        <v>499.87005615234375</v>
      </c>
      <c r="Y84" s="1">
        <v>1500.2943115234375</v>
      </c>
      <c r="Z84" s="1">
        <v>153.90327453613281</v>
      </c>
      <c r="AA84" s="1">
        <v>73.2952880859375</v>
      </c>
      <c r="AB84" s="1">
        <v>0.91403651237487793</v>
      </c>
      <c r="AC84" s="1">
        <v>0.23983559012413025</v>
      </c>
      <c r="AD84" s="1">
        <v>1</v>
      </c>
      <c r="AE84" s="1">
        <v>-0.21956524252891541</v>
      </c>
      <c r="AF84" s="1">
        <v>2.737391471862793</v>
      </c>
      <c r="AG84" s="1">
        <v>1</v>
      </c>
      <c r="AH84" s="1">
        <v>0</v>
      </c>
      <c r="AI84" s="1">
        <v>0.15999999642372131</v>
      </c>
      <c r="AJ84" s="1">
        <v>111115</v>
      </c>
      <c r="AK84">
        <f t="shared" si="201"/>
        <v>0.83311676025390613</v>
      </c>
      <c r="AL84">
        <f t="shared" si="202"/>
        <v>4.7955771428995608E-3</v>
      </c>
      <c r="AM84">
        <f t="shared" si="203"/>
        <v>304.04766311645506</v>
      </c>
      <c r="AN84">
        <f t="shared" si="204"/>
        <v>304.71001281738279</v>
      </c>
      <c r="AO84">
        <f t="shared" si="205"/>
        <v>240.04708447827943</v>
      </c>
      <c r="AP84">
        <f t="shared" si="206"/>
        <v>0.43020919013811892</v>
      </c>
      <c r="AQ84">
        <f t="shared" si="207"/>
        <v>4.4851212180751521</v>
      </c>
      <c r="AR84">
        <f t="shared" si="208"/>
        <v>61.192490475191555</v>
      </c>
      <c r="AS84">
        <f t="shared" si="209"/>
        <v>38.011284725679836</v>
      </c>
      <c r="AT84">
        <f t="shared" si="210"/>
        <v>31.228837966918945</v>
      </c>
      <c r="AU84">
        <f t="shared" si="211"/>
        <v>4.5705773548083224</v>
      </c>
      <c r="AV84">
        <f t="shared" si="212"/>
        <v>0.1208395583445737</v>
      </c>
      <c r="AW84">
        <f t="shared" si="213"/>
        <v>1.6990731535898522</v>
      </c>
      <c r="AX84">
        <f t="shared" si="214"/>
        <v>2.8715042012184702</v>
      </c>
      <c r="AY84">
        <f t="shared" si="215"/>
        <v>7.5989509150620804E-2</v>
      </c>
      <c r="AZ84">
        <f t="shared" si="216"/>
        <v>14.480980277588747</v>
      </c>
      <c r="BA84">
        <f t="shared" si="217"/>
        <v>0.51600555014992588</v>
      </c>
      <c r="BB84">
        <f t="shared" si="218"/>
        <v>37.905931416101126</v>
      </c>
      <c r="BC84">
        <f t="shared" si="219"/>
        <v>376.85201060354603</v>
      </c>
      <c r="BD84">
        <f t="shared" si="220"/>
        <v>1.2764430698595253E-2</v>
      </c>
      <c r="BE84">
        <f>AVERAGE(E70:E84)</f>
        <v>12.646917957218951</v>
      </c>
      <c r="BF84">
        <f>AVERAGE(O70:O84)</f>
        <v>31.55197105407715</v>
      </c>
      <c r="BG84">
        <f>AVERAGE(P70:P84)</f>
        <v>30.87781105041504</v>
      </c>
      <c r="BH84" t="e">
        <f>AVERAGE(B70:B84)</f>
        <v>#DIV/0!</v>
      </c>
      <c r="BI84">
        <f t="shared" ref="BI84" si="221">AVERAGE(C70:C84)</f>
        <v>2104.5333322932324</v>
      </c>
      <c r="BJ84">
        <f t="shared" ref="BJ84" si="222">AVERAGE(D70:D84)</f>
        <v>0</v>
      </c>
      <c r="BK84">
        <f t="shared" ref="BK84" si="223">AVERAGE(E70:E84)</f>
        <v>12.646917957218951</v>
      </c>
      <c r="BL84">
        <f t="shared" ref="BL84" si="224">AVERAGE(F70:F84)</f>
        <v>0.1263479507692522</v>
      </c>
      <c r="BM84">
        <f t="shared" ref="BM84" si="225">AVERAGE(G70:G84)</f>
        <v>198.3096826747894</v>
      </c>
      <c r="BN84">
        <f t="shared" ref="BN84" si="226">AVERAGE(H70:H84)</f>
        <v>4.7920702502386954</v>
      </c>
      <c r="BO84">
        <f t="shared" ref="BO84" si="227">AVERAGE(I70:I84)</f>
        <v>2.7811975144460215</v>
      </c>
      <c r="BP84">
        <f t="shared" ref="BP84" si="228">AVERAGE(J70:J84)</f>
        <v>30.87781105041504</v>
      </c>
      <c r="BQ84">
        <f t="shared" ref="BQ84" si="229">AVERAGE(K70:K84)</f>
        <v>6</v>
      </c>
      <c r="BR84">
        <f t="shared" ref="BR84" si="230">AVERAGE(L70:L84)</f>
        <v>1.4200000166893005</v>
      </c>
      <c r="BS84">
        <f t="shared" ref="BS84" si="231">AVERAGE(M70:M84)</f>
        <v>1</v>
      </c>
      <c r="BT84">
        <f t="shared" ref="BT84" si="232">AVERAGE(N70:N84)</f>
        <v>2.8400000333786011</v>
      </c>
      <c r="BU84">
        <f t="shared" ref="BU84" si="233">AVERAGE(O70:O84)</f>
        <v>31.55197105407715</v>
      </c>
      <c r="BV84">
        <f t="shared" ref="BV84" si="234">AVERAGE(P70:P84)</f>
        <v>30.87781105041504</v>
      </c>
      <c r="BW84">
        <f t="shared" ref="BW84" si="235">AVERAGE(Q70:Q84)</f>
        <v>32.068902333577476</v>
      </c>
      <c r="BX84">
        <f t="shared" ref="BX84" si="236">AVERAGE(R70:R84)</f>
        <v>400.25344848632812</v>
      </c>
      <c r="BY84">
        <f t="shared" ref="BY84" si="237">AVERAGE(S70:S84)</f>
        <v>382.8702331542969</v>
      </c>
      <c r="BZ84">
        <f t="shared" ref="BZ84" si="238">AVERAGE(T70:T84)</f>
        <v>17.559229787190755</v>
      </c>
      <c r="CA84">
        <f t="shared" ref="CA84" si="239">AVERAGE(U70:U84)</f>
        <v>23.178119150797524</v>
      </c>
      <c r="CB84">
        <f t="shared" ref="CB84" si="240">AVERAGE(V70:V84)</f>
        <v>27.64595743815104</v>
      </c>
      <c r="CC84">
        <f t="shared" ref="CC84" si="241">AVERAGE(W70:W84)</f>
        <v>36.492561086018881</v>
      </c>
      <c r="CD84">
        <f t="shared" ref="CD84" si="242">AVERAGE(X70:X84)</f>
        <v>499.84959716796874</v>
      </c>
      <c r="CE84">
        <f t="shared" ref="CE84" si="243">AVERAGE(Y70:Y84)</f>
        <v>1500.2485270182292</v>
      </c>
      <c r="CF84">
        <f t="shared" ref="CF84" si="244">AVERAGE(Z70:Z84)</f>
        <v>154.02109273274741</v>
      </c>
      <c r="CG84">
        <f t="shared" ref="CG84" si="245">AVERAGE(AA70:AA84)</f>
        <v>73.295252990722659</v>
      </c>
      <c r="CH84">
        <f t="shared" ref="CH84" si="246">AVERAGE(AB70:AB84)</f>
        <v>0.91403651237487793</v>
      </c>
      <c r="CI84">
        <f t="shared" ref="CI84" si="247">AVERAGE(AC70:AC84)</f>
        <v>0.23983559012413025</v>
      </c>
      <c r="CJ84">
        <f t="shared" ref="CJ84" si="248">AVERAGE(AD70:AD84)</f>
        <v>1</v>
      </c>
      <c r="CK84">
        <f t="shared" ref="CK84" si="249">AVERAGE(AE70:AE84)</f>
        <v>-0.21956524252891541</v>
      </c>
      <c r="CL84">
        <f t="shared" ref="CL84" si="250">AVERAGE(AF70:AF84)</f>
        <v>2.737391471862793</v>
      </c>
      <c r="CM84">
        <f t="shared" ref="CM84" si="251">AVERAGE(AG70:AG84)</f>
        <v>1</v>
      </c>
      <c r="CN84">
        <f t="shared" ref="CN84" si="252">AVERAGE(AH70:AH84)</f>
        <v>0</v>
      </c>
      <c r="CO84">
        <f t="shared" ref="CO84" si="253">AVERAGE(AI70:AI84)</f>
        <v>0.15999999642372131</v>
      </c>
      <c r="CP84">
        <f t="shared" ref="CP84" si="254">AVERAGE(AJ70:AJ84)</f>
        <v>111115</v>
      </c>
      <c r="CQ84">
        <f t="shared" ref="CQ84" si="255">AVERAGE(AK70:AK84)</f>
        <v>0.83308266194661451</v>
      </c>
      <c r="CR84">
        <f t="shared" ref="CR84" si="256">AVERAGE(AL70:AL84)</f>
        <v>4.7920702502386959E-3</v>
      </c>
      <c r="CS84">
        <f t="shared" ref="CS84" si="257">AVERAGE(AM70:AM84)</f>
        <v>304.02781105041504</v>
      </c>
      <c r="CT84">
        <f t="shared" ref="CT84" si="258">AVERAGE(AN70:AN84)</f>
        <v>304.70197105407715</v>
      </c>
      <c r="CU84">
        <f t="shared" ref="CU84" si="259">AVERAGE(AO70:AO84)</f>
        <v>240.03975895760985</v>
      </c>
      <c r="CV84">
        <f t="shared" ref="CV84" si="260">AVERAGE(AP70:AP84)</f>
        <v>0.43362571134789268</v>
      </c>
      <c r="CW84">
        <f t="shared" ref="CW84" si="261">AVERAGE(AQ70:AQ84)</f>
        <v>4.4800436217927864</v>
      </c>
      <c r="CX84">
        <f t="shared" ref="CX84" si="262">AVERAGE(AR70:AR84)</f>
        <v>61.1232438235972</v>
      </c>
      <c r="CY84">
        <f t="shared" ref="CY84" si="263">AVERAGE(AS70:AS84)</f>
        <v>37.945124672799672</v>
      </c>
      <c r="CZ84">
        <f t="shared" ref="CZ84" si="264">AVERAGE(AT70:AT84)</f>
        <v>31.214891052246095</v>
      </c>
      <c r="DA84">
        <f t="shared" ref="DA84" si="265">AVERAGE(AU70:AU84)</f>
        <v>4.5669503887187419</v>
      </c>
      <c r="DB84">
        <f t="shared" ref="DB84" si="266">AVERAGE(AV70:AV84)</f>
        <v>0.1209663138324711</v>
      </c>
      <c r="DC84">
        <f t="shared" ref="DC84" si="267">AVERAGE(AW70:AW84)</f>
        <v>1.6988461073467642</v>
      </c>
      <c r="DD84">
        <f t="shared" ref="DD84" si="268">AVERAGE(AX70:AX84)</f>
        <v>2.8681042813719784</v>
      </c>
      <c r="DE84">
        <f t="shared" ref="DE84" si="269">AVERAGE(AY70:AY84)</f>
        <v>7.6069710022858325E-2</v>
      </c>
      <c r="DF84">
        <f t="shared" ref="DF84" si="270">AVERAGE(AZ70:AZ84)</f>
        <v>14.535158435513763</v>
      </c>
      <c r="DG84">
        <f t="shared" ref="DG84" si="271">AVERAGE(BA70:BA84)</f>
        <v>0.51795534536391696</v>
      </c>
      <c r="DH84">
        <f t="shared" ref="DH84" si="272">AVERAGE(BB70:BB84)</f>
        <v>37.949026639528448</v>
      </c>
      <c r="DI84">
        <f t="shared" ref="DI84" si="273">AVERAGE(BC70:BC84)</f>
        <v>376.85849405514824</v>
      </c>
      <c r="DJ84">
        <f t="shared" ref="DJ84" si="274">AVERAGE(BD70:BD84)</f>
        <v>1.2735238844603989E-2</v>
      </c>
    </row>
    <row r="85" spans="1:114" x14ac:dyDescent="0.25">
      <c r="A85" s="1" t="s">
        <v>9</v>
      </c>
      <c r="B85" s="1" t="s">
        <v>116</v>
      </c>
    </row>
    <row r="86" spans="1:114" x14ac:dyDescent="0.25">
      <c r="A86" s="1" t="s">
        <v>9</v>
      </c>
      <c r="B86" s="1" t="s">
        <v>117</v>
      </c>
    </row>
    <row r="87" spans="1:114" x14ac:dyDescent="0.25">
      <c r="A87" s="1">
        <v>61</v>
      </c>
      <c r="B87" s="1" t="s">
        <v>118</v>
      </c>
      <c r="C87" s="1">
        <v>2375.9999988377094</v>
      </c>
      <c r="D87" s="1">
        <v>0</v>
      </c>
      <c r="E87">
        <f t="shared" ref="E87:E101" si="275">(R87-S87*(1000-T87)/(1000-U87))*AK87</f>
        <v>11.53918982398522</v>
      </c>
      <c r="F87">
        <f t="shared" ref="F87:F101" si="276">IF(AV87&lt;&gt;0,1/(1/AV87-1/N87),0)</f>
        <v>0.11530392983979769</v>
      </c>
      <c r="G87">
        <f t="shared" ref="G87:G101" si="277">((AY87-AL87/2)*S87-E87)/(AY87+AL87/2)</f>
        <v>196.8889153923254</v>
      </c>
      <c r="H87">
        <f t="shared" ref="H87:H101" si="278">AL87*1000</f>
        <v>5.0990847398055354</v>
      </c>
      <c r="I87">
        <f t="shared" ref="I87:I101" si="279">(AQ87-AW87)</f>
        <v>3.2036693562865279</v>
      </c>
      <c r="J87">
        <f t="shared" ref="J87:J101" si="280">(P87+AP87*D87)</f>
        <v>33.782253265380859</v>
      </c>
      <c r="K87" s="1">
        <v>6</v>
      </c>
      <c r="L87">
        <f t="shared" ref="L87:L101" si="281">(K87*AE87+AF87)</f>
        <v>1.4200000166893005</v>
      </c>
      <c r="M87" s="1">
        <v>1</v>
      </c>
      <c r="N87">
        <f t="shared" ref="N87:N101" si="282">L87*(M87+1)*(M87+1)/(M87*M87+1)</f>
        <v>2.8400000333786011</v>
      </c>
      <c r="O87" s="1">
        <v>35.848785400390625</v>
      </c>
      <c r="P87" s="1">
        <v>33.782253265380859</v>
      </c>
      <c r="Q87" s="1">
        <v>36.951190948486328</v>
      </c>
      <c r="R87" s="1">
        <v>400.0352783203125</v>
      </c>
      <c r="S87" s="1">
        <v>383.8367919921875</v>
      </c>
      <c r="T87" s="1">
        <v>22.361127853393555</v>
      </c>
      <c r="U87" s="1">
        <v>28.307844161987305</v>
      </c>
      <c r="V87" s="1">
        <v>27.687679290771484</v>
      </c>
      <c r="W87" s="1">
        <v>35.050937652587891</v>
      </c>
      <c r="X87" s="1">
        <v>499.91360473632812</v>
      </c>
      <c r="Y87" s="1">
        <v>1499.0411376953125</v>
      </c>
      <c r="Z87" s="1">
        <v>154.28858947753906</v>
      </c>
      <c r="AA87" s="1">
        <v>73.293693542480469</v>
      </c>
      <c r="AB87" s="1">
        <v>1.2559554576873779</v>
      </c>
      <c r="AC87" s="1">
        <v>0.17769226431846619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111115</v>
      </c>
      <c r="AK87">
        <f t="shared" ref="AK87:AK101" si="283">X87*0.000001/(K87*0.0001)</f>
        <v>0.83318934122721344</v>
      </c>
      <c r="AL87">
        <f t="shared" ref="AL87:AL101" si="284">(U87-T87)/(1000-U87)*AK87</f>
        <v>5.0990847398055357E-3</v>
      </c>
      <c r="AM87">
        <f t="shared" ref="AM87:AM101" si="285">(P87+273.15)</f>
        <v>306.93225326538084</v>
      </c>
      <c r="AN87">
        <f t="shared" ref="AN87:AN101" si="286">(O87+273.15)</f>
        <v>308.9987854003906</v>
      </c>
      <c r="AO87">
        <f t="shared" ref="AO87:AO101" si="287">(Y87*AG87+Z87*AH87)*AI87</f>
        <v>239.84657667026113</v>
      </c>
      <c r="AP87">
        <f t="shared" ref="AP87:AP101" si="288">((AO87+0.00000010773*(AN87^4-AM87^4))-AL87*44100)/(L87*51.4+0.00000043092*AM87^3)</f>
        <v>0.47967689136681729</v>
      </c>
      <c r="AQ87">
        <f t="shared" ref="AQ87:AQ101" si="289">0.61365*EXP(17.502*J87/(240.97+J87))</f>
        <v>5.2784558111435205</v>
      </c>
      <c r="AR87">
        <f t="shared" ref="AR87:AR101" si="290">AQ87*1000/AA87</f>
        <v>72.017871606977593</v>
      </c>
      <c r="AS87">
        <f t="shared" ref="AS87:AS101" si="291">(AR87-U87)</f>
        <v>43.710027444990288</v>
      </c>
      <c r="AT87">
        <f t="shared" ref="AT87:AT101" si="292">IF(D87,P87,(O87+P87)/2)</f>
        <v>34.815519332885742</v>
      </c>
      <c r="AU87">
        <f t="shared" ref="AU87:AU101" si="293">0.61365*EXP(17.502*AT87/(240.97+AT87))</f>
        <v>5.5909235423787615</v>
      </c>
      <c r="AV87">
        <f t="shared" ref="AV87:AV101" si="294">IF(AS87&lt;&gt;0,(1000-(AR87+U87)/2)/AS87*AL87,0)</f>
        <v>0.11080523989048284</v>
      </c>
      <c r="AW87">
        <f t="shared" ref="AW87:AW101" si="295">U87*AA87/1000</f>
        <v>2.0747864548569925</v>
      </c>
      <c r="AX87">
        <f t="shared" ref="AX87:AX101" si="296">(AU87-AW87)</f>
        <v>3.516137087521769</v>
      </c>
      <c r="AY87">
        <f t="shared" ref="AY87:AY101" si="297">1/(1.6/F87+1.37/N87)</f>
        <v>6.9643875378809159E-2</v>
      </c>
      <c r="AZ87">
        <f t="shared" ref="AZ87:AZ101" si="298">G87*AA87*0.001</f>
        <v>14.430715826676463</v>
      </c>
      <c r="BA87">
        <f t="shared" ref="BA87:BA101" si="299">G87/S87</f>
        <v>0.51294956476275677</v>
      </c>
      <c r="BB87">
        <f t="shared" ref="BB87:BB101" si="300">(1-AL87*AA87/AQ87/F87)*100</f>
        <v>38.594419998162756</v>
      </c>
      <c r="BC87">
        <f t="shared" ref="BC87:BC101" si="301">(S87-E87/(N87/1.35))</f>
        <v>378.35161379525351</v>
      </c>
      <c r="BD87">
        <f t="shared" ref="BD87:BD101" si="302">E87*BB87/100/BC87</f>
        <v>1.1770752978641009E-2</v>
      </c>
    </row>
    <row r="88" spans="1:114" x14ac:dyDescent="0.25">
      <c r="A88" s="1">
        <v>62</v>
      </c>
      <c r="B88" s="1" t="s">
        <v>118</v>
      </c>
      <c r="C88" s="1">
        <v>2375.9999988377094</v>
      </c>
      <c r="D88" s="1">
        <v>0</v>
      </c>
      <c r="E88">
        <f t="shared" si="275"/>
        <v>11.53918982398522</v>
      </c>
      <c r="F88">
        <f t="shared" si="276"/>
        <v>0.11530392983979769</v>
      </c>
      <c r="G88">
        <f t="shared" si="277"/>
        <v>196.8889153923254</v>
      </c>
      <c r="H88">
        <f t="shared" si="278"/>
        <v>5.0990847398055354</v>
      </c>
      <c r="I88">
        <f t="shared" si="279"/>
        <v>3.2036693562865279</v>
      </c>
      <c r="J88">
        <f t="shared" si="280"/>
        <v>33.782253265380859</v>
      </c>
      <c r="K88" s="1">
        <v>6</v>
      </c>
      <c r="L88">
        <f t="shared" si="281"/>
        <v>1.4200000166893005</v>
      </c>
      <c r="M88" s="1">
        <v>1</v>
      </c>
      <c r="N88">
        <f t="shared" si="282"/>
        <v>2.8400000333786011</v>
      </c>
      <c r="O88" s="1">
        <v>35.848785400390625</v>
      </c>
      <c r="P88" s="1">
        <v>33.782253265380859</v>
      </c>
      <c r="Q88" s="1">
        <v>36.951190948486328</v>
      </c>
      <c r="R88" s="1">
        <v>400.0352783203125</v>
      </c>
      <c r="S88" s="1">
        <v>383.8367919921875</v>
      </c>
      <c r="T88" s="1">
        <v>22.361127853393555</v>
      </c>
      <c r="U88" s="1">
        <v>28.307844161987305</v>
      </c>
      <c r="V88" s="1">
        <v>27.687679290771484</v>
      </c>
      <c r="W88" s="1">
        <v>35.050937652587891</v>
      </c>
      <c r="X88" s="1">
        <v>499.91360473632812</v>
      </c>
      <c r="Y88" s="1">
        <v>1499.0411376953125</v>
      </c>
      <c r="Z88" s="1">
        <v>154.28858947753906</v>
      </c>
      <c r="AA88" s="1">
        <v>73.293693542480469</v>
      </c>
      <c r="AB88" s="1">
        <v>1.2559554576873779</v>
      </c>
      <c r="AC88" s="1">
        <v>0.17769226431846619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si="283"/>
        <v>0.83318934122721344</v>
      </c>
      <c r="AL88">
        <f t="shared" si="284"/>
        <v>5.0990847398055357E-3</v>
      </c>
      <c r="AM88">
        <f t="shared" si="285"/>
        <v>306.93225326538084</v>
      </c>
      <c r="AN88">
        <f t="shared" si="286"/>
        <v>308.9987854003906</v>
      </c>
      <c r="AO88">
        <f t="shared" si="287"/>
        <v>239.84657667026113</v>
      </c>
      <c r="AP88">
        <f t="shared" si="288"/>
        <v>0.47967689136681729</v>
      </c>
      <c r="AQ88">
        <f t="shared" si="289"/>
        <v>5.2784558111435205</v>
      </c>
      <c r="AR88">
        <f t="shared" si="290"/>
        <v>72.017871606977593</v>
      </c>
      <c r="AS88">
        <f t="shared" si="291"/>
        <v>43.710027444990288</v>
      </c>
      <c r="AT88">
        <f t="shared" si="292"/>
        <v>34.815519332885742</v>
      </c>
      <c r="AU88">
        <f t="shared" si="293"/>
        <v>5.5909235423787615</v>
      </c>
      <c r="AV88">
        <f t="shared" si="294"/>
        <v>0.11080523989048284</v>
      </c>
      <c r="AW88">
        <f t="shared" si="295"/>
        <v>2.0747864548569925</v>
      </c>
      <c r="AX88">
        <f t="shared" si="296"/>
        <v>3.516137087521769</v>
      </c>
      <c r="AY88">
        <f t="shared" si="297"/>
        <v>6.9643875378809159E-2</v>
      </c>
      <c r="AZ88">
        <f t="shared" si="298"/>
        <v>14.430715826676463</v>
      </c>
      <c r="BA88">
        <f t="shared" si="299"/>
        <v>0.51294956476275677</v>
      </c>
      <c r="BB88">
        <f t="shared" si="300"/>
        <v>38.594419998162756</v>
      </c>
      <c r="BC88">
        <f t="shared" si="301"/>
        <v>378.35161379525351</v>
      </c>
      <c r="BD88">
        <f t="shared" si="302"/>
        <v>1.1770752978641009E-2</v>
      </c>
    </row>
    <row r="89" spans="1:114" x14ac:dyDescent="0.25">
      <c r="A89" s="1">
        <v>63</v>
      </c>
      <c r="B89" s="1" t="s">
        <v>119</v>
      </c>
      <c r="C89" s="1">
        <v>2376.4999988265336</v>
      </c>
      <c r="D89" s="1">
        <v>0</v>
      </c>
      <c r="E89">
        <f t="shared" si="275"/>
        <v>11.538019993928838</v>
      </c>
      <c r="F89">
        <f t="shared" si="276"/>
        <v>0.11528930401368981</v>
      </c>
      <c r="G89">
        <f t="shared" si="277"/>
        <v>196.89643876028458</v>
      </c>
      <c r="H89">
        <f t="shared" si="278"/>
        <v>5.1001956183981667</v>
      </c>
      <c r="I89">
        <f t="shared" si="279"/>
        <v>3.2047345158600606</v>
      </c>
      <c r="J89">
        <f t="shared" si="280"/>
        <v>33.786251068115234</v>
      </c>
      <c r="K89" s="1">
        <v>6</v>
      </c>
      <c r="L89">
        <f t="shared" si="281"/>
        <v>1.4200000166893005</v>
      </c>
      <c r="M89" s="1">
        <v>1</v>
      </c>
      <c r="N89">
        <f t="shared" si="282"/>
        <v>2.8400000333786011</v>
      </c>
      <c r="O89" s="1">
        <v>35.850120544433594</v>
      </c>
      <c r="P89" s="1">
        <v>33.786251068115234</v>
      </c>
      <c r="Q89" s="1">
        <v>36.952117919921875</v>
      </c>
      <c r="R89" s="1">
        <v>400.05368041992187</v>
      </c>
      <c r="S89" s="1">
        <v>383.85604858398437</v>
      </c>
      <c r="T89" s="1">
        <v>22.361371994018555</v>
      </c>
      <c r="U89" s="1">
        <v>28.309345245361328</v>
      </c>
      <c r="V89" s="1">
        <v>27.685998916625977</v>
      </c>
      <c r="W89" s="1">
        <v>35.050285339355469</v>
      </c>
      <c r="X89" s="1">
        <v>499.91607666015625</v>
      </c>
      <c r="Y89" s="1">
        <v>1499.0355224609375</v>
      </c>
      <c r="Z89" s="1">
        <v>154.29450988769531</v>
      </c>
      <c r="AA89" s="1">
        <v>73.293830871582031</v>
      </c>
      <c r="AB89" s="1">
        <v>1.2559554576873779</v>
      </c>
      <c r="AC89" s="1">
        <v>0.17769226431846619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283"/>
        <v>0.83319346110026027</v>
      </c>
      <c r="AL89">
        <f t="shared" si="284"/>
        <v>5.100195618398167E-3</v>
      </c>
      <c r="AM89">
        <f t="shared" si="285"/>
        <v>306.93625106811521</v>
      </c>
      <c r="AN89">
        <f t="shared" si="286"/>
        <v>309.00012054443357</v>
      </c>
      <c r="AO89">
        <f t="shared" si="287"/>
        <v>239.84567823278121</v>
      </c>
      <c r="AP89">
        <f t="shared" si="288"/>
        <v>0.47870599846644829</v>
      </c>
      <c r="AQ89">
        <f t="shared" si="289"/>
        <v>5.2796348783587987</v>
      </c>
      <c r="AR89">
        <f t="shared" si="290"/>
        <v>72.033823523418178</v>
      </c>
      <c r="AS89">
        <f t="shared" si="291"/>
        <v>43.72447827805685</v>
      </c>
      <c r="AT89">
        <f t="shared" si="292"/>
        <v>34.818185806274414</v>
      </c>
      <c r="AU89">
        <f t="shared" si="293"/>
        <v>5.5917502585907863</v>
      </c>
      <c r="AV89">
        <f t="shared" si="294"/>
        <v>0.11079173301386029</v>
      </c>
      <c r="AW89">
        <f t="shared" si="295"/>
        <v>2.0749003624987381</v>
      </c>
      <c r="AX89">
        <f t="shared" si="296"/>
        <v>3.5168498960920482</v>
      </c>
      <c r="AY89">
        <f t="shared" si="297"/>
        <v>6.9635338091842941E-2</v>
      </c>
      <c r="AZ89">
        <f t="shared" si="298"/>
        <v>14.431294281713106</v>
      </c>
      <c r="BA89">
        <f t="shared" si="299"/>
        <v>0.51294343149370836</v>
      </c>
      <c r="BB89">
        <f t="shared" si="300"/>
        <v>38.5868535221325</v>
      </c>
      <c r="BC89">
        <f t="shared" si="301"/>
        <v>378.37142646823264</v>
      </c>
      <c r="BD89">
        <f t="shared" si="302"/>
        <v>1.1766636069664941E-2</v>
      </c>
    </row>
    <row r="90" spans="1:114" x14ac:dyDescent="0.25">
      <c r="A90" s="1">
        <v>64</v>
      </c>
      <c r="B90" s="1" t="s">
        <v>119</v>
      </c>
      <c r="C90" s="1">
        <v>2376.9999988153577</v>
      </c>
      <c r="D90" s="1">
        <v>0</v>
      </c>
      <c r="E90">
        <f t="shared" si="275"/>
        <v>11.492536314942884</v>
      </c>
      <c r="F90">
        <f t="shared" si="276"/>
        <v>0.11527060832737483</v>
      </c>
      <c r="G90">
        <f t="shared" si="277"/>
        <v>197.54197282362867</v>
      </c>
      <c r="H90">
        <f t="shared" si="278"/>
        <v>5.0997325491683245</v>
      </c>
      <c r="I90">
        <f t="shared" si="279"/>
        <v>3.2049620982560758</v>
      </c>
      <c r="J90">
        <f t="shared" si="280"/>
        <v>33.787040710449219</v>
      </c>
      <c r="K90" s="1">
        <v>6</v>
      </c>
      <c r="L90">
        <f t="shared" si="281"/>
        <v>1.4200000166893005</v>
      </c>
      <c r="M90" s="1">
        <v>1</v>
      </c>
      <c r="N90">
        <f t="shared" si="282"/>
        <v>2.8400000333786011</v>
      </c>
      <c r="O90" s="1">
        <v>35.850757598876953</v>
      </c>
      <c r="P90" s="1">
        <v>33.787040710449219</v>
      </c>
      <c r="Q90" s="1">
        <v>36.951995849609375</v>
      </c>
      <c r="R90" s="1">
        <v>400.044921875</v>
      </c>
      <c r="S90" s="1">
        <v>383.90097045898437</v>
      </c>
      <c r="T90" s="1">
        <v>22.361465454101563</v>
      </c>
      <c r="U90" s="1">
        <v>28.309211730957031</v>
      </c>
      <c r="V90" s="1">
        <v>27.685344696044922</v>
      </c>
      <c r="W90" s="1">
        <v>35.049144744873047</v>
      </c>
      <c r="X90" s="1">
        <v>499.88983154296875</v>
      </c>
      <c r="Y90" s="1">
        <v>1499.002197265625</v>
      </c>
      <c r="Z90" s="1">
        <v>154.26933288574219</v>
      </c>
      <c r="AA90" s="1">
        <v>73.294364929199219</v>
      </c>
      <c r="AB90" s="1">
        <v>1.2559554576873779</v>
      </c>
      <c r="AC90" s="1">
        <v>0.17769226431846619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283"/>
        <v>0.83314971923828107</v>
      </c>
      <c r="AL90">
        <f t="shared" si="284"/>
        <v>5.0997325491683246E-3</v>
      </c>
      <c r="AM90">
        <f t="shared" si="285"/>
        <v>306.9370407104492</v>
      </c>
      <c r="AN90">
        <f t="shared" si="286"/>
        <v>309.00075759887693</v>
      </c>
      <c r="AO90">
        <f t="shared" si="287"/>
        <v>239.84034620165039</v>
      </c>
      <c r="AP90">
        <f t="shared" si="288"/>
        <v>0.47886168397529022</v>
      </c>
      <c r="AQ90">
        <f t="shared" si="289"/>
        <v>5.2798677937228078</v>
      </c>
      <c r="AR90">
        <f t="shared" si="290"/>
        <v>72.036476457952077</v>
      </c>
      <c r="AS90">
        <f t="shared" si="291"/>
        <v>43.727264726995045</v>
      </c>
      <c r="AT90">
        <f t="shared" si="292"/>
        <v>34.818899154663086</v>
      </c>
      <c r="AU90">
        <f t="shared" si="293"/>
        <v>5.5919714438897223</v>
      </c>
      <c r="AV90">
        <f t="shared" si="294"/>
        <v>0.11077446744719718</v>
      </c>
      <c r="AW90">
        <f t="shared" si="295"/>
        <v>2.074905695466732</v>
      </c>
      <c r="AX90">
        <f t="shared" si="296"/>
        <v>3.5170657484229904</v>
      </c>
      <c r="AY90">
        <f t="shared" si="297"/>
        <v>6.9624425068020149E-2</v>
      </c>
      <c r="AZ90">
        <f t="shared" si="298"/>
        <v>14.478713444968996</v>
      </c>
      <c r="BA90">
        <f t="shared" si="299"/>
        <v>0.5145649217490943</v>
      </c>
      <c r="BB90">
        <f t="shared" si="300"/>
        <v>38.584731690624594</v>
      </c>
      <c r="BC90">
        <f t="shared" si="301"/>
        <v>378.43796910587679</v>
      </c>
      <c r="BD90">
        <f t="shared" si="302"/>
        <v>1.1717545974694972E-2</v>
      </c>
    </row>
    <row r="91" spans="1:114" x14ac:dyDescent="0.25">
      <c r="A91" s="1">
        <v>65</v>
      </c>
      <c r="B91" s="1" t="s">
        <v>120</v>
      </c>
      <c r="C91" s="1">
        <v>2377.4999988041818</v>
      </c>
      <c r="D91" s="1">
        <v>0</v>
      </c>
      <c r="E91">
        <f t="shared" si="275"/>
        <v>11.484192595870057</v>
      </c>
      <c r="F91">
        <f t="shared" si="276"/>
        <v>0.11524981755766707</v>
      </c>
      <c r="G91">
        <f t="shared" si="277"/>
        <v>197.64683781512588</v>
      </c>
      <c r="H91">
        <f t="shared" si="278"/>
        <v>5.0988618179262648</v>
      </c>
      <c r="I91">
        <f t="shared" si="279"/>
        <v>3.2049828866933425</v>
      </c>
      <c r="J91">
        <f t="shared" si="280"/>
        <v>33.787242889404297</v>
      </c>
      <c r="K91" s="1">
        <v>6</v>
      </c>
      <c r="L91">
        <f t="shared" si="281"/>
        <v>1.4200000166893005</v>
      </c>
      <c r="M91" s="1">
        <v>1</v>
      </c>
      <c r="N91">
        <f t="shared" si="282"/>
        <v>2.8400000333786011</v>
      </c>
      <c r="O91" s="1">
        <v>35.851577758789062</v>
      </c>
      <c r="P91" s="1">
        <v>33.787242889404297</v>
      </c>
      <c r="Q91" s="1">
        <v>36.952281951904297</v>
      </c>
      <c r="R91" s="1">
        <v>400.0535888671875</v>
      </c>
      <c r="S91" s="1">
        <v>383.91934204101562</v>
      </c>
      <c r="T91" s="1">
        <v>22.362668991088867</v>
      </c>
      <c r="U91" s="1">
        <v>28.30961799621582</v>
      </c>
      <c r="V91" s="1">
        <v>27.685707092285156</v>
      </c>
      <c r="W91" s="1">
        <v>35.048221588134766</v>
      </c>
      <c r="X91" s="1">
        <v>499.87127685546875</v>
      </c>
      <c r="Y91" s="1">
        <v>1499.0096435546875</v>
      </c>
      <c r="Z91" s="1">
        <v>154.30842590332031</v>
      </c>
      <c r="AA91" s="1">
        <v>73.294685363769531</v>
      </c>
      <c r="AB91" s="1">
        <v>1.2559554576873779</v>
      </c>
      <c r="AC91" s="1">
        <v>0.17769226431846619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283"/>
        <v>0.83311879475911443</v>
      </c>
      <c r="AL91">
        <f t="shared" si="284"/>
        <v>5.0988618179262646E-3</v>
      </c>
      <c r="AM91">
        <f t="shared" si="285"/>
        <v>306.93724288940427</v>
      </c>
      <c r="AN91">
        <f t="shared" si="286"/>
        <v>309.00157775878904</v>
      </c>
      <c r="AO91">
        <f t="shared" si="287"/>
        <v>239.84153760787376</v>
      </c>
      <c r="AP91">
        <f t="shared" si="288"/>
        <v>0.47941741972212271</v>
      </c>
      <c r="AQ91">
        <f t="shared" si="289"/>
        <v>5.2799274304944888</v>
      </c>
      <c r="AR91">
        <f t="shared" si="290"/>
        <v>72.036975181619667</v>
      </c>
      <c r="AS91">
        <f t="shared" si="291"/>
        <v>43.727357185403847</v>
      </c>
      <c r="AT91">
        <f t="shared" si="292"/>
        <v>34.81941032409668</v>
      </c>
      <c r="AU91">
        <f t="shared" si="293"/>
        <v>5.5921299449843369</v>
      </c>
      <c r="AV91">
        <f t="shared" si="294"/>
        <v>0.11075526680323004</v>
      </c>
      <c r="AW91">
        <f t="shared" si="295"/>
        <v>2.0749445438011462</v>
      </c>
      <c r="AX91">
        <f t="shared" si="296"/>
        <v>3.5171854011831907</v>
      </c>
      <c r="AY91">
        <f t="shared" si="297"/>
        <v>6.9612288964979036E-2</v>
      </c>
      <c r="AZ91">
        <f t="shared" si="298"/>
        <v>14.486462790803637</v>
      </c>
      <c r="BA91">
        <f t="shared" si="299"/>
        <v>0.51481344170987475</v>
      </c>
      <c r="BB91">
        <f t="shared" si="300"/>
        <v>38.584565696228488</v>
      </c>
      <c r="BC91">
        <f t="shared" si="301"/>
        <v>378.46030689235027</v>
      </c>
      <c r="BD91">
        <f t="shared" si="302"/>
        <v>1.1708297425482152E-2</v>
      </c>
    </row>
    <row r="92" spans="1:114" x14ac:dyDescent="0.25">
      <c r="A92" s="1">
        <v>66</v>
      </c>
      <c r="B92" s="1" t="s">
        <v>120</v>
      </c>
      <c r="C92" s="1">
        <v>2377.9999987930059</v>
      </c>
      <c r="D92" s="1">
        <v>0</v>
      </c>
      <c r="E92">
        <f t="shared" si="275"/>
        <v>11.475351408699924</v>
      </c>
      <c r="F92">
        <f t="shared" si="276"/>
        <v>0.11524218716649742</v>
      </c>
      <c r="G92">
        <f t="shared" si="277"/>
        <v>197.76645057621408</v>
      </c>
      <c r="H92">
        <f t="shared" si="278"/>
        <v>5.0989133408398697</v>
      </c>
      <c r="I92">
        <f t="shared" si="279"/>
        <v>3.2052089467641531</v>
      </c>
      <c r="J92">
        <f t="shared" si="280"/>
        <v>33.787967681884766</v>
      </c>
      <c r="K92" s="1">
        <v>6</v>
      </c>
      <c r="L92">
        <f t="shared" si="281"/>
        <v>1.4200000166893005</v>
      </c>
      <c r="M92" s="1">
        <v>1</v>
      </c>
      <c r="N92">
        <f t="shared" si="282"/>
        <v>2.8400000333786011</v>
      </c>
      <c r="O92" s="1">
        <v>35.853443145751953</v>
      </c>
      <c r="P92" s="1">
        <v>33.787967681884766</v>
      </c>
      <c r="Q92" s="1">
        <v>36.952510833740234</v>
      </c>
      <c r="R92" s="1">
        <v>400.05322265625</v>
      </c>
      <c r="S92" s="1">
        <v>383.92880249023437</v>
      </c>
      <c r="T92" s="1">
        <v>22.362228393554688</v>
      </c>
      <c r="U92" s="1">
        <v>28.309497833251953</v>
      </c>
      <c r="V92" s="1">
        <v>27.682273864746094</v>
      </c>
      <c r="W92" s="1">
        <v>35.044418334960938</v>
      </c>
      <c r="X92" s="1">
        <v>499.84945678710937</v>
      </c>
      <c r="Y92" s="1">
        <v>1499.0279541015625</v>
      </c>
      <c r="Z92" s="1">
        <v>154.26864624023437</v>
      </c>
      <c r="AA92" s="1">
        <v>73.294563293457031</v>
      </c>
      <c r="AB92" s="1">
        <v>1.2559554576873779</v>
      </c>
      <c r="AC92" s="1">
        <v>0.17769226431846619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283"/>
        <v>0.83308242797851551</v>
      </c>
      <c r="AL92">
        <f t="shared" si="284"/>
        <v>5.0989133408398694E-3</v>
      </c>
      <c r="AM92">
        <f t="shared" si="285"/>
        <v>306.93796768188474</v>
      </c>
      <c r="AN92">
        <f t="shared" si="286"/>
        <v>309.00344314575193</v>
      </c>
      <c r="AO92">
        <f t="shared" si="287"/>
        <v>239.84446729530828</v>
      </c>
      <c r="AP92">
        <f t="shared" si="288"/>
        <v>0.4795964770464673</v>
      </c>
      <c r="AQ92">
        <f t="shared" si="289"/>
        <v>5.2801412275094233</v>
      </c>
      <c r="AR92">
        <f t="shared" si="290"/>
        <v>72.040012113432965</v>
      </c>
      <c r="AS92">
        <f t="shared" si="291"/>
        <v>43.730514280181012</v>
      </c>
      <c r="AT92">
        <f t="shared" si="292"/>
        <v>34.820705413818359</v>
      </c>
      <c r="AU92">
        <f t="shared" si="293"/>
        <v>5.5925315379991769</v>
      </c>
      <c r="AV92">
        <f t="shared" si="294"/>
        <v>0.11074821993410307</v>
      </c>
      <c r="AW92">
        <f t="shared" si="295"/>
        <v>2.0749322807452701</v>
      </c>
      <c r="AX92">
        <f t="shared" si="296"/>
        <v>3.5175992572539068</v>
      </c>
      <c r="AY92">
        <f t="shared" si="297"/>
        <v>6.960783487397415E-2</v>
      </c>
      <c r="AZ92">
        <f t="shared" si="298"/>
        <v>14.495205629080665</v>
      </c>
      <c r="BA92">
        <f t="shared" si="299"/>
        <v>0.51511230544169573</v>
      </c>
      <c r="BB92">
        <f t="shared" si="300"/>
        <v>38.58246787735203</v>
      </c>
      <c r="BC92">
        <f t="shared" si="301"/>
        <v>378.47397001851948</v>
      </c>
      <c r="BD92">
        <f t="shared" si="302"/>
        <v>1.1698225298977011E-2</v>
      </c>
    </row>
    <row r="93" spans="1:114" x14ac:dyDescent="0.25">
      <c r="A93" s="1">
        <v>67</v>
      </c>
      <c r="B93" s="1" t="s">
        <v>121</v>
      </c>
      <c r="C93" s="1">
        <v>2378.4999987818301</v>
      </c>
      <c r="D93" s="1">
        <v>0</v>
      </c>
      <c r="E93">
        <f t="shared" si="275"/>
        <v>11.45797506085286</v>
      </c>
      <c r="F93">
        <f t="shared" si="276"/>
        <v>0.11521892743246601</v>
      </c>
      <c r="G93">
        <f t="shared" si="277"/>
        <v>197.98056649468342</v>
      </c>
      <c r="H93">
        <f t="shared" si="278"/>
        <v>5.0978482231034041</v>
      </c>
      <c r="I93">
        <f t="shared" si="279"/>
        <v>3.2051594712647038</v>
      </c>
      <c r="J93">
        <f t="shared" si="280"/>
        <v>33.787925720214844</v>
      </c>
      <c r="K93" s="1">
        <v>6</v>
      </c>
      <c r="L93">
        <f t="shared" si="281"/>
        <v>1.4200000166893005</v>
      </c>
      <c r="M93" s="1">
        <v>1</v>
      </c>
      <c r="N93">
        <f t="shared" si="282"/>
        <v>2.8400000333786011</v>
      </c>
      <c r="O93" s="1">
        <v>35.853694915771484</v>
      </c>
      <c r="P93" s="1">
        <v>33.787925720214844</v>
      </c>
      <c r="Q93" s="1">
        <v>36.951744079589844</v>
      </c>
      <c r="R93" s="1">
        <v>400.03659057617187</v>
      </c>
      <c r="S93" s="1">
        <v>383.93310546875</v>
      </c>
      <c r="T93" s="1">
        <v>22.363845825195313</v>
      </c>
      <c r="U93" s="1">
        <v>28.310012817382813</v>
      </c>
      <c r="V93" s="1">
        <v>27.683883666992187</v>
      </c>
      <c r="W93" s="1">
        <v>35.044559478759766</v>
      </c>
      <c r="X93" s="1">
        <v>499.83743286132812</v>
      </c>
      <c r="Y93" s="1">
        <v>1499.03466796875</v>
      </c>
      <c r="Z93" s="1">
        <v>154.15483093261719</v>
      </c>
      <c r="AA93" s="1">
        <v>73.294540405273438</v>
      </c>
      <c r="AB93" s="1">
        <v>1.2559554576873779</v>
      </c>
      <c r="AC93" s="1">
        <v>0.17769226431846619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283"/>
        <v>0.83306238810221345</v>
      </c>
      <c r="AL93">
        <f t="shared" si="284"/>
        <v>5.0978482231034041E-3</v>
      </c>
      <c r="AM93">
        <f t="shared" si="285"/>
        <v>306.93792572021482</v>
      </c>
      <c r="AN93">
        <f t="shared" si="286"/>
        <v>309.00369491577146</v>
      </c>
      <c r="AO93">
        <f t="shared" si="287"/>
        <v>239.84554151403427</v>
      </c>
      <c r="AP93">
        <f t="shared" si="288"/>
        <v>0.48020236313545844</v>
      </c>
      <c r="AQ93">
        <f t="shared" si="289"/>
        <v>5.2801288495821774</v>
      </c>
      <c r="AR93">
        <f t="shared" si="290"/>
        <v>72.03986573060331</v>
      </c>
      <c r="AS93">
        <f t="shared" si="291"/>
        <v>43.729852913220498</v>
      </c>
      <c r="AT93">
        <f t="shared" si="292"/>
        <v>34.820810317993164</v>
      </c>
      <c r="AU93">
        <f t="shared" si="293"/>
        <v>5.5925640687223144</v>
      </c>
      <c r="AV93">
        <f t="shared" si="294"/>
        <v>0.11072673872674507</v>
      </c>
      <c r="AW93">
        <f t="shared" si="295"/>
        <v>2.0749693783174736</v>
      </c>
      <c r="AX93">
        <f t="shared" si="296"/>
        <v>3.5175946904048407</v>
      </c>
      <c r="AY93">
        <f t="shared" si="297"/>
        <v>6.9594257338787199E-2</v>
      </c>
      <c r="AZ93">
        <f t="shared" si="298"/>
        <v>14.510894630403499</v>
      </c>
      <c r="BA93">
        <f t="shared" si="299"/>
        <v>0.51566422294572856</v>
      </c>
      <c r="BB93">
        <f t="shared" si="300"/>
        <v>38.582776628962201</v>
      </c>
      <c r="BC93">
        <f t="shared" si="301"/>
        <v>378.48653288059774</v>
      </c>
      <c r="BD93">
        <f t="shared" si="302"/>
        <v>1.1680217233318838E-2</v>
      </c>
    </row>
    <row r="94" spans="1:114" x14ac:dyDescent="0.25">
      <c r="A94" s="1">
        <v>68</v>
      </c>
      <c r="B94" s="1" t="s">
        <v>121</v>
      </c>
      <c r="C94" s="1">
        <v>2378.9999987706542</v>
      </c>
      <c r="D94" s="1">
        <v>0</v>
      </c>
      <c r="E94">
        <f t="shared" si="275"/>
        <v>11.406653325913943</v>
      </c>
      <c r="F94">
        <f t="shared" si="276"/>
        <v>0.1152172453319784</v>
      </c>
      <c r="G94">
        <f t="shared" si="277"/>
        <v>198.7006085396427</v>
      </c>
      <c r="H94">
        <f t="shared" si="278"/>
        <v>5.0982129703069274</v>
      </c>
      <c r="I94">
        <f t="shared" si="279"/>
        <v>3.2054407701922467</v>
      </c>
      <c r="J94">
        <f t="shared" si="280"/>
        <v>33.789283752441406</v>
      </c>
      <c r="K94" s="1">
        <v>6</v>
      </c>
      <c r="L94">
        <f t="shared" si="281"/>
        <v>1.4200000166893005</v>
      </c>
      <c r="M94" s="1">
        <v>1</v>
      </c>
      <c r="N94">
        <f t="shared" si="282"/>
        <v>2.8400000333786011</v>
      </c>
      <c r="O94" s="1">
        <v>35.854808807373047</v>
      </c>
      <c r="P94" s="1">
        <v>33.789283752441406</v>
      </c>
      <c r="Q94" s="1">
        <v>36.952308654785156</v>
      </c>
      <c r="R94" s="1">
        <v>399.98892211914062</v>
      </c>
      <c r="S94" s="1">
        <v>383.94671630859375</v>
      </c>
      <c r="T94" s="1">
        <v>22.364870071411133</v>
      </c>
      <c r="U94" s="1">
        <v>28.311481475830078</v>
      </c>
      <c r="V94" s="1">
        <v>27.683609008789063</v>
      </c>
      <c r="W94" s="1">
        <v>35.044425964355469</v>
      </c>
      <c r="X94" s="1">
        <v>499.8350830078125</v>
      </c>
      <c r="Y94" s="1">
        <v>1499.0345458984375</v>
      </c>
      <c r="Z94" s="1">
        <v>154.197509765625</v>
      </c>
      <c r="AA94" s="1">
        <v>73.294952392578125</v>
      </c>
      <c r="AB94" s="1">
        <v>1.2559554576873779</v>
      </c>
      <c r="AC94" s="1">
        <v>0.17769226431846619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283"/>
        <v>0.83305847167968727</v>
      </c>
      <c r="AL94">
        <f t="shared" si="284"/>
        <v>5.0982129703069272E-3</v>
      </c>
      <c r="AM94">
        <f t="shared" si="285"/>
        <v>306.93928375244138</v>
      </c>
      <c r="AN94">
        <f t="shared" si="286"/>
        <v>309.00480880737302</v>
      </c>
      <c r="AO94">
        <f t="shared" si="287"/>
        <v>239.8455219827847</v>
      </c>
      <c r="AP94">
        <f t="shared" si="288"/>
        <v>0.47998065895331332</v>
      </c>
      <c r="AQ94">
        <f t="shared" si="289"/>
        <v>5.28052945712657</v>
      </c>
      <c r="AR94">
        <f t="shared" si="290"/>
        <v>72.04492648884343</v>
      </c>
      <c r="AS94">
        <f t="shared" si="291"/>
        <v>43.733445013013352</v>
      </c>
      <c r="AT94">
        <f t="shared" si="292"/>
        <v>34.822046279907227</v>
      </c>
      <c r="AU94">
        <f t="shared" si="293"/>
        <v>5.5929473521724136</v>
      </c>
      <c r="AV94">
        <f t="shared" si="294"/>
        <v>0.11072518523287075</v>
      </c>
      <c r="AW94">
        <f t="shared" si="295"/>
        <v>2.0750886869343232</v>
      </c>
      <c r="AX94">
        <f t="shared" si="296"/>
        <v>3.5178586652380903</v>
      </c>
      <c r="AY94">
        <f t="shared" si="297"/>
        <v>6.9593275429685977E-2</v>
      </c>
      <c r="AZ94">
        <f t="shared" si="298"/>
        <v>14.563751643289415</v>
      </c>
      <c r="BA94">
        <f t="shared" si="299"/>
        <v>0.51752131246237532</v>
      </c>
      <c r="BB94">
        <f t="shared" si="300"/>
        <v>38.581800147695724</v>
      </c>
      <c r="BC94">
        <f t="shared" si="301"/>
        <v>378.5245396152842</v>
      </c>
      <c r="BD94">
        <f t="shared" si="302"/>
        <v>1.162643826003323E-2</v>
      </c>
    </row>
    <row r="95" spans="1:114" x14ac:dyDescent="0.25">
      <c r="A95" s="1">
        <v>69</v>
      </c>
      <c r="B95" s="1" t="s">
        <v>122</v>
      </c>
      <c r="C95" s="1">
        <v>2379.4999987594783</v>
      </c>
      <c r="D95" s="1">
        <v>0</v>
      </c>
      <c r="E95">
        <f t="shared" si="275"/>
        <v>11.401641997231977</v>
      </c>
      <c r="F95">
        <f t="shared" si="276"/>
        <v>0.11523035332873888</v>
      </c>
      <c r="G95">
        <f t="shared" si="277"/>
        <v>198.79734365666252</v>
      </c>
      <c r="H95">
        <f t="shared" si="278"/>
        <v>5.0993077059269227</v>
      </c>
      <c r="I95">
        <f t="shared" si="279"/>
        <v>3.2057664843357467</v>
      </c>
      <c r="J95">
        <f t="shared" si="280"/>
        <v>33.790855407714844</v>
      </c>
      <c r="K95" s="1">
        <v>6</v>
      </c>
      <c r="L95">
        <f t="shared" si="281"/>
        <v>1.4200000166893005</v>
      </c>
      <c r="M95" s="1">
        <v>1</v>
      </c>
      <c r="N95">
        <f t="shared" si="282"/>
        <v>2.8400000333786011</v>
      </c>
      <c r="O95" s="1">
        <v>35.855617523193359</v>
      </c>
      <c r="P95" s="1">
        <v>33.790855407714844</v>
      </c>
      <c r="Q95" s="1">
        <v>36.951004028320313</v>
      </c>
      <c r="R95" s="1">
        <v>399.99710083007812</v>
      </c>
      <c r="S95" s="1">
        <v>383.95968627929687</v>
      </c>
      <c r="T95" s="1">
        <v>22.365234375</v>
      </c>
      <c r="U95" s="1">
        <v>28.313348770141602</v>
      </c>
      <c r="V95" s="1">
        <v>27.682842254638672</v>
      </c>
      <c r="W95" s="1">
        <v>35.045192718505859</v>
      </c>
      <c r="X95" s="1">
        <v>499.81512451171875</v>
      </c>
      <c r="Y95" s="1">
        <v>1499.0343017578125</v>
      </c>
      <c r="Z95" s="1">
        <v>154.25053405761719</v>
      </c>
      <c r="AA95" s="1">
        <v>73.294990539550781</v>
      </c>
      <c r="AB95" s="1">
        <v>1.2559554576873779</v>
      </c>
      <c r="AC95" s="1">
        <v>0.17769226431846619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283"/>
        <v>0.83302520751953124</v>
      </c>
      <c r="AL95">
        <f t="shared" si="284"/>
        <v>5.0993077059269228E-3</v>
      </c>
      <c r="AM95">
        <f t="shared" si="285"/>
        <v>306.94085540771482</v>
      </c>
      <c r="AN95">
        <f t="shared" si="286"/>
        <v>309.00561752319334</v>
      </c>
      <c r="AO95">
        <f t="shared" si="287"/>
        <v>239.84548292028558</v>
      </c>
      <c r="AP95">
        <f t="shared" si="288"/>
        <v>0.47930527441181864</v>
      </c>
      <c r="AQ95">
        <f t="shared" si="289"/>
        <v>5.280993114586277</v>
      </c>
      <c r="AR95">
        <f t="shared" si="290"/>
        <v>72.051214901741403</v>
      </c>
      <c r="AS95">
        <f t="shared" si="291"/>
        <v>43.737866131599802</v>
      </c>
      <c r="AT95">
        <f t="shared" si="292"/>
        <v>34.823236465454102</v>
      </c>
      <c r="AU95">
        <f t="shared" si="293"/>
        <v>5.5933164615187758</v>
      </c>
      <c r="AV95">
        <f t="shared" si="294"/>
        <v>0.11073729099830577</v>
      </c>
      <c r="AW95">
        <f t="shared" si="295"/>
        <v>2.0752266302505302</v>
      </c>
      <c r="AX95">
        <f t="shared" si="296"/>
        <v>3.5180898312682456</v>
      </c>
      <c r="AY95">
        <f t="shared" si="297"/>
        <v>6.9600927064390944E-2</v>
      </c>
      <c r="AZ95">
        <f t="shared" si="298"/>
        <v>14.570849422602905</v>
      </c>
      <c r="BA95">
        <f t="shared" si="299"/>
        <v>0.51775577166206699</v>
      </c>
      <c r="BB95">
        <f t="shared" si="300"/>
        <v>38.580960908601945</v>
      </c>
      <c r="BC95">
        <f t="shared" si="301"/>
        <v>378.53989173163558</v>
      </c>
      <c r="BD95">
        <f t="shared" si="302"/>
        <v>1.1620606276839559E-2</v>
      </c>
    </row>
    <row r="96" spans="1:114" x14ac:dyDescent="0.25">
      <c r="A96" s="1">
        <v>70</v>
      </c>
      <c r="B96" s="1" t="s">
        <v>123</v>
      </c>
      <c r="C96" s="1">
        <v>2379.9999987483025</v>
      </c>
      <c r="D96" s="1">
        <v>0</v>
      </c>
      <c r="E96">
        <f t="shared" si="275"/>
        <v>11.339678712777424</v>
      </c>
      <c r="F96">
        <f t="shared" si="276"/>
        <v>0.11515512231572185</v>
      </c>
      <c r="G96">
        <f t="shared" si="277"/>
        <v>199.5732199832434</v>
      </c>
      <c r="H96">
        <f t="shared" si="278"/>
        <v>5.0965823460222701</v>
      </c>
      <c r="I96">
        <f t="shared" si="279"/>
        <v>3.2060599330656521</v>
      </c>
      <c r="J96">
        <f t="shared" si="280"/>
        <v>33.791473388671875</v>
      </c>
      <c r="K96" s="1">
        <v>6</v>
      </c>
      <c r="L96">
        <f t="shared" si="281"/>
        <v>1.4200000166893005</v>
      </c>
      <c r="M96" s="1">
        <v>1</v>
      </c>
      <c r="N96">
        <f t="shared" si="282"/>
        <v>2.8400000333786011</v>
      </c>
      <c r="O96" s="1">
        <v>35.856700897216797</v>
      </c>
      <c r="P96" s="1">
        <v>33.791473388671875</v>
      </c>
      <c r="Q96" s="1">
        <v>36.950305938720703</v>
      </c>
      <c r="R96" s="1">
        <v>399.94107055664062</v>
      </c>
      <c r="S96" s="1">
        <v>383.9793701171875</v>
      </c>
      <c r="T96" s="1">
        <v>22.366987228393555</v>
      </c>
      <c r="U96" s="1">
        <v>28.311859130859375</v>
      </c>
      <c r="V96" s="1">
        <v>27.683338165283203</v>
      </c>
      <c r="W96" s="1">
        <v>35.041229248046875</v>
      </c>
      <c r="X96" s="1">
        <v>499.82122802734375</v>
      </c>
      <c r="Y96" s="1">
        <v>1499.0859375</v>
      </c>
      <c r="Z96" s="1">
        <v>154.29180908203125</v>
      </c>
      <c r="AA96" s="1">
        <v>73.294921875</v>
      </c>
      <c r="AB96" s="1">
        <v>1.2559554576873779</v>
      </c>
      <c r="AC96" s="1">
        <v>0.17769226431846619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283"/>
        <v>0.83303538004557287</v>
      </c>
      <c r="AL96">
        <f t="shared" si="284"/>
        <v>5.0965823460222704E-3</v>
      </c>
      <c r="AM96">
        <f t="shared" si="285"/>
        <v>306.94147338867185</v>
      </c>
      <c r="AN96">
        <f t="shared" si="286"/>
        <v>309.00670089721677</v>
      </c>
      <c r="AO96">
        <f t="shared" si="287"/>
        <v>239.85374463885091</v>
      </c>
      <c r="AP96">
        <f t="shared" si="288"/>
        <v>0.48087916336411402</v>
      </c>
      <c r="AQ96">
        <f t="shared" si="289"/>
        <v>5.2811754361979952</v>
      </c>
      <c r="AR96">
        <f t="shared" si="290"/>
        <v>72.053769907889617</v>
      </c>
      <c r="AS96">
        <f t="shared" si="291"/>
        <v>43.741910777030242</v>
      </c>
      <c r="AT96">
        <f t="shared" si="292"/>
        <v>34.824087142944336</v>
      </c>
      <c r="AU96">
        <f t="shared" si="293"/>
        <v>5.5935802930330674</v>
      </c>
      <c r="AV96">
        <f t="shared" si="294"/>
        <v>0.11066781065291571</v>
      </c>
      <c r="AW96">
        <f t="shared" si="295"/>
        <v>2.0751155031323432</v>
      </c>
      <c r="AX96">
        <f t="shared" si="296"/>
        <v>3.5184647899007242</v>
      </c>
      <c r="AY96">
        <f t="shared" si="297"/>
        <v>6.9557011074746641E-2</v>
      </c>
      <c r="AZ96">
        <f t="shared" si="298"/>
        <v>14.627703567014015</v>
      </c>
      <c r="BA96">
        <f t="shared" si="299"/>
        <v>0.5197498499003611</v>
      </c>
      <c r="BB96">
        <f t="shared" si="300"/>
        <v>38.575861189504202</v>
      </c>
      <c r="BC96">
        <f t="shared" si="301"/>
        <v>378.58902994735388</v>
      </c>
      <c r="BD96">
        <f t="shared" si="302"/>
        <v>1.1554425441712011E-2</v>
      </c>
    </row>
    <row r="97" spans="1:114" x14ac:dyDescent="0.25">
      <c r="A97" s="1">
        <v>71</v>
      </c>
      <c r="B97" s="1" t="s">
        <v>123</v>
      </c>
      <c r="C97" s="1">
        <v>2380.4999987371266</v>
      </c>
      <c r="D97" s="1">
        <v>0</v>
      </c>
      <c r="E97">
        <f t="shared" si="275"/>
        <v>11.319234421540527</v>
      </c>
      <c r="F97">
        <f t="shared" si="276"/>
        <v>0.11509614715109097</v>
      </c>
      <c r="G97">
        <f t="shared" si="277"/>
        <v>199.78461858703037</v>
      </c>
      <c r="H97">
        <f t="shared" si="278"/>
        <v>5.0946439418688874</v>
      </c>
      <c r="I97">
        <f t="shared" si="279"/>
        <v>3.2064015648089885</v>
      </c>
      <c r="J97">
        <f t="shared" si="280"/>
        <v>33.792125701904297</v>
      </c>
      <c r="K97" s="1">
        <v>6</v>
      </c>
      <c r="L97">
        <f t="shared" si="281"/>
        <v>1.4200000166893005</v>
      </c>
      <c r="M97" s="1">
        <v>1</v>
      </c>
      <c r="N97">
        <f t="shared" si="282"/>
        <v>2.8400000333786011</v>
      </c>
      <c r="O97" s="1">
        <v>35.858001708984375</v>
      </c>
      <c r="P97" s="1">
        <v>33.792125701904297</v>
      </c>
      <c r="Q97" s="1">
        <v>36.950050354003906</v>
      </c>
      <c r="R97" s="1">
        <v>399.92349243164062</v>
      </c>
      <c r="S97" s="1">
        <v>383.98794555664062</v>
      </c>
      <c r="T97" s="1">
        <v>22.367624282836914</v>
      </c>
      <c r="U97" s="1">
        <v>28.309959411621094</v>
      </c>
      <c r="V97" s="1">
        <v>27.682012557983398</v>
      </c>
      <c r="W97" s="1">
        <v>35.036205291748047</v>
      </c>
      <c r="X97" s="1">
        <v>499.84539794921875</v>
      </c>
      <c r="Y97" s="1">
        <v>1499.122314453125</v>
      </c>
      <c r="Z97" s="1">
        <v>154.24462890625</v>
      </c>
      <c r="AA97" s="1">
        <v>73.294570922851562</v>
      </c>
      <c r="AB97" s="1">
        <v>1.2559554576873779</v>
      </c>
      <c r="AC97" s="1">
        <v>0.17769226431846619</v>
      </c>
      <c r="AD97" s="1">
        <v>1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 t="shared" si="283"/>
        <v>0.83307566324869786</v>
      </c>
      <c r="AL97">
        <f t="shared" si="284"/>
        <v>5.094643941868887E-3</v>
      </c>
      <c r="AM97">
        <f t="shared" si="285"/>
        <v>306.94212570190427</v>
      </c>
      <c r="AN97">
        <f t="shared" si="286"/>
        <v>309.00800170898435</v>
      </c>
      <c r="AO97">
        <f t="shared" si="287"/>
        <v>239.85956495122082</v>
      </c>
      <c r="AP97">
        <f t="shared" si="288"/>
        <v>0.48204565922485604</v>
      </c>
      <c r="AQ97">
        <f t="shared" si="289"/>
        <v>5.2813678927270997</v>
      </c>
      <c r="AR97">
        <f t="shared" si="290"/>
        <v>72.056740713935881</v>
      </c>
      <c r="AS97">
        <f t="shared" si="291"/>
        <v>43.746781302314787</v>
      </c>
      <c r="AT97">
        <f t="shared" si="292"/>
        <v>34.825063705444336</v>
      </c>
      <c r="AU97">
        <f t="shared" si="293"/>
        <v>5.5938831802156352</v>
      </c>
      <c r="AV97">
        <f t="shared" si="294"/>
        <v>0.11061334108328608</v>
      </c>
      <c r="AW97">
        <f t="shared" si="295"/>
        <v>2.0749663279181112</v>
      </c>
      <c r="AX97">
        <f t="shared" si="296"/>
        <v>3.518916852297524</v>
      </c>
      <c r="AY97">
        <f t="shared" si="297"/>
        <v>6.9522583065642518E-2</v>
      </c>
      <c r="AZ97">
        <f t="shared" si="298"/>
        <v>14.643127896321946</v>
      </c>
      <c r="BA97">
        <f t="shared" si="299"/>
        <v>0.52028877702766552</v>
      </c>
      <c r="BB97">
        <f t="shared" si="300"/>
        <v>38.570293952564917</v>
      </c>
      <c r="BC97">
        <f t="shared" si="301"/>
        <v>378.60732362372443</v>
      </c>
      <c r="BD97">
        <f t="shared" si="302"/>
        <v>1.1531372261322304E-2</v>
      </c>
    </row>
    <row r="98" spans="1:114" x14ac:dyDescent="0.25">
      <c r="A98" s="1">
        <v>72</v>
      </c>
      <c r="B98" s="1" t="s">
        <v>124</v>
      </c>
      <c r="C98" s="1">
        <v>2380.9999987259507</v>
      </c>
      <c r="D98" s="1">
        <v>0</v>
      </c>
      <c r="E98">
        <f t="shared" si="275"/>
        <v>11.338386237396399</v>
      </c>
      <c r="F98">
        <f t="shared" si="276"/>
        <v>0.11508674790200597</v>
      </c>
      <c r="G98">
        <f t="shared" si="277"/>
        <v>199.51182582879201</v>
      </c>
      <c r="H98">
        <f t="shared" si="278"/>
        <v>5.095151379800174</v>
      </c>
      <c r="I98">
        <f t="shared" si="279"/>
        <v>3.2069502229893496</v>
      </c>
      <c r="J98">
        <f t="shared" si="280"/>
        <v>33.794445037841797</v>
      </c>
      <c r="K98" s="1">
        <v>6</v>
      </c>
      <c r="L98">
        <f t="shared" si="281"/>
        <v>1.4200000166893005</v>
      </c>
      <c r="M98" s="1">
        <v>1</v>
      </c>
      <c r="N98">
        <f t="shared" si="282"/>
        <v>2.8400000333786011</v>
      </c>
      <c r="O98" s="1">
        <v>35.859142303466797</v>
      </c>
      <c r="P98" s="1">
        <v>33.794445037841797</v>
      </c>
      <c r="Q98" s="1">
        <v>36.950210571289062</v>
      </c>
      <c r="R98" s="1">
        <v>399.956298828125</v>
      </c>
      <c r="S98" s="1">
        <v>383.9976806640625</v>
      </c>
      <c r="T98" s="1">
        <v>22.369003295898438</v>
      </c>
      <c r="U98" s="1">
        <v>28.311840057373047</v>
      </c>
      <c r="V98" s="1">
        <v>27.681951522827148</v>
      </c>
      <c r="W98" s="1">
        <v>35.036293029785156</v>
      </c>
      <c r="X98" s="1">
        <v>499.85202026367187</v>
      </c>
      <c r="Y98" s="1">
        <v>1499.1241455078125</v>
      </c>
      <c r="Z98" s="1">
        <v>154.25019836425781</v>
      </c>
      <c r="AA98" s="1">
        <v>73.29449462890625</v>
      </c>
      <c r="AB98" s="1">
        <v>1.2559554576873779</v>
      </c>
      <c r="AC98" s="1">
        <v>0.17769226431846619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 t="shared" si="283"/>
        <v>0.8330867004394531</v>
      </c>
      <c r="AL98">
        <f t="shared" si="284"/>
        <v>5.095151379800174E-3</v>
      </c>
      <c r="AM98">
        <f t="shared" si="285"/>
        <v>306.94444503784177</v>
      </c>
      <c r="AN98">
        <f t="shared" si="286"/>
        <v>309.00914230346677</v>
      </c>
      <c r="AO98">
        <f t="shared" si="287"/>
        <v>239.85985791996427</v>
      </c>
      <c r="AP98">
        <f t="shared" si="288"/>
        <v>0.4816170878198473</v>
      </c>
      <c r="AQ98">
        <f t="shared" si="289"/>
        <v>5.2820522320089314</v>
      </c>
      <c r="AR98">
        <f t="shared" si="290"/>
        <v>72.066152563739337</v>
      </c>
      <c r="AS98">
        <f t="shared" si="291"/>
        <v>43.75431250636629</v>
      </c>
      <c r="AT98">
        <f t="shared" si="292"/>
        <v>34.826793670654297</v>
      </c>
      <c r="AU98">
        <f t="shared" si="293"/>
        <v>5.5944197751229945</v>
      </c>
      <c r="AV98">
        <f t="shared" si="294"/>
        <v>0.11060465971882237</v>
      </c>
      <c r="AW98">
        <f t="shared" si="295"/>
        <v>2.0751020090195818</v>
      </c>
      <c r="AX98">
        <f t="shared" si="296"/>
        <v>3.5193177661034127</v>
      </c>
      <c r="AY98">
        <f t="shared" si="297"/>
        <v>6.9517095944373136E-2</v>
      </c>
      <c r="AZ98">
        <f t="shared" si="298"/>
        <v>14.623118446611675</v>
      </c>
      <c r="BA98">
        <f t="shared" si="299"/>
        <v>0.51956518457030332</v>
      </c>
      <c r="BB98">
        <f t="shared" si="300"/>
        <v>38.567182074337147</v>
      </c>
      <c r="BC98">
        <f t="shared" si="301"/>
        <v>378.60795487512462</v>
      </c>
      <c r="BD98">
        <f t="shared" si="302"/>
        <v>1.1549931817757384E-2</v>
      </c>
    </row>
    <row r="99" spans="1:114" x14ac:dyDescent="0.25">
      <c r="A99" s="1">
        <v>73</v>
      </c>
      <c r="B99" s="1" t="s">
        <v>124</v>
      </c>
      <c r="C99" s="1">
        <v>2381.4999987147748</v>
      </c>
      <c r="D99" s="1">
        <v>0</v>
      </c>
      <c r="E99">
        <f t="shared" si="275"/>
        <v>11.352676549986715</v>
      </c>
      <c r="F99">
        <f t="shared" si="276"/>
        <v>0.11509305652945501</v>
      </c>
      <c r="G99">
        <f t="shared" si="277"/>
        <v>199.30439986051056</v>
      </c>
      <c r="H99">
        <f t="shared" si="278"/>
        <v>5.0971460806072635</v>
      </c>
      <c r="I99">
        <f t="shared" si="279"/>
        <v>3.2080032567600489</v>
      </c>
      <c r="J99">
        <f t="shared" si="280"/>
        <v>33.798404693603516</v>
      </c>
      <c r="K99" s="1">
        <v>6</v>
      </c>
      <c r="L99">
        <f t="shared" si="281"/>
        <v>1.4200000166893005</v>
      </c>
      <c r="M99" s="1">
        <v>1</v>
      </c>
      <c r="N99">
        <f t="shared" si="282"/>
        <v>2.8400000333786011</v>
      </c>
      <c r="O99" s="1">
        <v>35.860157012939453</v>
      </c>
      <c r="P99" s="1">
        <v>33.798404693603516</v>
      </c>
      <c r="Q99" s="1">
        <v>36.949970245361328</v>
      </c>
      <c r="R99" s="1">
        <v>399.96231079101562</v>
      </c>
      <c r="S99" s="1">
        <v>383.98638916015625</v>
      </c>
      <c r="T99" s="1">
        <v>22.368555068969727</v>
      </c>
      <c r="U99" s="1">
        <v>28.313447952270508</v>
      </c>
      <c r="V99" s="1">
        <v>27.679817199707031</v>
      </c>
      <c r="W99" s="1">
        <v>35.036285400390625</v>
      </c>
      <c r="X99" s="1">
        <v>499.87393188476562</v>
      </c>
      <c r="Y99" s="1">
        <v>1499.1534423828125</v>
      </c>
      <c r="Z99" s="1">
        <v>154.26780700683594</v>
      </c>
      <c r="AA99" s="1">
        <v>73.294410705566406</v>
      </c>
      <c r="AB99" s="1">
        <v>1.2559554576873779</v>
      </c>
      <c r="AC99" s="1">
        <v>0.17769226431846619</v>
      </c>
      <c r="AD99" s="1">
        <v>1</v>
      </c>
      <c r="AE99" s="1">
        <v>-0.21956524252891541</v>
      </c>
      <c r="AF99" s="1">
        <v>2.737391471862793</v>
      </c>
      <c r="AG99" s="1">
        <v>1</v>
      </c>
      <c r="AH99" s="1">
        <v>0</v>
      </c>
      <c r="AI99" s="1">
        <v>0.15999999642372131</v>
      </c>
      <c r="AJ99" s="1">
        <v>111115</v>
      </c>
      <c r="AK99">
        <f t="shared" si="283"/>
        <v>0.83312321980794257</v>
      </c>
      <c r="AL99">
        <f t="shared" si="284"/>
        <v>5.0971460806072634E-3</v>
      </c>
      <c r="AM99">
        <f t="shared" si="285"/>
        <v>306.94840469360349</v>
      </c>
      <c r="AN99">
        <f t="shared" si="286"/>
        <v>309.01015701293943</v>
      </c>
      <c r="AO99">
        <f t="shared" si="287"/>
        <v>239.8645454198595</v>
      </c>
      <c r="AP99">
        <f t="shared" si="288"/>
        <v>0.48021329846417982</v>
      </c>
      <c r="AQ99">
        <f t="shared" si="289"/>
        <v>5.2832207394644417</v>
      </c>
      <c r="AR99">
        <f t="shared" si="290"/>
        <v>72.08217773505072</v>
      </c>
      <c r="AS99">
        <f t="shared" si="291"/>
        <v>43.768729782780213</v>
      </c>
      <c r="AT99">
        <f t="shared" si="292"/>
        <v>34.829280853271484</v>
      </c>
      <c r="AU99">
        <f t="shared" si="293"/>
        <v>5.5951913196319634</v>
      </c>
      <c r="AV99">
        <f t="shared" si="294"/>
        <v>0.11061048651955238</v>
      </c>
      <c r="AW99">
        <f t="shared" si="295"/>
        <v>2.0752174827043928</v>
      </c>
      <c r="AX99">
        <f t="shared" si="296"/>
        <v>3.5199738369275706</v>
      </c>
      <c r="AY99">
        <f t="shared" si="297"/>
        <v>6.952077881677253E-2</v>
      </c>
      <c r="AZ99">
        <f t="shared" si="298"/>
        <v>14.607898538802692</v>
      </c>
      <c r="BA99">
        <f t="shared" si="299"/>
        <v>0.5190402719649081</v>
      </c>
      <c r="BB99">
        <f t="shared" si="300"/>
        <v>38.560162616799623</v>
      </c>
      <c r="BC99">
        <f t="shared" si="301"/>
        <v>378.58987044101758</v>
      </c>
      <c r="BD99">
        <f t="shared" si="302"/>
        <v>1.1562936255887396E-2</v>
      </c>
    </row>
    <row r="100" spans="1:114" x14ac:dyDescent="0.25">
      <c r="A100" s="1">
        <v>74</v>
      </c>
      <c r="B100" s="1" t="s">
        <v>125</v>
      </c>
      <c r="C100" s="1">
        <v>2381.999998703599</v>
      </c>
      <c r="D100" s="1">
        <v>0</v>
      </c>
      <c r="E100">
        <f t="shared" si="275"/>
        <v>11.407431574036982</v>
      </c>
      <c r="F100">
        <f t="shared" si="276"/>
        <v>0.11514577963337425</v>
      </c>
      <c r="G100">
        <f t="shared" si="277"/>
        <v>198.58671182214999</v>
      </c>
      <c r="H100">
        <f t="shared" si="278"/>
        <v>5.1002771341175563</v>
      </c>
      <c r="I100">
        <f t="shared" si="279"/>
        <v>3.2085331702782112</v>
      </c>
      <c r="J100">
        <f t="shared" si="280"/>
        <v>33.800983428955078</v>
      </c>
      <c r="K100" s="1">
        <v>6</v>
      </c>
      <c r="L100">
        <f t="shared" si="281"/>
        <v>1.4200000166893005</v>
      </c>
      <c r="M100" s="1">
        <v>1</v>
      </c>
      <c r="N100">
        <f t="shared" si="282"/>
        <v>2.8400000333786011</v>
      </c>
      <c r="O100" s="1">
        <v>35.860469818115234</v>
      </c>
      <c r="P100" s="1">
        <v>33.800983428955078</v>
      </c>
      <c r="Q100" s="1">
        <v>36.949790954589844</v>
      </c>
      <c r="R100" s="1">
        <v>400.00241088867187</v>
      </c>
      <c r="S100" s="1">
        <v>383.9600830078125</v>
      </c>
      <c r="T100" s="1">
        <v>22.368343353271484</v>
      </c>
      <c r="U100" s="1">
        <v>28.316646575927734</v>
      </c>
      <c r="V100" s="1">
        <v>27.679035186767578</v>
      </c>
      <c r="W100" s="1">
        <v>35.039585113525391</v>
      </c>
      <c r="X100" s="1">
        <v>499.892578125</v>
      </c>
      <c r="Y100" s="1">
        <v>1499.1627197265625</v>
      </c>
      <c r="Z100" s="1">
        <v>154.25999450683594</v>
      </c>
      <c r="AA100" s="1">
        <v>73.294296264648437</v>
      </c>
      <c r="AB100" s="1">
        <v>1.2559554576873779</v>
      </c>
      <c r="AC100" s="1">
        <v>0.17769226431846619</v>
      </c>
      <c r="AD100" s="1">
        <v>1</v>
      </c>
      <c r="AE100" s="1">
        <v>-0.21956524252891541</v>
      </c>
      <c r="AF100" s="1">
        <v>2.737391471862793</v>
      </c>
      <c r="AG100" s="1">
        <v>1</v>
      </c>
      <c r="AH100" s="1">
        <v>0</v>
      </c>
      <c r="AI100" s="1">
        <v>0.15999999642372131</v>
      </c>
      <c r="AJ100" s="1">
        <v>111115</v>
      </c>
      <c r="AK100">
        <f t="shared" si="283"/>
        <v>0.83315429687499987</v>
      </c>
      <c r="AL100">
        <f t="shared" si="284"/>
        <v>5.1002771341175568E-3</v>
      </c>
      <c r="AM100">
        <f t="shared" si="285"/>
        <v>306.95098342895506</v>
      </c>
      <c r="AN100">
        <f t="shared" si="286"/>
        <v>309.01046981811521</v>
      </c>
      <c r="AO100">
        <f t="shared" si="287"/>
        <v>239.86602979482632</v>
      </c>
      <c r="AP100">
        <f t="shared" si="288"/>
        <v>0.47828345999411681</v>
      </c>
      <c r="AQ100">
        <f t="shared" si="289"/>
        <v>5.2839818536356011</v>
      </c>
      <c r="AR100">
        <f t="shared" si="290"/>
        <v>72.092674640825905</v>
      </c>
      <c r="AS100">
        <f t="shared" si="291"/>
        <v>43.776028064898171</v>
      </c>
      <c r="AT100">
        <f t="shared" si="292"/>
        <v>34.830726623535156</v>
      </c>
      <c r="AU100">
        <f t="shared" si="293"/>
        <v>5.5956398519676078</v>
      </c>
      <c r="AV100">
        <f t="shared" si="294"/>
        <v>0.11065918187938252</v>
      </c>
      <c r="AW100">
        <f t="shared" si="295"/>
        <v>2.07544868335739</v>
      </c>
      <c r="AX100">
        <f t="shared" si="296"/>
        <v>3.5201911686102179</v>
      </c>
      <c r="AY100">
        <f t="shared" si="297"/>
        <v>6.9551557163710601E-2</v>
      </c>
      <c r="AZ100">
        <f t="shared" si="298"/>
        <v>14.555273290515025</v>
      </c>
      <c r="BA100">
        <f t="shared" si="299"/>
        <v>0.51720665926126841</v>
      </c>
      <c r="BB100">
        <f t="shared" si="300"/>
        <v>38.559518265101325</v>
      </c>
      <c r="BC100">
        <f t="shared" si="301"/>
        <v>378.53753637261781</v>
      </c>
      <c r="BD100">
        <f t="shared" si="302"/>
        <v>1.1620117527895208E-2</v>
      </c>
    </row>
    <row r="101" spans="1:114" x14ac:dyDescent="0.25">
      <c r="A101" s="1">
        <v>75</v>
      </c>
      <c r="B101" s="1" t="s">
        <v>125</v>
      </c>
      <c r="C101" s="1">
        <v>2382.9999986812472</v>
      </c>
      <c r="D101" s="1">
        <v>0</v>
      </c>
      <c r="E101">
        <f t="shared" si="275"/>
        <v>11.526133273848965</v>
      </c>
      <c r="F101">
        <f t="shared" si="276"/>
        <v>0.1151589989084143</v>
      </c>
      <c r="G101">
        <f t="shared" si="277"/>
        <v>196.929024543324</v>
      </c>
      <c r="H101">
        <f t="shared" si="278"/>
        <v>5.1036775970111199</v>
      </c>
      <c r="I101">
        <f t="shared" si="279"/>
        <v>3.2102579262867716</v>
      </c>
      <c r="J101">
        <f t="shared" si="280"/>
        <v>33.807502746582031</v>
      </c>
      <c r="K101" s="1">
        <v>6</v>
      </c>
      <c r="L101">
        <f t="shared" si="281"/>
        <v>1.4200000166893005</v>
      </c>
      <c r="M101" s="1">
        <v>1</v>
      </c>
      <c r="N101">
        <f t="shared" si="282"/>
        <v>2.8400000333786011</v>
      </c>
      <c r="O101" s="1">
        <v>35.862228393554687</v>
      </c>
      <c r="P101" s="1">
        <v>33.807502746582031</v>
      </c>
      <c r="Q101" s="1">
        <v>36.950389862060547</v>
      </c>
      <c r="R101" s="1">
        <v>400.12722778320312</v>
      </c>
      <c r="S101" s="1">
        <v>383.9410400390625</v>
      </c>
      <c r="T101" s="1">
        <v>22.367238998413086</v>
      </c>
      <c r="U101" s="1">
        <v>28.319467544555664</v>
      </c>
      <c r="V101" s="1">
        <v>27.674898147583008</v>
      </c>
      <c r="W101" s="1">
        <v>35.039569854736328</v>
      </c>
      <c r="X101" s="1">
        <v>499.89453125</v>
      </c>
      <c r="Y101" s="1">
        <v>1499.123291015625</v>
      </c>
      <c r="Z101" s="1">
        <v>154.34999084472656</v>
      </c>
      <c r="AA101" s="1">
        <v>73.294052124023438</v>
      </c>
      <c r="AB101" s="1">
        <v>1.2559554576873779</v>
      </c>
      <c r="AC101" s="1">
        <v>0.17769226431846619</v>
      </c>
      <c r="AD101" s="1">
        <v>1</v>
      </c>
      <c r="AE101" s="1">
        <v>-0.21956524252891541</v>
      </c>
      <c r="AF101" s="1">
        <v>2.737391471862793</v>
      </c>
      <c r="AG101" s="1">
        <v>1</v>
      </c>
      <c r="AH101" s="1">
        <v>0</v>
      </c>
      <c r="AI101" s="1">
        <v>0.15999999642372131</v>
      </c>
      <c r="AJ101" s="1">
        <v>111115</v>
      </c>
      <c r="AK101">
        <f t="shared" si="283"/>
        <v>0.83315755208333331</v>
      </c>
      <c r="AL101">
        <f t="shared" si="284"/>
        <v>5.1036775970111203E-3</v>
      </c>
      <c r="AM101">
        <f t="shared" si="285"/>
        <v>306.95750274658201</v>
      </c>
      <c r="AN101">
        <f t="shared" si="286"/>
        <v>309.01222839355466</v>
      </c>
      <c r="AO101">
        <f t="shared" si="287"/>
        <v>239.85972120121733</v>
      </c>
      <c r="AP101">
        <f t="shared" si="288"/>
        <v>0.47576111373221208</v>
      </c>
      <c r="AQ101">
        <f t="shared" si="289"/>
        <v>5.2859064566220244</v>
      </c>
      <c r="AR101">
        <f t="shared" si="290"/>
        <v>72.119173431393264</v>
      </c>
      <c r="AS101">
        <f t="shared" si="291"/>
        <v>43.7997058868376</v>
      </c>
      <c r="AT101">
        <f t="shared" si="292"/>
        <v>34.834865570068359</v>
      </c>
      <c r="AU101">
        <f t="shared" si="293"/>
        <v>5.59692408172873</v>
      </c>
      <c r="AV101">
        <f t="shared" si="294"/>
        <v>0.11067139100484746</v>
      </c>
      <c r="AW101">
        <f t="shared" si="295"/>
        <v>2.0756485303352528</v>
      </c>
      <c r="AX101">
        <f t="shared" si="296"/>
        <v>3.5212755513934773</v>
      </c>
      <c r="AY101">
        <f t="shared" si="297"/>
        <v>6.9559274076895633E-2</v>
      </c>
      <c r="AZ101">
        <f t="shared" si="298"/>
        <v>14.43372618961148</v>
      </c>
      <c r="BA101">
        <f t="shared" si="299"/>
        <v>0.51291475514909335</v>
      </c>
      <c r="BB101">
        <f t="shared" si="300"/>
        <v>38.548199711844234</v>
      </c>
      <c r="BC101">
        <f t="shared" si="301"/>
        <v>378.46206830074709</v>
      </c>
      <c r="BD101">
        <f t="shared" si="302"/>
        <v>1.173992652263867E-2</v>
      </c>
      <c r="BE101">
        <f>AVERAGE(E87:E101)</f>
        <v>11.441219407666528</v>
      </c>
      <c r="BF101">
        <f>AVERAGE(O87:O101)</f>
        <v>35.854952748616533</v>
      </c>
      <c r="BG101">
        <f>AVERAGE(P87:P101)</f>
        <v>33.791067250569661</v>
      </c>
      <c r="BH101" t="e">
        <f>AVERAGE(B87:B101)</f>
        <v>#DIV/0!</v>
      </c>
      <c r="BI101">
        <f t="shared" ref="BI101" si="303">AVERAGE(C87:C101)</f>
        <v>2379.0666654358306</v>
      </c>
      <c r="BJ101">
        <f t="shared" ref="BJ101" si="304">AVERAGE(D87:D101)</f>
        <v>0</v>
      </c>
      <c r="BK101">
        <f t="shared" ref="BK101" si="305">AVERAGE(E87:E101)</f>
        <v>11.441219407666528</v>
      </c>
      <c r="BL101">
        <f t="shared" ref="BL101" si="306">AVERAGE(F87:F101)</f>
        <v>0.11520414368520467</v>
      </c>
      <c r="BM101">
        <f t="shared" ref="BM101" si="307">AVERAGE(G87:G101)</f>
        <v>198.1865233383962</v>
      </c>
      <c r="BN101">
        <f t="shared" ref="BN101" si="308">AVERAGE(H87:H101)</f>
        <v>5.0985813456472151</v>
      </c>
      <c r="BO101">
        <f t="shared" ref="BO101" si="309">AVERAGE(I87:I101)</f>
        <v>3.2059866640085608</v>
      </c>
      <c r="BP101">
        <f t="shared" ref="BP101" si="310">AVERAGE(J87:J101)</f>
        <v>33.791067250569661</v>
      </c>
      <c r="BQ101">
        <f t="shared" ref="BQ101" si="311">AVERAGE(K87:K101)</f>
        <v>6</v>
      </c>
      <c r="BR101">
        <f t="shared" ref="BR101" si="312">AVERAGE(L87:L101)</f>
        <v>1.4200000166893005</v>
      </c>
      <c r="BS101">
        <f t="shared" ref="BS101" si="313">AVERAGE(M87:M101)</f>
        <v>1</v>
      </c>
      <c r="BT101">
        <f t="shared" ref="BT101" si="314">AVERAGE(N87:N101)</f>
        <v>2.8400000333786011</v>
      </c>
      <c r="BU101">
        <f t="shared" ref="BU101" si="315">AVERAGE(O87:O101)</f>
        <v>35.854952748616533</v>
      </c>
      <c r="BV101">
        <f t="shared" ref="BV101" si="316">AVERAGE(P87:P101)</f>
        <v>33.791067250569661</v>
      </c>
      <c r="BW101">
        <f t="shared" ref="BW101" si="317">AVERAGE(Q87:Q101)</f>
        <v>36.951137542724609</v>
      </c>
      <c r="BX101">
        <f t="shared" ref="BX101" si="318">AVERAGE(R87:R101)</f>
        <v>400.01409301757815</v>
      </c>
      <c r="BY101">
        <f t="shared" ref="BY101" si="319">AVERAGE(S87:S101)</f>
        <v>383.93138427734374</v>
      </c>
      <c r="BZ101">
        <f t="shared" ref="BZ101" si="320">AVERAGE(T87:T101)</f>
        <v>22.364779535929362</v>
      </c>
      <c r="CA101">
        <f t="shared" ref="CA101" si="321">AVERAGE(U87:U101)</f>
        <v>28.311428324381509</v>
      </c>
      <c r="CB101">
        <f t="shared" ref="CB101" si="322">AVERAGE(V87:V101)</f>
        <v>27.683071390787759</v>
      </c>
      <c r="CC101">
        <f t="shared" ref="CC101" si="323">AVERAGE(W87:W101)</f>
        <v>35.043819427490234</v>
      </c>
      <c r="CD101">
        <f t="shared" ref="CD101" si="324">AVERAGE(X87:X101)</f>
        <v>499.86807861328123</v>
      </c>
      <c r="CE101">
        <f t="shared" ref="CE101" si="325">AVERAGE(Y87:Y101)</f>
        <v>1499.0688639322916</v>
      </c>
      <c r="CF101">
        <f t="shared" ref="CF101" si="326">AVERAGE(Z87:Z101)</f>
        <v>154.26569315592448</v>
      </c>
      <c r="CG101">
        <f t="shared" ref="CG101" si="327">AVERAGE(AA87:AA101)</f>
        <v>73.294404093424475</v>
      </c>
      <c r="CH101">
        <f t="shared" ref="CH101" si="328">AVERAGE(AB87:AB101)</f>
        <v>1.2559554576873779</v>
      </c>
      <c r="CI101">
        <f t="shared" ref="CI101" si="329">AVERAGE(AC87:AC101)</f>
        <v>0.17769226431846619</v>
      </c>
      <c r="CJ101">
        <f t="shared" ref="CJ101" si="330">AVERAGE(AD87:AD101)</f>
        <v>1</v>
      </c>
      <c r="CK101">
        <f t="shared" ref="CK101" si="331">AVERAGE(AE87:AE101)</f>
        <v>-0.21956524252891541</v>
      </c>
      <c r="CL101">
        <f t="shared" ref="CL101" si="332">AVERAGE(AF87:AF101)</f>
        <v>2.737391471862793</v>
      </c>
      <c r="CM101">
        <f t="shared" ref="CM101" si="333">AVERAGE(AG87:AG101)</f>
        <v>1</v>
      </c>
      <c r="CN101">
        <f t="shared" ref="CN101" si="334">AVERAGE(AH87:AH101)</f>
        <v>0</v>
      </c>
      <c r="CO101">
        <f t="shared" ref="CO101" si="335">AVERAGE(AI87:AI101)</f>
        <v>0.15999999642372131</v>
      </c>
      <c r="CP101">
        <f t="shared" ref="CP101" si="336">AVERAGE(AJ87:AJ101)</f>
        <v>111115</v>
      </c>
      <c r="CQ101">
        <f t="shared" ref="CQ101" si="337">AVERAGE(AK87:AK101)</f>
        <v>0.83311346435546874</v>
      </c>
      <c r="CR101">
        <f t="shared" ref="CR101" si="338">AVERAGE(AL87:AL101)</f>
        <v>5.0985813456472144E-3</v>
      </c>
      <c r="CS101">
        <f t="shared" ref="CS101" si="339">AVERAGE(AM87:AM101)</f>
        <v>306.94106725056969</v>
      </c>
      <c r="CT101">
        <f t="shared" ref="CT101" si="340">AVERAGE(AN87:AN101)</f>
        <v>309.00495274861652</v>
      </c>
      <c r="CU101">
        <f t="shared" ref="CU101" si="341">AVERAGE(AO87:AO101)</f>
        <v>239.85101286807864</v>
      </c>
      <c r="CV101">
        <f t="shared" ref="CV101" si="342">AVERAGE(AP87:AP101)</f>
        <v>0.47961489606959196</v>
      </c>
      <c r="CW101">
        <f t="shared" ref="CW101" si="343">AVERAGE(AQ87:AQ101)</f>
        <v>5.2810559322882442</v>
      </c>
      <c r="CX101">
        <f t="shared" ref="CX101" si="344">AVERAGE(AR87:AR101)</f>
        <v>72.052648440293382</v>
      </c>
      <c r="CY101">
        <f t="shared" ref="CY101" si="345">AVERAGE(AS87:AS101)</f>
        <v>43.741220115911887</v>
      </c>
      <c r="CZ101">
        <f t="shared" ref="CZ101" si="346">AVERAGE(AT87:AT101)</f>
        <v>34.823009999593097</v>
      </c>
      <c r="DA101">
        <f t="shared" ref="DA101" si="347">AVERAGE(AU87:AU101)</f>
        <v>5.5932464436223359</v>
      </c>
      <c r="DB101">
        <f t="shared" ref="DB101" si="348">AVERAGE(AV87:AV101)</f>
        <v>0.11071308351973895</v>
      </c>
      <c r="DC101">
        <f t="shared" ref="DC101" si="349">AVERAGE(AW87:AW101)</f>
        <v>2.0750692682796847</v>
      </c>
      <c r="DD101">
        <f t="shared" ref="DD101" si="350">AVERAGE(AX87:AX101)</f>
        <v>3.5181771753426516</v>
      </c>
      <c r="DE101">
        <f t="shared" ref="DE101" si="351">AVERAGE(AY87:AY101)</f>
        <v>6.9585626515429322E-2</v>
      </c>
      <c r="DF101">
        <f t="shared" ref="DF101" si="352">AVERAGE(AZ87:AZ101)</f>
        <v>14.525963428339463</v>
      </c>
      <c r="DG101">
        <f t="shared" ref="DG101" si="353">AVERAGE(BA87:BA101)</f>
        <v>0.51620266899091038</v>
      </c>
      <c r="DH101">
        <f t="shared" ref="DH101" si="354">AVERAGE(BB87:BB101)</f>
        <v>38.576947618538298</v>
      </c>
      <c r="DI101">
        <f t="shared" ref="DI101" si="355">AVERAGE(BC87:BC101)</f>
        <v>378.49277652423928</v>
      </c>
      <c r="DJ101">
        <f t="shared" ref="DJ101" si="356">AVERAGE(BD87:BD101)</f>
        <v>1.166121215490038E-2</v>
      </c>
    </row>
    <row r="102" spans="1:114" x14ac:dyDescent="0.25">
      <c r="A102" s="1" t="s">
        <v>9</v>
      </c>
      <c r="B102" s="1" t="s">
        <v>126</v>
      </c>
    </row>
    <row r="103" spans="1:114" x14ac:dyDescent="0.25">
      <c r="A103" s="1" t="s">
        <v>9</v>
      </c>
      <c r="B103" s="1" t="s">
        <v>127</v>
      </c>
    </row>
    <row r="104" spans="1:114" x14ac:dyDescent="0.25">
      <c r="A104" s="1">
        <v>76</v>
      </c>
      <c r="B104" s="1" t="s">
        <v>128</v>
      </c>
      <c r="C104" s="1">
        <v>2695.9999992847443</v>
      </c>
      <c r="D104" s="1">
        <v>0</v>
      </c>
      <c r="E104">
        <f t="shared" ref="E104:E118" si="357">(R104-S104*(1000-T104)/(1000-U104))*AK104</f>
        <v>10.026805833637646</v>
      </c>
      <c r="F104">
        <f t="shared" ref="F104:F118" si="358">IF(AV104&lt;&gt;0,1/(1/AV104-1/N104),0)</f>
        <v>0.10719122653703211</v>
      </c>
      <c r="G104">
        <f t="shared" ref="G104:G118" si="359">((AY104-AL104/2)*S104-E104)/(AY104+AL104/2)</f>
        <v>205.91049478642879</v>
      </c>
      <c r="H104">
        <f t="shared" ref="H104:H118" si="360">AL104*1000</f>
        <v>5.4175679060592241</v>
      </c>
      <c r="I104">
        <f t="shared" ref="I104:I118" si="361">(AQ104-AW104)</f>
        <v>3.6093724965925871</v>
      </c>
      <c r="J104">
        <f t="shared" ref="J104:J118" si="362">(P104+AP104*D104)</f>
        <v>36.914894104003906</v>
      </c>
      <c r="K104" s="1">
        <v>6</v>
      </c>
      <c r="L104">
        <f t="shared" ref="L104:L118" si="363">(K104*AE104+AF104)</f>
        <v>1.4200000166893005</v>
      </c>
      <c r="M104" s="1">
        <v>1</v>
      </c>
      <c r="N104">
        <f t="shared" ref="N104:N118" si="364">L104*(M104+1)*(M104+1)/(M104*M104+1)</f>
        <v>2.8400000333786011</v>
      </c>
      <c r="O104" s="1">
        <v>40.379837036132813</v>
      </c>
      <c r="P104" s="1">
        <v>36.914894104003906</v>
      </c>
      <c r="Q104" s="1">
        <v>42.031497955322266</v>
      </c>
      <c r="R104" s="1">
        <v>399.6182861328125</v>
      </c>
      <c r="S104" s="1">
        <v>385.08120727539062</v>
      </c>
      <c r="T104" s="1">
        <v>30.115564346313477</v>
      </c>
      <c r="U104" s="1">
        <v>36.380764007568359</v>
      </c>
      <c r="V104" s="1">
        <v>29.173683166503906</v>
      </c>
      <c r="W104" s="1">
        <v>35.242935180664063</v>
      </c>
      <c r="X104" s="1">
        <v>499.94952392578125</v>
      </c>
      <c r="Y104" s="1">
        <v>1500.494384765625</v>
      </c>
      <c r="Z104" s="1">
        <v>154.67193603515625</v>
      </c>
      <c r="AA104" s="1">
        <v>73.288101196289063</v>
      </c>
      <c r="AB104" s="1">
        <v>1.9333846569061279</v>
      </c>
      <c r="AC104" s="1">
        <v>3.5270541906356812E-2</v>
      </c>
      <c r="AD104" s="1">
        <v>1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0.15999999642372131</v>
      </c>
      <c r="AJ104" s="1">
        <v>111115</v>
      </c>
      <c r="AK104">
        <f t="shared" ref="AK104:AK118" si="365">X104*0.000001/(K104*0.0001)</f>
        <v>0.83324920654296863</v>
      </c>
      <c r="AL104">
        <f t="shared" ref="AL104:AL118" si="366">(U104-T104)/(1000-U104)*AK104</f>
        <v>5.417567906059224E-3</v>
      </c>
      <c r="AM104">
        <f t="shared" ref="AM104:AM118" si="367">(P104+273.15)</f>
        <v>310.06489410400388</v>
      </c>
      <c r="AN104">
        <f t="shared" ref="AN104:AN118" si="368">(O104+273.15)</f>
        <v>313.52983703613279</v>
      </c>
      <c r="AO104">
        <f t="shared" ref="AO104:AO118" si="369">(Y104*AG104+Z104*AH104)*AI104</f>
        <v>240.07909619631391</v>
      </c>
      <c r="AP104">
        <f t="shared" ref="AP104:AP118" si="370">((AO104+0.00000010773*(AN104^4-AM104^4))-AL104*44100)/(L104*51.4+0.00000043092*AM104^3)</f>
        <v>0.54087536685007842</v>
      </c>
      <c r="AQ104">
        <f t="shared" ref="AQ104:AQ118" si="371">0.61365*EXP(17.502*J104/(240.97+J104))</f>
        <v>6.2756496107775677</v>
      </c>
      <c r="AR104">
        <f t="shared" ref="AR104:AR118" si="372">AQ104*1000/AA104</f>
        <v>85.629856802666552</v>
      </c>
      <c r="AS104">
        <f t="shared" ref="AS104:AS118" si="373">(AR104-U104)</f>
        <v>49.249092795098193</v>
      </c>
      <c r="AT104">
        <f t="shared" ref="AT104:AT118" si="374">IF(D104,P104,(O104+P104)/2)</f>
        <v>38.647365570068359</v>
      </c>
      <c r="AU104">
        <f t="shared" ref="AU104:AU118" si="375">0.61365*EXP(17.502*AT104/(240.97+AT104))</f>
        <v>6.8944145656908375</v>
      </c>
      <c r="AV104">
        <f t="shared" ref="AV104:AV118" si="376">IF(AS104&lt;&gt;0,(1000-(AR104+U104)/2)/AS104*AL104,0)</f>
        <v>0.10329261323602694</v>
      </c>
      <c r="AW104">
        <f t="shared" ref="AW104:AW118" si="377">U104*AA104/1000</f>
        <v>2.6662771141849806</v>
      </c>
      <c r="AX104">
        <f t="shared" ref="AX104:AX118" si="378">(AU104-AW104)</f>
        <v>4.228137451505857</v>
      </c>
      <c r="AY104">
        <f t="shared" ref="AY104:AY118" si="379">1/(1.6/F104+1.37/N104)</f>
        <v>6.4897183870230482E-2</v>
      </c>
      <c r="AZ104">
        <f t="shared" ref="AZ104:AZ118" si="380">G104*AA104*0.001</f>
        <v>15.090789179285744</v>
      </c>
      <c r="BA104">
        <f t="shared" ref="BA104:BA118" si="381">G104/S104</f>
        <v>0.53471966664727943</v>
      </c>
      <c r="BB104">
        <f t="shared" ref="BB104:BB118" si="382">(1-AL104*AA104/AQ104/F104)*100</f>
        <v>40.977186783537924</v>
      </c>
      <c r="BC104">
        <f t="shared" ref="BC104:BC118" si="383">(S104-E104/(N104/1.35))</f>
        <v>380.31494399499638</v>
      </c>
      <c r="BD104">
        <f t="shared" ref="BD104:BD118" si="384">E104*BB104/100/BC104</f>
        <v>1.0803422320755377E-2</v>
      </c>
    </row>
    <row r="105" spans="1:114" x14ac:dyDescent="0.25">
      <c r="A105" s="1">
        <v>77</v>
      </c>
      <c r="B105" s="1" t="s">
        <v>128</v>
      </c>
      <c r="C105" s="1">
        <v>2695.9999992847443</v>
      </c>
      <c r="D105" s="1">
        <v>0</v>
      </c>
      <c r="E105">
        <f t="shared" si="357"/>
        <v>10.026805833637646</v>
      </c>
      <c r="F105">
        <f t="shared" si="358"/>
        <v>0.10719122653703211</v>
      </c>
      <c r="G105">
        <f t="shared" si="359"/>
        <v>205.91049478642879</v>
      </c>
      <c r="H105">
        <f t="shared" si="360"/>
        <v>5.4175679060592241</v>
      </c>
      <c r="I105">
        <f t="shared" si="361"/>
        <v>3.6093724965925871</v>
      </c>
      <c r="J105">
        <f t="shared" si="362"/>
        <v>36.914894104003906</v>
      </c>
      <c r="K105" s="1">
        <v>6</v>
      </c>
      <c r="L105">
        <f t="shared" si="363"/>
        <v>1.4200000166893005</v>
      </c>
      <c r="M105" s="1">
        <v>1</v>
      </c>
      <c r="N105">
        <f t="shared" si="364"/>
        <v>2.8400000333786011</v>
      </c>
      <c r="O105" s="1">
        <v>40.379837036132813</v>
      </c>
      <c r="P105" s="1">
        <v>36.914894104003906</v>
      </c>
      <c r="Q105" s="1">
        <v>42.031497955322266</v>
      </c>
      <c r="R105" s="1">
        <v>399.6182861328125</v>
      </c>
      <c r="S105" s="1">
        <v>385.08120727539062</v>
      </c>
      <c r="T105" s="1">
        <v>30.115564346313477</v>
      </c>
      <c r="U105" s="1">
        <v>36.380764007568359</v>
      </c>
      <c r="V105" s="1">
        <v>29.173683166503906</v>
      </c>
      <c r="W105" s="1">
        <v>35.242935180664063</v>
      </c>
      <c r="X105" s="1">
        <v>499.94952392578125</v>
      </c>
      <c r="Y105" s="1">
        <v>1500.494384765625</v>
      </c>
      <c r="Z105" s="1">
        <v>154.67193603515625</v>
      </c>
      <c r="AA105" s="1">
        <v>73.288101196289063</v>
      </c>
      <c r="AB105" s="1">
        <v>1.9333846569061279</v>
      </c>
      <c r="AC105" s="1">
        <v>3.5270541906356812E-2</v>
      </c>
      <c r="AD105" s="1">
        <v>1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0.15999999642372131</v>
      </c>
      <c r="AJ105" s="1">
        <v>111115</v>
      </c>
      <c r="AK105">
        <f t="shared" si="365"/>
        <v>0.83324920654296863</v>
      </c>
      <c r="AL105">
        <f t="shared" si="366"/>
        <v>5.417567906059224E-3</v>
      </c>
      <c r="AM105">
        <f t="shared" si="367"/>
        <v>310.06489410400388</v>
      </c>
      <c r="AN105">
        <f t="shared" si="368"/>
        <v>313.52983703613279</v>
      </c>
      <c r="AO105">
        <f t="shared" si="369"/>
        <v>240.07909619631391</v>
      </c>
      <c r="AP105">
        <f t="shared" si="370"/>
        <v>0.54087536685007842</v>
      </c>
      <c r="AQ105">
        <f t="shared" si="371"/>
        <v>6.2756496107775677</v>
      </c>
      <c r="AR105">
        <f t="shared" si="372"/>
        <v>85.629856802666552</v>
      </c>
      <c r="AS105">
        <f t="shared" si="373"/>
        <v>49.249092795098193</v>
      </c>
      <c r="AT105">
        <f t="shared" si="374"/>
        <v>38.647365570068359</v>
      </c>
      <c r="AU105">
        <f t="shared" si="375"/>
        <v>6.8944145656908375</v>
      </c>
      <c r="AV105">
        <f t="shared" si="376"/>
        <v>0.10329261323602694</v>
      </c>
      <c r="AW105">
        <f t="shared" si="377"/>
        <v>2.6662771141849806</v>
      </c>
      <c r="AX105">
        <f t="shared" si="378"/>
        <v>4.228137451505857</v>
      </c>
      <c r="AY105">
        <f t="shared" si="379"/>
        <v>6.4897183870230482E-2</v>
      </c>
      <c r="AZ105">
        <f t="shared" si="380"/>
        <v>15.090789179285744</v>
      </c>
      <c r="BA105">
        <f t="shared" si="381"/>
        <v>0.53471966664727943</v>
      </c>
      <c r="BB105">
        <f t="shared" si="382"/>
        <v>40.977186783537924</v>
      </c>
      <c r="BC105">
        <f t="shared" si="383"/>
        <v>380.31494399499638</v>
      </c>
      <c r="BD105">
        <f t="shared" si="384"/>
        <v>1.0803422320755377E-2</v>
      </c>
    </row>
    <row r="106" spans="1:114" x14ac:dyDescent="0.25">
      <c r="A106" s="1">
        <v>78</v>
      </c>
      <c r="B106" s="1" t="s">
        <v>129</v>
      </c>
      <c r="C106" s="1">
        <v>2696.4999992735684</v>
      </c>
      <c r="D106" s="1">
        <v>0</v>
      </c>
      <c r="E106">
        <f t="shared" si="357"/>
        <v>10.045347765083973</v>
      </c>
      <c r="F106">
        <f t="shared" si="358"/>
        <v>0.10723057634262451</v>
      </c>
      <c r="G106">
        <f t="shared" si="359"/>
        <v>205.65583573224603</v>
      </c>
      <c r="H106">
        <f t="shared" si="360"/>
        <v>5.4186468486284394</v>
      </c>
      <c r="I106">
        <f t="shared" si="361"/>
        <v>3.6088339357351695</v>
      </c>
      <c r="J106">
        <f t="shared" si="362"/>
        <v>36.913307189941406</v>
      </c>
      <c r="K106" s="1">
        <v>6</v>
      </c>
      <c r="L106">
        <f t="shared" si="363"/>
        <v>1.4200000166893005</v>
      </c>
      <c r="M106" s="1">
        <v>1</v>
      </c>
      <c r="N106">
        <f t="shared" si="364"/>
        <v>2.8400000333786011</v>
      </c>
      <c r="O106" s="1">
        <v>40.380168914794922</v>
      </c>
      <c r="P106" s="1">
        <v>36.913307189941406</v>
      </c>
      <c r="Q106" s="1">
        <v>42.031669616699219</v>
      </c>
      <c r="R106" s="1">
        <v>399.600341796875</v>
      </c>
      <c r="S106" s="1">
        <v>385.04107666015625</v>
      </c>
      <c r="T106" s="1">
        <v>30.114328384399414</v>
      </c>
      <c r="U106" s="1">
        <v>36.380645751953125</v>
      </c>
      <c r="V106" s="1">
        <v>29.172012329101563</v>
      </c>
      <c r="W106" s="1">
        <v>35.24224853515625</v>
      </c>
      <c r="X106" s="1">
        <v>499.9599609375</v>
      </c>
      <c r="Y106" s="1">
        <v>1500.48388671875</v>
      </c>
      <c r="Z106" s="1">
        <v>154.63981628417969</v>
      </c>
      <c r="AA106" s="1">
        <v>73.288192749023438</v>
      </c>
      <c r="AB106" s="1">
        <v>1.9333846569061279</v>
      </c>
      <c r="AC106" s="1">
        <v>3.5270541906356812E-2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 t="shared" si="365"/>
        <v>0.83326660156249988</v>
      </c>
      <c r="AL106">
        <f t="shared" si="366"/>
        <v>5.4186468486284393E-3</v>
      </c>
      <c r="AM106">
        <f t="shared" si="367"/>
        <v>310.06330718994138</v>
      </c>
      <c r="AN106">
        <f t="shared" si="368"/>
        <v>313.5301689147949</v>
      </c>
      <c r="AO106">
        <f t="shared" si="369"/>
        <v>240.07741650885146</v>
      </c>
      <c r="AP106">
        <f t="shared" si="370"/>
        <v>0.540591538479262</v>
      </c>
      <c r="AQ106">
        <f t="shared" si="371"/>
        <v>6.2751057139382507</v>
      </c>
      <c r="AR106">
        <f t="shared" si="372"/>
        <v>85.622328489221289</v>
      </c>
      <c r="AS106">
        <f t="shared" si="373"/>
        <v>49.241682737268164</v>
      </c>
      <c r="AT106">
        <f t="shared" si="374"/>
        <v>38.646738052368164</v>
      </c>
      <c r="AU106">
        <f t="shared" si="375"/>
        <v>6.8941811987265398</v>
      </c>
      <c r="AV106">
        <f t="shared" si="376"/>
        <v>0.10332915225153208</v>
      </c>
      <c r="AW106">
        <f t="shared" si="377"/>
        <v>2.6662717782030811</v>
      </c>
      <c r="AX106">
        <f t="shared" si="378"/>
        <v>4.2279094205234582</v>
      </c>
      <c r="AY106">
        <f t="shared" si="379"/>
        <v>6.4920261478918898E-2</v>
      </c>
      <c r="AZ106">
        <f t="shared" si="380"/>
        <v>15.072144529106348</v>
      </c>
      <c r="BA106">
        <f t="shared" si="381"/>
        <v>0.5341140158761849</v>
      </c>
      <c r="BB106">
        <f t="shared" si="382"/>
        <v>40.981906917275026</v>
      </c>
      <c r="BC106">
        <f t="shared" si="383"/>
        <v>380.26599943357951</v>
      </c>
      <c r="BD106">
        <f t="shared" si="384"/>
        <v>1.0826040394711524E-2</v>
      </c>
    </row>
    <row r="107" spans="1:114" x14ac:dyDescent="0.25">
      <c r="A107" s="1">
        <v>79</v>
      </c>
      <c r="B107" s="1" t="s">
        <v>129</v>
      </c>
      <c r="C107" s="1">
        <v>2696.9999992623925</v>
      </c>
      <c r="D107" s="1">
        <v>0</v>
      </c>
      <c r="E107">
        <f t="shared" si="357"/>
        <v>10.04540198877641</v>
      </c>
      <c r="F107">
        <f t="shared" si="358"/>
        <v>0.10730094031356885</v>
      </c>
      <c r="G107">
        <f t="shared" si="359"/>
        <v>205.73012013947414</v>
      </c>
      <c r="H107">
        <f t="shared" si="360"/>
        <v>5.4195592575856129</v>
      </c>
      <c r="I107">
        <f t="shared" si="361"/>
        <v>3.607225418006522</v>
      </c>
      <c r="J107">
        <f t="shared" si="362"/>
        <v>36.908786773681641</v>
      </c>
      <c r="K107" s="1">
        <v>6</v>
      </c>
      <c r="L107">
        <f t="shared" si="363"/>
        <v>1.4200000166893005</v>
      </c>
      <c r="M107" s="1">
        <v>1</v>
      </c>
      <c r="N107">
        <f t="shared" si="364"/>
        <v>2.8400000333786011</v>
      </c>
      <c r="O107" s="1">
        <v>40.381656646728516</v>
      </c>
      <c r="P107" s="1">
        <v>36.908786773681641</v>
      </c>
      <c r="Q107" s="1">
        <v>42.031646728515625</v>
      </c>
      <c r="R107" s="1">
        <v>399.56787109375</v>
      </c>
      <c r="S107" s="1">
        <v>385.00811767578125</v>
      </c>
      <c r="T107" s="1">
        <v>30.113752365112305</v>
      </c>
      <c r="U107" s="1">
        <v>36.381214141845703</v>
      </c>
      <c r="V107" s="1">
        <v>29.169334411621094</v>
      </c>
      <c r="W107" s="1">
        <v>35.240238189697266</v>
      </c>
      <c r="X107" s="1">
        <v>499.95254516601562</v>
      </c>
      <c r="Y107" s="1">
        <v>1500.480224609375</v>
      </c>
      <c r="Z107" s="1">
        <v>154.61314392089844</v>
      </c>
      <c r="AA107" s="1">
        <v>73.288681030273438</v>
      </c>
      <c r="AB107" s="1">
        <v>1.9333846569061279</v>
      </c>
      <c r="AC107" s="1">
        <v>3.5270541906356812E-2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 t="shared" si="365"/>
        <v>0.83325424194335929</v>
      </c>
      <c r="AL107">
        <f t="shared" si="366"/>
        <v>5.4195592575856126E-3</v>
      </c>
      <c r="AM107">
        <f t="shared" si="367"/>
        <v>310.05878677368162</v>
      </c>
      <c r="AN107">
        <f t="shared" si="368"/>
        <v>313.53165664672849</v>
      </c>
      <c r="AO107">
        <f t="shared" si="369"/>
        <v>240.07683057136455</v>
      </c>
      <c r="AP107">
        <f t="shared" si="370"/>
        <v>0.54102615914715879</v>
      </c>
      <c r="AQ107">
        <f t="shared" si="371"/>
        <v>6.2735566167423249</v>
      </c>
      <c r="AR107">
        <f t="shared" si="372"/>
        <v>85.600621112977862</v>
      </c>
      <c r="AS107">
        <f t="shared" si="373"/>
        <v>49.219406971132159</v>
      </c>
      <c r="AT107">
        <f t="shared" si="374"/>
        <v>38.645221710205078</v>
      </c>
      <c r="AU107">
        <f t="shared" si="375"/>
        <v>6.8936173159549519</v>
      </c>
      <c r="AV107">
        <f t="shared" si="376"/>
        <v>0.1033944876319641</v>
      </c>
      <c r="AW107">
        <f t="shared" si="377"/>
        <v>2.6663311987358029</v>
      </c>
      <c r="AX107">
        <f t="shared" si="378"/>
        <v>4.2272861172191494</v>
      </c>
      <c r="AY107">
        <f t="shared" si="379"/>
        <v>6.496152674395296E-2</v>
      </c>
      <c r="AZ107">
        <f t="shared" si="380"/>
        <v>15.077689153221755</v>
      </c>
      <c r="BA107">
        <f t="shared" si="381"/>
        <v>0.53435268165623795</v>
      </c>
      <c r="BB107">
        <f t="shared" si="382"/>
        <v>40.995718609870188</v>
      </c>
      <c r="BC107">
        <f t="shared" si="383"/>
        <v>380.23301467385807</v>
      </c>
      <c r="BD107">
        <f t="shared" si="384"/>
        <v>1.0830686904138038E-2</v>
      </c>
    </row>
    <row r="108" spans="1:114" x14ac:dyDescent="0.25">
      <c r="A108" s="1">
        <v>80</v>
      </c>
      <c r="B108" s="1" t="s">
        <v>130</v>
      </c>
      <c r="C108" s="1">
        <v>2697.4999992512167</v>
      </c>
      <c r="D108" s="1">
        <v>0</v>
      </c>
      <c r="E108">
        <f t="shared" si="357"/>
        <v>10.038784907609449</v>
      </c>
      <c r="F108">
        <f t="shared" si="358"/>
        <v>0.10730914306152868</v>
      </c>
      <c r="G108">
        <f t="shared" si="359"/>
        <v>205.84277315199213</v>
      </c>
      <c r="H108">
        <f t="shared" si="360"/>
        <v>5.4170252170463149</v>
      </c>
      <c r="I108">
        <f t="shared" si="361"/>
        <v>3.6053431040145689</v>
      </c>
      <c r="J108">
        <f t="shared" si="362"/>
        <v>36.903369903564453</v>
      </c>
      <c r="K108" s="1">
        <v>6</v>
      </c>
      <c r="L108">
        <f t="shared" si="363"/>
        <v>1.4200000166893005</v>
      </c>
      <c r="M108" s="1">
        <v>1</v>
      </c>
      <c r="N108">
        <f t="shared" si="364"/>
        <v>2.8400000333786011</v>
      </c>
      <c r="O108" s="1">
        <v>40.382255554199219</v>
      </c>
      <c r="P108" s="1">
        <v>36.903369903564453</v>
      </c>
      <c r="Q108" s="1">
        <v>42.031215667724609</v>
      </c>
      <c r="R108" s="1">
        <v>399.54888916015625</v>
      </c>
      <c r="S108" s="1">
        <v>384.9984130859375</v>
      </c>
      <c r="T108" s="1">
        <v>30.116880416870117</v>
      </c>
      <c r="U108" s="1">
        <v>36.381366729736328</v>
      </c>
      <c r="V108" s="1">
        <v>29.171602249145508</v>
      </c>
      <c r="W108" s="1">
        <v>35.239463806152344</v>
      </c>
      <c r="X108" s="1">
        <v>499.9560546875</v>
      </c>
      <c r="Y108" s="1">
        <v>1500.451904296875</v>
      </c>
      <c r="Z108" s="1">
        <v>154.63630676269531</v>
      </c>
      <c r="AA108" s="1">
        <v>73.289100646972656</v>
      </c>
      <c r="AB108" s="1">
        <v>1.9333846569061279</v>
      </c>
      <c r="AC108" s="1">
        <v>3.5270541906356812E-2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111115</v>
      </c>
      <c r="AK108">
        <f t="shared" si="365"/>
        <v>0.8332600911458331</v>
      </c>
      <c r="AL108">
        <f t="shared" si="366"/>
        <v>5.4170252170463147E-3</v>
      </c>
      <c r="AM108">
        <f t="shared" si="367"/>
        <v>310.05336990356443</v>
      </c>
      <c r="AN108">
        <f t="shared" si="368"/>
        <v>313.5322555541992</v>
      </c>
      <c r="AO108">
        <f t="shared" si="369"/>
        <v>240.07229932146583</v>
      </c>
      <c r="AP108">
        <f t="shared" si="370"/>
        <v>0.54318287353364425</v>
      </c>
      <c r="AQ108">
        <f t="shared" si="371"/>
        <v>6.2717007519446373</v>
      </c>
      <c r="AR108">
        <f t="shared" si="372"/>
        <v>85.574808485573925</v>
      </c>
      <c r="AS108">
        <f t="shared" si="373"/>
        <v>49.193441755837597</v>
      </c>
      <c r="AT108">
        <f t="shared" si="374"/>
        <v>38.642812728881836</v>
      </c>
      <c r="AU108">
        <f t="shared" si="375"/>
        <v>6.8927215693609165</v>
      </c>
      <c r="AV108">
        <f t="shared" si="376"/>
        <v>0.10340210396408721</v>
      </c>
      <c r="AW108">
        <f t="shared" si="377"/>
        <v>2.6663576479300684</v>
      </c>
      <c r="AX108">
        <f t="shared" si="378"/>
        <v>4.2263639214308482</v>
      </c>
      <c r="AY108">
        <f t="shared" si="379"/>
        <v>6.4966337171751834E-2</v>
      </c>
      <c r="AZ108">
        <f t="shared" si="380"/>
        <v>15.086031718988313</v>
      </c>
      <c r="BA108">
        <f t="shared" si="381"/>
        <v>0.53465875742725433</v>
      </c>
      <c r="BB108">
        <f t="shared" si="382"/>
        <v>41.010027366988901</v>
      </c>
      <c r="BC108">
        <f t="shared" si="383"/>
        <v>380.2264555274898</v>
      </c>
      <c r="BD108">
        <f t="shared" si="384"/>
        <v>1.0827517070616199E-2</v>
      </c>
    </row>
    <row r="109" spans="1:114" x14ac:dyDescent="0.25">
      <c r="A109" s="1">
        <v>81</v>
      </c>
      <c r="B109" s="1" t="s">
        <v>131</v>
      </c>
      <c r="C109" s="1">
        <v>2697.9999992400408</v>
      </c>
      <c r="D109" s="1">
        <v>0</v>
      </c>
      <c r="E109">
        <f t="shared" si="357"/>
        <v>9.9991346950588262</v>
      </c>
      <c r="F109">
        <f t="shared" si="358"/>
        <v>0.10727410550828732</v>
      </c>
      <c r="G109">
        <f t="shared" si="359"/>
        <v>206.39933253458238</v>
      </c>
      <c r="H109">
        <f t="shared" si="360"/>
        <v>5.4130816370256545</v>
      </c>
      <c r="I109">
        <f t="shared" si="361"/>
        <v>3.603918513771565</v>
      </c>
      <c r="J109">
        <f t="shared" si="362"/>
        <v>36.898845672607422</v>
      </c>
      <c r="K109" s="1">
        <v>6</v>
      </c>
      <c r="L109">
        <f t="shared" si="363"/>
        <v>1.4200000166893005</v>
      </c>
      <c r="M109" s="1">
        <v>1</v>
      </c>
      <c r="N109">
        <f t="shared" si="364"/>
        <v>2.8400000333786011</v>
      </c>
      <c r="O109" s="1">
        <v>40.382938385009766</v>
      </c>
      <c r="P109" s="1">
        <v>36.898845672607422</v>
      </c>
      <c r="Q109" s="1">
        <v>42.031845092773438</v>
      </c>
      <c r="R109" s="1">
        <v>399.50811767578125</v>
      </c>
      <c r="S109" s="1">
        <v>385.00674438476562</v>
      </c>
      <c r="T109" s="1">
        <v>30.119401931762695</v>
      </c>
      <c r="U109" s="1">
        <v>36.379447937011719</v>
      </c>
      <c r="V109" s="1">
        <v>29.173151016235352</v>
      </c>
      <c r="W109" s="1">
        <v>35.236526489257813</v>
      </c>
      <c r="X109" s="1">
        <v>499.94744873046875</v>
      </c>
      <c r="Y109" s="1">
        <v>1500.482177734375</v>
      </c>
      <c r="Z109" s="1">
        <v>154.48246765136719</v>
      </c>
      <c r="AA109" s="1">
        <v>73.289527893066406</v>
      </c>
      <c r="AB109" s="1">
        <v>1.9333846569061279</v>
      </c>
      <c r="AC109" s="1">
        <v>3.5270541906356812E-2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 t="shared" si="365"/>
        <v>0.83324574788411443</v>
      </c>
      <c r="AL109">
        <f t="shared" si="366"/>
        <v>5.4130816370256546E-3</v>
      </c>
      <c r="AM109">
        <f t="shared" si="367"/>
        <v>310.0488456726074</v>
      </c>
      <c r="AN109">
        <f t="shared" si="368"/>
        <v>313.53293838500974</v>
      </c>
      <c r="AO109">
        <f t="shared" si="369"/>
        <v>240.07714307135757</v>
      </c>
      <c r="AP109">
        <f t="shared" si="370"/>
        <v>0.54605173179437294</v>
      </c>
      <c r="AQ109">
        <f t="shared" si="371"/>
        <v>6.2701510780855427</v>
      </c>
      <c r="AR109">
        <f t="shared" si="372"/>
        <v>85.553165074743688</v>
      </c>
      <c r="AS109">
        <f t="shared" si="373"/>
        <v>49.17371713773197</v>
      </c>
      <c r="AT109">
        <f t="shared" si="374"/>
        <v>38.640892028808594</v>
      </c>
      <c r="AU109">
        <f t="shared" si="375"/>
        <v>6.8920074557773585</v>
      </c>
      <c r="AV109">
        <f t="shared" si="376"/>
        <v>0.1033695709552344</v>
      </c>
      <c r="AW109">
        <f t="shared" si="377"/>
        <v>2.6662325643139777</v>
      </c>
      <c r="AX109">
        <f t="shared" si="378"/>
        <v>4.2257748914633808</v>
      </c>
      <c r="AY109">
        <f t="shared" si="379"/>
        <v>6.4945789552605729E-2</v>
      </c>
      <c r="AZ109">
        <f t="shared" si="380"/>
        <v>15.126909638903564</v>
      </c>
      <c r="BA109">
        <f t="shared" si="381"/>
        <v>0.53609277121730703</v>
      </c>
      <c r="BB109">
        <f t="shared" si="382"/>
        <v>41.018801398003234</v>
      </c>
      <c r="BC109">
        <f t="shared" si="383"/>
        <v>380.2536346384004</v>
      </c>
      <c r="BD109">
        <f t="shared" si="384"/>
        <v>1.0786287962731334E-2</v>
      </c>
    </row>
    <row r="110" spans="1:114" x14ac:dyDescent="0.25">
      <c r="A110" s="1">
        <v>82</v>
      </c>
      <c r="B110" s="1" t="s">
        <v>131</v>
      </c>
      <c r="C110" s="1">
        <v>2698.4999992288649</v>
      </c>
      <c r="D110" s="1">
        <v>0</v>
      </c>
      <c r="E110">
        <f t="shared" si="357"/>
        <v>9.9513731944384105</v>
      </c>
      <c r="F110">
        <f t="shared" si="358"/>
        <v>0.10730474791542916</v>
      </c>
      <c r="G110">
        <f t="shared" si="359"/>
        <v>207.1925734142271</v>
      </c>
      <c r="H110">
        <f t="shared" si="360"/>
        <v>5.4117202773216837</v>
      </c>
      <c r="I110">
        <f t="shared" si="361"/>
        <v>3.602086011524694</v>
      </c>
      <c r="J110">
        <f t="shared" si="362"/>
        <v>36.893707275390625</v>
      </c>
      <c r="K110" s="1">
        <v>6</v>
      </c>
      <c r="L110">
        <f t="shared" si="363"/>
        <v>1.4200000166893005</v>
      </c>
      <c r="M110" s="1">
        <v>1</v>
      </c>
      <c r="N110">
        <f t="shared" si="364"/>
        <v>2.8400000333786011</v>
      </c>
      <c r="O110" s="1">
        <v>40.383735656738281</v>
      </c>
      <c r="P110" s="1">
        <v>36.893707275390625</v>
      </c>
      <c r="Q110" s="1">
        <v>42.032089233398438</v>
      </c>
      <c r="R110" s="1">
        <v>399.48779296875</v>
      </c>
      <c r="S110" s="1">
        <v>385.04376220703125</v>
      </c>
      <c r="T110" s="1">
        <v>30.121616363525391</v>
      </c>
      <c r="U110" s="1">
        <v>36.380241394042969</v>
      </c>
      <c r="V110" s="1">
        <v>29.174215316772461</v>
      </c>
      <c r="W110" s="1">
        <v>35.235992431640625</v>
      </c>
      <c r="X110" s="1">
        <v>499.93478393554687</v>
      </c>
      <c r="Y110" s="1">
        <v>1500.53076171875</v>
      </c>
      <c r="Z110" s="1">
        <v>154.47511291503906</v>
      </c>
      <c r="AA110" s="1">
        <v>73.289932250976563</v>
      </c>
      <c r="AB110" s="1">
        <v>1.9333846569061279</v>
      </c>
      <c r="AC110" s="1">
        <v>3.5270541906356812E-2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si="365"/>
        <v>0.833224639892578</v>
      </c>
      <c r="AL110">
        <f t="shared" si="366"/>
        <v>5.4117202773216839E-3</v>
      </c>
      <c r="AM110">
        <f t="shared" si="367"/>
        <v>310.0437072753906</v>
      </c>
      <c r="AN110">
        <f t="shared" si="368"/>
        <v>313.53373565673826</v>
      </c>
      <c r="AO110">
        <f t="shared" si="369"/>
        <v>240.08491650868382</v>
      </c>
      <c r="AP110">
        <f t="shared" si="370"/>
        <v>0.54773808091843157</v>
      </c>
      <c r="AQ110">
        <f t="shared" si="371"/>
        <v>6.2683914385682762</v>
      </c>
      <c r="AR110">
        <f t="shared" si="372"/>
        <v>85.528683763856975</v>
      </c>
      <c r="AS110">
        <f t="shared" si="373"/>
        <v>49.148442369814006</v>
      </c>
      <c r="AT110">
        <f t="shared" si="374"/>
        <v>38.638721466064453</v>
      </c>
      <c r="AU110">
        <f t="shared" si="375"/>
        <v>6.891200520845854</v>
      </c>
      <c r="AV110">
        <f t="shared" si="376"/>
        <v>0.10339802303299661</v>
      </c>
      <c r="AW110">
        <f t="shared" si="377"/>
        <v>2.6663054270435822</v>
      </c>
      <c r="AX110">
        <f t="shared" si="378"/>
        <v>4.2248950938022718</v>
      </c>
      <c r="AY110">
        <f t="shared" si="379"/>
        <v>6.496375968070002E-2</v>
      </c>
      <c r="AZ110">
        <f t="shared" si="380"/>
        <v>15.185129668434193</v>
      </c>
      <c r="BA110">
        <f t="shared" si="381"/>
        <v>0.53810136340508563</v>
      </c>
      <c r="BB110">
        <f t="shared" si="382"/>
        <v>41.033600105558001</v>
      </c>
      <c r="BC110">
        <f t="shared" si="383"/>
        <v>380.31335599062368</v>
      </c>
      <c r="BD110">
        <f t="shared" si="384"/>
        <v>1.0736953139553225E-2</v>
      </c>
    </row>
    <row r="111" spans="1:114" x14ac:dyDescent="0.25">
      <c r="A111" s="1">
        <v>83</v>
      </c>
      <c r="B111" s="1" t="s">
        <v>132</v>
      </c>
      <c r="C111" s="1">
        <v>2698.999999217689</v>
      </c>
      <c r="D111" s="1">
        <v>0</v>
      </c>
      <c r="E111">
        <f t="shared" si="357"/>
        <v>9.9493526611954728</v>
      </c>
      <c r="F111">
        <f t="shared" si="358"/>
        <v>0.10733519559756301</v>
      </c>
      <c r="G111">
        <f t="shared" si="359"/>
        <v>207.27965300451888</v>
      </c>
      <c r="H111">
        <f t="shared" si="360"/>
        <v>5.410229703199259</v>
      </c>
      <c r="I111">
        <f t="shared" si="361"/>
        <v>3.6001735192898923</v>
      </c>
      <c r="J111">
        <f t="shared" si="362"/>
        <v>36.888099670410156</v>
      </c>
      <c r="K111" s="1">
        <v>6</v>
      </c>
      <c r="L111">
        <f t="shared" si="363"/>
        <v>1.4200000166893005</v>
      </c>
      <c r="M111" s="1">
        <v>1</v>
      </c>
      <c r="N111">
        <f t="shared" si="364"/>
        <v>2.8400000333786011</v>
      </c>
      <c r="O111" s="1">
        <v>40.384841918945313</v>
      </c>
      <c r="P111" s="1">
        <v>36.888099670410156</v>
      </c>
      <c r="Q111" s="1">
        <v>42.032554626464844</v>
      </c>
      <c r="R111" s="1">
        <v>399.48886108398437</v>
      </c>
      <c r="S111" s="1">
        <v>385.04788208007812</v>
      </c>
      <c r="T111" s="1">
        <v>30.12309455871582</v>
      </c>
      <c r="U111" s="1">
        <v>36.380012512207031</v>
      </c>
      <c r="V111" s="1">
        <v>29.174034118652344</v>
      </c>
      <c r="W111" s="1">
        <v>35.233821868896484</v>
      </c>
      <c r="X111" s="1">
        <v>499.93356323242187</v>
      </c>
      <c r="Y111" s="1">
        <v>1500.5325927734375</v>
      </c>
      <c r="Z111" s="1">
        <v>154.434326171875</v>
      </c>
      <c r="AA111" s="1">
        <v>73.290191650390625</v>
      </c>
      <c r="AB111" s="1">
        <v>1.9333846569061279</v>
      </c>
      <c r="AC111" s="1">
        <v>3.5270541906356812E-2</v>
      </c>
      <c r="AD111" s="1">
        <v>1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111115</v>
      </c>
      <c r="AK111">
        <f t="shared" si="365"/>
        <v>0.8332226053873697</v>
      </c>
      <c r="AL111">
        <f t="shared" si="366"/>
        <v>5.4102297031992591E-3</v>
      </c>
      <c r="AM111">
        <f t="shared" si="367"/>
        <v>310.03809967041013</v>
      </c>
      <c r="AN111">
        <f t="shared" si="368"/>
        <v>313.53484191894529</v>
      </c>
      <c r="AO111">
        <f t="shared" si="369"/>
        <v>240.08520947742727</v>
      </c>
      <c r="AP111">
        <f t="shared" si="370"/>
        <v>0.54952204697192686</v>
      </c>
      <c r="AQ111">
        <f t="shared" si="371"/>
        <v>6.2664716085531547</v>
      </c>
      <c r="AR111">
        <f t="shared" si="372"/>
        <v>85.502186137614714</v>
      </c>
      <c r="AS111">
        <f t="shared" si="373"/>
        <v>49.122173625407683</v>
      </c>
      <c r="AT111">
        <f t="shared" si="374"/>
        <v>38.636470794677734</v>
      </c>
      <c r="AU111">
        <f t="shared" si="375"/>
        <v>6.8903638910291436</v>
      </c>
      <c r="AV111">
        <f t="shared" si="376"/>
        <v>0.10342629371877363</v>
      </c>
      <c r="AW111">
        <f t="shared" si="377"/>
        <v>2.6662980892632624</v>
      </c>
      <c r="AX111">
        <f t="shared" si="378"/>
        <v>4.2240658017658816</v>
      </c>
      <c r="AY111">
        <f t="shared" si="379"/>
        <v>6.4981615294453177E-2</v>
      </c>
      <c r="AZ111">
        <f t="shared" si="380"/>
        <v>15.191565493927655</v>
      </c>
      <c r="BA111">
        <f t="shared" si="381"/>
        <v>0.53832175854277542</v>
      </c>
      <c r="BB111">
        <f t="shared" si="382"/>
        <v>41.048300007508686</v>
      </c>
      <c r="BC111">
        <f t="shared" si="383"/>
        <v>380.31843632840503</v>
      </c>
      <c r="BD111">
        <f t="shared" si="384"/>
        <v>1.0738475285605132E-2</v>
      </c>
    </row>
    <row r="112" spans="1:114" x14ac:dyDescent="0.25">
      <c r="A112" s="1">
        <v>84</v>
      </c>
      <c r="B112" s="1" t="s">
        <v>132</v>
      </c>
      <c r="C112" s="1">
        <v>2699.4999992065132</v>
      </c>
      <c r="D112" s="1">
        <v>0</v>
      </c>
      <c r="E112">
        <f t="shared" si="357"/>
        <v>9.9399168446976773</v>
      </c>
      <c r="F112">
        <f t="shared" si="358"/>
        <v>0.10738448099927353</v>
      </c>
      <c r="G112">
        <f t="shared" si="359"/>
        <v>207.51998529621508</v>
      </c>
      <c r="H112">
        <f t="shared" si="360"/>
        <v>5.4092711362847519</v>
      </c>
      <c r="I112">
        <f t="shared" si="361"/>
        <v>3.5980318584742763</v>
      </c>
      <c r="J112">
        <f t="shared" si="362"/>
        <v>36.881786346435547</v>
      </c>
      <c r="K112" s="1">
        <v>6</v>
      </c>
      <c r="L112">
        <f t="shared" si="363"/>
        <v>1.4200000166893005</v>
      </c>
      <c r="M112" s="1">
        <v>1</v>
      </c>
      <c r="N112">
        <f t="shared" si="364"/>
        <v>2.8400000333786011</v>
      </c>
      <c r="O112" s="1">
        <v>40.385231018066406</v>
      </c>
      <c r="P112" s="1">
        <v>36.881786346435547</v>
      </c>
      <c r="Q112" s="1">
        <v>42.031585693359375</v>
      </c>
      <c r="R112" s="1">
        <v>399.50045776367187</v>
      </c>
      <c r="S112" s="1">
        <v>385.07061767578125</v>
      </c>
      <c r="T112" s="1">
        <v>30.123434066772461</v>
      </c>
      <c r="U112" s="1">
        <v>36.37945556640625</v>
      </c>
      <c r="V112" s="1">
        <v>29.173994064331055</v>
      </c>
      <c r="W112" s="1">
        <v>35.232837677001953</v>
      </c>
      <c r="X112" s="1">
        <v>499.91690063476562</v>
      </c>
      <c r="Y112" s="1">
        <v>1500.500244140625</v>
      </c>
      <c r="Z112" s="1">
        <v>154.28977966308594</v>
      </c>
      <c r="AA112" s="1">
        <v>73.290786743164063</v>
      </c>
      <c r="AB112" s="1">
        <v>1.9333846569061279</v>
      </c>
      <c r="AC112" s="1">
        <v>3.5270541906356812E-2</v>
      </c>
      <c r="AD112" s="1">
        <v>1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111115</v>
      </c>
      <c r="AK112">
        <f t="shared" si="365"/>
        <v>0.83319483439127595</v>
      </c>
      <c r="AL112">
        <f t="shared" si="366"/>
        <v>5.4092711362847519E-3</v>
      </c>
      <c r="AM112">
        <f t="shared" si="367"/>
        <v>310.03178634643552</v>
      </c>
      <c r="AN112">
        <f t="shared" si="368"/>
        <v>313.53523101806638</v>
      </c>
      <c r="AO112">
        <f t="shared" si="369"/>
        <v>240.08003369629296</v>
      </c>
      <c r="AP112">
        <f t="shared" si="370"/>
        <v>0.55096410359002757</v>
      </c>
      <c r="AQ112">
        <f t="shared" si="371"/>
        <v>6.2643107782241696</v>
      </c>
      <c r="AR112">
        <f t="shared" si="372"/>
        <v>85.472008919435581</v>
      </c>
      <c r="AS112">
        <f t="shared" si="373"/>
        <v>49.092553353029331</v>
      </c>
      <c r="AT112">
        <f t="shared" si="374"/>
        <v>38.633508682250977</v>
      </c>
      <c r="AU112">
        <f t="shared" si="375"/>
        <v>6.8892629353901258</v>
      </c>
      <c r="AV112">
        <f t="shared" si="376"/>
        <v>0.10347205399722106</v>
      </c>
      <c r="AW112">
        <f t="shared" si="377"/>
        <v>2.6662789197498933</v>
      </c>
      <c r="AX112">
        <f t="shared" si="378"/>
        <v>4.2229840156402325</v>
      </c>
      <c r="AY112">
        <f t="shared" si="379"/>
        <v>6.5010517350154423E-2</v>
      </c>
      <c r="AZ112">
        <f t="shared" si="380"/>
        <v>15.209302987289442</v>
      </c>
      <c r="BA112">
        <f t="shared" si="381"/>
        <v>0.53891409983127081</v>
      </c>
      <c r="BB112">
        <f t="shared" si="382"/>
        <v>41.064996104407633</v>
      </c>
      <c r="BC112">
        <f t="shared" si="383"/>
        <v>380.3456572593625</v>
      </c>
      <c r="BD112">
        <f t="shared" si="384"/>
        <v>1.0731886606695263E-2</v>
      </c>
    </row>
    <row r="113" spans="1:114" x14ac:dyDescent="0.25">
      <c r="A113" s="1">
        <v>85</v>
      </c>
      <c r="B113" s="1" t="s">
        <v>133</v>
      </c>
      <c r="C113" s="1">
        <v>2699.9999991953373</v>
      </c>
      <c r="D113" s="1">
        <v>0</v>
      </c>
      <c r="E113">
        <f t="shared" si="357"/>
        <v>9.9486432156224538</v>
      </c>
      <c r="F113">
        <f t="shared" si="358"/>
        <v>0.10744546574137205</v>
      </c>
      <c r="G113">
        <f t="shared" si="359"/>
        <v>207.48284196025546</v>
      </c>
      <c r="H113">
        <f t="shared" si="360"/>
        <v>5.4093442875889686</v>
      </c>
      <c r="I113">
        <f t="shared" si="361"/>
        <v>3.5961637246004292</v>
      </c>
      <c r="J113">
        <f t="shared" si="362"/>
        <v>36.876224517822266</v>
      </c>
      <c r="K113" s="1">
        <v>6</v>
      </c>
      <c r="L113">
        <f t="shared" si="363"/>
        <v>1.4200000166893005</v>
      </c>
      <c r="M113" s="1">
        <v>1</v>
      </c>
      <c r="N113">
        <f t="shared" si="364"/>
        <v>2.8400000333786011</v>
      </c>
      <c r="O113" s="1">
        <v>40.384750366210938</v>
      </c>
      <c r="P113" s="1">
        <v>36.876224517822266</v>
      </c>
      <c r="Q113" s="1">
        <v>42.031543731689453</v>
      </c>
      <c r="R113" s="1">
        <v>399.50982666015625</v>
      </c>
      <c r="S113" s="1">
        <v>385.0687255859375</v>
      </c>
      <c r="T113" s="1">
        <v>30.122533798217773</v>
      </c>
      <c r="U113" s="1">
        <v>36.378974914550781</v>
      </c>
      <c r="V113" s="1">
        <v>29.173873901367188</v>
      </c>
      <c r="W113" s="1">
        <v>35.2332763671875</v>
      </c>
      <c r="X113" s="1">
        <v>499.890380859375</v>
      </c>
      <c r="Y113" s="1">
        <v>1500.56884765625</v>
      </c>
      <c r="Z113" s="1">
        <v>154.36637878417969</v>
      </c>
      <c r="AA113" s="1">
        <v>73.290794372558594</v>
      </c>
      <c r="AB113" s="1">
        <v>1.9333846569061279</v>
      </c>
      <c r="AC113" s="1">
        <v>3.5270541906356812E-2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111115</v>
      </c>
      <c r="AK113">
        <f t="shared" si="365"/>
        <v>0.8331506347656249</v>
      </c>
      <c r="AL113">
        <f t="shared" si="366"/>
        <v>5.4093442875889682E-3</v>
      </c>
      <c r="AM113">
        <f t="shared" si="367"/>
        <v>310.02622451782224</v>
      </c>
      <c r="AN113">
        <f t="shared" si="368"/>
        <v>313.53475036621091</v>
      </c>
      <c r="AO113">
        <f t="shared" si="369"/>
        <v>240.09101025854761</v>
      </c>
      <c r="AP113">
        <f t="shared" si="370"/>
        <v>0.5518165878674488</v>
      </c>
      <c r="AQ113">
        <f t="shared" si="371"/>
        <v>6.262407694547238</v>
      </c>
      <c r="AR113">
        <f t="shared" si="372"/>
        <v>85.446033818566406</v>
      </c>
      <c r="AS113">
        <f t="shared" si="373"/>
        <v>49.067058904015624</v>
      </c>
      <c r="AT113">
        <f t="shared" si="374"/>
        <v>38.630487442016602</v>
      </c>
      <c r="AU113">
        <f t="shared" si="375"/>
        <v>6.8881401603639825</v>
      </c>
      <c r="AV113">
        <f t="shared" si="376"/>
        <v>0.1035286747059391</v>
      </c>
      <c r="AW113">
        <f t="shared" si="377"/>
        <v>2.6662439699468088</v>
      </c>
      <c r="AX113">
        <f t="shared" si="378"/>
        <v>4.2218961904171737</v>
      </c>
      <c r="AY113">
        <f t="shared" si="379"/>
        <v>6.5046279007594909E-2</v>
      </c>
      <c r="AZ113">
        <f t="shared" si="380"/>
        <v>15.206582305943156</v>
      </c>
      <c r="BA113">
        <f t="shared" si="381"/>
        <v>0.53882028888360234</v>
      </c>
      <c r="BB113">
        <f t="shared" si="382"/>
        <v>41.07974437851378</v>
      </c>
      <c r="BC113">
        <f t="shared" si="383"/>
        <v>380.33961707071239</v>
      </c>
      <c r="BD113">
        <f t="shared" si="384"/>
        <v>1.0745336585192567E-2</v>
      </c>
    </row>
    <row r="114" spans="1:114" x14ac:dyDescent="0.25">
      <c r="A114" s="1">
        <v>86</v>
      </c>
      <c r="B114" s="1" t="s">
        <v>133</v>
      </c>
      <c r="C114" s="1">
        <v>2700.4999991841614</v>
      </c>
      <c r="D114" s="1">
        <v>0</v>
      </c>
      <c r="E114">
        <f t="shared" si="357"/>
        <v>9.9534617703910122</v>
      </c>
      <c r="F114">
        <f t="shared" si="358"/>
        <v>0.10755148388463824</v>
      </c>
      <c r="G114">
        <f t="shared" si="359"/>
        <v>207.57943987997172</v>
      </c>
      <c r="H114">
        <f t="shared" si="360"/>
        <v>5.411774121358043</v>
      </c>
      <c r="I114">
        <f t="shared" si="361"/>
        <v>3.5944016890232846</v>
      </c>
      <c r="J114">
        <f t="shared" si="362"/>
        <v>36.87139892578125</v>
      </c>
      <c r="K114" s="1">
        <v>6</v>
      </c>
      <c r="L114">
        <f t="shared" si="363"/>
        <v>1.4200000166893005</v>
      </c>
      <c r="M114" s="1">
        <v>1</v>
      </c>
      <c r="N114">
        <f t="shared" si="364"/>
        <v>2.8400000333786011</v>
      </c>
      <c r="O114" s="1">
        <v>40.385787963867188</v>
      </c>
      <c r="P114" s="1">
        <v>36.87139892578125</v>
      </c>
      <c r="Q114" s="1">
        <v>42.031421661376953</v>
      </c>
      <c r="R114" s="1">
        <v>399.5345458984375</v>
      </c>
      <c r="S114" s="1">
        <v>385.08554077148437</v>
      </c>
      <c r="T114" s="1">
        <v>30.120870590209961</v>
      </c>
      <c r="U114" s="1">
        <v>36.380496978759766</v>
      </c>
      <c r="V114" s="1">
        <v>29.170644760131836</v>
      </c>
      <c r="W114" s="1">
        <v>35.232803344726563</v>
      </c>
      <c r="X114" s="1">
        <v>499.85964965820312</v>
      </c>
      <c r="Y114" s="1">
        <v>1500.5875244140625</v>
      </c>
      <c r="Z114" s="1">
        <v>154.36968994140625</v>
      </c>
      <c r="AA114" s="1">
        <v>73.290786743164063</v>
      </c>
      <c r="AB114" s="1">
        <v>1.9333846569061279</v>
      </c>
      <c r="AC114" s="1">
        <v>3.5270541906356812E-2</v>
      </c>
      <c r="AD114" s="1">
        <v>1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0.15999999642372131</v>
      </c>
      <c r="AJ114" s="1">
        <v>111115</v>
      </c>
      <c r="AK114">
        <f t="shared" si="365"/>
        <v>0.833099416097005</v>
      </c>
      <c r="AL114">
        <f t="shared" si="366"/>
        <v>5.4117741213580428E-3</v>
      </c>
      <c r="AM114">
        <f t="shared" si="367"/>
        <v>310.02139892578123</v>
      </c>
      <c r="AN114">
        <f t="shared" si="368"/>
        <v>313.53578796386716</v>
      </c>
      <c r="AO114">
        <f t="shared" si="369"/>
        <v>240.09399853973082</v>
      </c>
      <c r="AP114">
        <f t="shared" si="370"/>
        <v>0.55148927824642957</v>
      </c>
      <c r="AQ114">
        <f t="shared" si="371"/>
        <v>6.2607569347038909</v>
      </c>
      <c r="AR114">
        <f t="shared" si="372"/>
        <v>85.423519284132126</v>
      </c>
      <c r="AS114">
        <f t="shared" si="373"/>
        <v>49.043022305372361</v>
      </c>
      <c r="AT114">
        <f t="shared" si="374"/>
        <v>38.628593444824219</v>
      </c>
      <c r="AU114">
        <f t="shared" si="375"/>
        <v>6.8874363804470358</v>
      </c>
      <c r="AV114">
        <f t="shared" si="376"/>
        <v>0.10362710067435676</v>
      </c>
      <c r="AW114">
        <f t="shared" si="377"/>
        <v>2.6663552456806063</v>
      </c>
      <c r="AX114">
        <f t="shared" si="378"/>
        <v>4.221081134766429</v>
      </c>
      <c r="AY114">
        <f t="shared" si="379"/>
        <v>6.5108445370656937E-2</v>
      </c>
      <c r="AZ114">
        <f t="shared" si="380"/>
        <v>15.213660460508452</v>
      </c>
      <c r="BA114">
        <f t="shared" si="381"/>
        <v>0.53904760865366408</v>
      </c>
      <c r="BB114">
        <f t="shared" si="382"/>
        <v>41.0958633072228</v>
      </c>
      <c r="BC114">
        <f t="shared" si="383"/>
        <v>380.3541417460969</v>
      </c>
      <c r="BD114">
        <f t="shared" si="384"/>
        <v>1.0754348630774558E-2</v>
      </c>
    </row>
    <row r="115" spans="1:114" x14ac:dyDescent="0.25">
      <c r="A115" s="1">
        <v>87</v>
      </c>
      <c r="B115" s="1" t="s">
        <v>134</v>
      </c>
      <c r="C115" s="1">
        <v>2700.9999991729856</v>
      </c>
      <c r="D115" s="1">
        <v>0</v>
      </c>
      <c r="E115">
        <f t="shared" si="357"/>
        <v>9.9610573833849774</v>
      </c>
      <c r="F115">
        <f t="shared" si="358"/>
        <v>0.10760113013921889</v>
      </c>
      <c r="G115">
        <f t="shared" si="359"/>
        <v>207.55069322572692</v>
      </c>
      <c r="H115">
        <f t="shared" si="360"/>
        <v>5.4129895954868612</v>
      </c>
      <c r="I115">
        <f t="shared" si="361"/>
        <v>3.5936308996072244</v>
      </c>
      <c r="J115">
        <f t="shared" si="362"/>
        <v>36.869476318359375</v>
      </c>
      <c r="K115" s="1">
        <v>6</v>
      </c>
      <c r="L115">
        <f t="shared" si="363"/>
        <v>1.4200000166893005</v>
      </c>
      <c r="M115" s="1">
        <v>1</v>
      </c>
      <c r="N115">
        <f t="shared" si="364"/>
        <v>2.8400000333786011</v>
      </c>
      <c r="O115" s="1">
        <v>40.385303497314453</v>
      </c>
      <c r="P115" s="1">
        <v>36.869476318359375</v>
      </c>
      <c r="Q115" s="1">
        <v>42.031463623046875</v>
      </c>
      <c r="R115" s="1">
        <v>399.55810546875</v>
      </c>
      <c r="S115" s="1">
        <v>385.09896850585937</v>
      </c>
      <c r="T115" s="1">
        <v>30.120803833007812</v>
      </c>
      <c r="U115" s="1">
        <v>36.381984710693359</v>
      </c>
      <c r="V115" s="1">
        <v>29.171380996704102</v>
      </c>
      <c r="W115" s="1">
        <v>35.235206604003906</v>
      </c>
      <c r="X115" s="1">
        <v>499.84701538085937</v>
      </c>
      <c r="Y115" s="1">
        <v>1500.5836181640625</v>
      </c>
      <c r="Z115" s="1">
        <v>154.35519409179687</v>
      </c>
      <c r="AA115" s="1">
        <v>73.290901184082031</v>
      </c>
      <c r="AB115" s="1">
        <v>1.9333846569061279</v>
      </c>
      <c r="AC115" s="1">
        <v>3.5270541906356812E-2</v>
      </c>
      <c r="AD115" s="1">
        <v>1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0.15999999642372131</v>
      </c>
      <c r="AJ115" s="1">
        <v>111115</v>
      </c>
      <c r="AK115">
        <f t="shared" si="365"/>
        <v>0.83307835896809879</v>
      </c>
      <c r="AL115">
        <f t="shared" si="366"/>
        <v>5.4129895954868612E-3</v>
      </c>
      <c r="AM115">
        <f t="shared" si="367"/>
        <v>310.01947631835935</v>
      </c>
      <c r="AN115">
        <f t="shared" si="368"/>
        <v>313.53530349731443</v>
      </c>
      <c r="AO115">
        <f t="shared" si="369"/>
        <v>240.09337353974479</v>
      </c>
      <c r="AP115">
        <f t="shared" si="370"/>
        <v>0.55107165409704983</v>
      </c>
      <c r="AQ115">
        <f t="shared" si="371"/>
        <v>6.2600993459194347</v>
      </c>
      <c r="AR115">
        <f t="shared" si="372"/>
        <v>85.414413587249754</v>
      </c>
      <c r="AS115">
        <f t="shared" si="373"/>
        <v>49.032428876556395</v>
      </c>
      <c r="AT115">
        <f t="shared" si="374"/>
        <v>38.627389907836914</v>
      </c>
      <c r="AU115">
        <f t="shared" si="375"/>
        <v>6.8869891972209718</v>
      </c>
      <c r="AV115">
        <f t="shared" si="376"/>
        <v>0.10367318922559157</v>
      </c>
      <c r="AW115">
        <f t="shared" si="377"/>
        <v>2.6664684463122104</v>
      </c>
      <c r="AX115">
        <f t="shared" si="378"/>
        <v>4.2205207509087614</v>
      </c>
      <c r="AY115">
        <f t="shared" si="379"/>
        <v>6.5137555357824659E-2</v>
      </c>
      <c r="AZ115">
        <f t="shared" si="380"/>
        <v>15.211577347894476</v>
      </c>
      <c r="BA115">
        <f t="shared" si="381"/>
        <v>0.53895416555126141</v>
      </c>
      <c r="BB115">
        <f t="shared" si="382"/>
        <v>41.103539474731797</v>
      </c>
      <c r="BC115">
        <f t="shared" si="383"/>
        <v>380.3639588898306</v>
      </c>
      <c r="BD115">
        <f t="shared" si="384"/>
        <v>1.0764287882665102E-2</v>
      </c>
    </row>
    <row r="116" spans="1:114" x14ac:dyDescent="0.25">
      <c r="A116" s="1">
        <v>88</v>
      </c>
      <c r="B116" s="1" t="s">
        <v>134</v>
      </c>
      <c r="C116" s="1">
        <v>2701.4999991618097</v>
      </c>
      <c r="D116" s="1">
        <v>0</v>
      </c>
      <c r="E116">
        <f t="shared" si="357"/>
        <v>9.9502485313231652</v>
      </c>
      <c r="F116">
        <f t="shared" si="358"/>
        <v>0.10759099019987259</v>
      </c>
      <c r="G116">
        <f t="shared" si="359"/>
        <v>207.7331370838051</v>
      </c>
      <c r="H116">
        <f t="shared" si="360"/>
        <v>5.412899190628516</v>
      </c>
      <c r="I116">
        <f t="shared" si="361"/>
        <v>3.5938933684950038</v>
      </c>
      <c r="J116">
        <f t="shared" si="362"/>
        <v>36.870475769042969</v>
      </c>
      <c r="K116" s="1">
        <v>6</v>
      </c>
      <c r="L116">
        <f t="shared" si="363"/>
        <v>1.4200000166893005</v>
      </c>
      <c r="M116" s="1">
        <v>1</v>
      </c>
      <c r="N116">
        <f t="shared" si="364"/>
        <v>2.8400000333786011</v>
      </c>
      <c r="O116" s="1">
        <v>40.385627746582031</v>
      </c>
      <c r="P116" s="1">
        <v>36.870475769042969</v>
      </c>
      <c r="Q116" s="1">
        <v>42.032196044921875</v>
      </c>
      <c r="R116" s="1">
        <v>399.58712768554687</v>
      </c>
      <c r="S116" s="1">
        <v>385.14056396484375</v>
      </c>
      <c r="T116" s="1">
        <v>30.121854782104492</v>
      </c>
      <c r="U116" s="1">
        <v>36.382999420166016</v>
      </c>
      <c r="V116" s="1">
        <v>29.171951293945312</v>
      </c>
      <c r="W116" s="1">
        <v>35.235649108886719</v>
      </c>
      <c r="X116" s="1">
        <v>499.84103393554687</v>
      </c>
      <c r="Y116" s="1">
        <v>1500.62060546875</v>
      </c>
      <c r="Z116" s="1">
        <v>154.40890502929687</v>
      </c>
      <c r="AA116" s="1">
        <v>73.291038513183594</v>
      </c>
      <c r="AB116" s="1">
        <v>1.9333846569061279</v>
      </c>
      <c r="AC116" s="1">
        <v>3.5270541906356812E-2</v>
      </c>
      <c r="AD116" s="1">
        <v>1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0.15999999642372131</v>
      </c>
      <c r="AJ116" s="1">
        <v>111115</v>
      </c>
      <c r="AK116">
        <f t="shared" si="365"/>
        <v>0.83306838989257803</v>
      </c>
      <c r="AL116">
        <f t="shared" si="366"/>
        <v>5.4128991906285161E-3</v>
      </c>
      <c r="AM116">
        <f t="shared" si="367"/>
        <v>310.02047576904295</v>
      </c>
      <c r="AN116">
        <f t="shared" si="368"/>
        <v>313.53562774658201</v>
      </c>
      <c r="AO116">
        <f t="shared" si="369"/>
        <v>240.09929150836251</v>
      </c>
      <c r="AP116">
        <f t="shared" si="370"/>
        <v>0.55108691757014827</v>
      </c>
      <c r="AQ116">
        <f t="shared" si="371"/>
        <v>6.2604411802235278</v>
      </c>
      <c r="AR116">
        <f t="shared" si="372"/>
        <v>85.418917608834263</v>
      </c>
      <c r="AS116">
        <f t="shared" si="373"/>
        <v>49.035918188668248</v>
      </c>
      <c r="AT116">
        <f t="shared" si="374"/>
        <v>38.6280517578125</v>
      </c>
      <c r="AU116">
        <f t="shared" si="375"/>
        <v>6.8872351094440063</v>
      </c>
      <c r="AV116">
        <f t="shared" si="376"/>
        <v>0.10366377605123686</v>
      </c>
      <c r="AW116">
        <f t="shared" si="377"/>
        <v>2.666547811728524</v>
      </c>
      <c r="AX116">
        <f t="shared" si="378"/>
        <v>4.2206872977154823</v>
      </c>
      <c r="AY116">
        <f t="shared" si="379"/>
        <v>6.5131609892222206E-2</v>
      </c>
      <c r="AZ116">
        <f t="shared" si="380"/>
        <v>15.224977350473608</v>
      </c>
      <c r="BA116">
        <f t="shared" si="381"/>
        <v>0.53936966531203223</v>
      </c>
      <c r="BB116">
        <f t="shared" si="382"/>
        <v>41.102078283071165</v>
      </c>
      <c r="BC116">
        <f t="shared" si="383"/>
        <v>380.41069235941779</v>
      </c>
      <c r="BD116">
        <f t="shared" si="384"/>
        <v>1.0750904280157616E-2</v>
      </c>
    </row>
    <row r="117" spans="1:114" x14ac:dyDescent="0.25">
      <c r="A117" s="1">
        <v>89</v>
      </c>
      <c r="B117" s="1" t="s">
        <v>135</v>
      </c>
      <c r="C117" s="1">
        <v>2701.9999991506338</v>
      </c>
      <c r="D117" s="1">
        <v>0</v>
      </c>
      <c r="E117">
        <f t="shared" si="357"/>
        <v>9.9634756860192635</v>
      </c>
      <c r="F117">
        <f t="shared" si="358"/>
        <v>0.10762841457679859</v>
      </c>
      <c r="G117">
        <f t="shared" si="359"/>
        <v>207.60449361182327</v>
      </c>
      <c r="H117">
        <f t="shared" si="360"/>
        <v>5.4143703526106481</v>
      </c>
      <c r="I117">
        <f t="shared" si="361"/>
        <v>3.5936855331433875</v>
      </c>
      <c r="J117">
        <f t="shared" si="362"/>
        <v>36.869979858398438</v>
      </c>
      <c r="K117" s="1">
        <v>6</v>
      </c>
      <c r="L117">
        <f t="shared" si="363"/>
        <v>1.4200000166893005</v>
      </c>
      <c r="M117" s="1">
        <v>1</v>
      </c>
      <c r="N117">
        <f t="shared" si="364"/>
        <v>2.8400000333786011</v>
      </c>
      <c r="O117" s="1">
        <v>40.385997772216797</v>
      </c>
      <c r="P117" s="1">
        <v>36.869979858398438</v>
      </c>
      <c r="Q117" s="1">
        <v>42.031402587890625</v>
      </c>
      <c r="R117" s="1">
        <v>399.62094116210937</v>
      </c>
      <c r="S117" s="1">
        <v>385.1572265625</v>
      </c>
      <c r="T117" s="1">
        <v>30.120311737060547</v>
      </c>
      <c r="U117" s="1">
        <v>36.383365631103516</v>
      </c>
      <c r="V117" s="1">
        <v>29.170005798339844</v>
      </c>
      <c r="W117" s="1">
        <v>35.235458374023437</v>
      </c>
      <c r="X117" s="1">
        <v>499.82427978515625</v>
      </c>
      <c r="Y117" s="1">
        <v>1500.55078125</v>
      </c>
      <c r="Z117" s="1">
        <v>154.41065979003906</v>
      </c>
      <c r="AA117" s="1">
        <v>73.291351318359375</v>
      </c>
      <c r="AB117" s="1">
        <v>1.9333846569061279</v>
      </c>
      <c r="AC117" s="1">
        <v>3.5270541906356812E-2</v>
      </c>
      <c r="AD117" s="1">
        <v>1</v>
      </c>
      <c r="AE117" s="1">
        <v>-0.21956524252891541</v>
      </c>
      <c r="AF117" s="1">
        <v>2.737391471862793</v>
      </c>
      <c r="AG117" s="1">
        <v>1</v>
      </c>
      <c r="AH117" s="1">
        <v>0</v>
      </c>
      <c r="AI117" s="1">
        <v>0.15999999642372131</v>
      </c>
      <c r="AJ117" s="1">
        <v>111115</v>
      </c>
      <c r="AK117">
        <f t="shared" si="365"/>
        <v>0.83304046630859363</v>
      </c>
      <c r="AL117">
        <f t="shared" si="366"/>
        <v>5.4143703526106481E-3</v>
      </c>
      <c r="AM117">
        <f t="shared" si="367"/>
        <v>310.01997985839841</v>
      </c>
      <c r="AN117">
        <f t="shared" si="368"/>
        <v>313.53599777221677</v>
      </c>
      <c r="AO117">
        <f t="shared" si="369"/>
        <v>240.08811963361222</v>
      </c>
      <c r="AP117">
        <f t="shared" si="370"/>
        <v>0.55033268808449609</v>
      </c>
      <c r="AQ117">
        <f t="shared" si="371"/>
        <v>6.2602715657569172</v>
      </c>
      <c r="AR117">
        <f t="shared" si="372"/>
        <v>85.416238794177175</v>
      </c>
      <c r="AS117">
        <f t="shared" si="373"/>
        <v>49.03287316307366</v>
      </c>
      <c r="AT117">
        <f t="shared" si="374"/>
        <v>38.627988815307617</v>
      </c>
      <c r="AU117">
        <f t="shared" si="375"/>
        <v>6.8872117226512701</v>
      </c>
      <c r="AV117">
        <f t="shared" si="376"/>
        <v>0.10369851777031665</v>
      </c>
      <c r="AW117">
        <f t="shared" si="377"/>
        <v>2.6665860326135298</v>
      </c>
      <c r="AX117">
        <f t="shared" si="378"/>
        <v>4.2206256900377408</v>
      </c>
      <c r="AY117">
        <f t="shared" si="379"/>
        <v>6.5153553176621734E-2</v>
      </c>
      <c r="AZ117">
        <f t="shared" si="380"/>
        <v>15.215613876574235</v>
      </c>
      <c r="BA117">
        <f t="shared" si="381"/>
        <v>0.53901232871749061</v>
      </c>
      <c r="BB117">
        <f t="shared" si="382"/>
        <v>41.104708970386817</v>
      </c>
      <c r="BC117">
        <f t="shared" si="383"/>
        <v>380.42106740121847</v>
      </c>
      <c r="BD117">
        <f t="shared" si="384"/>
        <v>1.0765591169939375E-2</v>
      </c>
    </row>
    <row r="118" spans="1:114" x14ac:dyDescent="0.25">
      <c r="A118" s="1">
        <v>90</v>
      </c>
      <c r="B118" s="1" t="s">
        <v>135</v>
      </c>
      <c r="C118" s="1">
        <v>2702.4999991394579</v>
      </c>
      <c r="D118" s="1">
        <v>0</v>
      </c>
      <c r="E118">
        <f t="shared" si="357"/>
        <v>10.003338698570071</v>
      </c>
      <c r="F118">
        <f t="shared" si="358"/>
        <v>0.10762833989207647</v>
      </c>
      <c r="G118">
        <f t="shared" si="359"/>
        <v>206.99442793343442</v>
      </c>
      <c r="H118">
        <f t="shared" si="360"/>
        <v>5.4147962397687284</v>
      </c>
      <c r="I118">
        <f t="shared" si="361"/>
        <v>3.5939690295494437</v>
      </c>
      <c r="J118">
        <f t="shared" si="362"/>
        <v>36.870460510253906</v>
      </c>
      <c r="K118" s="1">
        <v>6</v>
      </c>
      <c r="L118">
        <f t="shared" si="363"/>
        <v>1.4200000166893005</v>
      </c>
      <c r="M118" s="1">
        <v>1</v>
      </c>
      <c r="N118">
        <f t="shared" si="364"/>
        <v>2.8400000333786011</v>
      </c>
      <c r="O118" s="1">
        <v>40.385684967041016</v>
      </c>
      <c r="P118" s="1">
        <v>36.870460510253906</v>
      </c>
      <c r="Q118" s="1">
        <v>42.031929016113281</v>
      </c>
      <c r="R118" s="1">
        <v>399.6463623046875</v>
      </c>
      <c r="S118" s="1">
        <v>385.134765625</v>
      </c>
      <c r="T118" s="1">
        <v>30.118196487426758</v>
      </c>
      <c r="U118" s="1">
        <v>36.381744384765625</v>
      </c>
      <c r="V118" s="1">
        <v>29.168439865112305</v>
      </c>
      <c r="W118" s="1">
        <v>35.234470367431641</v>
      </c>
      <c r="X118" s="1">
        <v>499.82501220703125</v>
      </c>
      <c r="Y118" s="1">
        <v>1500.533447265625</v>
      </c>
      <c r="Z118" s="1">
        <v>154.41970825195312</v>
      </c>
      <c r="AA118" s="1">
        <v>73.291343688964844</v>
      </c>
      <c r="AB118" s="1">
        <v>1.9333846569061279</v>
      </c>
      <c r="AC118" s="1">
        <v>3.5270541906356812E-2</v>
      </c>
      <c r="AD118" s="1">
        <v>1</v>
      </c>
      <c r="AE118" s="1">
        <v>-0.21956524252891541</v>
      </c>
      <c r="AF118" s="1">
        <v>2.737391471862793</v>
      </c>
      <c r="AG118" s="1">
        <v>1</v>
      </c>
      <c r="AH118" s="1">
        <v>0</v>
      </c>
      <c r="AI118" s="1">
        <v>0.15999999642372131</v>
      </c>
      <c r="AJ118" s="1">
        <v>111115</v>
      </c>
      <c r="AK118">
        <f t="shared" si="365"/>
        <v>0.83304168701171866</v>
      </c>
      <c r="AL118">
        <f t="shared" si="366"/>
        <v>5.4147962397687287E-3</v>
      </c>
      <c r="AM118">
        <f t="shared" si="367"/>
        <v>310.02046051025388</v>
      </c>
      <c r="AN118">
        <f t="shared" si="368"/>
        <v>313.53568496704099</v>
      </c>
      <c r="AO118">
        <f t="shared" si="369"/>
        <v>240.08534619617421</v>
      </c>
      <c r="AP118">
        <f t="shared" si="370"/>
        <v>0.54996084999369388</v>
      </c>
      <c r="AQ118">
        <f t="shared" si="371"/>
        <v>6.2604359612573681</v>
      </c>
      <c r="AR118">
        <f t="shared" si="372"/>
        <v>85.418490726892955</v>
      </c>
      <c r="AS118">
        <f t="shared" si="373"/>
        <v>49.03674634212733</v>
      </c>
      <c r="AT118">
        <f t="shared" si="374"/>
        <v>38.628072738647461</v>
      </c>
      <c r="AU118">
        <f t="shared" si="375"/>
        <v>6.8872429050568913</v>
      </c>
      <c r="AV118">
        <f t="shared" si="376"/>
        <v>0.10369844844003061</v>
      </c>
      <c r="AW118">
        <f t="shared" si="377"/>
        <v>2.6664669317079244</v>
      </c>
      <c r="AX118">
        <f t="shared" si="378"/>
        <v>4.2207759733489674</v>
      </c>
      <c r="AY118">
        <f t="shared" si="379"/>
        <v>6.5153509386708386E-2</v>
      </c>
      <c r="AZ118">
        <f t="shared" si="380"/>
        <v>15.170899759370009</v>
      </c>
      <c r="BA118">
        <f t="shared" si="381"/>
        <v>0.53745973204346298</v>
      </c>
      <c r="BB118">
        <f t="shared" si="382"/>
        <v>41.101588284656465</v>
      </c>
      <c r="BC118">
        <f t="shared" si="383"/>
        <v>380.37965749670747</v>
      </c>
      <c r="BD118">
        <f t="shared" si="384"/>
        <v>1.080901937202457E-2</v>
      </c>
      <c r="BE118">
        <f>AVERAGE(E104:E118)</f>
        <v>9.9868766006297633</v>
      </c>
      <c r="BF118">
        <f>AVERAGE(O104:O118)</f>
        <v>40.383576965332033</v>
      </c>
      <c r="BG118">
        <f>AVERAGE(P104:P118)</f>
        <v>36.889713795979816</v>
      </c>
      <c r="BH118" t="e">
        <f>AVERAGE(B104:B118)</f>
        <v>#DIV/0!</v>
      </c>
      <c r="BI118">
        <f t="shared" ref="BI118" si="385">AVERAGE(C104:C118)</f>
        <v>2699.0333325502775</v>
      </c>
      <c r="BJ118">
        <f t="shared" ref="BJ118" si="386">AVERAGE(D104:D118)</f>
        <v>0</v>
      </c>
      <c r="BK118">
        <f t="shared" ref="BK118" si="387">AVERAGE(E104:E118)</f>
        <v>9.9868766006297633</v>
      </c>
      <c r="BL118">
        <f t="shared" ref="BL118" si="388">AVERAGE(F104:F118)</f>
        <v>0.1073978311497544</v>
      </c>
      <c r="BM118">
        <f t="shared" ref="BM118" si="389">AVERAGE(G104:G118)</f>
        <v>206.825753102742</v>
      </c>
      <c r="BN118">
        <f t="shared" ref="BN118" si="390">AVERAGE(H104:H118)</f>
        <v>5.4140562451101291</v>
      </c>
      <c r="BO118">
        <f t="shared" ref="BO118" si="391">AVERAGE(I104:I118)</f>
        <v>3.6006734398947087</v>
      </c>
      <c r="BP118">
        <f t="shared" ref="BP118" si="392">AVERAGE(J104:J118)</f>
        <v>36.889713795979816</v>
      </c>
      <c r="BQ118">
        <f t="shared" ref="BQ118" si="393">AVERAGE(K104:K118)</f>
        <v>6</v>
      </c>
      <c r="BR118">
        <f t="shared" ref="BR118" si="394">AVERAGE(L104:L118)</f>
        <v>1.4200000166893005</v>
      </c>
      <c r="BS118">
        <f t="shared" ref="BS118" si="395">AVERAGE(M104:M118)</f>
        <v>1</v>
      </c>
      <c r="BT118">
        <f t="shared" ref="BT118" si="396">AVERAGE(N104:N118)</f>
        <v>2.8400000333786011</v>
      </c>
      <c r="BU118">
        <f t="shared" ref="BU118" si="397">AVERAGE(O104:O118)</f>
        <v>40.383576965332033</v>
      </c>
      <c r="BV118">
        <f t="shared" ref="BV118" si="398">AVERAGE(P104:P118)</f>
        <v>36.889713795979816</v>
      </c>
      <c r="BW118">
        <f t="shared" ref="BW118" si="399">AVERAGE(Q104:Q118)</f>
        <v>42.031703948974609</v>
      </c>
      <c r="BX118">
        <f t="shared" ref="BX118" si="400">AVERAGE(R104:R118)</f>
        <v>399.55972086588542</v>
      </c>
      <c r="BY118">
        <f t="shared" ref="BY118" si="401">AVERAGE(S104:S118)</f>
        <v>385.07098795572915</v>
      </c>
      <c r="BZ118">
        <f t="shared" ref="BZ118" si="402">AVERAGE(T104:T118)</f>
        <v>30.119213867187501</v>
      </c>
      <c r="CA118">
        <f t="shared" ref="CA118" si="403">AVERAGE(U104:U118)</f>
        <v>36.380898539225264</v>
      </c>
      <c r="CB118">
        <f t="shared" ref="CB118" si="404">AVERAGE(V104:V118)</f>
        <v>29.172133763631184</v>
      </c>
      <c r="CC118">
        <f t="shared" ref="CC118" si="405">AVERAGE(W104:W118)</f>
        <v>35.236924235026045</v>
      </c>
      <c r="CD118">
        <f t="shared" ref="CD118" si="406">AVERAGE(X104:X118)</f>
        <v>499.90584513346352</v>
      </c>
      <c r="CE118">
        <f t="shared" ref="CE118" si="407">AVERAGE(Y104:Y118)</f>
        <v>1500.5263590494792</v>
      </c>
      <c r="CF118">
        <f t="shared" ref="CF118" si="408">AVERAGE(Z104:Z118)</f>
        <v>154.48302408854167</v>
      </c>
      <c r="CG118">
        <f t="shared" ref="CG118" si="409">AVERAGE(AA104:AA118)</f>
        <v>73.289922078450516</v>
      </c>
      <c r="CH118">
        <f t="shared" ref="CH118" si="410">AVERAGE(AB104:AB118)</f>
        <v>1.9333846569061279</v>
      </c>
      <c r="CI118">
        <f t="shared" ref="CI118" si="411">AVERAGE(AC104:AC118)</f>
        <v>3.5270541906356812E-2</v>
      </c>
      <c r="CJ118">
        <f t="shared" ref="CJ118" si="412">AVERAGE(AD104:AD118)</f>
        <v>1</v>
      </c>
      <c r="CK118">
        <f t="shared" ref="CK118" si="413">AVERAGE(AE104:AE118)</f>
        <v>-0.21956524252891541</v>
      </c>
      <c r="CL118">
        <f t="shared" ref="CL118" si="414">AVERAGE(AF104:AF118)</f>
        <v>2.737391471862793</v>
      </c>
      <c r="CM118">
        <f t="shared" ref="CM118" si="415">AVERAGE(AG104:AG118)</f>
        <v>1</v>
      </c>
      <c r="CN118">
        <f t="shared" ref="CN118" si="416">AVERAGE(AH104:AH118)</f>
        <v>0</v>
      </c>
      <c r="CO118">
        <f t="shared" ref="CO118" si="417">AVERAGE(AI104:AI118)</f>
        <v>0.15999999642372131</v>
      </c>
      <c r="CP118">
        <f t="shared" ref="CP118" si="418">AVERAGE(AJ104:AJ118)</f>
        <v>111115</v>
      </c>
      <c r="CQ118">
        <f t="shared" ref="CQ118" si="419">AVERAGE(AK104:AK118)</f>
        <v>0.83317640855577235</v>
      </c>
      <c r="CR118">
        <f t="shared" ref="CR118" si="420">AVERAGE(AL104:AL118)</f>
        <v>5.4140562451101288E-3</v>
      </c>
      <c r="CS118">
        <f t="shared" ref="CS118" si="421">AVERAGE(AM104:AM118)</f>
        <v>310.03971379597982</v>
      </c>
      <c r="CT118">
        <f t="shared" ref="CT118" si="422">AVERAGE(AN104:AN118)</f>
        <v>313.53357696533203</v>
      </c>
      <c r="CU118">
        <f t="shared" ref="CU118" si="423">AVERAGE(AO104:AO118)</f>
        <v>240.08421208161624</v>
      </c>
      <c r="CV118">
        <f t="shared" ref="CV118" si="424">AVERAGE(AP104:AP118)</f>
        <v>0.54710568293294981</v>
      </c>
      <c r="CW118">
        <f t="shared" ref="CW118" si="425">AVERAGE(AQ104:AQ118)</f>
        <v>6.2670266593346575</v>
      </c>
      <c r="CX118">
        <f t="shared" ref="CX118" si="426">AVERAGE(AR104:AR118)</f>
        <v>85.51007529390732</v>
      </c>
      <c r="CY118">
        <f t="shared" ref="CY118" si="427">AVERAGE(AS104:AS118)</f>
        <v>49.129176754682064</v>
      </c>
      <c r="CZ118">
        <f t="shared" ref="CZ118" si="428">AVERAGE(AT104:AT118)</f>
        <v>38.636645380655928</v>
      </c>
      <c r="DA118">
        <f t="shared" ref="DA118" si="429">AVERAGE(AU104:AU118)</f>
        <v>6.8904292995767156</v>
      </c>
      <c r="DB118">
        <f t="shared" ref="DB118" si="430">AVERAGE(AV104:AV118)</f>
        <v>0.1034844412594223</v>
      </c>
      <c r="DC118">
        <f t="shared" ref="DC118" si="431">AVERAGE(AW104:AW118)</f>
        <v>2.6663532194399484</v>
      </c>
      <c r="DD118">
        <f t="shared" ref="DD118" si="432">AVERAGE(AX104:AX118)</f>
        <v>4.2240760801367667</v>
      </c>
      <c r="DE118">
        <f t="shared" ref="DE118" si="433">AVERAGE(AY104:AY118)</f>
        <v>6.5018341813641786E-2</v>
      </c>
      <c r="DF118">
        <f t="shared" ref="DF118" si="434">AVERAGE(AZ104:AZ118)</f>
        <v>15.158244176613778</v>
      </c>
      <c r="DG118">
        <f t="shared" ref="DG118" si="435">AVERAGE(BA104:BA118)</f>
        <v>0.53711057136081253</v>
      </c>
      <c r="DH118">
        <f t="shared" ref="DH118" si="436">AVERAGE(BB104:BB118)</f>
        <v>41.046349785018023</v>
      </c>
      <c r="DI118">
        <f t="shared" ref="DI118" si="437">AVERAGE(BC104:BC118)</f>
        <v>380.32370512037971</v>
      </c>
      <c r="DJ118">
        <f t="shared" ref="DJ118" si="438">AVERAGE(BD104:BD118)</f>
        <v>1.0778278661754351E-2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stm-rvaoc4_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User1</cp:lastModifiedBy>
  <dcterms:created xsi:type="dcterms:W3CDTF">2015-06-26T23:24:59Z</dcterms:created>
  <dcterms:modified xsi:type="dcterms:W3CDTF">2015-07-22T14:57:32Z</dcterms:modified>
</cp:coreProperties>
</file>